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76\1.kolo\"/>
    </mc:Choice>
  </mc:AlternateContent>
  <bookViews>
    <workbookView xWindow="0" yWindow="0" windowWidth="28800" windowHeight="11400"/>
  </bookViews>
  <sheets>
    <sheet name="1.kolo" sheetId="1" r:id="rId1"/>
  </sheets>
  <definedNames>
    <definedName name="_xlnm._FilterDatabase" localSheetId="0" hidden="1">'1.kolo'!$A$3:$L$27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5" i="1"/>
  <c r="J14" i="1"/>
  <c r="J13" i="1"/>
  <c r="J12" i="1"/>
  <c r="J11" i="1"/>
  <c r="J10" i="1"/>
  <c r="J9" i="1"/>
  <c r="J8" i="1"/>
  <c r="J7" i="1"/>
  <c r="J6" i="1"/>
  <c r="J5" i="1"/>
  <c r="J4" i="1"/>
  <c r="J27" i="1" s="1"/>
  <c r="I27" i="1"/>
  <c r="G27" i="1"/>
  <c r="H27" i="1"/>
  <c r="H34" i="1" l="1"/>
  <c r="G34" i="1"/>
  <c r="I34" i="1" s="1"/>
  <c r="I42" i="1" l="1"/>
  <c r="H42" i="1"/>
  <c r="G42" i="1"/>
</calcChain>
</file>

<file path=xl/sharedStrings.xml><?xml version="1.0" encoding="utf-8"?>
<sst xmlns="http://schemas.openxmlformats.org/spreadsheetml/2006/main" count="152" uniqueCount="80">
  <si>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</si>
  <si>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</si>
  <si>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</si>
  <si>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</si>
  <si>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</si>
  <si>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</si>
  <si>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</si>
  <si>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</si>
  <si>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</si>
  <si>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</si>
  <si>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</si>
  <si>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</si>
  <si>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</si>
  <si>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</si>
  <si>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</si>
  <si>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NESCHVÁLENÉ ŽoNFP</t>
  </si>
  <si>
    <t xml:space="preserve">Dôvod neschválenia </t>
  </si>
  <si>
    <t>UMR/RIUS</t>
  </si>
  <si>
    <t>1.</t>
  </si>
  <si>
    <t>NFP302010BNG1</t>
  </si>
  <si>
    <t>ID-R002 II/576 Bohdanovce – Herľany – II. etapa</t>
  </si>
  <si>
    <t>NFP302010BNM5</t>
  </si>
  <si>
    <t>Modernizácia cesty II/502 Dolné Orešany</t>
  </si>
  <si>
    <t>NFP302010BNQ4</t>
  </si>
  <si>
    <t>Modernizácia cesty II/573 Šoporňa vrátane mosta cez potok Jarčie, ev. č. M2255, 573-001</t>
  </si>
  <si>
    <t>NFP302010BNW4</t>
  </si>
  <si>
    <t>NFP302010BNX5</t>
  </si>
  <si>
    <t>Cesta II/563 Nové Zámky – Kolárovo</t>
  </si>
  <si>
    <t>NFP302010BPT7</t>
  </si>
  <si>
    <t>Rekonštrukcia ciest a mostov II/526 Devičie – Senohrad a II/527 Dobrá Niva – Senohrad II. etapa v rámci okresu Zvolen</t>
  </si>
  <si>
    <t>NFP302010BQI2</t>
  </si>
  <si>
    <t>Eliminácia bezpečnostných rizík na ceste II/537, Pavúčia dolina – križovatka s cestou II/538</t>
  </si>
  <si>
    <t>NFP302010BQI5</t>
  </si>
  <si>
    <t>Eliminácia bezpečnostných rizík na ceste II/537, Starý Smokovec – Tatranské Matliare</t>
  </si>
  <si>
    <t>NFP302010BQQ2</t>
  </si>
  <si>
    <t>Rekonštrukcia cesty č. II/511 Veľké Uherce – Skýcov – 1. etapa</t>
  </si>
  <si>
    <t>NFP302010BQQ3</t>
  </si>
  <si>
    <t>Rekonštrukcia cesty č. II/511 Veľké Uherce – Skýcov – 4. etapa</t>
  </si>
  <si>
    <t>NFP302010BQQ4</t>
  </si>
  <si>
    <t>Rekonštrukcia cesty č. II/516 Trenčianska Teplá – Dežerice, 4. ETAPA</t>
  </si>
  <si>
    <t>NFP302010BQQ5</t>
  </si>
  <si>
    <t>Rekonštrukcia cesty č. II/516 Trenčianska Teplá – Dežerice, 6. ETAPA</t>
  </si>
  <si>
    <t>NFP302010BQQ7</t>
  </si>
  <si>
    <t>Rekonštrukcia cesty č. II/517 Považská Bystrica (most Orlové) – Domaniža – ETAPA č. 3 a 4</t>
  </si>
  <si>
    <t>NFP302010BQQ8</t>
  </si>
  <si>
    <t>Rekonštrukcia cesty č. II/581 Nové Mesto nad Váhom – Myjava, III. etapa</t>
  </si>
  <si>
    <t>NFP302010BQQ9</t>
  </si>
  <si>
    <t>Rekonštrukcia cesty č. II/581 Nové Mesto nad Váhom – Myjava, IV. etapa</t>
  </si>
  <si>
    <t>NFP302010BQR1</t>
  </si>
  <si>
    <t>Rekonštrukcia cesty č. II/581 Nové Mesto nad Váhom – Myjava, V. etapa</t>
  </si>
  <si>
    <t>NFP302010BQR2</t>
  </si>
  <si>
    <t>Rekonštrukcia cesty č. II/581 Nové Mesto nad Váhom – Myjava, VI. etapa</t>
  </si>
  <si>
    <t>NFP302010BTB1</t>
  </si>
  <si>
    <t>Rekonštrukcia mosta cez rieku Váh na ceste II/513 v Hlohovci, ev.č. mosta 513-006</t>
  </si>
  <si>
    <t>NFP302010BTC4</t>
  </si>
  <si>
    <t>Zvýšenie bezpečnosti pozemnej komunikácie II/584 v okrese Liptovský Mikuláš.</t>
  </si>
  <si>
    <t>NFP302010BTF8</t>
  </si>
  <si>
    <t>Rekonštrukcia cesty II/584 v Demänovskej doline</t>
  </si>
  <si>
    <t>NFP302010BTF9</t>
  </si>
  <si>
    <t>Zvýšenie bezpečnosti na ceste II/537 v Liptovskom Hrádku</t>
  </si>
  <si>
    <t>NFP302010BTG8</t>
  </si>
  <si>
    <t>Zachovanie multimodálneho prepojenia cestnej a železničnej dopravy prostredníctvom mostného objektu MO 2300-001 v obci Podbiel</t>
  </si>
  <si>
    <t>Sanácia degradovaného násypového telesa cesty III/2271 a vyústenia priepustov</t>
  </si>
  <si>
    <t>Košický samosprávny kraj</t>
  </si>
  <si>
    <t>Trnavský samosprávny kraj</t>
  </si>
  <si>
    <t>Nitriansky samosprávny kraj</t>
  </si>
  <si>
    <t>Banskobystrický samosprávny kraj</t>
  </si>
  <si>
    <t>Prešovský samosprávny kraj</t>
  </si>
  <si>
    <t>Trenčiansky samosprávny kraj</t>
  </si>
  <si>
    <t>Žilinský samosprávny kraj</t>
  </si>
  <si>
    <t>35541016</t>
  </si>
  <si>
    <t>37836901</t>
  </si>
  <si>
    <t>37861298</t>
  </si>
  <si>
    <t>37828100</t>
  </si>
  <si>
    <t>37870475</t>
  </si>
  <si>
    <t>36126624</t>
  </si>
  <si>
    <t>37808427</t>
  </si>
  <si>
    <t>Cesta II/573 Šaľa - Kolárovo – Komárno, časť 2: Šaľa - Kolárovo</t>
  </si>
  <si>
    <t>NFP302010BTH1 </t>
  </si>
  <si>
    <t>Výzva:  IROP-PO1-SC11-2021-76 - 
Zlepšenie dostupnosti k infraštruktúre TEN-T a cestám I. triedy s dôrazom na rozvoj multimodálneho dopravného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</si>
</sst>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indexed="8"/>
      <name val="Roboto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64" fontId="0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1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4" fillId="9" borderId="2" xfId="0" applyNumberFormat="1" applyFont="1" applyFill="1" applyBorder="1" applyAlignment="1">
      <alignment horizontal="center" vertical="center"/>
    </xf>
    <xf numFmtId="8" fontId="0" fillId="9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6" fillId="11" borderId="2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4" fontId="0" fillId="5" borderId="2" xfId="0" applyNumberFormat="1" applyFont="1" applyFill="1" applyBorder="1" applyAlignment="1">
      <alignment horizontal="left" vertical="center" wrapText="1"/>
    </xf>
    <xf numFmtId="0" fontId="0" fillId="12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left" vertical="center" wrapText="1"/>
    </xf>
    <xf numFmtId="4" fontId="0" fillId="5" borderId="2" xfId="0" applyNumberForma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Normal="100" workbookViewId="0">
      <selection sqref="A1:J1"/>
    </sheetView>
  </sheetViews>
  <sheetFormatPr defaultRowHeight="15"/>
  <cols>
    <col min="1" max="1" width="11.7109375" customWidth="1"/>
    <col min="2" max="2" width="9.28515625" customWidth="1"/>
    <col min="3" max="3" width="17.42578125" customWidth="1"/>
    <col min="4" max="4" width="49.28515625" style="17" customWidth="1"/>
    <col min="5" max="5" width="26.42578125" style="17" customWidth="1"/>
    <col min="6" max="6" width="15" customWidth="1"/>
    <col min="7" max="7" width="18.7109375" customWidth="1"/>
    <col min="8" max="9" width="17.5703125" customWidth="1"/>
    <col min="10" max="10" width="24.7109375" style="17" customWidth="1"/>
    <col min="11" max="11" width="21.140625" customWidth="1"/>
    <col min="12" max="12" width="15.7109375" customWidth="1"/>
  </cols>
  <sheetData>
    <row r="1" spans="1:10" ht="43.5" customHeight="1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>
      <c r="A2" s="56" t="s">
        <v>0</v>
      </c>
      <c r="B2" s="56"/>
      <c r="C2" s="1"/>
      <c r="D2" s="1"/>
      <c r="E2" s="1"/>
      <c r="F2" s="2"/>
      <c r="G2" s="3"/>
      <c r="H2" s="3"/>
      <c r="I2" s="3"/>
      <c r="J2" s="3"/>
    </row>
    <row r="3" spans="1:10" ht="15.75">
      <c r="A3" s="53" t="s">
        <v>17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32" customFormat="1" ht="30">
      <c r="A4" s="42"/>
      <c r="B4" s="39" t="s">
        <v>18</v>
      </c>
      <c r="C4" s="45" t="s">
        <v>50</v>
      </c>
      <c r="D4" s="45" t="s">
        <v>51</v>
      </c>
      <c r="E4" s="45" t="s">
        <v>68</v>
      </c>
      <c r="F4" s="41" t="s">
        <v>75</v>
      </c>
      <c r="G4" s="49">
        <v>6650816.1299999999</v>
      </c>
      <c r="H4" s="49">
        <v>6650816.1299999999</v>
      </c>
      <c r="I4" s="43">
        <v>6318275.3234999999</v>
      </c>
      <c r="J4" s="49">
        <f t="shared" ref="J4:J15" si="0">H4*0.85</f>
        <v>5653193.7105</v>
      </c>
    </row>
    <row r="5" spans="1:10" s="32" customFormat="1" ht="30">
      <c r="A5" s="42"/>
      <c r="B5" s="39" t="s">
        <v>18</v>
      </c>
      <c r="C5" s="40" t="s">
        <v>48</v>
      </c>
      <c r="D5" s="40" t="s">
        <v>49</v>
      </c>
      <c r="E5" s="40" t="s">
        <v>68</v>
      </c>
      <c r="F5" s="41" t="s">
        <v>75</v>
      </c>
      <c r="G5" s="50">
        <v>7380780.4100000001</v>
      </c>
      <c r="H5" s="50">
        <v>7380780.4100000001</v>
      </c>
      <c r="I5" s="43">
        <v>7011741.3894999996</v>
      </c>
      <c r="J5" s="50">
        <f t="shared" si="0"/>
        <v>6273663.3485000003</v>
      </c>
    </row>
    <row r="6" spans="1:10" s="32" customFormat="1" ht="30">
      <c r="A6" s="42"/>
      <c r="B6" s="39" t="s">
        <v>18</v>
      </c>
      <c r="C6" s="45" t="s">
        <v>25</v>
      </c>
      <c r="D6" s="45" t="s">
        <v>77</v>
      </c>
      <c r="E6" s="45" t="s">
        <v>65</v>
      </c>
      <c r="F6" s="41" t="s">
        <v>72</v>
      </c>
      <c r="G6" s="49">
        <v>5453424.0599999996</v>
      </c>
      <c r="H6" s="49">
        <v>5453424.0599999996</v>
      </c>
      <c r="I6" s="43">
        <v>5180752.8600000003</v>
      </c>
      <c r="J6" s="49">
        <f t="shared" si="0"/>
        <v>4635410.4509999994</v>
      </c>
    </row>
    <row r="7" spans="1:10" s="32" customFormat="1" ht="30">
      <c r="A7" s="42"/>
      <c r="B7" s="39" t="s">
        <v>18</v>
      </c>
      <c r="C7" s="44" t="s">
        <v>54</v>
      </c>
      <c r="D7" s="45" t="s">
        <v>55</v>
      </c>
      <c r="E7" s="40" t="s">
        <v>69</v>
      </c>
      <c r="F7" s="41" t="s">
        <v>76</v>
      </c>
      <c r="G7" s="49">
        <v>1969068.12</v>
      </c>
      <c r="H7" s="49">
        <v>1921707.02</v>
      </c>
      <c r="I7" s="43">
        <v>1825621.67</v>
      </c>
      <c r="J7" s="50">
        <f t="shared" si="0"/>
        <v>1633450.9669999999</v>
      </c>
    </row>
    <row r="8" spans="1:10" s="32" customFormat="1" ht="30">
      <c r="A8" s="42"/>
      <c r="B8" s="39" t="s">
        <v>18</v>
      </c>
      <c r="C8" s="45" t="s">
        <v>38</v>
      </c>
      <c r="D8" s="45" t="s">
        <v>39</v>
      </c>
      <c r="E8" s="45" t="s">
        <v>68</v>
      </c>
      <c r="F8" s="41" t="s">
        <v>75</v>
      </c>
      <c r="G8" s="49">
        <v>3803394.31</v>
      </c>
      <c r="H8" s="49">
        <v>3803394.31</v>
      </c>
      <c r="I8" s="43">
        <v>3613224.5944999997</v>
      </c>
      <c r="J8" s="49">
        <f t="shared" si="0"/>
        <v>3232885.1634999998</v>
      </c>
    </row>
    <row r="9" spans="1:10" s="32" customFormat="1" ht="30">
      <c r="A9" s="42"/>
      <c r="B9" s="39" t="s">
        <v>18</v>
      </c>
      <c r="C9" s="40" t="s">
        <v>46</v>
      </c>
      <c r="D9" s="40" t="s">
        <v>47</v>
      </c>
      <c r="E9" s="40" t="s">
        <v>68</v>
      </c>
      <c r="F9" s="41" t="s">
        <v>75</v>
      </c>
      <c r="G9" s="50">
        <v>3894758.66</v>
      </c>
      <c r="H9" s="50">
        <v>3894758.66</v>
      </c>
      <c r="I9" s="43">
        <v>3700020.727</v>
      </c>
      <c r="J9" s="50">
        <f t="shared" si="0"/>
        <v>3310544.861</v>
      </c>
    </row>
    <row r="10" spans="1:10" s="32" customFormat="1" ht="30">
      <c r="A10" s="42"/>
      <c r="B10" s="39" t="s">
        <v>18</v>
      </c>
      <c r="C10" s="44" t="s">
        <v>58</v>
      </c>
      <c r="D10" s="45" t="s">
        <v>59</v>
      </c>
      <c r="E10" s="40" t="s">
        <v>69</v>
      </c>
      <c r="F10" s="41" t="s">
        <v>76</v>
      </c>
      <c r="G10" s="49">
        <v>403351.5</v>
      </c>
      <c r="H10" s="49">
        <v>402240.84</v>
      </c>
      <c r="I10" s="43">
        <v>382128.8</v>
      </c>
      <c r="J10" s="50">
        <f t="shared" si="0"/>
        <v>341904.71400000004</v>
      </c>
    </row>
    <row r="11" spans="1:10" s="32" customFormat="1" ht="15.75">
      <c r="A11" s="42"/>
      <c r="B11" s="39" t="s">
        <v>18</v>
      </c>
      <c r="C11" s="45" t="s">
        <v>26</v>
      </c>
      <c r="D11" s="45" t="s">
        <v>27</v>
      </c>
      <c r="E11" s="45" t="s">
        <v>65</v>
      </c>
      <c r="F11" s="41" t="s">
        <v>72</v>
      </c>
      <c r="G11" s="49">
        <v>3430800.9</v>
      </c>
      <c r="H11" s="49">
        <v>3430800.9</v>
      </c>
      <c r="I11" s="43">
        <v>3259260.85</v>
      </c>
      <c r="J11" s="49">
        <f t="shared" si="0"/>
        <v>2916180.7649999997</v>
      </c>
    </row>
    <row r="12" spans="1:10" s="32" customFormat="1" ht="30">
      <c r="A12" s="42"/>
      <c r="B12" s="39" t="s">
        <v>18</v>
      </c>
      <c r="C12" s="40" t="s">
        <v>52</v>
      </c>
      <c r="D12" s="45" t="s">
        <v>53</v>
      </c>
      <c r="E12" s="40" t="s">
        <v>64</v>
      </c>
      <c r="F12" s="41" t="s">
        <v>71</v>
      </c>
      <c r="G12" s="49">
        <v>5591724.5</v>
      </c>
      <c r="H12" s="49">
        <v>5552867.4000000004</v>
      </c>
      <c r="I12" s="43">
        <v>5275224.03</v>
      </c>
      <c r="J12" s="50">
        <f t="shared" si="0"/>
        <v>4719937.29</v>
      </c>
    </row>
    <row r="13" spans="1:10" s="32" customFormat="1" ht="30">
      <c r="A13" s="42"/>
      <c r="B13" s="39" t="s">
        <v>18</v>
      </c>
      <c r="C13" s="40" t="s">
        <v>23</v>
      </c>
      <c r="D13" s="40" t="s">
        <v>24</v>
      </c>
      <c r="E13" s="40" t="s">
        <v>64</v>
      </c>
      <c r="F13" s="41" t="s">
        <v>71</v>
      </c>
      <c r="G13" s="50">
        <v>2245562.36</v>
      </c>
      <c r="H13" s="50">
        <v>2240210.36</v>
      </c>
      <c r="I13" s="43">
        <v>2128199.8419999997</v>
      </c>
      <c r="J13" s="50">
        <f t="shared" si="0"/>
        <v>1904178.8059999999</v>
      </c>
    </row>
    <row r="14" spans="1:10" s="32" customFormat="1" ht="30">
      <c r="A14" s="42"/>
      <c r="B14" s="39" t="s">
        <v>18</v>
      </c>
      <c r="C14" s="45" t="s">
        <v>34</v>
      </c>
      <c r="D14" s="45" t="s">
        <v>35</v>
      </c>
      <c r="E14" s="45" t="s">
        <v>68</v>
      </c>
      <c r="F14" s="41" t="s">
        <v>75</v>
      </c>
      <c r="G14" s="49">
        <v>1491735.49</v>
      </c>
      <c r="H14" s="49">
        <v>1491735.49</v>
      </c>
      <c r="I14" s="43">
        <v>1417148.7154999999</v>
      </c>
      <c r="J14" s="49">
        <f t="shared" si="0"/>
        <v>1267975.1665000001</v>
      </c>
    </row>
    <row r="15" spans="1:10" s="32" customFormat="1" ht="30">
      <c r="A15" s="42"/>
      <c r="B15" s="39" t="s">
        <v>18</v>
      </c>
      <c r="C15" s="40" t="s">
        <v>36</v>
      </c>
      <c r="D15" s="40" t="s">
        <v>37</v>
      </c>
      <c r="E15" s="40" t="s">
        <v>68</v>
      </c>
      <c r="F15" s="41" t="s">
        <v>75</v>
      </c>
      <c r="G15" s="50">
        <v>2147654.96</v>
      </c>
      <c r="H15" s="50">
        <v>2147654.96</v>
      </c>
      <c r="I15" s="43">
        <v>2040272.2119999998</v>
      </c>
      <c r="J15" s="50">
        <f t="shared" si="0"/>
        <v>1825506.716</v>
      </c>
    </row>
    <row r="16" spans="1:10" s="32" customFormat="1" ht="15.75">
      <c r="A16" s="42"/>
      <c r="B16" s="39" t="s">
        <v>18</v>
      </c>
      <c r="C16" s="45" t="s">
        <v>56</v>
      </c>
      <c r="D16" s="45" t="s">
        <v>57</v>
      </c>
      <c r="E16" s="40" t="s">
        <v>69</v>
      </c>
      <c r="F16" s="41" t="s">
        <v>76</v>
      </c>
      <c r="G16" s="49">
        <v>1824067.76</v>
      </c>
      <c r="H16" s="49">
        <v>1796700.49</v>
      </c>
      <c r="I16" s="51">
        <v>1706865.47</v>
      </c>
      <c r="J16" s="50">
        <v>1527195.4165000001</v>
      </c>
    </row>
    <row r="17" spans="1:12" s="32" customFormat="1" ht="30">
      <c r="A17" s="42"/>
      <c r="B17" s="39" t="s">
        <v>18</v>
      </c>
      <c r="C17" s="44" t="s">
        <v>30</v>
      </c>
      <c r="D17" s="45" t="s">
        <v>31</v>
      </c>
      <c r="E17" s="45" t="s">
        <v>67</v>
      </c>
      <c r="F17" s="41" t="s">
        <v>74</v>
      </c>
      <c r="G17" s="49">
        <v>7099254.8700000001</v>
      </c>
      <c r="H17" s="49">
        <v>7091520.9299999997</v>
      </c>
      <c r="I17" s="51">
        <v>6736944.8834999995</v>
      </c>
      <c r="J17" s="49">
        <v>6027792.7904999992</v>
      </c>
    </row>
    <row r="18" spans="1:12" s="32" customFormat="1" ht="30">
      <c r="A18" s="42"/>
      <c r="B18" s="39" t="s">
        <v>18</v>
      </c>
      <c r="C18" s="45" t="s">
        <v>32</v>
      </c>
      <c r="D18" s="45" t="s">
        <v>33</v>
      </c>
      <c r="E18" s="45" t="s">
        <v>67</v>
      </c>
      <c r="F18" s="41" t="s">
        <v>74</v>
      </c>
      <c r="G18" s="49">
        <v>5797975.1900000004</v>
      </c>
      <c r="H18" s="49">
        <v>5795838.6699999999</v>
      </c>
      <c r="I18" s="51">
        <v>5506046.7364999996</v>
      </c>
      <c r="J18" s="49">
        <v>4926462.8695</v>
      </c>
    </row>
    <row r="19" spans="1:12" s="32" customFormat="1" ht="30">
      <c r="A19" s="42"/>
      <c r="B19" s="39" t="s">
        <v>18</v>
      </c>
      <c r="C19" s="45" t="s">
        <v>44</v>
      </c>
      <c r="D19" s="45" t="s">
        <v>45</v>
      </c>
      <c r="E19" s="45" t="s">
        <v>68</v>
      </c>
      <c r="F19" s="41" t="s">
        <v>75</v>
      </c>
      <c r="G19" s="49">
        <v>3605266.74</v>
      </c>
      <c r="H19" s="49">
        <v>3605266.74</v>
      </c>
      <c r="I19" s="51">
        <v>3425003.4029999999</v>
      </c>
      <c r="J19" s="49">
        <f>H19*0.85</f>
        <v>3064476.7290000003</v>
      </c>
    </row>
    <row r="20" spans="1:12" s="32" customFormat="1" ht="30">
      <c r="A20" s="42"/>
      <c r="B20" s="39" t="s">
        <v>18</v>
      </c>
      <c r="C20" s="45" t="s">
        <v>42</v>
      </c>
      <c r="D20" s="45" t="s">
        <v>43</v>
      </c>
      <c r="E20" s="45" t="s">
        <v>68</v>
      </c>
      <c r="F20" s="41" t="s">
        <v>75</v>
      </c>
      <c r="G20" s="49">
        <v>5903991.1100000003</v>
      </c>
      <c r="H20" s="43">
        <v>5903991.1100000003</v>
      </c>
      <c r="I20" s="51">
        <v>5608791.5544999996</v>
      </c>
      <c r="J20" s="52">
        <v>5018392.4435000001</v>
      </c>
    </row>
    <row r="21" spans="1:12" s="32" customFormat="1" ht="15.75">
      <c r="A21" s="42"/>
      <c r="B21" s="39" t="s">
        <v>18</v>
      </c>
      <c r="C21" s="45" t="s">
        <v>21</v>
      </c>
      <c r="D21" s="45" t="s">
        <v>22</v>
      </c>
      <c r="E21" s="45" t="s">
        <v>64</v>
      </c>
      <c r="F21" s="41" t="s">
        <v>71</v>
      </c>
      <c r="G21" s="49">
        <v>4343628.01</v>
      </c>
      <c r="H21" s="43">
        <v>4343628.01</v>
      </c>
      <c r="I21" s="51">
        <v>4126446.61</v>
      </c>
      <c r="J21" s="52">
        <v>3692083.8084999998</v>
      </c>
    </row>
    <row r="22" spans="1:12" s="32" customFormat="1" ht="45">
      <c r="A22" s="42"/>
      <c r="B22" s="39" t="s">
        <v>18</v>
      </c>
      <c r="C22" s="45" t="s">
        <v>60</v>
      </c>
      <c r="D22" s="45" t="s">
        <v>61</v>
      </c>
      <c r="E22" s="45" t="s">
        <v>69</v>
      </c>
      <c r="F22" s="41" t="s">
        <v>76</v>
      </c>
      <c r="G22" s="49">
        <v>2128154.9900000002</v>
      </c>
      <c r="H22" s="43">
        <v>2128154.9900000002</v>
      </c>
      <c r="I22" s="51">
        <v>2021747.24</v>
      </c>
      <c r="J22" s="52">
        <v>1808931.7415000002</v>
      </c>
    </row>
    <row r="23" spans="1:12" s="32" customFormat="1" ht="15.75">
      <c r="A23" s="42"/>
      <c r="B23" s="39" t="s">
        <v>18</v>
      </c>
      <c r="C23" s="40" t="s">
        <v>19</v>
      </c>
      <c r="D23" s="40" t="s">
        <v>20</v>
      </c>
      <c r="E23" s="40" t="s">
        <v>63</v>
      </c>
      <c r="F23" s="41" t="s">
        <v>70</v>
      </c>
      <c r="G23" s="50">
        <v>7049134.0099999998</v>
      </c>
      <c r="H23" s="43">
        <v>7049134.0099999998</v>
      </c>
      <c r="I23" s="51">
        <v>6696677.3094999995</v>
      </c>
      <c r="J23" s="52">
        <v>5991763.9084999999</v>
      </c>
    </row>
    <row r="24" spans="1:12" s="32" customFormat="1" ht="30">
      <c r="A24" s="42"/>
      <c r="B24" s="39" t="s">
        <v>18</v>
      </c>
      <c r="C24" s="40" t="s">
        <v>40</v>
      </c>
      <c r="D24" s="40" t="s">
        <v>41</v>
      </c>
      <c r="E24" s="40" t="s">
        <v>68</v>
      </c>
      <c r="F24" s="41" t="s">
        <v>75</v>
      </c>
      <c r="G24" s="50">
        <v>2199066.0099999998</v>
      </c>
      <c r="H24" s="43">
        <v>2199066.0099999998</v>
      </c>
      <c r="I24" s="51">
        <v>2089112.7094999996</v>
      </c>
      <c r="J24" s="52">
        <v>1869206.1084999999</v>
      </c>
    </row>
    <row r="25" spans="1:12" s="32" customFormat="1" ht="30">
      <c r="A25" s="42"/>
      <c r="B25" s="39" t="s">
        <v>18</v>
      </c>
      <c r="C25" s="40" t="s">
        <v>78</v>
      </c>
      <c r="D25" s="40" t="s">
        <v>62</v>
      </c>
      <c r="E25" s="40" t="s">
        <v>69</v>
      </c>
      <c r="F25" s="41" t="s">
        <v>76</v>
      </c>
      <c r="G25" s="50">
        <v>661302.89</v>
      </c>
      <c r="H25" s="43">
        <v>650502.89</v>
      </c>
      <c r="I25" s="51">
        <v>617977.75</v>
      </c>
      <c r="J25" s="52">
        <v>552927.45649999997</v>
      </c>
    </row>
    <row r="26" spans="1:12" s="32" customFormat="1" ht="45">
      <c r="A26" s="42"/>
      <c r="B26" s="39" t="s">
        <v>18</v>
      </c>
      <c r="C26" s="40" t="s">
        <v>28</v>
      </c>
      <c r="D26" s="45" t="s">
        <v>29</v>
      </c>
      <c r="E26" s="40" t="s">
        <v>66</v>
      </c>
      <c r="F26" s="41" t="s">
        <v>73</v>
      </c>
      <c r="G26" s="49">
        <v>8000000</v>
      </c>
      <c r="H26" s="43">
        <v>8000000</v>
      </c>
      <c r="I26" s="51">
        <v>7600000</v>
      </c>
      <c r="J26" s="52">
        <v>6800000</v>
      </c>
    </row>
    <row r="27" spans="1:12" ht="15.75">
      <c r="A27" s="46" t="s">
        <v>10</v>
      </c>
      <c r="B27" s="47"/>
      <c r="C27" s="47"/>
      <c r="D27" s="47"/>
      <c r="E27" s="47"/>
      <c r="F27" s="45"/>
      <c r="G27" s="48">
        <f>SUM(G4:G26)</f>
        <v>93074912.980000004</v>
      </c>
      <c r="H27" s="48">
        <f>SUM(H4:H26)</f>
        <v>92934194.390000015</v>
      </c>
      <c r="I27" s="48">
        <f>SUM(I4:I26)</f>
        <v>88287484.680499986</v>
      </c>
      <c r="J27" s="48">
        <f>SUM(J4:J26)</f>
        <v>78994065.2315</v>
      </c>
      <c r="L27" s="31"/>
    </row>
    <row r="28" spans="1:12">
      <c r="L28" s="27"/>
    </row>
    <row r="29" spans="1:12">
      <c r="L29" s="27"/>
    </row>
    <row r="30" spans="1:12">
      <c r="L30" s="27"/>
    </row>
    <row r="31" spans="1:12" ht="15.75">
      <c r="A31" s="7" t="s">
        <v>11</v>
      </c>
      <c r="B31" s="7"/>
      <c r="C31" s="8"/>
      <c r="D31" s="8"/>
      <c r="E31" s="23"/>
      <c r="F31" s="9"/>
    </row>
    <row r="32" spans="1:12" ht="15.75">
      <c r="A32" s="4" t="s">
        <v>17</v>
      </c>
      <c r="B32" s="10" t="s">
        <v>1</v>
      </c>
      <c r="C32" s="10" t="s">
        <v>2</v>
      </c>
      <c r="D32" s="10" t="s">
        <v>3</v>
      </c>
      <c r="E32" s="10" t="s">
        <v>4</v>
      </c>
      <c r="F32" s="10" t="s">
        <v>5</v>
      </c>
      <c r="G32" s="10" t="s">
        <v>6</v>
      </c>
      <c r="H32" s="10" t="s">
        <v>12</v>
      </c>
      <c r="I32" s="10" t="s">
        <v>13</v>
      </c>
      <c r="J32" s="10" t="s">
        <v>14</v>
      </c>
    </row>
    <row r="33" spans="1:12" ht="15.75">
      <c r="A33" s="18"/>
      <c r="B33" s="15"/>
      <c r="C33" s="33"/>
      <c r="D33" s="34"/>
      <c r="E33" s="34"/>
      <c r="F33" s="38"/>
      <c r="G33" s="37"/>
      <c r="H33" s="36"/>
      <c r="I33" s="36"/>
      <c r="J33" s="35"/>
      <c r="L33" s="30"/>
    </row>
    <row r="34" spans="1:12" ht="15.75">
      <c r="A34" s="29" t="s">
        <v>10</v>
      </c>
      <c r="B34" s="29"/>
      <c r="C34" s="29"/>
      <c r="D34" s="29"/>
      <c r="E34" s="29"/>
      <c r="F34" s="29"/>
      <c r="G34" s="6">
        <f>SUM(G33:G33)</f>
        <v>0</v>
      </c>
      <c r="H34" s="6">
        <f>SUM(H33:H33)</f>
        <v>0</v>
      </c>
      <c r="I34" s="36">
        <f t="shared" ref="I34" si="1">G34*0.95</f>
        <v>0</v>
      </c>
      <c r="J34" s="6"/>
      <c r="L34" s="31"/>
    </row>
    <row r="37" spans="1:12" ht="31.5">
      <c r="A37" s="16" t="s">
        <v>15</v>
      </c>
      <c r="B37" s="16"/>
      <c r="C37" s="3"/>
      <c r="D37" s="13"/>
      <c r="E37" s="3"/>
      <c r="F37" s="3"/>
      <c r="G37" s="3"/>
      <c r="H37" s="3"/>
      <c r="I37" s="3"/>
      <c r="J37" s="3"/>
    </row>
    <row r="38" spans="1:12" ht="15.75">
      <c r="A38" s="4" t="s">
        <v>17</v>
      </c>
      <c r="B38" s="14" t="s">
        <v>1</v>
      </c>
      <c r="C38" s="14" t="s">
        <v>2</v>
      </c>
      <c r="D38" s="14" t="s">
        <v>3</v>
      </c>
      <c r="E38" s="14" t="s">
        <v>4</v>
      </c>
      <c r="F38" s="14" t="s">
        <v>5</v>
      </c>
      <c r="G38" s="14" t="s">
        <v>6</v>
      </c>
      <c r="H38" s="14" t="s">
        <v>12</v>
      </c>
      <c r="I38" s="14" t="s">
        <v>13</v>
      </c>
      <c r="J38" s="14" t="s">
        <v>16</v>
      </c>
      <c r="K38" s="28"/>
    </row>
    <row r="39" spans="1:12">
      <c r="A39" s="25"/>
      <c r="B39" s="15"/>
      <c r="C39" s="19"/>
      <c r="D39" s="20"/>
      <c r="E39" s="20"/>
      <c r="F39" s="21"/>
      <c r="G39" s="22"/>
      <c r="H39" s="22"/>
      <c r="I39" s="22"/>
      <c r="J39" s="15"/>
      <c r="K39" s="26"/>
    </row>
    <row r="40" spans="1:12">
      <c r="A40" s="25"/>
      <c r="B40" s="15"/>
      <c r="C40" s="19"/>
      <c r="D40" s="20"/>
      <c r="E40" s="20"/>
      <c r="F40" s="21"/>
      <c r="G40" s="22"/>
      <c r="H40" s="22"/>
      <c r="I40" s="22"/>
      <c r="J40" s="15"/>
      <c r="K40" s="26"/>
    </row>
    <row r="41" spans="1:12">
      <c r="A41" s="25"/>
      <c r="B41" s="15"/>
      <c r="C41" s="19"/>
      <c r="D41" s="20"/>
      <c r="E41" s="20"/>
      <c r="F41" s="21"/>
      <c r="G41" s="22"/>
      <c r="H41" s="22"/>
      <c r="I41" s="22"/>
      <c r="J41" s="15"/>
      <c r="K41" s="26"/>
    </row>
    <row r="42" spans="1:12">
      <c r="A42" s="54" t="s">
        <v>10</v>
      </c>
      <c r="B42" s="54"/>
      <c r="C42" s="54"/>
      <c r="D42" s="54"/>
      <c r="E42" s="54"/>
      <c r="F42" s="11"/>
      <c r="G42" s="12">
        <f>SUM(G39)</f>
        <v>0</v>
      </c>
      <c r="H42" s="12">
        <f>SUM(H39)</f>
        <v>0</v>
      </c>
      <c r="I42" s="12">
        <f>SUM(I39)</f>
        <v>0</v>
      </c>
      <c r="J42" s="24"/>
      <c r="K42" s="27"/>
    </row>
  </sheetData>
  <mergeCells count="3">
    <mergeCell ref="A42:E42"/>
    <mergeCell ref="A1:J1"/>
    <mergeCell ref="A2:B2"/>
  </mergeCells>
  <pageMargins left="0.7" right="0.7" top="0.75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Mucha Minčevová, Alexandra</cp:lastModifiedBy>
  <cp:lastPrinted>2022-07-01T07:30:59Z</cp:lastPrinted>
  <dcterms:created xsi:type="dcterms:W3CDTF">2020-06-22T07:10:11Z</dcterms:created>
  <dcterms:modified xsi:type="dcterms:W3CDTF">2022-07-12T05:33:11Z</dcterms:modified>
</cp:coreProperties>
</file>