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b02030def2b61d63/UPPVII/PROJEKTY/RRF/RV januar 2023/"/>
    </mc:Choice>
  </mc:AlternateContent>
  <bookViews>
    <workbookView xWindow="0" yWindow="0" windowWidth="12216" windowHeight="1152"/>
  </bookViews>
  <sheets>
    <sheet name="MIRRI_ZS" sheetId="1" r:id="rId1"/>
    <sheet name="Rep_CJ" sheetId="4" r:id="rId2"/>
    <sheet name="Rep_Procesy" sheetId="5" r:id="rId3"/>
    <sheet name="Rep_ISVS" sheetId="6" r:id="rId4"/>
    <sheet name="Rep_OVM" sheetId="14" r:id="rId5"/>
    <sheet name="CentralOVM" sheetId="18" r:id="rId6"/>
    <sheet name="Rep_NotCentralOVM" sheetId="19" r:id="rId7"/>
    <sheet name="Rep_PrivateSector" sheetId="13" r:id="rId8"/>
    <sheet name="Rep_Leg" sheetId="16" r:id="rId9"/>
    <sheet name="Rep_RelativeLeg" sheetId="17" r:id="rId10"/>
    <sheet name="Rep_Projekty" sheetId="7" r:id="rId11"/>
    <sheet name="Rep_ProjektyStatus" sheetId="8" r:id="rId12"/>
    <sheet name="Rep_eSluzby" sheetId="15" r:id="rId13"/>
    <sheet name="Rep_DigLevel" sheetId="9" r:id="rId14"/>
    <sheet name="Rep_Volume" sheetId="10" r:id="rId15"/>
    <sheet name="Rep_Frequency" sheetId="12" r:id="rId16"/>
    <sheet name="Rep_StresFactor" sheetId="11" r:id="rId17"/>
  </sheets>
  <definedNames>
    <definedName name="_xlnm._FilterDatabase" localSheetId="0" hidden="1">MIRRI_ZS!$A$1:$Z$927</definedName>
  </definedNames>
  <calcPr calcId="191028"/>
  <pivotCaches>
    <pivotCache cacheId="11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hbZU1LpH8MsTG9bw5aghD0yg3eRw=="/>
    </ext>
  </extLst>
</workbook>
</file>

<file path=xl/calcChain.xml><?xml version="1.0" encoding="utf-8"?>
<calcChain xmlns="http://schemas.openxmlformats.org/spreadsheetml/2006/main">
  <c r="C284" i="15" l="1"/>
  <c r="C4" i="9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B89" i="17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B89" i="16"/>
  <c r="C30" i="19" l="1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B30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B105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P74" i="18"/>
  <c r="H74" i="18"/>
  <c r="S128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B8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B128" i="16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Q282" i="15"/>
  <c r="R282" i="15"/>
  <c r="S282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Q283" i="15"/>
  <c r="R283" i="15"/>
  <c r="S283" i="15"/>
  <c r="B283" i="15"/>
  <c r="B282" i="15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B53" i="14"/>
  <c r="B52" i="14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C5" i="10"/>
  <c r="D5" i="10" s="1"/>
  <c r="C6" i="10"/>
  <c r="D6" i="10" s="1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D21" i="10" s="1"/>
  <c r="C4" i="10"/>
  <c r="D4" i="10" s="1"/>
  <c r="N3" i="11"/>
  <c r="O3" i="11" s="1"/>
  <c r="N4" i="11"/>
  <c r="O4" i="11" s="1"/>
  <c r="N5" i="11"/>
  <c r="O5" i="11" s="1"/>
  <c r="N6" i="11"/>
  <c r="O6" i="11" s="1"/>
  <c r="N7" i="11"/>
  <c r="O7" i="11" s="1"/>
  <c r="N8" i="11"/>
  <c r="O8" i="11" s="1"/>
  <c r="N9" i="11"/>
  <c r="O9" i="11" s="1"/>
  <c r="N10" i="11"/>
  <c r="O10" i="11" s="1"/>
  <c r="N11" i="11"/>
  <c r="O11" i="11" s="1"/>
  <c r="N12" i="11"/>
  <c r="O12" i="11" s="1"/>
  <c r="N13" i="11"/>
  <c r="O13" i="11" s="1"/>
  <c r="N14" i="11"/>
  <c r="O14" i="11" s="1"/>
  <c r="N15" i="11"/>
  <c r="O15" i="11" s="1"/>
  <c r="N16" i="11"/>
  <c r="O16" i="11" s="1"/>
  <c r="N17" i="11"/>
  <c r="O17" i="11" s="1"/>
  <c r="N18" i="11"/>
  <c r="O18" i="11" s="1"/>
  <c r="N19" i="11"/>
  <c r="O19" i="11" s="1"/>
  <c r="N2" i="11"/>
  <c r="O2" i="11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C13" i="9"/>
  <c r="D13" i="9" s="1"/>
  <c r="C14" i="9"/>
  <c r="D14" i="9" s="1"/>
  <c r="C15" i="9"/>
  <c r="D15" i="9" s="1"/>
  <c r="C16" i="9"/>
  <c r="D16" i="9" s="1"/>
  <c r="C17" i="9"/>
  <c r="D17" i="9" s="1"/>
  <c r="C18" i="9"/>
  <c r="D18" i="9" s="1"/>
  <c r="C19" i="9"/>
  <c r="D19" i="9" s="1"/>
  <c r="C20" i="9"/>
  <c r="D20" i="9" s="1"/>
  <c r="C21" i="9"/>
  <c r="D21" i="9" s="1"/>
  <c r="D4" i="9"/>
  <c r="C5" i="8"/>
  <c r="D5" i="8" s="1"/>
  <c r="E5" i="8" s="1"/>
  <c r="C6" i="8"/>
  <c r="D6" i="8" s="1"/>
  <c r="E6" i="8" s="1"/>
  <c r="C7" i="8"/>
  <c r="D7" i="8" s="1"/>
  <c r="E7" i="8" s="1"/>
  <c r="C8" i="8"/>
  <c r="D8" i="8" s="1"/>
  <c r="E8" i="8" s="1"/>
  <c r="C9" i="8"/>
  <c r="D9" i="8" s="1"/>
  <c r="E9" i="8" s="1"/>
  <c r="C10" i="8"/>
  <c r="D10" i="8" s="1"/>
  <c r="E10" i="8" s="1"/>
  <c r="C11" i="8"/>
  <c r="D11" i="8" s="1"/>
  <c r="E11" i="8" s="1"/>
  <c r="C12" i="8"/>
  <c r="D12" i="8" s="1"/>
  <c r="E12" i="8" s="1"/>
  <c r="C13" i="8"/>
  <c r="D13" i="8" s="1"/>
  <c r="E13" i="8" s="1"/>
  <c r="C14" i="8"/>
  <c r="D14" i="8" s="1"/>
  <c r="E14" i="8" s="1"/>
  <c r="C15" i="8"/>
  <c r="D15" i="8" s="1"/>
  <c r="E15" i="8" s="1"/>
  <c r="C16" i="8"/>
  <c r="D16" i="8" s="1"/>
  <c r="E16" i="8" s="1"/>
  <c r="C17" i="8"/>
  <c r="D17" i="8" s="1"/>
  <c r="E17" i="8" s="1"/>
  <c r="C18" i="8"/>
  <c r="D18" i="8" s="1"/>
  <c r="E18" i="8" s="1"/>
  <c r="C19" i="8"/>
  <c r="D19" i="8" s="1"/>
  <c r="E19" i="8" s="1"/>
  <c r="C4" i="8"/>
  <c r="D4" i="8" s="1"/>
  <c r="E4" i="8" s="1"/>
  <c r="C5" i="7"/>
  <c r="D5" i="7" s="1"/>
  <c r="C6" i="7"/>
  <c r="D6" i="7" s="1"/>
  <c r="C7" i="7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18" i="7"/>
  <c r="D18" i="7" s="1"/>
  <c r="C19" i="7"/>
  <c r="D19" i="7" s="1"/>
  <c r="C20" i="7"/>
  <c r="D20" i="7" s="1"/>
  <c r="C21" i="7"/>
  <c r="D21" i="7" s="1"/>
  <c r="C4" i="7"/>
  <c r="D4" i="7" s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4" i="4"/>
  <c r="D4" i="4" s="1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B129" i="6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B123" i="5"/>
  <c r="B128" i="6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B122" i="5"/>
  <c r="V212" i="1"/>
  <c r="C7" i="13"/>
  <c r="C19" i="13"/>
  <c r="C18" i="13"/>
  <c r="C17" i="13"/>
  <c r="C16" i="13"/>
  <c r="C15" i="13"/>
  <c r="C14" i="13"/>
  <c r="C6" i="13"/>
  <c r="C5" i="13"/>
  <c r="C13" i="13"/>
  <c r="C12" i="13"/>
  <c r="C4" i="13"/>
  <c r="C11" i="13"/>
  <c r="C10" i="13"/>
  <c r="C3" i="13"/>
  <c r="C9" i="13"/>
  <c r="C2" i="13"/>
  <c r="C8" i="13"/>
  <c r="C15" i="12"/>
  <c r="C3" i="12"/>
  <c r="C16" i="12"/>
  <c r="C4" i="12"/>
  <c r="C17" i="12"/>
  <c r="C7" i="12"/>
  <c r="C8" i="12"/>
  <c r="C9" i="12"/>
  <c r="C2" i="12"/>
  <c r="C5" i="12"/>
  <c r="C10" i="12"/>
  <c r="C18" i="12"/>
  <c r="C11" i="12"/>
  <c r="C19" i="12"/>
  <c r="C12" i="12"/>
  <c r="C13" i="12"/>
  <c r="C6" i="12"/>
  <c r="C14" i="12"/>
  <c r="V88" i="1"/>
  <c r="P288" i="15" l="1"/>
  <c r="P289" i="15" s="1"/>
  <c r="H288" i="15"/>
  <c r="H289" i="15" s="1"/>
  <c r="O288" i="15"/>
  <c r="O289" i="15" s="1"/>
  <c r="G288" i="15"/>
  <c r="G289" i="15" s="1"/>
  <c r="N288" i="15"/>
  <c r="N289" i="15" s="1"/>
  <c r="F288" i="15"/>
  <c r="F289" i="15" s="1"/>
  <c r="M288" i="15"/>
  <c r="M289" i="15" s="1"/>
  <c r="E288" i="15"/>
  <c r="E289" i="15" s="1"/>
  <c r="B288" i="15"/>
  <c r="B289" i="15" s="1"/>
  <c r="L288" i="15"/>
  <c r="L289" i="15" s="1"/>
  <c r="D288" i="15"/>
  <c r="D289" i="15" s="1"/>
  <c r="S288" i="15"/>
  <c r="S289" i="15" s="1"/>
  <c r="K288" i="15"/>
  <c r="K289" i="15" s="1"/>
  <c r="C288" i="15"/>
  <c r="C289" i="15" s="1"/>
  <c r="R288" i="15"/>
  <c r="R289" i="15" s="1"/>
  <c r="J288" i="15"/>
  <c r="J289" i="15" s="1"/>
  <c r="Q288" i="15"/>
  <c r="Q289" i="15" s="1"/>
  <c r="I288" i="15"/>
  <c r="I289" i="15" s="1"/>
  <c r="B284" i="15"/>
  <c r="B285" i="15" s="1"/>
  <c r="B286" i="15" s="1"/>
  <c r="F31" i="19"/>
  <c r="F32" i="19" s="1"/>
  <c r="N31" i="19"/>
  <c r="N32" i="19" s="1"/>
  <c r="N106" i="19" s="1"/>
  <c r="R124" i="5"/>
  <c r="R125" i="5" s="1"/>
  <c r="J124" i="5"/>
  <c r="J125" i="5" s="1"/>
  <c r="B130" i="6"/>
  <c r="B131" i="6" s="1"/>
  <c r="G31" i="19"/>
  <c r="G32" i="19" s="1"/>
  <c r="O31" i="19"/>
  <c r="O32" i="19" s="1"/>
  <c r="Q284" i="15"/>
  <c r="Q285" i="15" s="1"/>
  <c r="Q286" i="15" s="1"/>
  <c r="I31" i="19"/>
  <c r="I32" i="19" s="1"/>
  <c r="Q31" i="19"/>
  <c r="Q32" i="19" s="1"/>
  <c r="P31" i="19"/>
  <c r="P32" i="19" s="1"/>
  <c r="C31" i="19"/>
  <c r="C32" i="19" s="1"/>
  <c r="K31" i="19"/>
  <c r="K32" i="19" s="1"/>
  <c r="E31" i="19"/>
  <c r="E32" i="19" s="1"/>
  <c r="M31" i="19"/>
  <c r="M32" i="19" s="1"/>
  <c r="L31" i="19"/>
  <c r="L32" i="19" s="1"/>
  <c r="D31" i="19"/>
  <c r="D32" i="19" s="1"/>
  <c r="H31" i="19"/>
  <c r="H32" i="19" s="1"/>
  <c r="B31" i="19"/>
  <c r="B32" i="19" s="1"/>
  <c r="J31" i="19"/>
  <c r="J32" i="19" s="1"/>
  <c r="O74" i="18"/>
  <c r="Q74" i="18"/>
  <c r="B74" i="18"/>
  <c r="R74" i="18"/>
  <c r="J74" i="18"/>
  <c r="C74" i="18"/>
  <c r="K74" i="18"/>
  <c r="S74" i="18"/>
  <c r="G74" i="18"/>
  <c r="M74" i="18"/>
  <c r="E74" i="18"/>
  <c r="F74" i="18"/>
  <c r="N74" i="18"/>
  <c r="Q124" i="5"/>
  <c r="Q125" i="5" s="1"/>
  <c r="I124" i="5"/>
  <c r="I125" i="5" s="1"/>
  <c r="S130" i="6"/>
  <c r="S131" i="6" s="1"/>
  <c r="K130" i="6"/>
  <c r="K131" i="6" s="1"/>
  <c r="C130" i="6"/>
  <c r="C131" i="6" s="1"/>
  <c r="G54" i="14"/>
  <c r="G55" i="14" s="1"/>
  <c r="L54" i="14"/>
  <c r="L55" i="14" s="1"/>
  <c r="D54" i="14"/>
  <c r="D55" i="14" s="1"/>
  <c r="P124" i="5"/>
  <c r="P125" i="5" s="1"/>
  <c r="H124" i="5"/>
  <c r="H125" i="5" s="1"/>
  <c r="R130" i="6"/>
  <c r="R131" i="6" s="1"/>
  <c r="J130" i="6"/>
  <c r="J131" i="6" s="1"/>
  <c r="S54" i="14"/>
  <c r="S55" i="14" s="1"/>
  <c r="K54" i="14"/>
  <c r="K55" i="14" s="1"/>
  <c r="K129" i="14" s="1"/>
  <c r="E54" i="14"/>
  <c r="E55" i="14" s="1"/>
  <c r="D129" i="14"/>
  <c r="Q130" i="6"/>
  <c r="Q131" i="6" s="1"/>
  <c r="I130" i="6"/>
  <c r="I131" i="6" s="1"/>
  <c r="R54" i="14"/>
  <c r="R55" i="14" s="1"/>
  <c r="J54" i="14"/>
  <c r="J55" i="14" s="1"/>
  <c r="N284" i="15"/>
  <c r="N285" i="15" s="1"/>
  <c r="N286" i="15" s="1"/>
  <c r="F284" i="15"/>
  <c r="F285" i="15" s="1"/>
  <c r="F286" i="15" s="1"/>
  <c r="I284" i="15"/>
  <c r="I285" i="15" s="1"/>
  <c r="I286" i="15" s="1"/>
  <c r="N124" i="5"/>
  <c r="N125" i="5" s="1"/>
  <c r="F124" i="5"/>
  <c r="F125" i="5" s="1"/>
  <c r="P130" i="6"/>
  <c r="P131" i="6" s="1"/>
  <c r="H130" i="6"/>
  <c r="H131" i="6" s="1"/>
  <c r="Q54" i="14"/>
  <c r="Q55" i="14" s="1"/>
  <c r="I54" i="14"/>
  <c r="I55" i="14" s="1"/>
  <c r="M284" i="15"/>
  <c r="M285" i="15" s="1"/>
  <c r="M286" i="15" s="1"/>
  <c r="E284" i="15"/>
  <c r="E285" i="15" s="1"/>
  <c r="E286" i="15" s="1"/>
  <c r="M124" i="5"/>
  <c r="M125" i="5" s="1"/>
  <c r="E124" i="5"/>
  <c r="E125" i="5" s="1"/>
  <c r="O130" i="6"/>
  <c r="O131" i="6" s="1"/>
  <c r="G130" i="6"/>
  <c r="G131" i="6" s="1"/>
  <c r="P54" i="14"/>
  <c r="P55" i="14" s="1"/>
  <c r="H54" i="14"/>
  <c r="H55" i="14" s="1"/>
  <c r="H284" i="15"/>
  <c r="H285" i="15" s="1"/>
  <c r="H286" i="15" s="1"/>
  <c r="L284" i="15"/>
  <c r="L285" i="15" s="1"/>
  <c r="L286" i="15" s="1"/>
  <c r="D284" i="15"/>
  <c r="D285" i="15" s="1"/>
  <c r="D286" i="15" s="1"/>
  <c r="D130" i="6"/>
  <c r="D131" i="6" s="1"/>
  <c r="L124" i="5"/>
  <c r="L125" i="5" s="1"/>
  <c r="D124" i="5"/>
  <c r="D125" i="5" s="1"/>
  <c r="N130" i="6"/>
  <c r="N131" i="6" s="1"/>
  <c r="F130" i="6"/>
  <c r="F131" i="6" s="1"/>
  <c r="S284" i="15"/>
  <c r="S285" i="15" s="1"/>
  <c r="S286" i="15" s="1"/>
  <c r="K284" i="15"/>
  <c r="K285" i="15" s="1"/>
  <c r="K286" i="15" s="1"/>
  <c r="C285" i="15"/>
  <c r="C286" i="15" s="1"/>
  <c r="L130" i="6"/>
  <c r="L131" i="6" s="1"/>
  <c r="S124" i="5"/>
  <c r="S125" i="5" s="1"/>
  <c r="K124" i="5"/>
  <c r="K125" i="5" s="1"/>
  <c r="C124" i="5"/>
  <c r="C125" i="5" s="1"/>
  <c r="M130" i="6"/>
  <c r="M131" i="6" s="1"/>
  <c r="E130" i="6"/>
  <c r="E131" i="6" s="1"/>
  <c r="N54" i="14"/>
  <c r="N55" i="14" s="1"/>
  <c r="N129" i="14" s="1"/>
  <c r="F54" i="14"/>
  <c r="F55" i="14" s="1"/>
  <c r="O124" i="5"/>
  <c r="O125" i="5" s="1"/>
  <c r="O284" i="15"/>
  <c r="O285" i="15" s="1"/>
  <c r="O286" i="15" s="1"/>
  <c r="M54" i="14"/>
  <c r="B54" i="14"/>
  <c r="B55" i="14" s="1"/>
  <c r="C54" i="14"/>
  <c r="C55" i="14" s="1"/>
  <c r="C129" i="14" s="1"/>
  <c r="Q90" i="16"/>
  <c r="Q91" i="16" s="1"/>
  <c r="G124" i="5"/>
  <c r="G125" i="5" s="1"/>
  <c r="G284" i="15"/>
  <c r="G285" i="15" s="1"/>
  <c r="G286" i="15" s="1"/>
  <c r="R284" i="15"/>
  <c r="R285" i="15" s="1"/>
  <c r="R286" i="15" s="1"/>
  <c r="J284" i="15"/>
  <c r="J285" i="15" s="1"/>
  <c r="J286" i="15" s="1"/>
  <c r="O54" i="14"/>
  <c r="O55" i="14" s="1"/>
  <c r="O129" i="14" s="1"/>
  <c r="P284" i="15"/>
  <c r="P285" i="15" s="1"/>
  <c r="P286" i="15" s="1"/>
  <c r="L90" i="16"/>
  <c r="L91" i="16" s="1"/>
  <c r="S90" i="16"/>
  <c r="S91" i="16" s="1"/>
  <c r="K90" i="16"/>
  <c r="K91" i="16" s="1"/>
  <c r="C90" i="16"/>
  <c r="C91" i="16" s="1"/>
  <c r="B90" i="16"/>
  <c r="B91" i="16" s="1"/>
  <c r="R90" i="16"/>
  <c r="R91" i="16" s="1"/>
  <c r="J90" i="16"/>
  <c r="J91" i="16" s="1"/>
  <c r="P90" i="16"/>
  <c r="P91" i="16" s="1"/>
  <c r="H90" i="16"/>
  <c r="H91" i="16" s="1"/>
  <c r="I90" i="16"/>
  <c r="I91" i="16" s="1"/>
  <c r="O90" i="16"/>
  <c r="O91" i="16" s="1"/>
  <c r="G90" i="16"/>
  <c r="G91" i="16" s="1"/>
  <c r="F90" i="16"/>
  <c r="F91" i="16" s="1"/>
  <c r="N90" i="16"/>
  <c r="N91" i="16" s="1"/>
  <c r="M90" i="16"/>
  <c r="M91" i="16" s="1"/>
  <c r="E90" i="16"/>
  <c r="E91" i="16" s="1"/>
  <c r="D90" i="16"/>
  <c r="D91" i="16" s="1"/>
  <c r="E90" i="17"/>
  <c r="E91" i="17" s="1"/>
  <c r="L90" i="17"/>
  <c r="L91" i="17" s="1"/>
  <c r="N90" i="17"/>
  <c r="N91" i="17" s="1"/>
  <c r="G90" i="17"/>
  <c r="G91" i="17" s="1"/>
  <c r="O90" i="17"/>
  <c r="O91" i="17" s="1"/>
  <c r="M90" i="17"/>
  <c r="M91" i="17" s="1"/>
  <c r="H90" i="17"/>
  <c r="H91" i="17" s="1"/>
  <c r="H129" i="17" s="1"/>
  <c r="P90" i="17"/>
  <c r="P91" i="17" s="1"/>
  <c r="C90" i="17"/>
  <c r="C91" i="17" s="1"/>
  <c r="C129" i="17" s="1"/>
  <c r="K90" i="17"/>
  <c r="K91" i="17" s="1"/>
  <c r="S90" i="17"/>
  <c r="S91" i="17" s="1"/>
  <c r="D90" i="17"/>
  <c r="D91" i="17" s="1"/>
  <c r="F90" i="17"/>
  <c r="F91" i="17" s="1"/>
  <c r="I90" i="17"/>
  <c r="I91" i="17" s="1"/>
  <c r="Q90" i="17"/>
  <c r="Q91" i="17" s="1"/>
  <c r="B90" i="17"/>
  <c r="B91" i="17" s="1"/>
  <c r="J90" i="17"/>
  <c r="J91" i="17" s="1"/>
  <c r="R90" i="17"/>
  <c r="R91" i="17" s="1"/>
  <c r="R129" i="14"/>
  <c r="B124" i="5"/>
  <c r="B125" i="5" s="1"/>
  <c r="I129" i="14" l="1"/>
  <c r="G129" i="14"/>
  <c r="O106" i="19"/>
  <c r="Q129" i="14"/>
  <c r="J129" i="14"/>
  <c r="H129" i="14"/>
  <c r="E129" i="14"/>
  <c r="F106" i="19"/>
  <c r="B106" i="19"/>
  <c r="M106" i="19"/>
  <c r="G106" i="19"/>
  <c r="C106" i="19"/>
  <c r="D106" i="19"/>
  <c r="S106" i="19"/>
  <c r="L129" i="14"/>
  <c r="Q106" i="19"/>
  <c r="K106" i="19"/>
  <c r="I106" i="19"/>
  <c r="P106" i="19"/>
  <c r="L106" i="19"/>
  <c r="E106" i="19"/>
  <c r="R106" i="19"/>
  <c r="J106" i="19"/>
  <c r="H106" i="19"/>
  <c r="L74" i="18"/>
  <c r="D74" i="18"/>
  <c r="S75" i="18" s="1"/>
  <c r="I74" i="18"/>
  <c r="M129" i="16"/>
  <c r="P129" i="16"/>
  <c r="O129" i="17"/>
  <c r="S129" i="14"/>
  <c r="P129" i="14"/>
  <c r="F129" i="14"/>
  <c r="B129" i="14"/>
  <c r="O129" i="16"/>
  <c r="G129" i="16"/>
  <c r="M55" i="14"/>
  <c r="M129" i="14" s="1"/>
  <c r="C129" i="16"/>
  <c r="N129" i="17"/>
  <c r="K129" i="17"/>
  <c r="L129" i="17"/>
  <c r="G129" i="17"/>
  <c r="E129" i="17"/>
  <c r="M129" i="17"/>
  <c r="S129" i="17"/>
  <c r="D129" i="17"/>
  <c r="P129" i="17"/>
  <c r="B129" i="17"/>
  <c r="J129" i="17"/>
  <c r="R129" i="17"/>
  <c r="F129" i="17"/>
  <c r="Q129" i="17"/>
  <c r="I129" i="17"/>
  <c r="F129" i="16"/>
  <c r="N129" i="16"/>
  <c r="H129" i="16"/>
  <c r="S129" i="16"/>
  <c r="I129" i="16"/>
  <c r="Q129" i="16"/>
  <c r="E129" i="16"/>
  <c r="K129" i="16"/>
  <c r="R129" i="16"/>
  <c r="L129" i="16"/>
  <c r="J129" i="16"/>
  <c r="D129" i="16"/>
  <c r="B129" i="16"/>
  <c r="H107" i="19" l="1"/>
  <c r="I107" i="19"/>
  <c r="F107" i="19"/>
  <c r="S107" i="19"/>
  <c r="J107" i="19"/>
  <c r="G107" i="19"/>
  <c r="D107" i="19"/>
  <c r="M107" i="19"/>
  <c r="L107" i="19"/>
  <c r="R107" i="19"/>
  <c r="E107" i="19"/>
  <c r="O107" i="19"/>
  <c r="B107" i="19"/>
  <c r="P107" i="19"/>
  <c r="Q107" i="19"/>
  <c r="K107" i="19"/>
  <c r="N107" i="19"/>
  <c r="C107" i="19"/>
  <c r="I75" i="18"/>
  <c r="P75" i="18"/>
  <c r="Q75" i="18"/>
  <c r="H75" i="18"/>
  <c r="E75" i="18"/>
  <c r="B75" i="18"/>
  <c r="K75" i="18"/>
  <c r="R75" i="18"/>
  <c r="G75" i="18"/>
  <c r="J75" i="18"/>
  <c r="D75" i="18"/>
  <c r="F75" i="18"/>
  <c r="C75" i="18"/>
  <c r="N75" i="18"/>
  <c r="L75" i="18"/>
  <c r="M75" i="18"/>
  <c r="O75" i="18"/>
  <c r="J130" i="14"/>
  <c r="O130" i="14"/>
  <c r="C130" i="14"/>
  <c r="L130" i="14"/>
  <c r="R130" i="14"/>
  <c r="B130" i="14"/>
  <c r="I130" i="14"/>
  <c r="E130" i="14"/>
  <c r="F130" i="14"/>
  <c r="H130" i="14"/>
  <c r="G130" i="14"/>
  <c r="D130" i="14"/>
  <c r="M130" i="14"/>
  <c r="K130" i="14"/>
  <c r="S130" i="14"/>
  <c r="Q130" i="14"/>
  <c r="P130" i="14"/>
  <c r="N130" i="14"/>
  <c r="F130" i="17"/>
  <c r="S130" i="17"/>
  <c r="N130" i="17"/>
  <c r="Q130" i="17"/>
  <c r="K130" i="17"/>
  <c r="R130" i="17"/>
  <c r="I130" i="17"/>
  <c r="J130" i="17"/>
  <c r="B130" i="17"/>
  <c r="L130" i="17"/>
  <c r="E130" i="17"/>
  <c r="P130" i="17"/>
  <c r="G130" i="17"/>
  <c r="O130" i="17"/>
  <c r="M130" i="17"/>
  <c r="H130" i="17"/>
  <c r="C130" i="17"/>
  <c r="D130" i="17"/>
  <c r="J130" i="16"/>
  <c r="F130" i="16"/>
  <c r="S130" i="16"/>
  <c r="E130" i="16"/>
  <c r="L130" i="16"/>
  <c r="B130" i="16"/>
  <c r="P130" i="16"/>
  <c r="Q130" i="16"/>
  <c r="H130" i="16"/>
  <c r="M130" i="16"/>
  <c r="N130" i="16"/>
  <c r="R130" i="16"/>
  <c r="D130" i="16"/>
  <c r="G130" i="16"/>
  <c r="C130" i="16"/>
  <c r="K130" i="16"/>
  <c r="I130" i="16"/>
  <c r="O130" i="16"/>
</calcChain>
</file>

<file path=xl/comments1.xml><?xml version="1.0" encoding="utf-8"?>
<comments xmlns="http://schemas.openxmlformats.org/spreadsheetml/2006/main">
  <authors>
    <author/>
  </authors>
  <commentList>
    <comment ref="S8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ID#AAAAeAqH8ow
Liubov Hodovanska (SK)    (2022-08-09 06:17:00)
A0001497</t>
        </r>
      </text>
    </comment>
    <comment ref="D10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ID#AAAAcZ1aG8A
tc={4D324E1A-4225-46EB-B77A-B1B9086BE0C8}    (2022-07-19 05:54:38)
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vrátane výpisu z RT, ten žiada len cudzinec</t>
        </r>
      </text>
    </comment>
    <comment ref="D1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ID#AAAAcZ1aG8E
tc={6E17A336-30EC-4CCC-BDDC-3C0DF4FB53FA}    (2022-07-19 05:54:38)
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Reklamačný poriadok
Ochrana nefajčiarov
Požiarny poriadok
PZS</t>
        </r>
      </text>
    </comment>
    <comment ref="S12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ID#AAAAeAqH8o0
Liubov Hodovanska (SK)    (2022-08-09 06:19:22)
A0003219</t>
        </r>
      </text>
    </comment>
    <comment ref="S12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ID#AAAAeAqH8o4
Liubov Hodovanska (SK)    (2022-08-09 06:19:36)
A0000214</t>
        </r>
      </text>
    </comment>
    <comment ref="D15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ID#AAAAcZ1aG8I
tc={32F41D3E-DF97-4364-8BD5-53C6CBB1FF72}    (2022-07-19 05:54:38)
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Informácie o pôvode vozidla
Kontrola originality
Informácie o držiteľovi
Infomrácie o súdnych, daňových a colných blokáciách
Informácie o TEČ a dokladoch
Informácie o exekútorských blokáciách</t>
        </r>
      </text>
    </comment>
    <comment ref="S173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ID#AAAAeAqH8o8
Liubov Hodovanska (SK)    (2022-08-09 06:22:03)
A0000534</t>
        </r>
      </text>
    </comment>
    <comment ref="D19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ID#AAAAcZ1aG8M
tc={312C6A52-33A0-4AA6-B3B1-74350947047C}    (2022-07-19 05:54:38)
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Doklad o nadobudnutí
Odhlásenie z evidencie v zahraničí
TP
Technická kontrola
Emisná kontrola</t>
        </r>
      </text>
    </comment>
    <comment ref="S19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ID#AAAAeAqH8o8
Liubov Hodovanska (SK)    (2022-08-09 06:22:03)
A0000534</t>
        </r>
      </text>
    </comment>
    <comment ref="S313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ID#AAAAeAqH8pM
Liubov Hodovanska (SK)    (2022-08-09 06:30:54)
A0001298</t>
        </r>
      </text>
    </comment>
    <comment ref="S32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ID#AAAAeA2VJzs
Liubov Hodovanska (SK)    (2022-08-09 06:48:50)
A0001300</t>
        </r>
      </text>
    </comment>
    <comment ref="S3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ID#AAAAeA2VJzw
Liubov Hodovanska (SK)    (2022-08-09 06:49:31)
A0001300</t>
        </r>
      </text>
    </comment>
    <comment ref="S40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ID#AAAAeA2VJz0
Liubov Hodovanska (SK)    (2022-08-09 06:52:20)
A0002615</t>
        </r>
      </text>
    </comment>
    <comment ref="S57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ID#AAAAeA2VJz4
Liubov Hodovanska (SK)    (2022-08-09 06:59:45)
A0001937</t>
        </r>
      </text>
    </comment>
    <comment ref="S573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ID#AAAAeA2VJz8
Liubov Hodovanska (SK)    (2022-08-09 07:00:08)
Poskytovanie jednorazovej dávky v hmotnej núdzi</t>
        </r>
      </text>
    </comment>
    <comment ref="S57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ID#AAAAeA2VJ0A
Liubov Hodovanska (SK)    (2022-08-09 07:00:57)
A0001832</t>
        </r>
      </text>
    </comment>
    <comment ref="S62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ID#AAAAeA2VJ0E
Liubov Hodovanska (SK)    (2022-08-09 07:03:48)
A0001858</t>
        </r>
      </text>
    </comment>
    <comment ref="S66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ID#AAAAeA2VJ0I
Liubov Hodovanska (SK)    (2022-08-09 07:04:51)
A0001449</t>
        </r>
      </text>
    </comment>
    <comment ref="S7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ID#AAAAeA2VJ0M
Liubov Hodovanska (SK)    (2022-08-09 07:07:42)
A0000218</t>
        </r>
      </text>
    </comment>
    <comment ref="S77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ID#AAAAeA2VJ0Q
Liubov Hodovanska (SK)    (2022-08-09 07:09:35)
A0002778</t>
        </r>
      </text>
    </comment>
    <comment ref="S77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ID#AAAAeA2VJ0U
Liubov Hodovanska (SK)    (2022-08-09 07:09:48)
A0000210</t>
        </r>
      </text>
    </comment>
    <comment ref="S77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ID#AAAAeA2VJ0Y
Liubov Hodovanska (SK)    (2022-08-09 07:10:06)
A0000210</t>
        </r>
      </text>
    </comment>
    <comment ref="S80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ID#AAAAeA2VJ0c
Liubov Hodovanska (SK)    (2022-08-09 07:11:13)
A0002352</t>
        </r>
      </text>
    </comment>
    <comment ref="S83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ID#AAAAeA2VJ0g
Liubov Hodovanska (SK)    (2022-08-09 07:11:59)
A0001672</t>
        </r>
      </text>
    </comment>
    <comment ref="S85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ID#AAAAeA2VJ0k
Liubov Hodovanska (SK)    (2022-08-09 07:12:45)
A0001442</t>
        </r>
      </text>
    </comment>
    <comment ref="S89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ID#AAAAeA2VJ0o
Liubov Hodovanska (SK)    (2022-08-09 07:14:02)
A0001836</t>
        </r>
      </text>
    </comment>
    <comment ref="S91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ID#AAAAeA2VJ3Q
Liubov Hodovanska (SK)    (2022-08-09 07:15:03)
A0002380</t>
        </r>
      </text>
    </comment>
    <comment ref="S91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ID#AAAAeA2VJ3U
Liubov Hodovanska (SK)    (2022-08-09 07:15:09)
A0002380</t>
        </r>
      </text>
    </comment>
    <comment ref="S91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ID#AAAAeA2VJ3Y
Liubov Hodovanska (SK)    (2022-08-09 07:15:15)
A0002380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SSuaNoXc/7CMGpltrv0QbsKUGTw=="/>
    </ext>
  </extLst>
</comments>
</file>

<file path=xl/sharedStrings.xml><?xml version="1.0" encoding="utf-8"?>
<sst xmlns="http://schemas.openxmlformats.org/spreadsheetml/2006/main" count="9927" uniqueCount="2038">
  <si>
    <t>Názov_ŽS</t>
  </si>
  <si>
    <t>Začiatok_ŽS</t>
  </si>
  <si>
    <t>Koniec_ŽS</t>
  </si>
  <si>
    <t>Customer journey</t>
  </si>
  <si>
    <t>Procesy ŽS - Občan vs. OVM</t>
  </si>
  <si>
    <t>Elektronická služba</t>
  </si>
  <si>
    <t>OVM / Business Vlastník</t>
  </si>
  <si>
    <t>Central (Y/N)</t>
  </si>
  <si>
    <t>NazovRezortu</t>
  </si>
  <si>
    <t>KodAgendy</t>
  </si>
  <si>
    <t>NazovAgendy</t>
  </si>
  <si>
    <t>KodUseku</t>
  </si>
  <si>
    <t>NazovUseku</t>
  </si>
  <si>
    <t>Legislatíva</t>
  </si>
  <si>
    <t>Počet vykonávacích predpisov</t>
  </si>
  <si>
    <t>Projekty</t>
  </si>
  <si>
    <t>Gestor projektu</t>
  </si>
  <si>
    <t>Projekt status</t>
  </si>
  <si>
    <t>Koncová služba</t>
  </si>
  <si>
    <t>Úroveň digitalizácie</t>
  </si>
  <si>
    <t>Informačný systém verejnej správy (ISVS)</t>
  </si>
  <si>
    <t>Početnosť (Submissions)</t>
  </si>
  <si>
    <t>Vysvetlenie početnosti</t>
  </si>
  <si>
    <t>Strata zamestnania</t>
  </si>
  <si>
    <t>Ukončenie štúdia / zamestnania / živnosti</t>
  </si>
  <si>
    <t>Vyradenie z evidencie uchádzačov o zamestnanie</t>
  </si>
  <si>
    <t>Chcem ukončiť pracovný pomer dohodou</t>
  </si>
  <si>
    <t xml:space="preserve">Zákon č. 311/2001 Z. z. </t>
  </si>
  <si>
    <t>počet priznaných dávok v nezamestnanosti</t>
  </si>
  <si>
    <t>Potrebujem vzorový dokument ako ukončiť pracovný pomer dohodou</t>
  </si>
  <si>
    <t>Ukončil som pracovný pomer dohodou (udalosť)</t>
  </si>
  <si>
    <t>Zamestnávateľ mi zaslal zápočtový list a potvrdenie k RZD (udalosť)</t>
  </si>
  <si>
    <t>Zisťujem si informácie o možnostiach ďalšieho postupu (hľadanie práce, podpora štátu)</t>
  </si>
  <si>
    <t>Zákon č. 5/2004 Z. z.</t>
  </si>
  <si>
    <t>Informačný systém služieb zamestnanosti  (ISSZ)</t>
  </si>
  <si>
    <t>Chcem sa zaevidovať na UPSVaR (variant)</t>
  </si>
  <si>
    <t>Vyplním "žiadosť o zaradenie do evidencie uchádzačov o zamestnanie" na UPSVaR a zašlem ju (email, osobne, poštou, elektronicky)</t>
  </si>
  <si>
    <t>Evidovanie uchádzačov/záujemcov o zamestnanie</t>
  </si>
  <si>
    <t>https://www.upsvr.gov.sk/buxus/docs/SSZ/OISS/ziadost_o_zaradenie_do_evidencie_UoZ.docx</t>
  </si>
  <si>
    <t>Ústredie práce, sociálnych vecí a rodiny</t>
  </si>
  <si>
    <t>Ministerstvo práce, sociálnych vecí a rodiny Slovenskej republiky</t>
  </si>
  <si>
    <t>A0001782
A0001786</t>
  </si>
  <si>
    <t xml:space="preserve">Vedenie evidencie uchádzačov a záujemcov o zamestnanie 
Vedenie osobitnej evidencie uchádzačov a záujemcov o zamestnanie so zdravotným postihnutím </t>
  </si>
  <si>
    <t>U00138</t>
  </si>
  <si>
    <t>Stratégia zamestnanosti, koordinácia jej tvorby a politika trhu práce</t>
  </si>
  <si>
    <t>Efektívnymi službami k občanovi-2</t>
  </si>
  <si>
    <t>Realizovaný</t>
  </si>
  <si>
    <t>Podávanie žiadosti o zaradenie do evidencie uchádzačov o zamestnanie</t>
  </si>
  <si>
    <t>UPSVaR za mňa požiada Sociálnu Poisťovňu o dávku v nezamestnanosti</t>
  </si>
  <si>
    <t>Sociálna poisťovňa</t>
  </si>
  <si>
    <t>A0001817</t>
  </si>
  <si>
    <t xml:space="preserve">Konanie o dávkach a výplata dávok dôchodkového poistenia, nemocenského poistenia, úrazového poistenia, poistenia v nezamestnanosti a garančného poistenia </t>
  </si>
  <si>
    <t>U00139</t>
  </si>
  <si>
    <t>Sociálne poistenie</t>
  </si>
  <si>
    <t>Zákon č. 461/2003 Z. z.</t>
  </si>
  <si>
    <t>Podávanie žiadosti o dávku v nezamestnanosti</t>
  </si>
  <si>
    <t>Systém elektronických služieb (SES)</t>
  </si>
  <si>
    <t>Prišlo mi rozhodnutie o zaradení do evidencie uchádzačov o zamestnanie z UPSVaR (udalosť)</t>
  </si>
  <si>
    <t>A0001762</t>
  </si>
  <si>
    <t xml:space="preserve">Rozhodovanie o zaradení, nezaradení a vyradení uchádzačov o zamestnanie do evidencie uchádzačov o zamestnanie </t>
  </si>
  <si>
    <t>Prišlo mi rozhodnutie o priznaní dávky v nezamestnanosti zo Sociálnej Poisťovne  (udalosť)</t>
  </si>
  <si>
    <t>Modernizácia dávkových agend Sociálnej poisťovne</t>
  </si>
  <si>
    <t>Schválený</t>
  </si>
  <si>
    <t>Štát za mňa platí zdravotné poistenie</t>
  </si>
  <si>
    <t xml:space="preserve">Zákon č. 580/2004 Z. z. </t>
  </si>
  <si>
    <t>Komplexný informačný systém VšZP</t>
  </si>
  <si>
    <t>Poberám dávku v nezamestnanosti</t>
  </si>
  <si>
    <t>Zavedenie pro-klientsky orientovaných procesov a služieb pre podporu klientov SP (EZK)</t>
  </si>
  <si>
    <t>Plním povinnosti definované úradom (aktívne hľadanie zamestnania, potvrdenia, hlásenia na UPSVaR, iné)</t>
  </si>
  <si>
    <t>Získanie potvrdení a informácií z evidencie</t>
  </si>
  <si>
    <t>https://www.upsvr.gov.sk/buxus/docs/SSZ/OISS/Poucenie_o_pravach_a_povinnostiach_obcana_nove_1.rtf</t>
  </si>
  <si>
    <t>A0001787</t>
  </si>
  <si>
    <t xml:space="preserve">Vydávanie potvrdení o dĺžke vedenia v evidencii uchádzačov o zamestnanie </t>
  </si>
  <si>
    <t>Potrebujem od štátu informácie o voľných pracovných miestach a o možnostiach vyhľadávania voľných pracovných miest</t>
  </si>
  <si>
    <t>Sprostredkovanie zamestnania
Sprostredkovanie zamestnania v zahraničí</t>
  </si>
  <si>
    <t>https://www.upsvr.gov.sk/buxus/docs/SSZ/OISS/Ziadost_ZoZ.docx</t>
  </si>
  <si>
    <t>A0001736
A0001746</t>
  </si>
  <si>
    <t xml:space="preserve">Informovanie o ponuke voľných pracovných miest 
Poskytovanie informácií občanom o možnostiach zamestnania v zahraničí </t>
  </si>
  <si>
    <t>Nahlasovanie voľných pracovných miest</t>
  </si>
  <si>
    <t>Internetový sprievodca trhom práce (ISTP)</t>
  </si>
  <si>
    <t>Chcem využiť informačno - poradenské služby štátu (pri voľbe povolania, výbere zamestnania a adaptácii zamestnanca v novom zamestnaní)</t>
  </si>
  <si>
    <t>Poskytovanie informačno - poradenských služieb uchádzačom/záujemcom o zamestnanie</t>
  </si>
  <si>
    <t>A0001747</t>
  </si>
  <si>
    <t xml:space="preserve">Poskytovanie informačných a poradenských služieb na úseku stratégie zamestnanosti </t>
  </si>
  <si>
    <t>Modul elektronických schránok</t>
  </si>
  <si>
    <t>Chcem využiť odborné poradenské služby od štátu (vypracovanie individuálneho akčného plánu, individuálne a skupinové poradenstvo)</t>
  </si>
  <si>
    <t>Poskytovanie odborných poradenských služieb uchádzačom/záujemcom o zamestnanie</t>
  </si>
  <si>
    <t>A0001748</t>
  </si>
  <si>
    <t>Poskytovanie odborných poradenských služieb na úseku stratégie zamestnanosti</t>
  </si>
  <si>
    <t>Modul elektronického doručovania</t>
  </si>
  <si>
    <t>Potrebujem informácie o nástrojoch aktívnych opatrení na trhu práce (o vzdelávaní a príprave pre trh práce a príspevkoch napr. na samostatnú zárobkovú činnosť, na presťahovanie za prácou, na dopravu do zamestnania,...)</t>
  </si>
  <si>
    <t>Zabezpečenie rekvalifikácie/vzdelávania uchádzačov/záujemcov o zamestnanie
Získanie náhrady časti cestovných výdavkov
Získanie príspevku uchádzačovi o zamestnanie
Získanie príspevku na dochádzku za prácou
Získanie príspevku na podporu mobility za prácou
Získanie príspevku na vykonanie absolventskej praxe
Získanie príspevku na samostatnú zárobkovú činnosť</t>
  </si>
  <si>
    <t>Modul elektronickej podateľne</t>
  </si>
  <si>
    <t>Zúčastním sa rekvalifikácie ponúknutej úradom</t>
  </si>
  <si>
    <t>Zabezpečenie rekvalifikácie/vzdelávania uchádzačov/záujemcov o zamestnanie</t>
  </si>
  <si>
    <t>Elektronická podateľňa</t>
  </si>
  <si>
    <t>Mám záujem o získanie príspevkov na podporu podnikania</t>
  </si>
  <si>
    <t>Získanie príspevku na samostatnú zárobkovú činnosť
Príprava na samostatnú zárobkovú činnosť</t>
  </si>
  <si>
    <t>Chodím na pracovné pohovory k pozíciám z UPSVaR</t>
  </si>
  <si>
    <t>A0001769</t>
  </si>
  <si>
    <t xml:space="preserve">Sprostredkovanie zamestnania </t>
  </si>
  <si>
    <t>Vybrali ma na pracovnú pozíciu z UPSVaR a súhlasil som (udalosť)</t>
  </si>
  <si>
    <t>Potrebujem posúdiť navrhnutú pracovnú zmluvu</t>
  </si>
  <si>
    <t>Uzavrel som pracovný pomer (udalosť)</t>
  </si>
  <si>
    <t>Informujem UPSVaR o uzatvorení pracovného pomeru</t>
  </si>
  <si>
    <t>Chcem sám požiadať SP o dávku v nezamestnanosti (variant)</t>
  </si>
  <si>
    <t>Vyplním žiadosť o dávku v nezamestnanosti Sociálnej Poisťovne a zašlem ju (email, osobne, poštou, elektronicky)</t>
  </si>
  <si>
    <t>https://www.socpoist.sk/ext_dok-23032020-pvn-ziadost-o-davku-v-nezamestnanosti_ed/68408c</t>
  </si>
  <si>
    <t>Elektronická zložka klienta</t>
  </si>
  <si>
    <t>Prišlo mi rozhodnutie zo Sociálnej Poisťovne o priznaní dávky v nezamestnanosti (udalosť)</t>
  </si>
  <si>
    <t>Zaevidujem sa ako samoplatca na zdravotné poistenie</t>
  </si>
  <si>
    <t>Platenie odvodov do zdravotnej poisťovne</t>
  </si>
  <si>
    <t>https://www.vszp.sk/files/tlaciva/2016/tpoznameniepoistencaplatitelapoistneho2019vypl.pdf
https://ep.dovera.sk/Login.aspx?_ga=2.41781350.552271937.1588254512-1974142611.1588254512
https://www.union.sk/app-oznamenie-o-vzniku-zmene-a-zaniku-platitela-poistneho</t>
  </si>
  <si>
    <t>Zdravotná poisťovňa</t>
  </si>
  <si>
    <t>Úrad pre dohľad nad zdravotnou starostlivosťou</t>
  </si>
  <si>
    <t>A0002949</t>
  </si>
  <si>
    <t>Vedenie registra podaných prihlášok na verejné zdravotné poistenie</t>
  </si>
  <si>
    <t>U00210</t>
  </si>
  <si>
    <t>Dohľad nad verejným zdravotným poistením</t>
  </si>
  <si>
    <t>Internetový portál Union zdravotnej poisťovne</t>
  </si>
  <si>
    <t>Nechcem od štátu žiadnu pomoc (variant)</t>
  </si>
  <si>
    <t>Elektronická pobočka Dôvery zdravotnej poisťovne</t>
  </si>
  <si>
    <t>Aktívne si sám hľadám prácu (variant)</t>
  </si>
  <si>
    <t>Vytvorím / aktualizujem si CV</t>
  </si>
  <si>
    <t>Aktualizujem si profily na profesných portáloch (profesia, LinkedIn, iné )</t>
  </si>
  <si>
    <t>Hľadám vhodné pracovné pozície</t>
  </si>
  <si>
    <t>Kontaktujem personálnu / pracovnú agentúru (variant)</t>
  </si>
  <si>
    <t>Chodím na pracovné pohovory</t>
  </si>
  <si>
    <t>Vybrali ma na pracovnú pozíciu a súhlasil som (udalosť)</t>
  </si>
  <si>
    <t>Informujem UPSVaR o uzatvorení pracovného pomeru (ak som evidovaný)</t>
  </si>
  <si>
    <t>Vyradili ma z evidencie (variant)</t>
  </si>
  <si>
    <t>Vyradenie z evidencie</t>
  </si>
  <si>
    <t>Našiel som si prácu (udalosť)</t>
  </si>
  <si>
    <t>Začal som podnikať (udalosť)</t>
  </si>
  <si>
    <t>Začal som opäť študovať / pokračujem v štúdiu (udalosť)</t>
  </si>
  <si>
    <t>Zákon č. 568/2009 Z. z.</t>
  </si>
  <si>
    <t>Neplnil som si povinnosti a úrad ma vyradil (udalosť)</t>
  </si>
  <si>
    <t>Uplynula doba (6 mes) a nenašiel som si zamestnanie, úrad ma vyradil z evidencie (udalosť)</t>
  </si>
  <si>
    <t>Požiadam o vyradenie z evidencie z vlastného rozhodnutia</t>
  </si>
  <si>
    <t>Kúpa a vlastnenie nehnuteľnosti na bývanie</t>
  </si>
  <si>
    <t>Chcem bývať vo vlastnej nehnuteľnosti na bývanie</t>
  </si>
  <si>
    <t>Bývam v nehnuteľnosti a mám všetko zabezpečené</t>
  </si>
  <si>
    <t>Chcem bývať vo vlastnom byte a zadefinoval som si základné požiadavky</t>
  </si>
  <si>
    <t>Zákon č. 182/1993 Z. z.</t>
  </si>
  <si>
    <t>počet došlých návrhov na vklad do katastra nehnuteľností</t>
  </si>
  <si>
    <t>Sledujem sám ponuky nehnuteľností (variant)</t>
  </si>
  <si>
    <t>Zákon č. 513/1991 Zb.</t>
  </si>
  <si>
    <t>Kontaktujem realitnú kanceláriu so žiadosťou o nájdenie vhodnej nehnuteľnosti (variant)</t>
  </si>
  <si>
    <t>Chodím na obhliadky nehnuteľností</t>
  </si>
  <si>
    <t>Register bytov</t>
  </si>
  <si>
    <t>Ministerstvo dopravy a výstavby Slovenskej republiky</t>
  </si>
  <si>
    <t>Prípravná fáza</t>
  </si>
  <si>
    <t>Našiel som vhodnú nehnuteľnosť (udalosť)</t>
  </si>
  <si>
    <t>Potrebujem posúdiť návrh kúpno - predajnej zmluvy / zmluvy o budúcej zmluve</t>
  </si>
  <si>
    <t>Uzatvorím kúpno - predajnú zmluvu / zmluvu o budúcej zmluve</t>
  </si>
  <si>
    <t>Potrebujem riešiť financovanie kúpy nehnuteľnosti (variant)</t>
  </si>
  <si>
    <t>Chcem využiť služby finančného poradcu (variant)</t>
  </si>
  <si>
    <t>Zákon č. 186/2009 Z. z.</t>
  </si>
  <si>
    <t>Riešim si financovanie nehnuteľnosti sám (variant)</t>
  </si>
  <si>
    <t>Zákon č. 90/2016 Z. z.</t>
  </si>
  <si>
    <t>Urobím si prieskum financovania nehnuteľností v bankách</t>
  </si>
  <si>
    <t>Vybral som si vhodné banky a zistil som moje finančné limity (udalosť)</t>
  </si>
  <si>
    <t>Požiadam o schválenie úveru na vybranú nehnuteľnosť</t>
  </si>
  <si>
    <t>IS KORWIN</t>
  </si>
  <si>
    <t>Potrebujem potvrdenie o veku stavby od správcu nehnuteľnosti</t>
  </si>
  <si>
    <t>Zákon č. 162/1995 Z. z</t>
  </si>
  <si>
    <t>Potrebujem znalecký posudok na založenú nehnuteľnosť</t>
  </si>
  <si>
    <t>Požiadam banku o načerpanie úveru</t>
  </si>
  <si>
    <t>Portál elektronických služieb ÚPV SR</t>
  </si>
  <si>
    <t>Banka uhradí kúpnu cenu (udalosť)</t>
  </si>
  <si>
    <t>Podávam návrh na vklad do katastra nehnuteľností</t>
  </si>
  <si>
    <t>Zapísanie do katastra nehnuteľností</t>
  </si>
  <si>
    <t>https://kataster.skgeodesy.sk/eskn-portal/uplny-zoznam</t>
  </si>
  <si>
    <t>Katastrálny odbor OÚ</t>
  </si>
  <si>
    <t>Úrad geodézie, kartografie a katastra Slovenskej republiky</t>
  </si>
  <si>
    <t>A0002810
A0002818</t>
  </si>
  <si>
    <t xml:space="preserve">Rozhodovanie v katastrálnom konaní 
Zapisovanie práv k nehnuteľnostiam </t>
  </si>
  <si>
    <t>U00196</t>
  </si>
  <si>
    <t>Kataster nehnuteľností</t>
  </si>
  <si>
    <t>Elektronické služby katastra nehnuteľností</t>
  </si>
  <si>
    <t>Podávanie návrhu na vklad do katastra nehnuteľností</t>
  </si>
  <si>
    <t>Informačný systém katastra nehnuteľností</t>
  </si>
  <si>
    <t>Návrh na vklad do katastra bol schválený, mám LV (udalosť)</t>
  </si>
  <si>
    <t>https://kataster.skgeodesy.sk/eskn-portal/services/kn-poskytnutie-udajov</t>
  </si>
  <si>
    <t>A0002815</t>
  </si>
  <si>
    <t>Vydávanie verejných listín z katastra</t>
  </si>
  <si>
    <t>Poskytovanie elektronického dokumentu z elektronického registratúrneho strediska katastra nehnuteľností</t>
  </si>
  <si>
    <t>Preberám byt od pôvodného vlastníka</t>
  </si>
  <si>
    <t>Platobný modul – komunikačná časť</t>
  </si>
  <si>
    <t>Prehlasujem na seba elektrickú energiu</t>
  </si>
  <si>
    <t>Zákon č.  251/2012 Z. z.</t>
  </si>
  <si>
    <t>Prehlasujem na seba plyn</t>
  </si>
  <si>
    <t>Digitálna kancelária IIS MIS</t>
  </si>
  <si>
    <t>Prehlasujem na seba vodu (variant - dom)</t>
  </si>
  <si>
    <t>Zákon č. 442/2002 Z. z.</t>
  </si>
  <si>
    <t>Elektronické formuláre</t>
  </si>
  <si>
    <t>Podpisujem zmluvu s operátorom na TV, internet, prípadne telefón</t>
  </si>
  <si>
    <t>Zákon č. 452/2021 Z. z.</t>
  </si>
  <si>
    <t>IIS MIS</t>
  </si>
  <si>
    <t>Podpisujem zmluvu so správcovskou spoločnosťou / spoločenstvom vlastníkov</t>
  </si>
  <si>
    <t>IS elektronické služby mesta</t>
  </si>
  <si>
    <t>Prihlasujem sa na platenie miestneho poplatku za komunálne odpady a drobné stavebné odpady</t>
  </si>
  <si>
    <t>Platenie miestneho poplatku za komunálne odpady a drobné stavebné odpady</t>
  </si>
  <si>
    <t>https://esluzby.bratislava.sk/info/196?slug=ohlasovanie-vzniku-zaniku-alebo-zmeny-poplatkovej-povinnosti-za-komunalne-odpady-a-drobne-stavebne-odpady
https://www.kosice.sk/obcan/miestne-poplatky-za-komunalny-odpad-a-drobny-stavebny-odpad-tlaciva</t>
  </si>
  <si>
    <t>Obec</t>
  </si>
  <si>
    <t>Ministerstvo financií Slovenskej republiky</t>
  </si>
  <si>
    <t>A0000224</t>
  </si>
  <si>
    <t>Rozhodovanie vo veciach miestnych daní, miestnych poplatkov, verejnej dávky, prijatia úveru alebo pôžičky a vykonávanie ich správy</t>
  </si>
  <si>
    <t>U00024</t>
  </si>
  <si>
    <t>Dane a poplatky</t>
  </si>
  <si>
    <t>Zákon č. 582/2004 Z. z.</t>
  </si>
  <si>
    <t>Plošné rozšírenie IS DCOM na mestá v kategórii</t>
  </si>
  <si>
    <t>DataCentrum elektronizácie územnej samosprávy Slovenska</t>
  </si>
  <si>
    <t>Ohlasovanie vzniku, zániku alebo zmeny poplatkovej povinnosti za komunálne odpady a drobné stavebné odpady</t>
  </si>
  <si>
    <t>Informačný systém samosprávy - CG ISS</t>
  </si>
  <si>
    <t>Prihlasujem sa na platenie koncesionárskych poplatkov</t>
  </si>
  <si>
    <t>Platenie koncesionárskeho poplatku</t>
  </si>
  <si>
    <t>https://uhrady.rtvs.sk/</t>
  </si>
  <si>
    <t>Rozhlas a televízia Slovenska</t>
  </si>
  <si>
    <t>A0002611
A0002610</t>
  </si>
  <si>
    <t>Služba verejnosti v oblasti rozhlasového vysielania
Služba verejnosti v oblasti televízneho vysielania</t>
  </si>
  <si>
    <t>U00177</t>
  </si>
  <si>
    <t>Médiá a audiovízia</t>
  </si>
  <si>
    <t xml:space="preserve">Zákon č. 340/2012 Z. z. </t>
  </si>
  <si>
    <t>Platenie úhrad za služby verejnosti poskytované Rozhlasom a televíziou Slovenska</t>
  </si>
  <si>
    <t>ZIS</t>
  </si>
  <si>
    <t>Chcem si poistiť nehnuteľnosť</t>
  </si>
  <si>
    <t>Zákon č. 39/2015 Z. z.</t>
  </si>
  <si>
    <t>KEO-Kompletná evidencia obcí</t>
  </si>
  <si>
    <t>Chcem si poistiť domácnosť</t>
  </si>
  <si>
    <t>Register obyvateľov</t>
  </si>
  <si>
    <t>Nastavím si v banke úhrady pravidelných platieb (trvalý príkaz, inkaso)</t>
  </si>
  <si>
    <t>Zákon č. 492/2009 Z. z.</t>
  </si>
  <si>
    <t>Systém IIS MIS</t>
  </si>
  <si>
    <t>Chcem prerábať byt (variant)</t>
  </si>
  <si>
    <t>Zákon č. 50/1976 Zb.</t>
  </si>
  <si>
    <t>WIN CITY</t>
  </si>
  <si>
    <t>Robím úpravy v byte bez potreby ohlásenia (variant)</t>
  </si>
  <si>
    <t>WinCITY</t>
  </si>
  <si>
    <t>Ohlasujem na stavebný úrad úpravy v byte (variant)</t>
  </si>
  <si>
    <t>Ohlásenie drobnej stavby</t>
  </si>
  <si>
    <t>https://esluzby.bratislava.sk/info/414?slug=ohlasenie-stavebnych-uprav-a-udrziavacich-prac
http://www.e-obce.info/klin/files/3798-ohlasenie-drobnej-stavby-1335172358.pdf</t>
  </si>
  <si>
    <t>Stavebný úrad</t>
  </si>
  <si>
    <t>A0000710</t>
  </si>
  <si>
    <t xml:space="preserve">Povolenie, zmena, odstránenie alebo údržba stavby </t>
  </si>
  <si>
    <t>U00055</t>
  </si>
  <si>
    <t>Stavebný poriadok a územné plánovanie okrem ekologických aspektov</t>
  </si>
  <si>
    <t>Oznamovacie a ohlasovacie povinnosti mestu</t>
  </si>
  <si>
    <t>Informačný systém mesta Zlaté Moravce</t>
  </si>
  <si>
    <t>Vybavujem statický posudok k úpravám v byte (variant)</t>
  </si>
  <si>
    <t>Informačný systém mesta Svidník</t>
  </si>
  <si>
    <t>Vybavujem stavebné povolenie na úpravy v byte (variant)</t>
  </si>
  <si>
    <t>Získanie stavebného povolenia</t>
  </si>
  <si>
    <t>https://www.ruzinov.sk/sk/tlaciva/view/ziadost-o-stavebne-povolenie-zmena-dokoncenej-stavby-stavebna-uprava-v-byte
https://www.ruzinov.sk/data/MediaLibrary/0/7304/ziadost-o-stavebne-povolenie_zmena-dokoncenej-stavby_stavebna-uprava-v-byte.pdf</t>
  </si>
  <si>
    <t>Informačný systém mesta Levoča</t>
  </si>
  <si>
    <t>Mením si trvalý / prechodný pobyt (vrátane oznámenia dotknutým inštitúciám)</t>
  </si>
  <si>
    <t xml:space="preserve">Zmena trvalého pobytu </t>
  </si>
  <si>
    <t>https://www.slovensko.sk/sk/zivotne-situacie/zivotna-situacia/_elektronicke-sluzby-pri-trvalo/
https://portal.minv.sk/wps/wcm/connect/sk/site/main/zivotne-situacie/pobyt/pobyt-t/trvaly-pobyt-prihlasenie/
https://portal.minv.sk/wps/wcm/connect/sk/site/main/zivotne-situacie/pobyt/pobyt-t/tp-prihlasenie/
https://portal.minv.sk/wps/wcm/connect/sk/site/main/zivotne-situacie/pobyt/pobyt-t/tp-ukoncenie/</t>
  </si>
  <si>
    <t>Ministerstvo vnútra Slovenskej republiky</t>
  </si>
  <si>
    <t>A0001300
A0001298</t>
  </si>
  <si>
    <t>Hlásenie pobytu občana Slovenskej republiky
Vedenie centrálnej evidencie obyvateľov a zaznamenávanie údajov do registra obyvateľov</t>
  </si>
  <si>
    <t>U00091</t>
  </si>
  <si>
    <t>Evidencia obyvateľov</t>
  </si>
  <si>
    <t>Zákon č. 496/2008 Z. z.</t>
  </si>
  <si>
    <t>Podanie prihlásenia na trvalý pobyt</t>
  </si>
  <si>
    <t>Hlásenie pobytu</t>
  </si>
  <si>
    <t>Podávam daňové priznanie k dani z nehnuteľnosti</t>
  </si>
  <si>
    <t>Podanie daňového priznania</t>
  </si>
  <si>
    <t>https://esluzby.bratislava.sk/info/203?slug=podavanie-danoveho-priznania-k-dani-z-nehnutelnosti
https://www.kosice.sk/obcan/miestne-dane-formulare-a-tlaciva</t>
  </si>
  <si>
    <t xml:space="preserve">Zákon č. 582/2004 Z. z. </t>
  </si>
  <si>
    <t>Podávanie daňového priznania k dani z nehnuteľností</t>
  </si>
  <si>
    <t>CG ISS</t>
  </si>
  <si>
    <t>Zaplatím daň z nehnuteľnosti</t>
  </si>
  <si>
    <t>Platenie dane z nehnuteľnosti</t>
  </si>
  <si>
    <t>https://esluzby.bratislava.sk/info/201?slug=platenie-miestnych-dani</t>
  </si>
  <si>
    <t>Platenie miestnych daní</t>
  </si>
  <si>
    <t>Modul dane a poplatky</t>
  </si>
  <si>
    <t>Začatie podnikania</t>
  </si>
  <si>
    <t>Chcem začať podnikať, založiť si živnosť, resp. sro</t>
  </si>
  <si>
    <t>FO/PO je zapísaná v živnostenskom/obchodnom registri a má splnené všetky povinnosti</t>
  </si>
  <si>
    <t>Chcem začať podnikať (udalosť)</t>
  </si>
  <si>
    <t>Zákon č. 455/1991 Zb.</t>
  </si>
  <si>
    <t>počet vydaných osvedčení o živnostenskom podnikaní + počet novo založených sro</t>
  </si>
  <si>
    <t>Zisťujem si informácie o možnostiach živnostenského podnikania</t>
  </si>
  <si>
    <t>Poskytnutie konzultácie k možnostiam živnostenského podnikania</t>
  </si>
  <si>
    <t>https://www.slovensko.sk/sk/zivotne-situacie/zivotna-situacia/_registracia-zivnosti</t>
  </si>
  <si>
    <t>Živnostenský odbor OÚ</t>
  </si>
  <si>
    <t>A0001495                    A0001496</t>
  </si>
  <si>
    <t>Spolupráca so Slovenskou živnostenskou komorou
Spolupráca s ústrednými orgánmi a s inými právnickými osobami vo veciach živnostenského podnikania a zabezpečovania jednotného uplatňovania právnych predpisov</t>
  </si>
  <si>
    <t>U00103</t>
  </si>
  <si>
    <t>Živnostenské podnikanie</t>
  </si>
  <si>
    <t>Publikovanie informácií o náležitostiach súvisiacich so živnostenským podnikaním Konzultovanie v oblasti živnostenského podnikania</t>
  </si>
  <si>
    <t>Určím si predmet podnikania</t>
  </si>
  <si>
    <t>Určím si obchodné meno</t>
  </si>
  <si>
    <t>Určím si miesto podnikania /  sídlo spočnosti</t>
  </si>
  <si>
    <t>Získam príspevky na založenie živnosti</t>
  </si>
  <si>
    <t>Výber právnej formy podnikania</t>
  </si>
  <si>
    <t>Chcem podnikať ako sro (variant)</t>
  </si>
  <si>
    <t>Určenie konateľov 
a spoločníkov</t>
  </si>
  <si>
    <t>Určenie výšky vkladu
a správcu vkladu</t>
  </si>
  <si>
    <t>Vypracovanie 
zakladateľských 
dokumentov 
spoločnosti</t>
  </si>
  <si>
    <t>Získanie 
živnostenského 
oprávnenia
pre sro</t>
  </si>
  <si>
    <t>Zapísanie v živnostenskom registri</t>
  </si>
  <si>
    <t>https://www.slovensko.sk/sk/najst-sluzbu?CurrentPage=1&amp;ServiceTitle=Ohlasovanie+vo%c4%benej%2c+remeselnej+a+viazanej+%c5%beivnosti+-+fyzick%c3%a1+osoba
https://www.slovensko.sk/sk/najst-sluzbu?CurrentPage=1&amp;ServiceTitle=Ohlasovanie+vo%c4%benej%2c+remeselnej+a+viazanej+%c5%beivnosti+%e2%80%93+pr%c3%a1vnick%c3%a1+osoba</t>
  </si>
  <si>
    <t>A0001500</t>
  </si>
  <si>
    <t>Zabezpečovanie prevádzky živnostenského registra</t>
  </si>
  <si>
    <t>Obchodný register</t>
  </si>
  <si>
    <t>Zabezpečenie 
súhlasu správcu 
dane so zápisom</t>
  </si>
  <si>
    <t>Zapísanie v obchodnom registri</t>
  </si>
  <si>
    <t>https://www.financnasprava.sk/_img/pfsedit/Dokumenty_PFS/Infoservis/suhlasSD/2015_07_17_Suhlas_spravcu_dane.pdf</t>
  </si>
  <si>
    <t>Finančná správa Slovenskej republiky</t>
  </si>
  <si>
    <t xml:space="preserve">Zákon č. 563/2009 Z. z. </t>
  </si>
  <si>
    <t>Informačný systém Obchodného registra</t>
  </si>
  <si>
    <t>Podanie návrhu 
na zápis sro 
do OR SR</t>
  </si>
  <si>
    <t>https://www.justice.gov.sk/sluzby/obchodny-register/formulare-or-pre-podania-v-elektronickej-podobe/</t>
  </si>
  <si>
    <t>Okresný súd</t>
  </si>
  <si>
    <t>Ministerstvo spravodlivosti Slovenskej republiky</t>
  </si>
  <si>
    <t>A0001642</t>
  </si>
  <si>
    <t>Správa a zabezpečovanie centrálneho informačného systému súdov a iných informačných systémov</t>
  </si>
  <si>
    <t>U00119</t>
  </si>
  <si>
    <t>Súdy a väzenstvo</t>
  </si>
  <si>
    <t>Zákon č. 530/2003 Z. z.</t>
  </si>
  <si>
    <t>Informačný systém obchodného registra</t>
  </si>
  <si>
    <t>Konania vo veciach Obchodného registra</t>
  </si>
  <si>
    <t>Informačný systém elektronických služieb obchodného registra</t>
  </si>
  <si>
    <t>Chcem podnikať mimo trvalého bydliska (variant)</t>
  </si>
  <si>
    <t>Získam doklad o oprávnení užívať nehnuteľnosť</t>
  </si>
  <si>
    <t>Chcem si založiť voľnú živnosť (variant)</t>
  </si>
  <si>
    <t>Podávam žiadosť o zápis voľnej živnosti (JKM/Okresný úrad, elektronicky)</t>
  </si>
  <si>
    <t>Ohlasovanie voľnej, remeselnej a viazanej živnosti</t>
  </si>
  <si>
    <t>Informačný systém jednotných kontaktných miest (JKM2)</t>
  </si>
  <si>
    <t>Chcem si založiť remeselnú živnosť (variant)</t>
  </si>
  <si>
    <t>Vyberiem zodpovedného zástupcu (získam súhlas)</t>
  </si>
  <si>
    <t>Získam potvrdenie o odbornej spôsobilosti</t>
  </si>
  <si>
    <t>Získanie osvedčenia o odbornej spôsobilosti
Uznávanie odbornej praxe</t>
  </si>
  <si>
    <t>A0001494</t>
  </si>
  <si>
    <t>Rozhodovanie o uznaní odbornej praxe a odbornej kvalifikácie</t>
  </si>
  <si>
    <t>Podávam žiadosť o zápis remeselnej živnosti (JKM/Okresný úrad, elektronicky)</t>
  </si>
  <si>
    <t>Register právnických osôb, podnikateľov a orgánov verejnej moci</t>
  </si>
  <si>
    <t>Chcem si založiť viazanú živnosť (variant)</t>
  </si>
  <si>
    <t>Získam potvrdenie o odbornej kvalifikácii</t>
  </si>
  <si>
    <t>Uznávanie odbornej kvalifikácie</t>
  </si>
  <si>
    <t>Živnostenský register 2021</t>
  </si>
  <si>
    <t>Podávam žiadosť o zápis viazanej živnosti (JKM/Okresný úrad, elektronicky)</t>
  </si>
  <si>
    <t xml:space="preserve">Živnostenský register </t>
  </si>
  <si>
    <t>Bolo mi vydané osvedčenie o živnostenskom oprávnení (udalosť)</t>
  </si>
  <si>
    <t>https://www.slovensko.sk/sk/najst-sluzbu?CurrentPage=1&amp;ServiceTitle=Poskytovanie+v%c3%bdpisu+z+neverejnej+%c4%8dasti+%c5%beivnostensk%c3%a9ho+registra
https://www.slovensko.sk/sk/najst-sluzbu?CurrentPage=1&amp;ServiceTitle=Poskytovanie+v%c3%bdpisu+z+verejnej+%c4%8dasti+%c5%beivnostensk%c3%a9ho+registra</t>
  </si>
  <si>
    <t>A0001501</t>
  </si>
  <si>
    <t>Zabezpečovanie zasielania údajov a sprístupnenie oprávneným subjektom údaje o podnikateľoch zapísaných v živnostenskom registri</t>
  </si>
  <si>
    <t>Poskytovanie výpisu zo živnostenského registra</t>
  </si>
  <si>
    <t>Bolo mi pridelené IČO Štatistickým úradom  (udalosť)</t>
  </si>
  <si>
    <t>https://slovak.statistics.sk/wps/portal/ext/services/services.ico/ico.forms/!ut/p/z1/pZJNT4NAEEB_Sw8c3R26BRZv2yYsEES3CMW9GGiQEgs0gBL_vbScjBaaOLdJ3st8YoljLKvks8iTrqir5DjkL1J_jbwnul6rDLhr6uBYj1Rs3Q1wMPDuAmw4s1eGB0A9roHD7HBrCkKAESxv8eFKMLjNvwYYo8-EEIEXRcCjpQUOUTn4YQj8gfzyjWcVHN8PwogKYlv6_-oPgJweb_QnGpTT7e2wnEPk3A5GYOqGc1O4WBZpifp9iQARUzV0dUU1U6Mm0Zfk_EWsSgnNsWyyt6zJGvTRDM916LpTe6-AAn3fo7yu82OG9nWpwF_KoW47HP8kcdC-41MZniOGwrmT6Rfp2WLxDa5K3SQ!/dz/d5/L2dJQSEvUUt3QS80TmxFL1o2X1ZMUDhCQjFBMEdKOTYwSUZPOFFSSkMwRzcw/</t>
  </si>
  <si>
    <t>Štatistický úrad Slovenskej republiky</t>
  </si>
  <si>
    <t>A0002763</t>
  </si>
  <si>
    <t>Vytváranie, zverejňovanie a spravovanie štatistických klasifikácií, číselníkov a registrov v súčinnosti s ministerstvami a štátnymi organizáciami</t>
  </si>
  <si>
    <t>U00194</t>
  </si>
  <si>
    <t>Štátna štatistika</t>
  </si>
  <si>
    <t>Zákon č.  272/2015 Z. z.</t>
  </si>
  <si>
    <t>Manažment údajov Registra právnických osôb, podnikateľov a orgánov verejnej moci</t>
  </si>
  <si>
    <t>Registrácia právnickej osoby</t>
  </si>
  <si>
    <t>Štatistický informačný systém</t>
  </si>
  <si>
    <t>Bolo mi pridelené DIČ správcom dane (udalosť)</t>
  </si>
  <si>
    <t>https://www.financnasprava.sk/sk/elektronicke-sluzby/koncove-sluzby/registrovanie-subjektu-dph-dp</t>
  </si>
  <si>
    <t>A0000210</t>
  </si>
  <si>
    <t>Spracúvanie osobných údajov daňových subjektov</t>
  </si>
  <si>
    <t>Registrovanie subjektu k dani</t>
  </si>
  <si>
    <t>Bol som zaregistrovaný do verejného zdravotného poistenia (udalosť)</t>
  </si>
  <si>
    <t>https://www.vszp.sk/platitelia/platenie-poistneho/samostatne-zarobkovo-cinna-osoba/
https://www.dovera.sk/platitel/zamestnavatel/tema-prihlasenie-a-registracia-zamestnavatela/registracia-platitela
https://www.union.sk/platitelia-zdravotneho-poistenia/</t>
  </si>
  <si>
    <t>A0002949           A0002948</t>
  </si>
  <si>
    <t>Vedenie registra podaných prihlášok na verejné zdravotné poistenie                                          Vedenie centrálneho registra poistencov</t>
  </si>
  <si>
    <t>Portál na overovanie poistných vzťahov, kódov Poskytovateľov zdravotnej starostlivosti, kódov Zdravotníckych pracovníkov</t>
  </si>
  <si>
    <t>Potrebujem sa zapísať do iných registrov (variant) - napr. register znalcov, tlmočníkov, prekladateľov</t>
  </si>
  <si>
    <t>Zákon č. 382/2004 Z. z.</t>
  </si>
  <si>
    <t>Podávam Žiadosť o zápis do zoznamu podľa osobitných predpisov (rôzne komory)</t>
  </si>
  <si>
    <t>Žiadosť o zápis do zoznamu podľa osobitných predpisov</t>
  </si>
  <si>
    <t>A0001495           A0001496</t>
  </si>
  <si>
    <t>Spolupráca so Slovenskou živnostenskou komorou                                                                                     Spolupráca s ústrednými orgánmi a s inými právnickými osobami vo veciach živnostenského podnikania a zabezpečovania jednotného uplatňovania právnych predpisov</t>
  </si>
  <si>
    <t>Podávam Žiadosť o zápis do zoznamu podľa osobitných predpisov (komory a registre MS SR)</t>
  </si>
  <si>
    <t>https://www.sak.sk/web/sk/cms/document/251-static
 https://obcan.justice.sk/infosud-registre/-/isu-registre/zoznam/notar
 https://obcan.justice.sk/infosud-registre/-/isu-registre/zoznam/znalec/default
 https://obcan.justice.sk/infosud-registre/-/isu-registre/zoznam/prekladatel/default
 https://obcan.justice.sk/infosud-registre/-/isu-registre/zoznam/spravca?f.4502=4503
 https://obcan.justice.sk/infosud-registre/-/isu-registre/zoznam/exekutor?f.4502=4503
 https://obcan.justice.sk/infosud-registre/-/isu-registre/zoznam/rozhodca
 https://obcan.justice.sk/infosud-registre/-/isu-registre/zoznam/mediator?f.4502=4503
 https://obcan.justice.sk/infosud-registre/-/isu-registre/zoznam/pmu</t>
  </si>
  <si>
    <t>Rôzne komory (SAK, ..)
 Ministerstvo spravodlivosti Slovenskej republiky</t>
  </si>
  <si>
    <t>A0001663</t>
  </si>
  <si>
    <t>Vedenie zoznamu znalcov, tlmočníkov a prekladateľov</t>
  </si>
  <si>
    <t>U00123</t>
  </si>
  <si>
    <t>Znalecká činnosť, prekladateľská činnosť a tlmočnícka činnosť</t>
  </si>
  <si>
    <t>Potrebujem označiť miesto podnikania</t>
  </si>
  <si>
    <t>Potrebujem si zriadiť bankový účet na podnikanie</t>
  </si>
  <si>
    <t>Potrebujem si vyrobiť pečiatku</t>
  </si>
  <si>
    <t>Potrebujem zriadiť prevádzku (variant)</t>
  </si>
  <si>
    <t>Potrebujem vypracovať dokumentáciu k zriadeniu prevádzky</t>
  </si>
  <si>
    <t>Potrebujem schváliť prevádzku na Regionálnom úrade verejného zdravotníctva</t>
  </si>
  <si>
    <t>http://ruvzba.sk/dok%20na%20stiahnutie/2020/oznamenie_zacatie_prevadzkovania.docx</t>
  </si>
  <si>
    <t>Úrad verejného zdravotníctva</t>
  </si>
  <si>
    <t>Ministerstvo zdravotníctva Slovenskej republiky</t>
  </si>
  <si>
    <t>Zákon č. 286/2020 Z. z.</t>
  </si>
  <si>
    <t>Podávanie návrhu na uvedenie priestorov do prevádzky, na zmenu v ich prevádzkovaní alebo na uvedenie priestorov do skúšobnej prevádzky na úrady verejného zdravotníctva Slovenskej republiky</t>
  </si>
  <si>
    <t>Potrebujem ohlásiť prevádzku na živnostenskom úrade (ak nebola už pri registrácii)</t>
  </si>
  <si>
    <t>https://www.minv.sk/?oznamenie-zmien-podla-zivnostenskeho-zakona</t>
  </si>
  <si>
    <t>Potrebujem nahlásiť prevádzku na daňovom úrade (registračnú pokladnicu)</t>
  </si>
  <si>
    <t>Zákon č. 595/2003 Z. z.</t>
  </si>
  <si>
    <t>Poskytovanie virtuálnej registračnej pokladnice</t>
  </si>
  <si>
    <t>Potrebujem ohlásiť prevádzku obci + otváracie hodiny + prevádzka s terasou</t>
  </si>
  <si>
    <t>https://www.ruzinov.sk/sk/tlaciva/index/tag:podnikatelska-cinnost</t>
  </si>
  <si>
    <t>Potrebujem ohlásiť živnosť na Štátnej / regionálnej potravinovej a veterinárnej správe (potraviny, gastro)</t>
  </si>
  <si>
    <t>https://www.svps.sk/potraviny/info_ppp_oznamenia.asp</t>
  </si>
  <si>
    <t>Štátna veterinárna a potravinová správa</t>
  </si>
  <si>
    <t>Ministerstvo pôdohospodárstva a rozvoja vidieka Slovenskej republiky</t>
  </si>
  <si>
    <t>A0000959</t>
  </si>
  <si>
    <t xml:space="preserve">Povoľovanie činnosti, prevádzkarne a zariadení v oblasti veterinárnej starostlivosti </t>
  </si>
  <si>
    <t>U00069</t>
  </si>
  <si>
    <t>Veterinárna kontrola, veterinárna inšpekcia a veterinárny dozor</t>
  </si>
  <si>
    <t>Zákon č. 39/2007 Z. z.</t>
  </si>
  <si>
    <t>Zlepšenia eGov služieb  Štátnej veterinárnej a potravinovej správy SR</t>
  </si>
  <si>
    <t>Štátna veterinárna a potravinová správa Slovenskej republiky</t>
  </si>
  <si>
    <t>Komplexný veterinárny a potravinový informačný systém (KVEPIS)</t>
  </si>
  <si>
    <t>Budem platiteľom DPH (variant)</t>
  </si>
  <si>
    <t xml:space="preserve">Zákon č. 222/2004 Z. z. </t>
  </si>
  <si>
    <t>Modul DMS</t>
  </si>
  <si>
    <t>Potrebujem sa zaregistrovať na DPH</t>
  </si>
  <si>
    <t>https://www.financnasprava.sk/sk/elektronicke-sluzby/koncove-sluzby/registracia-subjekt-dph-skupin</t>
  </si>
  <si>
    <t>Registrovanie subjektu k dani z príjmov, dani z pridanej hodnoty a dani z poistenia</t>
  </si>
  <si>
    <t>Portál Finančnej správy (PFS)</t>
  </si>
  <si>
    <t>Budem využívať motorové vozidlo na podnikanie (variant)</t>
  </si>
  <si>
    <t>Zákon č. 361/2014 Z. z.</t>
  </si>
  <si>
    <t>Modul Platby</t>
  </si>
  <si>
    <t>Potrebujem sa zaregistrovať na daň z MV</t>
  </si>
  <si>
    <t>https://www.financnasprava.sk/sk/podnikatelia/dane/dan-z-motorovych-vozidiel</t>
  </si>
  <si>
    <t>Podávanie daňového priznania k dani z motorových vozidiel</t>
  </si>
  <si>
    <t>Integrovaný systém Finančnej správy</t>
  </si>
  <si>
    <t>Potrebujem požiadať o vykonanie zmeny v evidencii vozidiel (prehlásenie vozidla)</t>
  </si>
  <si>
    <t>https://portal.minv.sk/wps/wcm/connect/sk/site/main/zivotne-situacie/vozidla/vozidla-evidencia-ziadosti/</t>
  </si>
  <si>
    <t>Dopravný inšpektorát</t>
  </si>
  <si>
    <t>A0001315</t>
  </si>
  <si>
    <t>Vedenie celoštátnej dopravnej evidencie</t>
  </si>
  <si>
    <t>U00092</t>
  </si>
  <si>
    <t>Evidencia cestných motorových vozidiel a prípojných vozidiel</t>
  </si>
  <si>
    <t>Zákon č. 106/2018 Z. z.</t>
  </si>
  <si>
    <t>Ponechanie TEČ</t>
  </si>
  <si>
    <t>Žiadosť o prvé prihlásenie vozidla do evidencie</t>
  </si>
  <si>
    <t>Evidencia vozidiel</t>
  </si>
  <si>
    <t>Budem zamestnávať zamestnancov (variant)</t>
  </si>
  <si>
    <t>Prihlásenie zamestnancov do zdravotnej poisťovne</t>
  </si>
  <si>
    <t>https://www.vszp.sk/platitelia/platenie-poistneho/zamestnavatel/
https://www.dovera.sk/platitel/zamestnavatel/tema-hromadne-oznamenia/zakladne-informacie-k-hromadnym-oznameniam
https://portal.unionzp.sk/ehipweb/welcome?conversationContext=3</t>
  </si>
  <si>
    <t>A0002949            A0002948</t>
  </si>
  <si>
    <t>Vedenie registra podaných prihlášok na verejné zdravotné poistenie                                                                                                                                                                                 Vedenie centrálneho registra poistencov</t>
  </si>
  <si>
    <t xml:space="preserve">Zákon č. 581/2004 Z. z. </t>
  </si>
  <si>
    <t>Konsolidácia, manažment a kvalita  údajov VšZP</t>
  </si>
  <si>
    <t>Všeobecná zdravotná poisťovňa a.s.</t>
  </si>
  <si>
    <t>Prihlásenie zamestnancov do sociálnej poisťovne</t>
  </si>
  <si>
    <t>https://esluzby.socpoist.sk/portal/</t>
  </si>
  <si>
    <t xml:space="preserve"> Internetový portál Union zdravotnej poisťovne</t>
  </si>
  <si>
    <t>Mám viac ako 3 zamestnancov (variant)</t>
  </si>
  <si>
    <t>Chcem sa dobrovoľne registrovať v SP? Už spĺňam podmienky na registráciu v SP (variant)</t>
  </si>
  <si>
    <t>Potrebujem sa registrovať v Sociálnej poisťovni</t>
  </si>
  <si>
    <t>Prihlásenie SZČO do Sociálnej poisťovne</t>
  </si>
  <si>
    <t>Kúpa a vlastnenie motorového vozidla</t>
  </si>
  <si>
    <t>Potrebujem si kúpiť motorové vozidlo</t>
  </si>
  <si>
    <t>Vlastním motorové vozidlo a mám splnené všetky podmienky na jeho prevádzku</t>
  </si>
  <si>
    <t>Potrebujem si kúpiť motorové vozidlo (udalosť)</t>
  </si>
  <si>
    <t>počet novoevidovaných vozidiel</t>
  </si>
  <si>
    <t>Zadefinujem si základné požiadavky na auto</t>
  </si>
  <si>
    <t>Sledujem inzerciu áut</t>
  </si>
  <si>
    <t>Navštívim autobazár</t>
  </si>
  <si>
    <t>Navštívim autorizovaného predajcu nových vozidiel</t>
  </si>
  <si>
    <t>Chodím na obhliadky motorových vozidiel</t>
  </si>
  <si>
    <t>Ako budem riešiť financovanie kúpy ?</t>
  </si>
  <si>
    <t>Vlastné zdroje (variant)</t>
  </si>
  <si>
    <t>Leasingová spoločnosť (variant)</t>
  </si>
  <si>
    <t>Urobím si prieskum financovania áut v leasingových spoločnostiach</t>
  </si>
  <si>
    <t>Uzatvorím leasingovú zmluvu</t>
  </si>
  <si>
    <t>Spotrebný/iný úver v banke (variant)</t>
  </si>
  <si>
    <t>Urobím si prieskum financovania áut v bankách</t>
  </si>
  <si>
    <t>Uzatvorím úverovú zmluvu</t>
  </si>
  <si>
    <t>Našiel som vhodné motorové vozidlo (udalosť)</t>
  </si>
  <si>
    <t>Overujem si pravdivosť údajov o motorovom vozidle</t>
  </si>
  <si>
    <t>https://rpzv.sk/
https://portal.minv.sk/wps/wcm/connect/sk/site/main/zivotne-situacie/vozidla/informacie_o_vozidle/info-opis-blok1-vozidlo/
https://portal.minv.sk/wps/wcm/connect/sk/site/main/zivotne-situacie/vozidla/informacie_o_vozidle/info-blok2-vozidlo/
https://portal.minv.sk/wps/wcm/connect/sk/site/main/zivotne-situacie/vozidla/informacie_o_vozidle/info-vozidlo/
https://portal.minv.sk/wps/wcm/connect/sk/site/main/zivotne-situacie/vozidla/informacie_o_vozidle/info-drzitel-vozidlo-volba/
https://portal.minv.sk/wps/wcm/connect/sk/site/main/zivotne-situacie/vozidla/informacie_o_vozidle/info-kontrola-vozidlo-volba/
https://portal.minv.sk/wps/wcm/connect/sk/site/main/zivotne-situacie/vozidla/informacie_o_vozidle/vozidlo-povod-menu/</t>
  </si>
  <si>
    <t>A0000487</t>
  </si>
  <si>
    <t>Koordinovanie celoštátneho systému v oblasti schvaľovania vozidiel, technických kontrol, emisných kontrol, kontrol originality a montáže plynových zariadení</t>
  </si>
  <si>
    <t>U00047</t>
  </si>
  <si>
    <t>Podmienky prevádzky vozidiel v premávke na pozemných komunikáciách</t>
  </si>
  <si>
    <t>Chcem kúpiť vybrané motorové vozidlo (udalosť)</t>
  </si>
  <si>
    <t>Potrebujem si overiť návrh kúpnej zmluvy</t>
  </si>
  <si>
    <t>Uzatváram zmluvu na kúpu vozidla</t>
  </si>
  <si>
    <t>Uhrádzam predajnú cenu za motorové vozidlo</t>
  </si>
  <si>
    <t>Získavam kľúče od motorového vozidla (udalosť)</t>
  </si>
  <si>
    <t>Uzatvorím PZP k novému motorovému vozidlu</t>
  </si>
  <si>
    <t>Zabezpečenie povinného zmluvného poistenia</t>
  </si>
  <si>
    <t>Zákon č. 381/2001 Z. z.</t>
  </si>
  <si>
    <t>Prihlásenie nového vozidla 1. evidencia (variant)</t>
  </si>
  <si>
    <t>Prihlásenie autorizovaným predajcom (variant)</t>
  </si>
  <si>
    <t>Splnomocním autorizovaného predajcu na prihlásenie motorového vozidla</t>
  </si>
  <si>
    <t>https://portal.minv.sk/wps/wcm/connect/sk/site/main/zivotne-situacie/vozidla/ziadosti-plnomocenstva/</t>
  </si>
  <si>
    <t>Zákon č. 40/1964 Zb.</t>
  </si>
  <si>
    <t>Žiadosť o zapísanie splnomocnenia k evidenčnému úkonu s vozidlom</t>
  </si>
  <si>
    <t>Predajca zabezpečí prihlásenie motorového vozidla</t>
  </si>
  <si>
    <t>Prihlásenie vozidla do evidencie vozidiel elektronicky / osobne</t>
  </si>
  <si>
    <t>Sám zabezpečím prihlásenie nového vozidla (variant)</t>
  </si>
  <si>
    <t>Informujem autorizovaného predajcu, že si sám prihlásim MV</t>
  </si>
  <si>
    <t>viac ako 30 dní od nadobudnutia (variant)</t>
  </si>
  <si>
    <t>Vybavím kontrolu originality</t>
  </si>
  <si>
    <t>Zabezpečenie kontroly originality</t>
  </si>
  <si>
    <t>https://portal.minv.sk/wps/wcm/connect/sk/site/main/zivotne-situacie/vozidla/informacie_o_vozidle/info-kontrola-vozidlo-volba/</t>
  </si>
  <si>
    <t>Podávanie žiadosti o vykonanie kontroly originality vozidla</t>
  </si>
  <si>
    <t>do 30 dní od nadobudnutia (variant)</t>
  </si>
  <si>
    <t>Získam všetky dokumenty k prihláseniu MV</t>
  </si>
  <si>
    <t>Prihlásim motorové vozidlo do evidencie (elektronicky / osobne)</t>
  </si>
  <si>
    <t xml:space="preserve">Zákon č. 8/2009 Z. z. </t>
  </si>
  <si>
    <t>Získal som k MV tabuľky s evidenčným číslom (TEČ)</t>
  </si>
  <si>
    <t>Získal som Osvedčenie o evidencii MV - časť II (veľký technický preukaz)</t>
  </si>
  <si>
    <t>A0000535</t>
  </si>
  <si>
    <t xml:space="preserve">Vydávanie osvedčení o evidencii časť II a technických osvedčení vozidiel </t>
  </si>
  <si>
    <t>Doručili mi Osvedčenie o evidencii MV - časť I (malý technický preukaz)</t>
  </si>
  <si>
    <t>Kúpa motorového vozidla v zahraničí v rámci EÚ (variant)</t>
  </si>
  <si>
    <t>Zabezpečím si Osvedčenie o zhode vozidla COC</t>
  </si>
  <si>
    <t>https://www.minv.sk/?verejne-vyhlasky-a-informacie-30&amp;subor=215176</t>
  </si>
  <si>
    <t>A0000509</t>
  </si>
  <si>
    <t>Udeľovanie značky typového schválenia ES a značky typového schválenia a vedenie ich evidencie</t>
  </si>
  <si>
    <t>Zabezpečím si Potvrdenie o zaplatení DPH v zahraničí</t>
  </si>
  <si>
    <t>Ako zabezpečím prevoz MV zo zahraničia?</t>
  </si>
  <si>
    <t>Zabezpečím odťah MV na prívese poisteným a registrovaným vozidlom (variant)</t>
  </si>
  <si>
    <t>Zabezpečím prevoz MV externe (variant)</t>
  </si>
  <si>
    <t>Zabezpečím si prevoz MV sám (variant)</t>
  </si>
  <si>
    <t>Zabezpečím si poistenie MV v zahraničí</t>
  </si>
  <si>
    <t>Zabezpečím si prevozné značky</t>
  </si>
  <si>
    <t>Priveziem nové MV sám</t>
  </si>
  <si>
    <t>Zabezpečím si potrebné doklady k evidencii MV</t>
  </si>
  <si>
    <t>Zabezpečím úradné overenie a preloženie dokumentov</t>
  </si>
  <si>
    <t>EUCARIS</t>
  </si>
  <si>
    <t>Rozpracovaný</t>
  </si>
  <si>
    <t>Požiadam o schválenie dovozeného vozidla</t>
  </si>
  <si>
    <t>Schválenie dovezeného vozidla</t>
  </si>
  <si>
    <t>https://www.mindop.sk/ministerstvo-1/statny-dopravny-urad-4/schvalovanie-vozidiel/jednotlive-schvalovanie/jednotlivo-dovezene-vozidlo/navrhy-na-jednotlive-uznanie-alebo-schvalenie-jednotlivo-dovezeneho-vozidla</t>
  </si>
  <si>
    <t>A0000532</t>
  </si>
  <si>
    <t>Schvaľovanie jednotlivo vyrobeného, dovezeného alebo prestavaného vozidla</t>
  </si>
  <si>
    <t>Malé zlepšenia eGov služieb Ministerstva dopravy a výstavby Slovenskej republiky</t>
  </si>
  <si>
    <t>Podávanie návrhu na vnútroštátne jednotlivé schválenie jednotlivo dovezeného vozidla z členského štátu alebo zmluvného štátu</t>
  </si>
  <si>
    <t>Zabezpečím registráciu motorového vozidla</t>
  </si>
  <si>
    <t>Prepis motorového vozidla v rámci okresu (variant)</t>
  </si>
  <si>
    <t>Starý majiteľ ohlási poisťovni prevod držby vozidla</t>
  </si>
  <si>
    <t>Spoločne ideme prepísať motorové vozidlo</t>
  </si>
  <si>
    <t>Dohodnutie termínu cez rezervačný systém Ministerstva vnútra SR</t>
  </si>
  <si>
    <t>Ostávajú mi pôvodné TEČ (udalosť)</t>
  </si>
  <si>
    <t>Zapíšu ma ako nového vlastníka vo veľkom TP (Zmena vlastníka v evidencii MV)</t>
  </si>
  <si>
    <t>Doručia mi malý TP</t>
  </si>
  <si>
    <t>Prepis motorového vozidla mimo okresu (variant)</t>
  </si>
  <si>
    <t>Starý majiteľ získa súhlas kupujúceho, alebo osvedčený podpis nového vlastníka na prevod držby vozidla</t>
  </si>
  <si>
    <t>Starý majiteľ požiada o prevod držby motorové vozidla</t>
  </si>
  <si>
    <t>Starý majiteľ vráti pôvodné TEČ</t>
  </si>
  <si>
    <t>Ja / Nový majiteľ prihlásim motorové vozidlo</t>
  </si>
  <si>
    <t>Žiadosť o prevod držby vozidla na inú osobu</t>
  </si>
  <si>
    <t>Uzatvorím havarijné poistenie</t>
  </si>
  <si>
    <t>Zakúpim si diaľničnú známku</t>
  </si>
  <si>
    <t>Predaj a distribúcia elektronických dialničných známok a el. mýta</t>
  </si>
  <si>
    <t>Zabezpečím technickú kontrolu MV</t>
  </si>
  <si>
    <t>Zabezpečenie technickej kontroly</t>
  </si>
  <si>
    <t>https://www.mindop.sk/ministerstvo-1/statny-dopravny-urad-4/technicke-sluzby-a-kontroly-vozidiel/technicke-kontroly-vozidiel</t>
  </si>
  <si>
    <t>Podávanie žiadosti o vykonanie technickej kontroly vozidla</t>
  </si>
  <si>
    <t>JISCD - Jednotný informačný systém v cestnej doprave</t>
  </si>
  <si>
    <t>Zabezpečím emisnú kontrolu MV</t>
  </si>
  <si>
    <t>Zabezpečenie emisnej kontroly</t>
  </si>
  <si>
    <t>https://www.mindop.sk/ministerstvo-1/statny-dopravny-urad-4/technicke-sluzby-a-kontroly-vozidiel/emisne-kontroly-motorovych-vozidiel</t>
  </si>
  <si>
    <t>Odchod do dôchodku</t>
  </si>
  <si>
    <t>Mám vek na odchod do dôchodku / predčasného dôchodku</t>
  </si>
  <si>
    <t>Poberám starobný / predčasný starobný dôchodok</t>
  </si>
  <si>
    <t>Získavanie
informácií
o odchode
do dôchodku</t>
  </si>
  <si>
    <t>https://www.socpoist.sk/dochodca/55164s</t>
  </si>
  <si>
    <t>počet nových starobných a predčasných dôchodkov 2020</t>
  </si>
  <si>
    <t>Overenie
dôchodkového
veku</t>
  </si>
  <si>
    <t>https://esluzby.socpoist.sk/doch_vek/</t>
  </si>
  <si>
    <t>Overenie
splnenia podmienok
pre predčasný
dôchodok</t>
  </si>
  <si>
    <t>https://www.socpoist.sk/podmienky-naroku--hvc/1287s#Podmienky%20n%C3%A1roku</t>
  </si>
  <si>
    <t>Overenie
splnenia podmienok
pre starobný
dôchodok</t>
  </si>
  <si>
    <t>https://www.socpoist.sk/podmienky-naroku--mtc/1286s#2</t>
  </si>
  <si>
    <t>Informatívne
zistenie
výšky dôchodku</t>
  </si>
  <si>
    <t>https://www.socpoist.sk/kalkulacka-na-informativny-vypocet-dochodku-azx/59319s</t>
  </si>
  <si>
    <t>Vyžiadanie výpisu
individuálneho
účtu poistenca
(písomne, telefonicky, osobne,  elektronicky)</t>
  </si>
  <si>
    <t>https://esluzby.socpoist.sk/portal/#/</t>
  </si>
  <si>
    <t>Poskytovanie údajov klienta súvisiacich s dôchodkovým poistením</t>
  </si>
  <si>
    <t>Vyžiadanie
informatívneho osobného listu dôchodkového poistenia
ČSSZ</t>
  </si>
  <si>
    <t>http://www.cssz.cz/cz/duchodove-pojisteni/informativni-osobni-list-duchodoveho-pojisteni.htm</t>
  </si>
  <si>
    <t>Získanie chýbajúcich
dokladov o
zamestnaní a zárobku</t>
  </si>
  <si>
    <t>Rezervácia termínu
na spísanie
žiadosti o dôchodok</t>
  </si>
  <si>
    <t>Konanie vo veciach dávok zo sociálneho poistenia</t>
  </si>
  <si>
    <t>https://esluzby.socpoist.sk/crse/</t>
  </si>
  <si>
    <t>Spísanie
žiadosti o dôchodok
na pobočke</t>
  </si>
  <si>
    <t>https://www.socpoist.sk/ext_dok-30102019-dp-zod-vzorvi_19/67971c</t>
  </si>
  <si>
    <t>Jednotný systém dávok (IS JSD)</t>
  </si>
  <si>
    <t>Vyžiadanie
Potvrdenia o spísaní
Žiadosti o dôchodok</t>
  </si>
  <si>
    <t>Vyžiadanie 
potvrdenia poistenia 
v krajinách EHS 
(formulár E205) SP</t>
  </si>
  <si>
    <t>https://www.socpoist.sk/dochodkove-poistenie-v-zahranici-a-eu/1665s</t>
  </si>
  <si>
    <t>Informovanie
zamestnávateľa
o termíne odchodu
do dôchodku</t>
  </si>
  <si>
    <t>Ukončenie
pracovného
pomeru</t>
  </si>
  <si>
    <t>Získanie
odchodného</t>
  </si>
  <si>
    <t>Informovanie
UPSVaR
o termíne odchodu
do dôchodku</t>
  </si>
  <si>
    <t>Vyradenie
z evidencie
uchádzačov
o zamestnanie</t>
  </si>
  <si>
    <t>https://www.upsvr.gov.sk/se/oddelenie-sluzieb-pre-obcana/zoznam-sluzieb/vyradenie-z-evidencie.html?page_id=534619</t>
  </si>
  <si>
    <t>Požiadanie
o priznanie
preddavku
na dôchodok</t>
  </si>
  <si>
    <t>https://www.socpoist.sk/aktuality-kedy-sa-dochodok-vyplaca-preddavkovo--co-to-znamena-/48411s67533c</t>
  </si>
  <si>
    <t>Priznanie
preddavku
na dôchodok</t>
  </si>
  <si>
    <t>Posúdenie súbehu nárokov na dôchodok</t>
  </si>
  <si>
    <t>https://www.socpoist.sk/subeh-narokov-na-vyplatu-dochodkov-/1286s#11</t>
  </si>
  <si>
    <t>Priznanie
predčasného /
starobného
dôchodku</t>
  </si>
  <si>
    <t>Poberanie
predčasného /
starobného
dôchodku</t>
  </si>
  <si>
    <t>Získanie dávky zo sociálneho poistenia</t>
  </si>
  <si>
    <t>Predloženie
potvrdenia
o žití</t>
  </si>
  <si>
    <t>https://www.socpoist.sk/ext_dok-13012022-osocpo-20220112-dp-vehp-potvrdenie-o-ziti-/70132c
https://www.socpoist.sk/ext_dok-dp---24102014---potvrdenie-o-ziti--sk_anglicky---english-/59189c</t>
  </si>
  <si>
    <t>Predkladanie dodatočných dokumentov v rámci konania so Sociálnou poisťovňou</t>
  </si>
  <si>
    <t>Požiadanie
o ustanovenie
osobitného
príjemcu</t>
  </si>
  <si>
    <t>https://www.socpoist.sk/aktuality-urcenie-osobitneho-prijemcu-dochodku-je-dosledne-riadeny-proces/48411s67189c</t>
  </si>
  <si>
    <t>Požiadanie
o zmenu
spôsobu
poukazovania
dôchodku</t>
  </si>
  <si>
    <t>https://www.socpoist.sk/ext_dok-dp-04022014-ziadost-o-poukazovanie-dochodkovych-davok-na-ucet-dochodcu-v-banke/56868c
https://www.socpoist.sk/ext_dok-dp-04022014-ziadost-o-poukazovanie-dochodkovych-davok-na-ucet-manzela_manzelky-dochodcu/56870c
https://www.socpoist.sk/ext_dok-dp---05022014---oznamenie-zmien-rozhodujucich-na-poukazovanie-dochodkovych-davok-na-ucet-v-banke/56891c</t>
  </si>
  <si>
    <t>Informovanie DSS 
o žiadosti
o dôchodok z
II. Piliera</t>
  </si>
  <si>
    <t>https://www.socpoist.sk/ako-sa-sporitel-dostane-k-dochodku---postup-v-krokoch-xqo/59350s#2</t>
  </si>
  <si>
    <t>U00140</t>
  </si>
  <si>
    <t>Starobné dôchodkové sporenie</t>
  </si>
  <si>
    <t>Zákon č. 43/2004 Z. z.</t>
  </si>
  <si>
    <t>Podávanie žiadosti o vystavenie akceptačného listu v rámci druhého dôchodkového piliera</t>
  </si>
  <si>
    <t>Požiadanie
o výplatu
dôchodku
z II. piliera</t>
  </si>
  <si>
    <t>Vyhotovenie
certifikátu
o nasporených
príspevkoch</t>
  </si>
  <si>
    <t>Sledovanie
žiadosti v Centrálnom
informačnom ponukovom
systéme (CIPS)</t>
  </si>
  <si>
    <t>https://esluzby.socpoist.sk/cips/</t>
  </si>
  <si>
    <t>Zobrazovanie údajov klienta Sociálnej poisťovne</t>
  </si>
  <si>
    <t>Centrálny informačný ponukový systém (CIPS)</t>
  </si>
  <si>
    <t>Zaslanie certifikátu
životným poisťovniam
na predloženie
ponuky dôchodkov</t>
  </si>
  <si>
    <t>Predloženie
ponuky 
dôchodkov
ŽP</t>
  </si>
  <si>
    <t>Zaslanie 
ponukového listu 
sporiteľovi</t>
  </si>
  <si>
    <t>Výber z ponúk
dôchodkov
II. piliera</t>
  </si>
  <si>
    <t>Kontaktovanie 
DSS / ŽP</t>
  </si>
  <si>
    <t>Podpis zmluvy
o vyplatení dôchodku /
o poistení dôchodku</t>
  </si>
  <si>
    <t>Výplata
dôchodku
z II. piliera</t>
  </si>
  <si>
    <t>Narodenie dieťaťa</t>
  </si>
  <si>
    <t>Žena je tehotná</t>
  </si>
  <si>
    <t>Som tehotná (udalosť)</t>
  </si>
  <si>
    <t>Celkový počet narodených v 2021</t>
  </si>
  <si>
    <t>Návšteva
gynekológa</t>
  </si>
  <si>
    <t>Gynekológ mi
vystaví tehotenskú
knižku</t>
  </si>
  <si>
    <t>Lekár</t>
  </si>
  <si>
    <t>A0002615</t>
  </si>
  <si>
    <t>Vedenie a uchovávanie osobitnej zdravotnej dokumentácie</t>
  </si>
  <si>
    <t>U00179</t>
  </si>
  <si>
    <t>Zdravotná starostlivosť</t>
  </si>
  <si>
    <t>Zákon č. 576/2004 Z. z.</t>
  </si>
  <si>
    <t>Poskytovanie údajov pri narodení</t>
  </si>
  <si>
    <t>Národné centrum zdravotníckych informácií</t>
  </si>
  <si>
    <t>Národný zdravotnícky informačný systém (NZIS)</t>
  </si>
  <si>
    <t>Tehotenstvo je
potvrdené gynekológom (udalosť)</t>
  </si>
  <si>
    <t>Rozhodnem sa pre umelé prerušenie tehotenstva (do 12. týždňa) (Udalosť)</t>
  </si>
  <si>
    <t>Podstúpenie umelého prerušenia tehotenstva</t>
  </si>
  <si>
    <t>https://zdravoteka.sk/magazin/potrat-druhy-fazy-potratu-co-prinasa/</t>
  </si>
  <si>
    <t>Umelé prerušenie tehotenstva bolo vykonané (Udalosť)</t>
  </si>
  <si>
    <t>Oznámenie
tehotenstva
zamestnávateľovi</t>
  </si>
  <si>
    <t>https://navody.digital/zivotne-situacie/narodenie-dietata/krok/informovat-zamestnavatela</t>
  </si>
  <si>
    <t>Oznámenie
tehotenstva
Sociálnej poisťovni</t>
  </si>
  <si>
    <t>Oznámenie nástupu na materskú dovolenku</t>
  </si>
  <si>
    <t>Po dosiahnutí 13. týždňa tehotenstva (udalosť)</t>
  </si>
  <si>
    <t>Návšteva lekára</t>
  </si>
  <si>
    <t>Lekár mi vystaví
žiadosť o vyrovnávaciu
dávku</t>
  </si>
  <si>
    <t>https://www.socpoist.sk/vyrovnavacia-davka/1295s</t>
  </si>
  <si>
    <t>Odovzdanie žiadosti
zamestnávateľovi
na potvrdenie</t>
  </si>
  <si>
    <t>Predloženie žiadosti
o vyrovnávaciu dávku
SP</t>
  </si>
  <si>
    <t>Register tehotných žien</t>
  </si>
  <si>
    <t>Požiadala som
o vyrovnávaciu
dávku (udalosť)</t>
  </si>
  <si>
    <t>Gynekológ mi
vystaví žiadosť
o tehotenské</t>
  </si>
  <si>
    <t>https://www.socpoist.sk/tehotenske/69383s</t>
  </si>
  <si>
    <t>Vyplnenie a
podpísanie vyhlásenia
poistenky na žiadosti</t>
  </si>
  <si>
    <t>Odoslanie žiadosti
o tehotenské SP</t>
  </si>
  <si>
    <t>Podávanie žiadosti o materské - Iný poistenec</t>
  </si>
  <si>
    <t>Odoslanie žiadosti
o tehotenské SP
cez e-formulár</t>
  </si>
  <si>
    <t>https://eformulare.socpoist.sk/sluzby/ziadost-o-tehotenske</t>
  </si>
  <si>
    <t>Gynekológ mi
vystaví potvrdenie</t>
  </si>
  <si>
    <t>Modul elektronických formulárov</t>
  </si>
  <si>
    <t>Získanie potvrdenia
od SP o nevzniknutí
nároku na výplatu
tehotenského</t>
  </si>
  <si>
    <t>Konanie vo veciach sociálnych služieb</t>
  </si>
  <si>
    <t>Požiadanie o
tehotenské
štipendium (SŠ, VŠ)</t>
  </si>
  <si>
    <t>Získanie príspevku/dotácie zo štátneho rozpočtu, z rozpočtov obcí a VÚC</t>
  </si>
  <si>
    <t>https://fns.uniba.sk/studium/stipendia/tehotenske-stipendium/</t>
  </si>
  <si>
    <t>Vysoká škola/ Univerzita</t>
  </si>
  <si>
    <t>Zákon č. 131/2002 Z. z.</t>
  </si>
  <si>
    <t>Poberám tehotenské/
tehotenské štipendium (udalosť)</t>
  </si>
  <si>
    <t>Rozhodnem sa pre ukončenie tehotenstva z genetickej indikácie (do 24. týždňa) (Udalosť)</t>
  </si>
  <si>
    <t>Spontánny potrat, neskorý potrat, závažné zdravotné komplikácie (Udalosť)</t>
  </si>
  <si>
    <t>Hospitalizácia/ návšteva gynekológa a vykonanie potrebných zdravotníckych úkonov</t>
  </si>
  <si>
    <t>Lekár vystaví potvrdenie o skončení tehotenstva</t>
  </si>
  <si>
    <t>Odovzdanie potvrdenia na príslušnej pobočke SP/ informovanie śkoly</t>
  </si>
  <si>
    <t>Zákon č. 426/2020 Z. z.</t>
  </si>
  <si>
    <t>Tehotenstvo bolo ukončené spontánnym potratom alebo umelým prerušením (z genetických alebo zdravotných indikácií) (Udalosť)</t>
  </si>
  <si>
    <t>Objavila sa prítomnosť rizikových faktorov zvyšujúcich pravdepodobnosť neúspešného tehotenstva (Udalosť)</t>
  </si>
  <si>
    <t>Konštatovanie rizikového tehotenstva</t>
  </si>
  <si>
    <t>https://www.socpoist.sk/aktuality/65282c</t>
  </si>
  <si>
    <t>ŽS_Som chorý (Odkaz na inú ŽS)</t>
  </si>
  <si>
    <t>Približne 6 týždňov
pred očakávaným
termínom pôrodu (udalosť)</t>
  </si>
  <si>
    <t>Internetový portál Dôvery zdravotnej poisťovne a. s.</t>
  </si>
  <si>
    <t>Gynekológ mi
vystaví žiadosť o
materské</t>
  </si>
  <si>
    <t>https://www.socpoist.sk/materske/1293s</t>
  </si>
  <si>
    <t>Oznámenie o
nástupe na
materskú
dovolenku</t>
  </si>
  <si>
    <t>Predloženie
žiadosti o
materské
zamestnávateľovi</t>
  </si>
  <si>
    <t>Predloženie žiadosti
o materské SP</t>
  </si>
  <si>
    <t>Odhlásenie sa z
poberania rodičovského
príspevku</t>
  </si>
  <si>
    <t>Získanie príspevkov z Úradu práce, sociálnych vecí a rodiny</t>
  </si>
  <si>
    <t>https://www.upsvr.gov.sk/buxus/docs/SSVaR/tlaciva/SSD/Ziadost_o_odnatie_rodicovskeho_prispevku.pdf</t>
  </si>
  <si>
    <t>A0001831</t>
  </si>
  <si>
    <t xml:space="preserve">Rozhodovanie o priznaní, nepriznaní, odňatí, zvýšení, znížení, doplatení, zastavení výplaty a vrátení rodičovského príspevku </t>
  </si>
  <si>
    <t>U00142</t>
  </si>
  <si>
    <t>Štátne sociálne dávky</t>
  </si>
  <si>
    <t>Zákon č. 571/2009 Z. z.</t>
  </si>
  <si>
    <t>Informačný systém riadenia sociálnych dávok (RSD)</t>
  </si>
  <si>
    <t>Nastúpila som
na materskú dovolenku (udalosť)</t>
  </si>
  <si>
    <t>Súhlasné vyhlásenie
o otcovstve
na matrike</t>
  </si>
  <si>
    <t>Vyhlásenie rodičov o určení otcovstva dieťaťa</t>
  </si>
  <si>
    <t>https://navody.digital/zivotne-situacie/narodenie-dietata/krok/urcit-otcovstvo</t>
  </si>
  <si>
    <t>Matričný úrad</t>
  </si>
  <si>
    <t>A0001448</t>
  </si>
  <si>
    <t>Vedenie rodnej matriky</t>
  </si>
  <si>
    <t>U00099</t>
  </si>
  <si>
    <t>Matričné veci</t>
  </si>
  <si>
    <t>Zákon č. 36/2005 Z. z.</t>
  </si>
  <si>
    <t>Zápisnica o určení otcovstva súhlasným vyhlásením rodičov narodenému dieťaťu</t>
  </si>
  <si>
    <t>Zápisnica o určení
otcovstva súhlasným
vyhlásením rodičov</t>
  </si>
  <si>
    <t>https://portal.minv.sk/wps/wcm/connect/sk/site/main/zivotne-situacie/matrika-zivotna-udalost/splnomocnenia-k-matricnym-udalostiam/ziadost-o-vytvorenie-splnomocnenia-k-MU/</t>
  </si>
  <si>
    <t>Centrálny informačný systém matričnej agendy (CISMA)</t>
  </si>
  <si>
    <t>Otcovstvo dieťaťa je určené (Udalosť)</t>
  </si>
  <si>
    <t>Výber pediatra
a dohoda o postupe
po narodení
dieťaťa</t>
  </si>
  <si>
    <t>Národný portál zdravia (NPZ)</t>
  </si>
  <si>
    <t>Výber pôrodnice,
pôrodníka</t>
  </si>
  <si>
    <t>Info modul</t>
  </si>
  <si>
    <t>Narodenie
dieťaťa (Udalosť)</t>
  </si>
  <si>
    <t>Presťahovanie</t>
  </si>
  <si>
    <t>Chcem sa presťahovať</t>
  </si>
  <si>
    <t>Mám vystavené všetky doklady s aktuálnou adresou</t>
  </si>
  <si>
    <t>Chcem sa presťahovať (Udalosť)</t>
  </si>
  <si>
    <t>zmena obce trvalého pobytu v rámci územia SR</t>
  </si>
  <si>
    <t>Získanie potrebných dokladov</t>
  </si>
  <si>
    <t>Nahlásenie adresy prechodného pobytu v mieste prechodného pobytu</t>
  </si>
  <si>
    <t>Prihlásenie na prechodný pobyt</t>
  </si>
  <si>
    <t>https://www.slovensko.sk/sk/zivotne-situacie/zivotna-situacia/_prechodny-pobyt1</t>
  </si>
  <si>
    <t>A0001300</t>
  </si>
  <si>
    <t>Hlásenie pobytu občana Slovenskej republiky</t>
  </si>
  <si>
    <t>Zákon č. 253/1998 Z. z.</t>
  </si>
  <si>
    <t>Podanie prihlásenia na prechodný pobyt</t>
  </si>
  <si>
    <t>Získanie potvrdenia o nahlásení prechodného pobytu za správny poplatok</t>
  </si>
  <si>
    <t>A0001298</t>
  </si>
  <si>
    <t>Vedenie centrálnej evidencie obyvateľov a zaznamenávanie údajov do registra obyvateľov</t>
  </si>
  <si>
    <t>Získanie potvrdenia o prechodnom pobyte</t>
  </si>
  <si>
    <t>Podanie ohlásenia o prechodnom pobyte v zahraničí</t>
  </si>
  <si>
    <t>Elektronizácia procesov udeľovania povolení na pobyt</t>
  </si>
  <si>
    <t>Hodnotený</t>
  </si>
  <si>
    <t>Podanie odhlásenia z prechodného pobytu v zahraničí</t>
  </si>
  <si>
    <t>Získanie potvrdenia o ohlásení prechodného pobytu v zahraničí za správny poplatok</t>
  </si>
  <si>
    <t>Získanie potvrdenia o ohlásení prechodného pobytu v zahraničí</t>
  </si>
  <si>
    <t>Mám nahlásený prechodný pobyt osobne (Udalosť)</t>
  </si>
  <si>
    <t>Podanie prihlásenia na prechodný pobyt elektronicky</t>
  </si>
  <si>
    <t>https://www.slovensko.sk/sk/zivotne-situacie/zivotna-situacia/_elektronicke-sluzby-pri-precho/</t>
  </si>
  <si>
    <t>Obdržal som potvrdzujúcu správu o zrealizovaní zmeny pobytu do elektronickej schránky (Udalosť)</t>
  </si>
  <si>
    <t>Elektronické vyžiadanie potvrdenia o prechodnom pobyte na SK a zaplatenie poplatku</t>
  </si>
  <si>
    <t>Obdržanie potvrdenia o prechodnom pobyte</t>
  </si>
  <si>
    <t>Podanie ohlásenia o prechodnom pobyte v zahraničí elektronicky</t>
  </si>
  <si>
    <t>Obdržal som potvrdzujúcu správu o zrealizovaní zmeny do elektronickej schránky (Udalosť)</t>
  </si>
  <si>
    <t>Elektronické vyžiadanie potvrdenia o ohlásení prechodného pobytu v zahraničí a zaplatenie poplatku</t>
  </si>
  <si>
    <t>Obdržanie potvrdenia o ohlásení prechodného pobytu v zahraničí</t>
  </si>
  <si>
    <t>Mám nahlásený prechodný pobyt elektronicky (Udalosť)</t>
  </si>
  <si>
    <t>Má nahlásený prechodný pobyt (Udalosť)</t>
  </si>
  <si>
    <t>Prihlásenie na trvalý pobyt</t>
  </si>
  <si>
    <t>https://www.slovensko.sk/sk/zivotne-situacie/zivotna-situacia/_trvaly-pobyt-stahovanie/</t>
  </si>
  <si>
    <t>Poskytovanie údajov z registra fyzických osôb o hlásení pobytu</t>
  </si>
  <si>
    <t>Podanie prihlásenia na trvalý pobyt (a vyplnenie potrebných dokladov) osobne</t>
  </si>
  <si>
    <t>Získanie potvrdenia o trvalom pobyte za správny poplatok</t>
  </si>
  <si>
    <t>Získanie potvrdenia o trvalom pobyte</t>
  </si>
  <si>
    <t>https://www.slovensko.sk/sk/zivotne-situacie/zivotna-situacia/_potvrdenie-o-trvalom-pobyte/</t>
  </si>
  <si>
    <t>Podanie prihlásenia na trvalý pobyt elektronicky</t>
  </si>
  <si>
    <t>https://www.slovensko.sk/sk/zivotne-situacie/zivotna-situacia/_elektronicke-sluzby-pri-trvalo/</t>
  </si>
  <si>
    <t>Elektronické vyžiadanie potvrdenia o trvalom pobyte a zaplatenie poplatku</t>
  </si>
  <si>
    <t>https://portal.minv.sk/wps/wcm/connect/sk/site/main/zivotne-situacie/pobyt/pobyt-potvrdenia/potvrdenie-tp/</t>
  </si>
  <si>
    <t>Obdržanie potvrdenia o trvalom pobyte</t>
  </si>
  <si>
    <t>Mám nahlásený trvalý pobyt na Slovensku (Udalosť)</t>
  </si>
  <si>
    <t>Odhlásenie z trvalého pobytu z dôvodu presťahovania do zahraničia</t>
  </si>
  <si>
    <t>Odhlásenie z trvalého pobytu</t>
  </si>
  <si>
    <t>https://portal.minv.sk/wps/wcm/connect/sk/site/main/zivotne-situacie/pobyt/pobyt-t/tp-ukoncenie/</t>
  </si>
  <si>
    <t>Podanie odhlásenia z trvalého pobytu z dôvodu presťahovania do zahraničia</t>
  </si>
  <si>
    <t>Register fyzických osôb</t>
  </si>
  <si>
    <t>Získanie potvrdenia o ohlásení trvalého pobytu v zahraničí za správny poplatok</t>
  </si>
  <si>
    <t>https://portal.minv.sk/wps/wcm/connect/sk/site/main/zivotne-situacie/pobyt/pobyt-potvrdenia/potvrdenie-hp/</t>
  </si>
  <si>
    <t>Získanie potvrdenia o ohlásení "trvalého" pobytu v zahraničí</t>
  </si>
  <si>
    <t>https://portal.minv.sk/wps/wcm/connect/sk/site/main/zivotne-situacie/pobyt/pobyt-potvrdenia/potvrdenie-hp/text_es_ohlasenie-tp?id=10ecc12e-fb42-46ef-86c7-292e2a729beb&amp;WCM_Page.ResetAll=TRUE&amp;CACHE=NONE&amp;CONTENTCACHE=NONE&amp;CONNECTORCACHE=NONE&amp;SRV=Page</t>
  </si>
  <si>
    <t>Elektronické vyžiadanie potvrdenia o ohlásení trvalého pobytu v zahraničí a zaplatenie poplatku</t>
  </si>
  <si>
    <t>Obdržanie potvrdenia o ohlásení trvalého pobytu v zahraničí</t>
  </si>
  <si>
    <t>https://www.slovensko.sk/sk/zivotne-situacie/zivotna-situacia/_potvrdenie-o-ohlaseni-trvaleho/</t>
  </si>
  <si>
    <t>Odovzdanie OP</t>
  </si>
  <si>
    <t>A0001266</t>
  </si>
  <si>
    <t>Vedenie evidencie občianskych preukazov a evidencie čistopisov občianskych preukazov</t>
  </si>
  <si>
    <t>U00088</t>
  </si>
  <si>
    <t>Občianske preukazy a štátne občianstvo</t>
  </si>
  <si>
    <t>Odhlásenie z trvalého pobytu z dôvodu presťahovania do zahraničia cez zastupiteľský úrad</t>
  </si>
  <si>
    <t>Zastupiteľský úrad SR</t>
  </si>
  <si>
    <t>Elektronizácia služieb Ministerstva zahraničných vecí a európskych záležitostí Slovenskej republiky (ES MZVEZ SR)</t>
  </si>
  <si>
    <t>Ministerstvo zahraničných vecí a európskych záležitostí Slovenskej republiky</t>
  </si>
  <si>
    <t>Zastupiteľský úrad doručí odhlasovací lístok príslušnej ohlasovni pobytu</t>
  </si>
  <si>
    <t>Som odhlásený z trvalého pobytu (Udalosť)
na Slovensku</t>
  </si>
  <si>
    <t>Vybavenie nového OP (Udalosť)</t>
  </si>
  <si>
    <t>Dohodnutie termínu cez rezervačný systém MV SR</t>
  </si>
  <si>
    <t>https://www.slovensko.sk/sk/detail-sluzby?externalCode=sluzba_egov_1046</t>
  </si>
  <si>
    <t>Podanie žiadosti o vydanie nového OP z dôvodu zmeny trvalého pobytu a zaplatenie poplatku</t>
  </si>
  <si>
    <t>Aktivovanie čipu občianskeho preukazu/
Získanie občianskeho preukazu</t>
  </si>
  <si>
    <t>https://www.minv.sk/?prijatie-ziadosti-o-vydanie-obcianskeho-preukazu</t>
  </si>
  <si>
    <t>Zákon č. 395/2019 Z. z.</t>
  </si>
  <si>
    <t>Podanie žiadosti o vydanie občianskeho preukazu s čipom</t>
  </si>
  <si>
    <t>Agenda cestovných dokladov</t>
  </si>
  <si>
    <t>Podanie žiadosti o vydanie OP s čipom z dôvodu zmeny trvalého pobytu a zaplatenie poplatku</t>
  </si>
  <si>
    <t>https://portal.minv.sk/wps/wcm/connect/sk/site/main/zivotne-situacie/menu-doklady/sluzba-ziadost-vydanie+obcianskeho+preukazu+s+cipom/</t>
  </si>
  <si>
    <t>Elektronická identifikačná karta</t>
  </si>
  <si>
    <t>Obdržanie nového OP</t>
  </si>
  <si>
    <t>Mám vybavený nový OP po zmene trvalého pobytu (Udalosť)</t>
  </si>
  <si>
    <t>Nahlásenie zmeny trvalého pobytu Sociálnej poisťovni</t>
  </si>
  <si>
    <t>Nahlásenie zmeny pobytu Sociálnej poisťovni</t>
  </si>
  <si>
    <t>https://www.socpoist.sk/zahranicna-szco-gur/68912s</t>
  </si>
  <si>
    <t>Nahlásenie zmeny trvalého pobytu zamestnávateľovi</t>
  </si>
  <si>
    <t>https://navody.digital/zivotne-situacie/zmena-trvaleho-bydliska</t>
  </si>
  <si>
    <t>Nahlásenie zmeny trvalého pobytu evidujúcemu ÚPSVaR</t>
  </si>
  <si>
    <t>https://www.upsvr.gov.sk/obcan/co-mam-robit-ak-som-zmenil-trvaly-pobyt.html?page_id=386322</t>
  </si>
  <si>
    <t>Modul centrálnej elektronickej podateľne</t>
  </si>
  <si>
    <t>Prihlásenie sa na ÚPSVaR v mieste
trvalého pobytu (v prípade zmeny okresu)</t>
  </si>
  <si>
    <t>Zmenu trvalého pobytu
som oznámil zamestnávateľovi/
ÚPSVaR/ Sociálnej poisťovni (Udalosť)</t>
  </si>
  <si>
    <t>Podávanie návrhu na zápis, zmenu a
výmaz údajov v obchodnom registri</t>
  </si>
  <si>
    <t>Zapísanie zmeny zapísaných údajov</t>
  </si>
  <si>
    <t>https://www.justice.gov.sk/sluzby/obchodny-register/</t>
  </si>
  <si>
    <t>Podávanie návrhov na zmenu údajov o obchodných spoločnostiach</t>
  </si>
  <si>
    <t>Obchoný register</t>
  </si>
  <si>
    <t>Zmena trvalého pobytu je nahlásená v Obchodnom registri (Udalosť)</t>
  </si>
  <si>
    <t>Oznamovanie zmien údajov zapísaných v živnostenskom registri</t>
  </si>
  <si>
    <t>Nahlásenie zmeny pobytu Živnostenskému úradu</t>
  </si>
  <si>
    <t>https://www.minv.sk/?oznamenie-o-zmene-udajov-zapisanych-v-zivnostenskom-registri</t>
  </si>
  <si>
    <t>Oznamovanie zmien údajov zapísaných v živnostenskom registri a uvádzaných na doklade o živnostenskom oprávnení</t>
  </si>
  <si>
    <t>Živnostenský register</t>
  </si>
  <si>
    <t>Oznamovanie zmien údajov osobne</t>
  </si>
  <si>
    <t>Zmena je nahlásená odboru živnostenského podnikania (Udalosť)</t>
  </si>
  <si>
    <t>Nahlásenie zmeny na dopravnom inšpektoráte/ evidencii vozidiel (Udalosť)</t>
  </si>
  <si>
    <t>Skompletizovanie potrebných dokladov</t>
  </si>
  <si>
    <t>Oznámenie zmeny pobytu a zaplatenie poplatku</t>
  </si>
  <si>
    <t>Nahlásenie zmeny v evidencii vozidla</t>
  </si>
  <si>
    <t>https://portal.minv.sk/wps/wcm/connect/sk/site/main/zivotne-situacie/vozidla/vozidla-evidencia-ziadosti/vozidla-ziadost-zmena-menu/</t>
  </si>
  <si>
    <t>Žiadosť o zmenu údajov po prisťahovaní držiteľa z iného okresu</t>
  </si>
  <si>
    <t>Podanie elektronickej žiadosti a
zaplatenie poplatku</t>
  </si>
  <si>
    <t>https://portal.minv.sk/wps/wcm/connect/sk/site/main/zivotne-situacie/vozidla/vozidla-evidencia-ziadosti/vozidla-ziadost-zmena-menu/vozidlo-zmena-esluzba</t>
  </si>
  <si>
    <t>Obdržanie nových tabuliek s EČV, osvedčenia
o evidencii</t>
  </si>
  <si>
    <t>https://portal.minv.sk/wps/wcm/connect/sk/site/main/zivotne-situacie/tpreukazy-menu/ziadost-vymena-osvedcenia-evidencia/</t>
  </si>
  <si>
    <t>Podanie elektronickej žiadosti a zaplatenie poplatku</t>
  </si>
  <si>
    <t>Obdržanie osvedčenia časť I a II</t>
  </si>
  <si>
    <t>https://portal.minv.sk/wps/wcm/connect/sk/site/main/zivotne-situacie/tpreukazy-menu/ziadost-vymena-osvedcenia-evidencia/ziadost-vymena-osvedcenie-evidencia-informacie</t>
  </si>
  <si>
    <t>Žiadosť o výmenu osvedčenia, osvedčení o evidencii vozidla</t>
  </si>
  <si>
    <t>Mám prehlásené vozidlo/ mám nahlásenú zmenu trvalého pobytu (Udalosť)</t>
  </si>
  <si>
    <t>Nahlásenie zmeny v katastri (Udalosť)</t>
  </si>
  <si>
    <t>Podanie žiadosti o zmenu údajov v katastri nehnuteľností a ďalších dokladov</t>
  </si>
  <si>
    <t>Nahlásenie zmeny pobytu Katastrálnemu úradu</t>
  </si>
  <si>
    <t>https://www.slovensko.sk/sk/zivotne-situacie/zivotna-situacia/_okresny-urad-katastralny-a-z/</t>
  </si>
  <si>
    <t>A0002818</t>
  </si>
  <si>
    <t xml:space="preserve">Zapisovanie práv k nehnuteľnostiam </t>
  </si>
  <si>
    <t>Podanie žiadosti o zmenu údajov v katastri cez UPVS</t>
  </si>
  <si>
    <t>https://www.minv.sk/?tlaciva-a-formulare-katastralneho-odboru</t>
  </si>
  <si>
    <t>Údaje boli zmenené v katastri nehnuteľností (Udalosť)</t>
  </si>
  <si>
    <t>Oznamovanie zmien
(v prípade potreby)</t>
  </si>
  <si>
    <t>Nahlásenie zmenu adresy
na oddelení PZ</t>
  </si>
  <si>
    <t>https://www.minv.sk/?vydanie-zbrojneho-preukazu</t>
  </si>
  <si>
    <t>A0001229</t>
  </si>
  <si>
    <t>Udeľovanie, zastavovanie konania o udelení a odnímanie výnimky na nadobudnutie vlastníctva zbrane a na držanie zbrane</t>
  </si>
  <si>
    <t>U00085</t>
  </si>
  <si>
    <t>Zbrane a strelivá</t>
  </si>
  <si>
    <t>Register zbraní a streliva</t>
  </si>
  <si>
    <t>Mám vystavené všetky doklady s aktuálnou adresou (Udalosť)</t>
  </si>
  <si>
    <t>Som chorý, mám chorého člena rodiny</t>
  </si>
  <si>
    <t>Ochorel som, ochorel člen rodiny, došlo k nie smrteľnému úrazu, v prípade pracovného úrazu zamestnávateľ vykonal všetky potrebné úkony</t>
  </si>
  <si>
    <t>Som opäť práceschopný</t>
  </si>
  <si>
    <t>Ochorel som, ochorel člen rodiny, došlo k nie smrteľnému úrazu, v prípade pracovného úrazu zamestnávateľ vykonal všetky potrebné úkony (Udalosť)</t>
  </si>
  <si>
    <t>Počet vyplatených nemocenských dávok</t>
  </si>
  <si>
    <t>Podanie žiadosti o vystavenie receptu cez eČasenku</t>
  </si>
  <si>
    <t>https://www.ecasenka.sk/novinky/e-recept-a-predpis-liekov-cez-internet/</t>
  </si>
  <si>
    <t>Zákon č. 362/2011 Z. z.</t>
  </si>
  <si>
    <t>Návšteva lekára/
telekonzultácia/ e-mail</t>
  </si>
  <si>
    <t>Lekár vystaví papierový recept</t>
  </si>
  <si>
    <t>Lekár vystaví E-recept (cez NCZI)</t>
  </si>
  <si>
    <t>https://www.ezdravotnictvo.sk/sk/erecept</t>
  </si>
  <si>
    <t>Návšteva lekárne</t>
  </si>
  <si>
    <t>Lekáreň</t>
  </si>
  <si>
    <t>Výber predpísaného lieku</t>
  </si>
  <si>
    <t>Lekárom predpísaný liek je vybraný  (Udalosť)</t>
  </si>
  <si>
    <t>Návšteva lekára/
pediatra</t>
  </si>
  <si>
    <t>Požiadanie lekára o vystavenie potvrdenia o nevyhnutnom ošetrovaní</t>
  </si>
  <si>
    <t>https://navody.digital/zivotne-situacie/osetrovanie-clena-rodiny</t>
  </si>
  <si>
    <t>Elektronizácia dávok z nemocenského poistenia</t>
  </si>
  <si>
    <t>Register inštitútu Ošetrovanie člena rodiny</t>
  </si>
  <si>
    <t>Predloženie žiadosti o ošetrovné na potvrdenie zamestnávateľovi</t>
  </si>
  <si>
    <t>Odoslanie žiadosti o ošetrovné SP</t>
  </si>
  <si>
    <t>https://www.socpoist.sk/osetrovne/1294s</t>
  </si>
  <si>
    <t>Poberám krátkodobé ošetrovné (najviac 14 kalendárnych dní) (Udalosť)</t>
  </si>
  <si>
    <t>Bola vyčerpaná možnosť krátkodobého ošetrovného (Udalosť)</t>
  </si>
  <si>
    <t>Vyšetrenie na špecializovanom pracovisku</t>
  </si>
  <si>
    <t>https://www.employment.gov.sk/sk/praca-zamestnanost/bezpecnost-ochrana-zdravia-pri-praci/pracovny-uraz-choroba-z-povolania/</t>
  </si>
  <si>
    <t>Poskytovateľ zdravotnej starostlivosti, ktorý poskytuje zdravotnú starostlivosť, ktorú vykonávajú lekári s odbornou spôsobilosťou na výkon špecializovaných pracovných činností v špecializačnom odbore pracovné lekárstvo, špecializačnom odbore klinické pracovné lekárstvo a klinická toxikológia alebo v špecializačnom odbore dermatovenerológia</t>
  </si>
  <si>
    <t>Požiadanie o vypracovanie odborného stanoviska z prešetrenia pracovných podmienok a spôsobu práce</t>
  </si>
  <si>
    <t>https://www.podnikajte.sk/pracovne-pravo-bozp/choroba-z-povolania</t>
  </si>
  <si>
    <t>Národný inšpektorát práce</t>
  </si>
  <si>
    <t>A0001728</t>
  </si>
  <si>
    <t>Vyšetrovanie a vedenie evidencie príčin vzniku úrazov, havárií, otráv a chorôb z povolania</t>
  </si>
  <si>
    <t>U00137</t>
  </si>
  <si>
    <t>Inšpekcia práce</t>
  </si>
  <si>
    <t>Zákon č. 355/2007 Z. z.</t>
  </si>
  <si>
    <t>Príslušný orgán verejného zdravotníctva vypracoval stanovisko k posudzovanej osobe (Udalosť)</t>
  </si>
  <si>
    <t>Postúpenie podozrenia na chorobu z povolania na posúdenie regionálnej komisii</t>
  </si>
  <si>
    <t>Regionálna komisia na posudzovanie chorôb z povolania alebo regionálna komisia na posudzovanie kožných chorôb z povolania</t>
  </si>
  <si>
    <t>Regionálna komisia vydala stanovisko k uznaniu/neuznaniu choroby z povolania (Udalosť)</t>
  </si>
  <si>
    <t>Postúpenie podozrenia na chorobu z povolania na posúdenie celoslovenskej komisii</t>
  </si>
  <si>
    <t>Celoslovenská komisia na posudzovanie chorôb z povolania</t>
  </si>
  <si>
    <t>Celoslovenská komisia vydala stanovisko k uznaniu/neuznaniu choroby z povolania (Udalosť)</t>
  </si>
  <si>
    <t>Informovanie posudzovanej osoby o postúpení podozrenia na celoslovenskú komisiu</t>
  </si>
  <si>
    <t>Posudzovaná osoba informovaná o postúpení svojho prípadu na celoslovenskú komisiu (Udalosť)</t>
  </si>
  <si>
    <t>Vydanie lekárskeho posudku o neuznaní choroby z povolania</t>
  </si>
  <si>
    <t>Choroba z povolania nebola uznaná (Udalosť)</t>
  </si>
  <si>
    <t>Vydanie lekárskeho posudku o uznaní choroby z povolania</t>
  </si>
  <si>
    <t>Choroba z povolania je uznaná (Udalosť)</t>
  </si>
  <si>
    <t>Zohľadnenie stavu zamestnanca</t>
  </si>
  <si>
    <t>Oznámenie úrazu/choroby z povolania a inej nebezpečnej udalosti</t>
  </si>
  <si>
    <t>Zamestnávateľ</t>
  </si>
  <si>
    <t>Zákon č. 124/2006 Z. z.</t>
  </si>
  <si>
    <t>Register preradených na inú prácu nad rámec zákona</t>
  </si>
  <si>
    <t>Som prepustený z ústavnej starostlivosti (Udalosť)</t>
  </si>
  <si>
    <t>Lekár ukončí PN v Elektronickej zdravotnej knižke v NZIS</t>
  </si>
  <si>
    <t>https://www.socpoist.sk/potvrdzovanie-elektronickej-pn--epn--pre-socialnu-poistovnu/70421s</t>
  </si>
  <si>
    <t>Odovzdanie legitimácie DPN lekárovi</t>
  </si>
  <si>
    <t>https://www.slovensko.sk/sk/zivotne-situacie/zivotna-situacia/_praceneschopnost</t>
  </si>
  <si>
    <t>Odoslanie hlásenia zamestnávateľovi/ SP o ukončení DPN</t>
  </si>
  <si>
    <t>Ukončenie DPN (Udalosť)</t>
  </si>
  <si>
    <t>Som opäť práceschopný (Udalosť)</t>
  </si>
  <si>
    <t>Obdržanie lekárskeho nálezu</t>
  </si>
  <si>
    <t>Návšteva lekára/
telekonzultácia</t>
  </si>
  <si>
    <t>Lekár mi uznal dočasnú pracovnú neschopnosť (Udalosť)</t>
  </si>
  <si>
    <t>Lekár vytvorí elektronický záznam v Elektronickej zdravotnej knižke v NZIS</t>
  </si>
  <si>
    <t>Zapisovanie údajov do elektronickej zdravotnej knižky</t>
  </si>
  <si>
    <t>Vyplnenie hlásenia úrazu</t>
  </si>
  <si>
    <t>https://www.socpoist.sk/urazovy-priplatok/1297s</t>
  </si>
  <si>
    <t>Podávanie Hlásenia úrazu na účely nemocenského</t>
  </si>
  <si>
    <t>Dostanem odpis potvrdenia o dočasnej pracovnej neschopnosti</t>
  </si>
  <si>
    <t>Lekár vystaví Potvrdenie o dočasnej pracovnej neschopnosti</t>
  </si>
  <si>
    <t>https://www.socpoist.sk/pravidla-uznavania-docasnej-pracovnej-neschopnosti/58432s</t>
  </si>
  <si>
    <t>Oznámenie ÚPSVaR o DPN s potvrdením</t>
  </si>
  <si>
    <t>https://www.upsvr.gov.sk/obcan/evidovanie-uoz/prava-a-povinnosti-uchadzaca-o-zamestnanie.html?page_id=701270</t>
  </si>
  <si>
    <t>Odovzdanie žiadosti o náhradu príjmu pri dočasnej pracovnej neschopnosti zamestnanca</t>
  </si>
  <si>
    <t>Odovzdanie žiadosti o nemocenské</t>
  </si>
  <si>
    <t>https://www.socpoist.sk/ako-poziadat-o-nemocenske-nfe/68708s</t>
  </si>
  <si>
    <t>Hlásenie úrazu - potvrdenie o PN diel II.</t>
  </si>
  <si>
    <t>Osoba na DPN poberá náhradu príjmu/ nemocenské, osoba na DPN v dôsledku pracovného úrazu alebo choroby z povolania poberá úrazový príplatok počas DPN (Udalosť)</t>
  </si>
  <si>
    <t>Odoslanie oznámenia poistnej udalosti (Zamestnávateľ do SP)</t>
  </si>
  <si>
    <t>https://www.socpoist.sk/formulare-oznamenie-poistnej-udalosti/48016s6280c</t>
  </si>
  <si>
    <t>Vyžiadanie klasifikácie pracovného úrazu, či ide o závažný pracovný úraz (Zamestnávateľ od poskytovateľa zdrav. Starostlivosti)</t>
  </si>
  <si>
    <t>https://www.ip.gov.sk/wp-content/uploads/2019/05/Pracovn%C3%A9-%C3%BArazy-v-kocke_bro%C5%BE%C3%BAra-NIP.pdf</t>
  </si>
  <si>
    <t>Informačný systém Safe Work (IS SAWO)</t>
  </si>
  <si>
    <t>Lekár mi vystavil výmenný lístok na špecializované vyšetrenie (kde je výmenný lístok potrebný)</t>
  </si>
  <si>
    <t>https://www.ezdravotnictvo.sk/sk/-/vymenny-listok; https://www.dovera.sk/poistenec/potrebujem-poradit/navsteva-lekara-a-prevencia/vymenne-listky</t>
  </si>
  <si>
    <t>Podávanie žiadanky na objednanie sa u špecialistu / špeciálne vyšetrenie</t>
  </si>
  <si>
    <t>Hľadanie, výber a objednanie sa k špecialistovi</t>
  </si>
  <si>
    <t>https://www.najdilekara.sk/?utm_source=evuc&amp;utm_medium=banner&amp;utm_campaign=evuc; https://www.dovera.sk/poistenec/potrebujem-poradit/navsteva-lekara-a-prevencia/mapa-ambulancii-lekarov-specialistov; https://www.vszp.sk/poskytovatelia/zdravotna-starostlivost/zoznam-zmluvnych-poskytovatelov/siet-poskytovatelov-zdravotnej-starostlivosti.html</t>
  </si>
  <si>
    <t>Návšteva lekára špecialistu</t>
  </si>
  <si>
    <t>Návšteva lekára/ Telekonzultácia</t>
  </si>
  <si>
    <t>Lekár vystaví potvrdenie o pokračovaní DPN elektronicky</t>
  </si>
  <si>
    <t>Získanie preukazu o trvaní DPN</t>
  </si>
  <si>
    <t>https://www.socpoist.sk/nemocenske/1292s</t>
  </si>
  <si>
    <t>Register dočasných pracovných práceneschopností</t>
  </si>
  <si>
    <t>Odovzdanie preukazu zamestnávateľovi</t>
  </si>
  <si>
    <t>Lekár vystaví potvrdenie o pokračovaní DPN</t>
  </si>
  <si>
    <t>Som naďalej na DPN (Udalosť)</t>
  </si>
  <si>
    <t>Zobrazovanie stavu konaní klienta voči Sociálnej poisťovni</t>
  </si>
  <si>
    <t>Podanie žiadosti o priznanie úrazovej renty</t>
  </si>
  <si>
    <t>https://www.socpoist.sk/480/1190s</t>
  </si>
  <si>
    <t>Podávanie žiadosti o úrazovú dávku</t>
  </si>
  <si>
    <t>IS Manažment údajov Sociálnej poisťovne (IS_MÚSP)</t>
  </si>
  <si>
    <t>Vydanie posudku o poklese pracovnej schopnosti v dôsledku pracovného úrazu/ choroby z povolania</t>
  </si>
  <si>
    <t>https://www.socpoist.sk/urazova-renta/1299s</t>
  </si>
  <si>
    <t>Úrazová renta nebola priznaná (Udalosť)</t>
  </si>
  <si>
    <t>Poberanie úrazovej renty mesačne</t>
  </si>
  <si>
    <t>Úrazová renta bola priznaná (Udalosť)</t>
  </si>
  <si>
    <t>Podanie žiadosti o jednorazové vyrovnanie</t>
  </si>
  <si>
    <t>Posúdenie poklesu pracovnej schopnosti</t>
  </si>
  <si>
    <t>https://www.socpoist.sk/jednorazove-vyrovnanie/1304s</t>
  </si>
  <si>
    <t>Jednorazové vyrovnanie nebolo priznané (Udalosť)</t>
  </si>
  <si>
    <t>Jednorazové vyrovnanie bolo priznané (Udalosť)</t>
  </si>
  <si>
    <t>Podanie žiadosti o poskytnutie pracovnej rehabilitácie</t>
  </si>
  <si>
    <t>Posúdenie zdravotnej spôsobilosti na absolvovanie pracovnej rehabilitácie</t>
  </si>
  <si>
    <t>https://www.socpoist.sk/pracovna-rehabilitacia/1305s</t>
  </si>
  <si>
    <t>Sociálna poisťovňa neposkytla pracovnú rehabilitáciu (Udalosť)</t>
  </si>
  <si>
    <t>Po priznaní pracovnej rehabilitácie vznikne nárok na rehabilitačné a jeho výplatu (Udalosť)</t>
  </si>
  <si>
    <t>Uzatvorenie dohody o vykonaní pracovnej rehabilitácie</t>
  </si>
  <si>
    <t>Vykonanie pracovnej rehabilitácie</t>
  </si>
  <si>
    <t>Pracovná rehabilitácia a rehabilitačné boli priznané (Udalosť)</t>
  </si>
  <si>
    <t>Podanie žiadosti o poskytnutie rekvalifikácie</t>
  </si>
  <si>
    <t>Posúdenie zdravotnej spôsobilosti na absolvovanie rekvalifikácie</t>
  </si>
  <si>
    <t>https://www.socpoist.sk/rekvalifikacia-/1307s</t>
  </si>
  <si>
    <t>Sociálna poisťovňa neposkytla rekvalifikáciu (Udalosť)</t>
  </si>
  <si>
    <t>Po priznaní rekvalifikácie vznikne nárok na rekvalifikačné a jeho výplatu (Udalosť)</t>
  </si>
  <si>
    <t>Uzatvorenie dohody o zabezpečení rekvalifikácie</t>
  </si>
  <si>
    <t>Absolvovanie rekvalifikácie</t>
  </si>
  <si>
    <t>Rekvalifikácia a rekvalifikačné boli priznané (Udalosť)</t>
  </si>
  <si>
    <t>Návšteva lekára a vyplnenie lekárskeho posudku o bolestnom a o sťažení spoločenského uplatnenia</t>
  </si>
  <si>
    <t>https://www.socpoist.sk/nahrada-za-bolest-/1308s</t>
  </si>
  <si>
    <t>Podanie žiadosti o priznanie náhrady za bolesť/ za sťaženie spoločenského uplatnenia a posudok</t>
  </si>
  <si>
    <t>Sociálna poisťovňa nepriznala náhradu za bolesť/ za sťaženie spoločenského uplatnenia (Udalosť)</t>
  </si>
  <si>
    <t>Sociálna poisťovňa priznala poškodenému jednorazovú náhradu za bolesť/ za sťaženie spoločenského uplatnenia (Udalosť)</t>
  </si>
  <si>
    <t>Skompletizovanie dokladov o vynaložených nákladoch spojených s liečením</t>
  </si>
  <si>
    <t>https://www.socpoist.sk/nahrada-nakladov-spojenych-s-liecenim/1309s</t>
  </si>
  <si>
    <t>Podanie žiadosti o priznanie náhrady nákladov spojených s liečením</t>
  </si>
  <si>
    <t>Posúdenie účelnosti vynaložených nákladov v súvislosti s liečením</t>
  </si>
  <si>
    <t>Podávanie základných zúčtovacích dokladov pre poskytovateľov zdravotnej starostlivosti</t>
  </si>
  <si>
    <t>Sociálna poisťovňa nepriznala náhradu nákladov spojených s liečením (Udalosť)</t>
  </si>
  <si>
    <t>Sociálna poisťovňa priznala poškodenému náhradu nákladov spojených s liečením (Udalosť)</t>
  </si>
  <si>
    <t>Poškodená osoba poberá dávky z úrazového poistenia z dôvodu pracovného úrazu alebo choroby z povolania (Udalosť)</t>
  </si>
  <si>
    <t>Štúdium na vysokej škole</t>
  </si>
  <si>
    <t>Chcem študovať na VŠ</t>
  </si>
  <si>
    <t>Ukončil som štúdium na VŠ a uznali mi diplom</t>
  </si>
  <si>
    <t>Chcem študovať na VŠ (Udalosť)</t>
  </si>
  <si>
    <t>počet študentov prijatých na SK vysokú školu</t>
  </si>
  <si>
    <t>Získavanie informácií o možnostiach štúdia na VŠ</t>
  </si>
  <si>
    <t>https://www.portalvs.sk/sk/</t>
  </si>
  <si>
    <t>Ministerstvo školstva, vedy, výskumu a športu Slovenskej republiky</t>
  </si>
  <si>
    <t>A0002401</t>
  </si>
  <si>
    <t>Vydávanie zoznamu vysokých škôl pôsobiacich na území Slovenskej republiky</t>
  </si>
  <si>
    <t>U00166</t>
  </si>
  <si>
    <t>Vysoké školy</t>
  </si>
  <si>
    <t>Migrácia informačného systému Centrálnej elektronickej prihlášky na vysoké školy do eCloudu</t>
  </si>
  <si>
    <t>Iniciačná fáza</t>
  </si>
  <si>
    <t>Publikovanie informácií o možnostiach a podmienkach štúdia a informácie o jednotlivých vysokých školách</t>
  </si>
  <si>
    <t>Platforma kariérového poradenstva (PROFSME)</t>
  </si>
  <si>
    <t>Výber študijného programu a VŠ</t>
  </si>
  <si>
    <t>https://www.cvtisr.sk/cvti-sr-vedecka-kniznica/informacie-o-skolstve/publikacie-casopisy.../zistovanie-kvalifikovanosti/prehlad-vysokych-skol.html?page_id=9573</t>
  </si>
  <si>
    <t>Portál vysokých škôl</t>
  </si>
  <si>
    <t>Overovanie podmienok k prijatiu na štúdium na VŠ</t>
  </si>
  <si>
    <t>https://www.cvtisr.sk/cvti-sr-vedecka-kniznica/informacie-o-skolstve/skolstvo/vysoke-skoly/prijimacky-na-vysoke-skoly/ako-na-vysoku-skolu.html?page_id=9247#wSoTPPr</t>
  </si>
  <si>
    <t>Absolvovanie školou určených testov/ skúšok</t>
  </si>
  <si>
    <t>Vyplnenie prihlášky na štúdium na VŠ</t>
  </si>
  <si>
    <t>https://www.slovensko.sk/sk/zivotne-situacie/zivotna-situacia/_co-musim-spravit-aby-som-moho/</t>
  </si>
  <si>
    <t>Získanie školou určených potrebných dokladov a potvrdení</t>
  </si>
  <si>
    <t>Zaplatenie poplatku za prijímacie konanie</t>
  </si>
  <si>
    <t>Podanie prihlášky na štúdium na VŠ s požadovanými prílohami elektronicky</t>
  </si>
  <si>
    <t>https://e-prihlaska.uniba.sk/ais/eprihlas/#!/home; https://prihlaskavs.sk/sk/current-status/</t>
  </si>
  <si>
    <t>Centrálna elektronická prihláška na vysoké školy</t>
  </si>
  <si>
    <t>Tlač elektronicky vyplnenej prihlášky</t>
  </si>
  <si>
    <t>Podanie prihlášky na štúdium na VŠ s požadovanými prílohami poštou</t>
  </si>
  <si>
    <t>Mám podanú prihlášku na VŠ (Udalosť)</t>
  </si>
  <si>
    <t>Absolvovanie prijímacích skúšok</t>
  </si>
  <si>
    <t>Obdržanie rozhodnutia o prijatí na VŠ</t>
  </si>
  <si>
    <t>Prijatie na vysokú školu/univerzitu</t>
  </si>
  <si>
    <t>A0002392</t>
  </si>
  <si>
    <t>Rozhodovanie o obmedzení medziročného nárastu počtu študentov v dennej forme štúdia</t>
  </si>
  <si>
    <t>Migrácia centrálneho registra študentov do eCloudu</t>
  </si>
  <si>
    <t>Podanie odvolania</t>
  </si>
  <si>
    <t>Rozvoj centrálneho registra študentov vysokých škôl</t>
  </si>
  <si>
    <t>Nie som prijatý na VŠ (Udalosť)</t>
  </si>
  <si>
    <t>Oznámenie rozhodnutia o zapísaní/nezapísaní sa na štúdium (ak to VŠ požaduje)</t>
  </si>
  <si>
    <t>Úspešné ukončenie strednej školy (Udalosť)</t>
  </si>
  <si>
    <t>Ukončenie strednej školy</t>
  </si>
  <si>
    <t>A0002329</t>
  </si>
  <si>
    <t>Určovanie predmetov, termínu a formy maturitnej skúšky</t>
  </si>
  <si>
    <t>U00165</t>
  </si>
  <si>
    <t>Materské školy, základné školy, stredné školy, základné umelecké školy, jazykové školy a školské zariadenia</t>
  </si>
  <si>
    <t>Zákon č. 245/2008 Z. z.</t>
  </si>
  <si>
    <t>Som prijatý na VŠ (Udalosť)</t>
  </si>
  <si>
    <t>IS elektronických služieb regionálneho a vysokého školstva SR (IS ESRV)</t>
  </si>
  <si>
    <t>Zisťovanie podmienok na získanie sociálneho štipendia</t>
  </si>
  <si>
    <t>Získanie sociálneho/motivačného štipendia</t>
  </si>
  <si>
    <t>https://www.minedu.sk/socialne-stipendia/</t>
  </si>
  <si>
    <t>Nemám nárok na sociálne štipendium/ Nežiadam o sociálne štipendium (Udalosť)</t>
  </si>
  <si>
    <t>https://tnuni.sk/fileadmin/dokumenty/studenti/socialna_starostlivost/Doklady_a__potvrdenia_k_ziadosti_o_SS-aktualiz.8-2017.pdf</t>
  </si>
  <si>
    <t>Podanie žiadosti o sociálne štipendium</t>
  </si>
  <si>
    <t>https://www.minedu.sk/ziadost-o-priznanie-socialneho-stipendia/</t>
  </si>
  <si>
    <t>Centrálny register študentov vysokých škôl</t>
  </si>
  <si>
    <t>Sociálne štipendium mi bolo priznané (Udalosť)</t>
  </si>
  <si>
    <t>Sociálne štipendium mi nebolo priznané (Udalosť)</t>
  </si>
  <si>
    <t>Podmienky a postup pre získanie motivačného štipendia určuje VŠ (Udalosť)</t>
  </si>
  <si>
    <t>https://www.minedu.sk/motivacne-stipendia/</t>
  </si>
  <si>
    <t>Som tehotná (Udalosť)</t>
  </si>
  <si>
    <t>Zisťovanie podmienok na získanie tehotenského štipendia</t>
  </si>
  <si>
    <t>https://www.minedu.sk/tehotenske-stipendium/</t>
  </si>
  <si>
    <t>Nemám nárok na tehotenské štipendium (Udalosť)</t>
  </si>
  <si>
    <t>https://tnuni.sk/fileadmin/dokumenty/studenti/socialna_starostlivost/Ziadost_o_priznanie_tehotenskeho_stipendia2.pdf</t>
  </si>
  <si>
    <t>Lekárske potvrdenie o tom, že začal 27. týždeň pred očakávaným dňom pôrodu</t>
  </si>
  <si>
    <t>Potvrdenie SP o tom, že nevznikol nárok na výplatu tehotenského</t>
  </si>
  <si>
    <t>Podanie žiadosti o tehotenské štipendium s prílohami</t>
  </si>
  <si>
    <t>Tehotenské štipendium mi bolo priznané (Udalosť)</t>
  </si>
  <si>
    <t>Tehotenské štipendium mi nebolo priznané (Udalosť)</t>
  </si>
  <si>
    <t>Skompletizovanie potrebných príloh</t>
  </si>
  <si>
    <t>Získanie študentskej pôžičky</t>
  </si>
  <si>
    <t>https://www.minedu.sk/pozicky-pre-studentov/</t>
  </si>
  <si>
    <t>Fond na podporu vzdelávania</t>
  </si>
  <si>
    <t>A0002428</t>
  </si>
  <si>
    <t>Poskytovanie stimulov pre výskum a vývoj</t>
  </si>
  <si>
    <t>U00168</t>
  </si>
  <si>
    <t>Veda a technika</t>
  </si>
  <si>
    <t>Zákon č. 396/2012 Z. z.</t>
  </si>
  <si>
    <t>Podanie žiadosti o študentskú pôžičku</t>
  </si>
  <si>
    <t>https://www.slovensko.sk/sk/zivotne-situacie/zivotna-situacia/_studentska-pozicka/</t>
  </si>
  <si>
    <t>Podávanie žiadosti o pôžičku pre študentov a pedagogických pracovníkov z Fondu na podporu vzdelávania</t>
  </si>
  <si>
    <t>IS Fondu na podporu vzdelávania</t>
  </si>
  <si>
    <t>Žiadosť o študentskú pôžičku nebola schválená (Udalosť)</t>
  </si>
  <si>
    <t>Podpis prijatého návrhu zmluvy o pôžičke a potvrdenie o príjme ručiteľa</t>
  </si>
  <si>
    <t>https://www.fnpv.sk/zmluva-o-pozicke-pre-studentov</t>
  </si>
  <si>
    <t>Študentská pôžička je schválená (Udalosť)</t>
  </si>
  <si>
    <t>https://www.minedu.sk/data/att/16888.pdf</t>
  </si>
  <si>
    <t>Podanie žiadosti o stabilizačnú pôžičku</t>
  </si>
  <si>
    <t>https://www.stabilizacnepozicky.sk/</t>
  </si>
  <si>
    <t>Žiadosť o stabilizačnú pôžičku nebola schválená (Udalosť)</t>
  </si>
  <si>
    <t>Podpis zmluvy o stabilizačnej pôžičke a úradné osvedčenie podpisu</t>
  </si>
  <si>
    <t>https://www.stabilizacnepozicky.sk/ako-ziskat-stabilizacnu-pozicku</t>
  </si>
  <si>
    <t>Stabilizačná pôžička je schválená (Udalosť)</t>
  </si>
  <si>
    <t>Zisťovanie podmienok pre zúčastnenie sa zahraničných stáží a študijných pobytov</t>
  </si>
  <si>
    <t>Zabezpečenie výmenného programu</t>
  </si>
  <si>
    <t>https://www.erasmusplus.sk/</t>
  </si>
  <si>
    <t>Rozvojovy projekt ISVS Mobility ONLINE</t>
  </si>
  <si>
    <t>Podanie prihlášky a potrebných dokladov</t>
  </si>
  <si>
    <t>https://uniba.sk/index.php?id=28354</t>
  </si>
  <si>
    <t>Absolvovanie výberového konania</t>
  </si>
  <si>
    <t>Nezúčastním sa zahraničného študijného pobytu (Udalosť)</t>
  </si>
  <si>
    <t>Podanie prihlášky na vybranú zahraničnú univerzitu/ inštitúciu</t>
  </si>
  <si>
    <t>https://www.upjs.sk/univerzita/cinnost/medzinarodne-vztahy/erasmus-plus/</t>
  </si>
  <si>
    <t>STUDY Abroad</t>
  </si>
  <si>
    <t>Vytvorenie študijného plánu (Learning Agreement)</t>
  </si>
  <si>
    <t>https://learning-agreement.eu/</t>
  </si>
  <si>
    <t>Kontrola platnosti zdravotného poistenia (EPZP) v cieľovej krajine</t>
  </si>
  <si>
    <t>https://www.truni.sk/kriteria-studentskej-mobility-erasmus-studium</t>
  </si>
  <si>
    <t>Podpísanie zmluvy o poskytnutí finančnej podpory</t>
  </si>
  <si>
    <t>Portál Erasmus+</t>
  </si>
  <si>
    <t>Absolvoval som zahraničný študijný pobyt (Udalosť)</t>
  </si>
  <si>
    <t>Predkladanie potrebných potvrdení, certifikátov, akademických výsledkov</t>
  </si>
  <si>
    <t>https://www.mtf.stuba.sk/sk/medzinarodnych-aktivitach/mobility-ucitelov-studentov-a-pracovnikov/mobility-studentov/povinnosti-studenta-po-navrate-z-mobilit-smerom-k-fakulte-erasmus-studijny-pobyt-erasmus-pracovna-staz-ine-mobility.html?page_id=10542</t>
  </si>
  <si>
    <t>Mobility ONLINE</t>
  </si>
  <si>
    <t>Zúčastnil som sa zahraničného študijného pobytu a domáca inštitúcia mi ho uznala (Udalosť)</t>
  </si>
  <si>
    <t>Úspešne som ukončil VŠ štúdium v zahraničí, mám diplom a žiadam o uznanie dokladov na SK (Udalosť)</t>
  </si>
  <si>
    <t>Ukončenie vysokej školy/univerzity</t>
  </si>
  <si>
    <t>https://www.slovensko.sk/sk/zivotne-situacie/zivotna-situacia/_uznavanie-vysokoskolskeho-vzde/</t>
  </si>
  <si>
    <t>Zisťovanie postupu a podmienok</t>
  </si>
  <si>
    <t xml:space="preserve">
Uznávanie dokladov o vzdelaní nadobudnutých v zahraničí</t>
  </si>
  <si>
    <t>https://www.minedu.sk/uznavanie-dokladov-o-vzdelani-a-odbornych-kvalifikacii-zo-zahranicia/</t>
  </si>
  <si>
    <t>Stredisko na uznávanie dokladov o vzdelaní</t>
  </si>
  <si>
    <t>A0002403</t>
  </si>
  <si>
    <t>Vykonávanie funkcie kontaktného miesta v oblasti regulovaných povolaní</t>
  </si>
  <si>
    <t>Zákon č. 422/2015 Z. z.</t>
  </si>
  <si>
    <t>Odoslanie žiadosti podľa typu regulovaného povolania s prílohami</t>
  </si>
  <si>
    <t>https://www.slovensko.sk/sk/detail-sluzby?externalCode=ks_336580</t>
  </si>
  <si>
    <t>A0002393</t>
  </si>
  <si>
    <t>Uznávanie dokladov o vzdelaní vydaných zahraničnými vysokými školami alebo inými na to oprávnenými orgánmi</t>
  </si>
  <si>
    <t>Elektronizácia služieb regionálneho a vysokého školstva SR</t>
  </si>
  <si>
    <t>Uznávanie dokladu o vzdelaní zo zahraničia na výkon regulovaného povolania v SR</t>
  </si>
  <si>
    <t>Portál Ministerstva školstva, vedy, výskumu a športu SR</t>
  </si>
  <si>
    <t>Podanie žiadosti o uznanie odbornej kvalifikácie (podľa typu povolania)</t>
  </si>
  <si>
    <t>https://www.minedu.sk/regulovane-povolania-v-slovenskej-republike/</t>
  </si>
  <si>
    <t>Uznávanie dokladu o vzdelaní a odbornej kvalifikácie zo zahraničia na výkon regulovaného povolania v SR</t>
  </si>
  <si>
    <t>Ukončil som štúdium na VŠ a uznali mi diplom (Udalosť)</t>
  </si>
  <si>
    <t>Centrálny register záverečných prác (CRZP) a antiplagiatorský systém (APS)</t>
  </si>
  <si>
    <t>Hmotná núdza</t>
  </si>
  <si>
    <t>Ocitol som sa v hmotnej núdzi, nemám zdroj príjmu</t>
  </si>
  <si>
    <t>Poberám príspevky v hmotnej núdzi</t>
  </si>
  <si>
    <t>Ocitol som sa v hmotnej núdzi, nemám zdroj príjmu (Udalosť)</t>
  </si>
  <si>
    <t>počet priznaných pomocí v hmotnej núdzi</t>
  </si>
  <si>
    <t>Zisťovanie podmienok na získanie pomoci v hmotnej núdzi</t>
  </si>
  <si>
    <t>https://www.employment.gov.sk/sk/rodina-socialna-pomoc/hmotna-nudza/</t>
  </si>
  <si>
    <t>Nemám nárok na pomoc v hmotnej núdzi (Udalosť)</t>
  </si>
  <si>
    <t>https://www.upsvr.gov.sk/vzory-ziadosti/vzory-ziadosti-pre-oblast-socialnych-veci-a-rodiny/hmotna-nudza-1.html?page_id=268775</t>
  </si>
  <si>
    <t>Podanie žiadosti o pomoc v hmotnej núdzi a prílohy</t>
  </si>
  <si>
    <t>https://www.upsvr.gov.sk/vzory-ziadosti/vzory-ziadosti-pre-oblast-socialnych-veci-a-rodiny/hmotna-nudza-1.html?page_id=268775; https://www.slovensko.sk/sk/agendy/agenda/_hmotna-nudza/</t>
  </si>
  <si>
    <t>A0001914</t>
  </si>
  <si>
    <t xml:space="preserve">Rozhodovanie o hmotnej núdzi, zabezpečovaní základných životných podmienok a priznávanie dávky a príspevkov </t>
  </si>
  <si>
    <t>U00145</t>
  </si>
  <si>
    <t>Pomoc v hmotnej núdzi</t>
  </si>
  <si>
    <t>Zákon č. 417/2013 Z. z.</t>
  </si>
  <si>
    <t>Rozhodovanie o pomoci v hmotnej núdzi</t>
  </si>
  <si>
    <t>Preddavok na pomoc v hmotnej núdzi mi nebol priznaný (Udalosť)</t>
  </si>
  <si>
    <t>Bol mi priznaný preddavok na pomoc v hmotnej núdzi (Udalosť)</t>
  </si>
  <si>
    <t>Rozhodnutie o doplatení pomoci v hmotnej núdzi alebo jej vrátení po ukončení konania</t>
  </si>
  <si>
    <t>https://www.employment.gov.sk/sk/rodina-socialna-pomoc/hmotna-nudza/preddavok-pomoc-hmotnej-nudzi.html</t>
  </si>
  <si>
    <t>A0001917</t>
  </si>
  <si>
    <t xml:space="preserve">Rozhodovanie o preddavkovom priznaní dávky a príspevkov </t>
  </si>
  <si>
    <t>Obdržanie priznaného doplatku pomoci v hmotnej núdzi</t>
  </si>
  <si>
    <t>Vrátenie pomoci v hmotnej núdzi</t>
  </si>
  <si>
    <t>Elektronická registratúra IIS MIS</t>
  </si>
  <si>
    <t>Bola mi priznaná pomoc v hmotnej núdzi plnením (Udalosť)</t>
  </si>
  <si>
    <t>Určenie osobitného príjemcu úradom</t>
  </si>
  <si>
    <t>https://www.employment.gov.sk/sk/rodina-socialna-pomoc/hmotna-nudza/osobitny-prijemca.html</t>
  </si>
  <si>
    <t>A0001926</t>
  </si>
  <si>
    <t xml:space="preserve">Rozhodovanie o určovaní a uvoľňovaní osobitného príjemcu dávky a príspevkov </t>
  </si>
  <si>
    <t>Predloženie úradu mesačný rozsah skutočne odpracovaných hodín (rozsah &gt;=32 h)</t>
  </si>
  <si>
    <t>https://www.upsvr.gov.sk/buxus/docs/SSVaR/tlaciva/Potvrdenie_o_rozsahu_odpracovanych__hodin.pdf</t>
  </si>
  <si>
    <t>A0001936</t>
  </si>
  <si>
    <t xml:space="preserve">Vedenie evidencie občanov poberajúcich dávku a príspevky </t>
  </si>
  <si>
    <t>Predloženie potvrdenia o príjme v prípade zamestnanca</t>
  </si>
  <si>
    <t>https://www.upsvr.gov.sk/buxus/docs/SSVaR/tlaciva/Potvrdenie_o_mzde__prijme.pdf</t>
  </si>
  <si>
    <t>Nemám povinnosť sa zúčastniť obecných služieb,
dobrovoľníckej činnosti, prác súvisiacich s mimoriadnou situáciou, lebo som v právnom vzťahu, ktorý zakladá nárok na príjem zo závislej činnosti v rozsahu väčšom ako 32 h mesačne, alebo sa na mňa nevzťahujú skutočnosti odôvodňujúce zníženie dávky v hmotnej núdzi. (Udalosť)</t>
  </si>
  <si>
    <t>Obdržanie ponuky Aktivačného centra úradu</t>
  </si>
  <si>
    <t>https://www.upsvr.gov.sk/buxus/docs/SSVaR/tlaciva/Poucenie_pre_obcana_ziadajuceho_o_pomoc_v_hmotnej_nudzi.pdf</t>
  </si>
  <si>
    <t>A0001932</t>
  </si>
  <si>
    <t xml:space="preserve">Koordinovanie činností úradov, obcí a ostatných organizácií podieľajúcich sa na zabezpečení základných životných podmienok a pomoci v hmotnej núdzi </t>
  </si>
  <si>
    <t>Pravidelné zúčastnenie sa  na vykonaní obecných služieb, atď.</t>
  </si>
  <si>
    <t>Predloženie úradu mesačný rozsah skutočne odpracovaných hodín (rozsah &lt;32 h)</t>
  </si>
  <si>
    <t>Návšteva pediatra (pravidelne do 1 roku veku dieťaťa)</t>
  </si>
  <si>
    <t>Preukázanie starostlivosti predložením potvrdenia od pediatra, že som sa zúčastnil s dieťaťom na preventívnej prehliadke (9 prehliadok)</t>
  </si>
  <si>
    <t>Návšteva gynekológa (pravidelne mesačne)</t>
  </si>
  <si>
    <t>Preukázanie účasti na pravidelných prehliadkach u gynekológa predložením tehotenskej knižky mesačne</t>
  </si>
  <si>
    <t>Poberám ochranný príspevok (Udalosť)</t>
  </si>
  <si>
    <t>Som dočasne pracovne neschopný (DPN) (Udalosť)</t>
  </si>
  <si>
    <t>Lekár mi vystaví potvrdenie o DPN</t>
  </si>
  <si>
    <t>https://www.upsvr.gov.sk/buxus/docs/SSVaR/tlaciva/Potvrdenie_o_DPN_1.pdf</t>
  </si>
  <si>
    <t>Odovzdanie Potvrdenia o DPN občana/uchádzača
o zamestnanie</t>
  </si>
  <si>
    <t>Obdržanie výzvy na predloženie stanoviska k trvaniu nepriaznivého zdravotného stavu občana v hmotnej núdzi</t>
  </si>
  <si>
    <t>https://www.upsvr.gov.sk/buxus/docs/SSVaR/tlaciva/Stanovisko_k_trvaniu_nepriazniveho_zdravotneho_stavu_obcana_v_hmotnej_nudzi_na_ucely_ochranneho_prispevku.pdf</t>
  </si>
  <si>
    <t>Potvrdenie stanoviska lekárom, ak je predpoklad, že PN bude trvať dlhšie ako tri mesiace</t>
  </si>
  <si>
    <t>Odovzdanie potvrdeného tlačiva</t>
  </si>
  <si>
    <t>Lekár mi vystaví potvrdenie o skončení DPN</t>
  </si>
  <si>
    <t>Odovzdanie potvrdenia o skončení DPN</t>
  </si>
  <si>
    <t>ŽS_Som_chorý (Odkaz na inú ŽS)</t>
  </si>
  <si>
    <t>Našiel som prácu: vznikol pracovný pomer alebo obdobný pracovný vzťah (Udalosť)</t>
  </si>
  <si>
    <t>Predloženie zmluvy o vzniknutom právnom vzťahu</t>
  </si>
  <si>
    <t>https://www.employment.gov.sk/sk/rodina-socialna-pomoc/hmotna-nudza/davky-hmotnej-nudzi/davka-hmotnej-nudzi/povinnosti-poberatela-davky.html</t>
  </si>
  <si>
    <t>Osobitný príspevok mi nebol  priznaný (Udalosť)</t>
  </si>
  <si>
    <t>Poberám osobitný príspevok počas trvania pracovného pomeru</t>
  </si>
  <si>
    <t>Poberám osobitný príspevok počas trvania pracovného pomeru alebo obdobného vzťahu, max. počas 18 po sebe nasledujúcich kal. Mesiacov (Udalosť)</t>
  </si>
  <si>
    <t>Žiadam o jednorazovú dávku v hmotnej núdzi (Udalosť)</t>
  </si>
  <si>
    <t>https://www.employment.gov.sk/sk/rodina-socialna-pomoc/hmotna-nudza/davky-hmotnej-nudzi/jednorazova-davka-hmotnej-nudzi/</t>
  </si>
  <si>
    <t>Modul informovanie a poradenstvo</t>
  </si>
  <si>
    <t>Podanie žiadosti o jednorazovú dávku v hmotnej núdzi a príloh</t>
  </si>
  <si>
    <t>https://www.banskabystrica.sk/agendy/jednorazova-davka-v-hmotnej-nudzi/</t>
  </si>
  <si>
    <t>Poskytovanie jednorazovej dávky v hmotnej núdzi</t>
  </si>
  <si>
    <t>Jednorazová dávka v hmotnej núdzi mi nebola priznaná (Udalosť)</t>
  </si>
  <si>
    <t>Obdržanie jednorazovej dávky</t>
  </si>
  <si>
    <t>Modul Dotácia a príspevky</t>
  </si>
  <si>
    <t>Bola mi priznaná jednorazová dávka v hmotnej núdzi (Udalosť)</t>
  </si>
  <si>
    <t>Modul Registrovanie</t>
  </si>
  <si>
    <t>Som odkázaný, mám odkázaného člena rodiny</t>
  </si>
  <si>
    <t>Žiadam o jednorazový príspevok alebo pravidelný peňažný príspevok, o sociálnu službu z dôvodu nepriaznivého zdravotného stavu, poklesu schopnosti vykonávať zárobkovú činnosť, alebo dosiahnutia dôchodkového veku</t>
  </si>
  <si>
    <t>Žiadateľ poberá príspevok/ 
využíva sociálnu službu</t>
  </si>
  <si>
    <t>Žiadam o jednorazový príspevok alebo pravidelný peňažný príspevok, o sociálnu službu z dôvodu nepriaznivého zdravotného stavu, poklesu schopnosti vykonávať zárobkovú činnosť, alebo dosiahnutia dôchodkového veku (Udalosť)</t>
  </si>
  <si>
    <t>počet poberateľov invalidného dôchodku</t>
  </si>
  <si>
    <t>Potrebujem sa starať o príbuzného, ktorý je v dôsledku ťažkej choroby odkázaný na pomoc (Udalosť)</t>
  </si>
  <si>
    <t>Zisťovanie podmienok na získanie peňažného príspevku na opatrovanie</t>
  </si>
  <si>
    <t>Získanie peňažných príspevkov na kompenzáciu</t>
  </si>
  <si>
    <t>https://www.employment.gov.sk/sk/rodina-socialna-pomoc/tazke-zdravotne-postihnutie/penazne-prispevky/pp-opatrovanie/</t>
  </si>
  <si>
    <t>A0001898</t>
  </si>
  <si>
    <t xml:space="preserve">Vykonávanie poradenstva vo veciach kompenzácie, preukazu a parkovacieho preukazu </t>
  </si>
  <si>
    <t>U00144</t>
  </si>
  <si>
    <t>Podpora sociálneho začlenenia fyzickej osoby s ťažkým zdravotným postihnutím do spoločnosti</t>
  </si>
  <si>
    <t>Zákon č. 447/2008 Z. z.</t>
  </si>
  <si>
    <t>https://www.upsvr.gov.sk/vzory-ziadosti/vzory-ziadosti-pre-oblast-socialnych-veci-a-rodiny/tazko-zdravotne-postihnuti-1.html?page_id=268769</t>
  </si>
  <si>
    <t>Podanie žiadosti o poskytnutie peňažného príspevku na opatrovanie s prílohami</t>
  </si>
  <si>
    <t>https://www.slovensko.sk/sk/zivotne-situacie/zivotna-situacia/_podanie-ziadosti-o-penazny-pri/</t>
  </si>
  <si>
    <t>A0001907</t>
  </si>
  <si>
    <t>Rozhodovanie vo veciach peňažných príspevkov na kompenzáciu</t>
  </si>
  <si>
    <t>Rozhodovanie o peňažnom príspevku na opatrovanie</t>
  </si>
  <si>
    <t>Zhodnotenie stavu opatrovanej osoby posudkovým lekárom</t>
  </si>
  <si>
    <t>A0001897</t>
  </si>
  <si>
    <t>Vypracovanie lekárskeho posudku</t>
  </si>
  <si>
    <t>Posúdenie sociálnych dôsledkov a odkázanosti</t>
  </si>
  <si>
    <t>A0001896</t>
  </si>
  <si>
    <t>Vypracovanie komplexného posudku a posudku na účely parkovacieho preukazu</t>
  </si>
  <si>
    <t>Príspevok na opatrovanie člena rodiny nebolo priznané (Udalosť)</t>
  </si>
  <si>
    <t>Poberanie príspevku na opatrovanie člena rodiny</t>
  </si>
  <si>
    <t>https://www.socpoist.sk/matka---opatrovatel---asistent/55166s</t>
  </si>
  <si>
    <t>Žiadateľ poberá príspevok/  využíva sociálnu službu (Udalosť)</t>
  </si>
  <si>
    <t>Dieťa dovŕši vek 3 roky a existuje predpoklad na dlhodobo nepriaznivý zdravotný stav (Udalosť)</t>
  </si>
  <si>
    <t>Rozhodovanie o priznaní, nepriznaní, odňatí, zvýšení, znížení, doplatení, zastavení výplaty a vrátení rodičovského príspevku</t>
  </si>
  <si>
    <t>Zákon č. 561/2008 Z. z.</t>
  </si>
  <si>
    <t>Podanie žiadosti o príspevok na starostlivosť o dieťa/rodičovský príspevok</t>
  </si>
  <si>
    <t>https://www.slovensko.sk/sk/najst-sluzbu?CurrentPage=1&amp;ServiceTitle=Rozhodovanie+o+rodi%C4%8Dovskom+pr%C3%ADspevku+pre+vlastn%C3%A9+die%C5%A5a&amp;InstitutionName=Ministerstvo+pr%C3%A1ce%2c+soci%C3%A1lnych+vec%C3%AD+a+rodiny+Slovenskej+republiky</t>
  </si>
  <si>
    <t>Podávanie žiadosti o rodičovský príspevok</t>
  </si>
  <si>
    <t>Podanie žiadosti o posúdenie zdravotného stavu na účely štátnych soc. dávok</t>
  </si>
  <si>
    <t>https://www.upsvr.gov.sk/buxus/docs/SSVaR/tlaciva/SSD/Ziadost_o_posudenie_zdravotneho_stavu_na_ucely_statnych_socialnych_davok.pdf</t>
  </si>
  <si>
    <t>Príspevok na dieťa s dlhodobo nepriaznivým zdravotným stavom nebol priznaný (Udalosť)</t>
  </si>
  <si>
    <t>Žiadateľ poberá príspevok/využíva sociálnu službu (Udalosť)</t>
  </si>
  <si>
    <t>Podanie žiadosti o poskytovanie sociálnej služby včasnej intervencie</t>
  </si>
  <si>
    <t>Získanie sociálnej služby</t>
  </si>
  <si>
    <t>https://www.platformarodin.sk/narok/sluzba-vcasnej-intervencie/</t>
  </si>
  <si>
    <t>A0001861</t>
  </si>
  <si>
    <t>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</t>
  </si>
  <si>
    <t>U00143</t>
  </si>
  <si>
    <t>Sociálne služby</t>
  </si>
  <si>
    <t>Zákon č. 448/2008 Z. z.</t>
  </si>
  <si>
    <t>O sociálnu službu včasnej intervencie bolo požiadané Centrum včasnej intervencie/VÚC (Udalosť)</t>
  </si>
  <si>
    <t>Informovanie sa o podmienkach a postupu získania príspevku na kompenzáciu</t>
  </si>
  <si>
    <t>https://www.employment.gov.sk/sk/rodina-socialna-pomoc/tazke-zdravotne-postihnutie/</t>
  </si>
  <si>
    <t>Vyplnenie lekárskeho nálezu na účely konania vo veciach kompenzácie, preukazu, parkovacieho preukazu</t>
  </si>
  <si>
    <t>https://www.upsvr.gov.sk/buxus/docs/SSVaR/tlaciva/lekarsky_nalez.pdf</t>
  </si>
  <si>
    <t>Podanie žiadosti o poskytnutie peňažného príspevku na kompenzáciu</t>
  </si>
  <si>
    <t>https://www.upsvr.gov.sk/buxus/docs/SSVaR/tlaciva/Ziadost_o_PP_na_K.pdf</t>
  </si>
  <si>
    <t>Podanie žiadosti o preukaz FO s ŤZP/ s ŤZP so sprievodom</t>
  </si>
  <si>
    <t>https://www.employment.gov.sk/sk/rodina-socialna-pomoc/tazke-zdravotne-postihnutie/preukaz-tzp/</t>
  </si>
  <si>
    <t>A0001905</t>
  </si>
  <si>
    <t>Rozhodovanie o preukaze fyzickej osoby s ťažkým zdravotným postihnutím, preukaze fyzickej osoby s ťažkým zdravotným postihnutím so sprievodcom, jeho odňatí a povinnosti vrátenia</t>
  </si>
  <si>
    <t>Vyhotovenie preukazu fyzickej osoby s ťažkým zdravotným postihnutím</t>
  </si>
  <si>
    <t>Vykonanie lekárskej posudkovej činnosti (na základe dodaných lekárskych správ)</t>
  </si>
  <si>
    <t>Lekársky posudok je vydaný a miera funkčnej poruchy je určená (Udalosť)</t>
  </si>
  <si>
    <t>Vykonanie sociálnej posudkovej činnosti (za účasti FO s ŤZP)</t>
  </si>
  <si>
    <t>Posudkový záver je vypracovaný (Udalosť)</t>
  </si>
  <si>
    <t>Vypracovanie komplexného posudku na účely kompenzácie</t>
  </si>
  <si>
    <t>ÚPSVaR rozhodol o kompenzácii (Udalosť)</t>
  </si>
  <si>
    <t>Úrad rozhodol nepriznať kompenzáciu (Udalosť)</t>
  </si>
  <si>
    <t>Vystavenie preukazu ŤZP/ preukazu ŤZP so sprievodom</t>
  </si>
  <si>
    <t>Podanie žiadosti o parkovací preukaz pre FO s ŤZP</t>
  </si>
  <si>
    <t>https://www.employment.gov.sk/sk/rodina-socialna-pomoc/tazke-zdravotne-postihnutie/parkovaci-preukaz/</t>
  </si>
  <si>
    <t>A0001906</t>
  </si>
  <si>
    <t>Rozhodovanie o parkovacom preukaze, jeho odňatí a povinnosti vrátenia</t>
  </si>
  <si>
    <t>Informačný systém parkovania ťažko zdravotne postihnutých</t>
  </si>
  <si>
    <t>Rozhodnutie o parkovacom preukaze</t>
  </si>
  <si>
    <t>Rozšírenie počtu osôb s ťažkým zdravotným postihnutím zapojených do komplexného elektronického riešenia problematiky parkovania osôb s ťažkým zdravotným postihnutím</t>
  </si>
  <si>
    <t>Vydanie parkovacieho preukazu</t>
  </si>
  <si>
    <t>Parkovací preukaz osobe s ŤZP nebol vydaný (Udalosť)</t>
  </si>
  <si>
    <t>Úrad vydal ŤZP osobe parkovací preukaz (Udalosť)</t>
  </si>
  <si>
    <t>Predloženie zmluvy o výkone osobnej asistencie</t>
  </si>
  <si>
    <t>https://www.employment.gov.sk/sk/rodina-socialna-pomoc/tazke-zdravotne-postihnutie/penazne-prispevky/pp-osobnu-asistenciu/</t>
  </si>
  <si>
    <t>Predloženie výkazu o odpracovaných hodinách osobnej asistencie</t>
  </si>
  <si>
    <t>https://www.employment.gov.sk/files/slovensky/rodina-socialna-pomoc/tazke-zdravotne-postihnutie/penazne-prispevky/priloha-c-16-vykaz-pocte-hodin-vykonanej-osobnej-asistencie.pdf</t>
  </si>
  <si>
    <t>Predloženie potvrdenia o vyplatených odmenách osobnému asistentovi</t>
  </si>
  <si>
    <t>https://www.slov-lex.sk/pravne-predpisy/prilohy/SK/ZZ/2008/447/20191201_3568438-2.pdf</t>
  </si>
  <si>
    <t>Kúpa, úprava, oprava pomôcky, zariadenia, nehnuteľnosti</t>
  </si>
  <si>
    <t>https://www.employment.gov.sk/sk/rodina-socialna-pomoc/tazke-zdravotne-postihnutie/penazne-prispevky/pp-kupu-vycvik-pouzivania-upravu-pomocky/</t>
  </si>
  <si>
    <t>Predloženie potvrdenia o tom, že kúpa, úprava, oprava nebolo možné z dôvodov na strane predávajúceho, distribútora a pod.</t>
  </si>
  <si>
    <t>Absolvovanie a predloženie dokladu o veterinárnej prehliadke do konca roka</t>
  </si>
  <si>
    <t>https://www.employment.gov.sk/sk/rodina-socialna-pomoc/tazke-zdravotne-postihnutie/penazne-prispevky/pp-kompenzaciu-zvysenych-vydavkov/penazny-prispevok-kompenzaciu-zvysenych-vydavkov-suvisiacich-so-starostlivostou-psa-so-specialnym-vycvikom/</t>
  </si>
  <si>
    <t>Predloženie dokladu o výdavkoch na prepravu za každú vykonanú cestu za mesiac</t>
  </si>
  <si>
    <t>https://www.employment.gov.sk/sk/rodina-socialna-pomoc/tazke-zdravotne-postihnutie/penazne-prispevky/pp-prepravu/</t>
  </si>
  <si>
    <t>Žiadateľ poberá príspevok/ využíva sociálnu službu (Udalosť)</t>
  </si>
  <si>
    <t>https://www.employment.gov.sk/sk/rodina-socialna-pomoc/socialne-sluzby/ponuka-socialnych-sluzieb/</t>
  </si>
  <si>
    <t>Info Modul</t>
  </si>
  <si>
    <t>Podanie žiadosti o posúdenie odkázanosti na vybranú služby</t>
  </si>
  <si>
    <t>https://www.ruzinov.sk/sk/tlaciva/view/ziadost-o-posudenie-odkazanosti-na-soc-sluzbu</t>
  </si>
  <si>
    <t>Obec/ VÚC</t>
  </si>
  <si>
    <t>A0001858</t>
  </si>
  <si>
    <t>Rozhodovanie o odkázanosti a zániku odkázanosti na sociálnu službu v zariadení pre seniorov, v zariadení opatrovateľskej služby, v dennom stacionári, na opatrovateľskú službu a prepravnú službu</t>
  </si>
  <si>
    <t>Posúdenie odkázanosti na sociálnu službu. Poskytovanie sociálnej služby</t>
  </si>
  <si>
    <t>Vykonanie zdravotnej a sociálnej posudkovej činnosti</t>
  </si>
  <si>
    <t>Register sociálnej pomoci</t>
  </si>
  <si>
    <t>Vyhotovenie posudku o odkázanosti na sociálnu službu</t>
  </si>
  <si>
    <t>Rozhodnutie o odkázanosti na sociálnu služby je vydané (Udalosť)</t>
  </si>
  <si>
    <t>Rozhodnutie o odkázanosti je zamietavé (Udalosť)</t>
  </si>
  <si>
    <t>Uzatvorenie zmluvy o poskytovaní sociálnej služby</t>
  </si>
  <si>
    <t>https://www.employment.gov.sk/files/slovensky/rodina-socialna-pomoc/socialne-sluzby/faq/zmluva-poskytovani-socialnej-sluzby.pdf</t>
  </si>
  <si>
    <t>A0001864</t>
  </si>
  <si>
    <t>Uzatváranie zmluvy o poskytovaní sociálnej služby</t>
  </si>
  <si>
    <t>Podanie žiadosti o uzatvorenie zmluvy o poskytovaní sociálnej služby</t>
  </si>
  <si>
    <t>https://www.tsk.sk/buxus/docs/Ziadost%20o%20uzatvorenie%20zmluvy%20o%20poskytovani%20socialnej%20sluzby%20A.pdf</t>
  </si>
  <si>
    <t>Umiestnenie do zariadenia/ Využívanie služieb zariadenia</t>
  </si>
  <si>
    <t>https://sos.mpsvr.gov.sk/pm/poskytovatel-sos</t>
  </si>
  <si>
    <t>A0001855</t>
  </si>
  <si>
    <t>Vedenie a zverejňovanie registra poskytovateľov sociálnych služieb a poskytovateľov, ktorí boli z registra vymazaní</t>
  </si>
  <si>
    <t>Poskytovanie sociálnej služby v zariadení sociálnej starostlivosti</t>
  </si>
  <si>
    <t>Register poskytovateľov sociálnych služieb</t>
  </si>
  <si>
    <t>Zaradenie do poradovníka</t>
  </si>
  <si>
    <t>Oprávnená osoba využíva sociálnu službu poskytovanú
v zariadeniach (Udalosť)</t>
  </si>
  <si>
    <t>Podanie žiadosti o odľahčovaciu službu (pre opatrujúceho)</t>
  </si>
  <si>
    <t>https://www.zilina.sk/agendy/odlahcovacia-sluzba/</t>
  </si>
  <si>
    <t>O poskytnutie odľahčovacej služby bolo požiadané (Udalosť)</t>
  </si>
  <si>
    <t>Uzatvorenie zmluvy o poskytovaní sociálnej služby - preprava</t>
  </si>
  <si>
    <t>https://trencin.sk/wp-content/uploads/2018/10/%C5%BDiados%C5%A5-prepravn%C3%A1-slu%C5%BEba.pdf</t>
  </si>
  <si>
    <t>Prejavenie záujmu o službu s dostatočným predstihom</t>
  </si>
  <si>
    <t>ŤZP osoba, alebo osoba s nepriaznivým zdravotným stavom využíva prepravnú službu (Udalosť)</t>
  </si>
  <si>
    <t>Konanie o dávkach a výplata dávok dôchodkového poistenia, nemocenského poistenia, úrazového poistenia, poistenia v nezamestnanosti a garančného poistenia</t>
  </si>
  <si>
    <t>Požiadanie o spísanie žiadosti o priznanie dôchodku</t>
  </si>
  <si>
    <t>https://www.socpoist.sk/invalidny-dochodok/1288s</t>
  </si>
  <si>
    <t>Zápisnica z vyšetrenia posudkovým lekárom</t>
  </si>
  <si>
    <t>A0001819</t>
  </si>
  <si>
    <t>Vykonávanie lekárskej posudkovej činnosti</t>
  </si>
  <si>
    <t>Rozhodnutie o priznaní invalidného dôchodku</t>
  </si>
  <si>
    <t>Žiadateľ poberá plný invalidný dôchodok (Udalosť)</t>
  </si>
  <si>
    <t>Žiadateľ poberá čiastočný invalidný dôchodok (Udalosť)</t>
  </si>
  <si>
    <t>Žiadateľovi nebol priznaný invalidný dôchodok (Udalosť)</t>
  </si>
  <si>
    <t>Oznámenie zamestnávateľovi</t>
  </si>
  <si>
    <t>Oznámenie o vzniku nároku na vyplácanie invalidného dôchodku</t>
  </si>
  <si>
    <t>Rozvod manželstva</t>
  </si>
  <si>
    <t>Manželia uvažujú nad rozvodom manželstva</t>
  </si>
  <si>
    <t>Sme rozvedení a máme určené opatrovníctvo o dieťa</t>
  </si>
  <si>
    <t>Riešenie
manželského
sporu
mediáciou</t>
  </si>
  <si>
    <t>https://obcan.justice.sk/infosud-registre/-/isu-registre/zoznam/mediator?f.4502=4503
https://obcan.justice.sk/infosud-registre/-/isu-registre/zoznam/medCentrum?f.4502=9930</t>
  </si>
  <si>
    <t>A0001650</t>
  </si>
  <si>
    <t>Vedenie registra mediátorov, registra mediačných centier a registra vzdelávacích inštitúcií</t>
  </si>
  <si>
    <t>U00120</t>
  </si>
  <si>
    <t>Právna úprava v oblasti ústavného práva, trestného práva, občianskeho práva, obchodného práva, rodinného práva, konkurzného práva a medzinárodného práva súkromného</t>
  </si>
  <si>
    <t>Zákon č. 420/2004 Z. z.</t>
  </si>
  <si>
    <t>Počet rozvedených manželstiev v 2020.</t>
  </si>
  <si>
    <t>Individuálne /
Párové
psychologické
poradenstvo</t>
  </si>
  <si>
    <t>https://www.upsvr.gov.sk/socialne-veci-a-rodina-2/rodina/rodina/rozvod-rodicov-rozchod-rodicov.html?page_id=308549</t>
  </si>
  <si>
    <t>A0002011</t>
  </si>
  <si>
    <t>Zabezpečovanie psychologickej pomoci dieťaťu, rodičom dieťaťa počas rozvodu a po rozvode</t>
  </si>
  <si>
    <t>U00146</t>
  </si>
  <si>
    <t>Sociálnoprávna ochrana detí a sociálna kuratela</t>
  </si>
  <si>
    <t>Zákon č. 305/2005 Z. z.</t>
  </si>
  <si>
    <t>Zastupovanie
navrhovateľa
v rozvodovom
konaní</t>
  </si>
  <si>
    <t xml:space="preserve">
Podanie žiadosti o rozvod manželstva</t>
  </si>
  <si>
    <t>https://www.sak.sk/web/sk/cms/lawyer/adv</t>
  </si>
  <si>
    <t>Informačný systém Centra právnej pomoci</t>
  </si>
  <si>
    <t>Spísanie návrhu
na rozvod
manželstva</t>
  </si>
  <si>
    <t>Podanie návrhu
na začatie konania
elektronicky</t>
  </si>
  <si>
    <t>https://obcan.justice.sk/ezaloby</t>
  </si>
  <si>
    <t>A0002915</t>
  </si>
  <si>
    <t>Podávanie obžaloby</t>
  </si>
  <si>
    <t>U00208</t>
  </si>
  <si>
    <t>Ochrana práv a zákonom chránených záujmov fyzických osôb, právnických osôb a štátu</t>
  </si>
  <si>
    <t>Podanie návrhu
na rozvod manželstva
listinnou formou</t>
  </si>
  <si>
    <t>Zaplatenie
súdneho poplatku</t>
  </si>
  <si>
    <t>Zákon č. 71/1992 Zb.</t>
  </si>
  <si>
    <t>Informovanie partnera
o podaní návrhu
na rozvod manželstva</t>
  </si>
  <si>
    <t>Konanie o rozvode manželstva</t>
  </si>
  <si>
    <t>Ustanovenie
kolízneho
opatrovníka súdom</t>
  </si>
  <si>
    <t>A0001993</t>
  </si>
  <si>
    <t xml:space="preserve">Vykonávanie funkcie kolízneho opatrovníka podľa zákona o rodine </t>
  </si>
  <si>
    <t>Posúdenie rodinnej
situácie kolíznym
opatrovníkom</t>
  </si>
  <si>
    <t>https://www.upsvr.gov.sk/socialne-veci-a-rodina-2/rodina/rodina/rozvod-rodicov-rozchod-rodicov/uprava-prav-a-povinnosti-rodicov-voci-dietatu.html?page_id=308551</t>
  </si>
  <si>
    <t>Dohoda manželov
o výkone rodičovských
práv a povinností k maloletým
deťom na čas po rozvode</t>
  </si>
  <si>
    <t>Zastupovanie
partnera
v rozvodovom
konaní</t>
  </si>
  <si>
    <t>Súhlas manžela
s rozvodom</t>
  </si>
  <si>
    <t>Súdne pojednávanie
o rozvode manželstva</t>
  </si>
  <si>
    <t>https://obcan.justice.sk/infosud/-/infosud/zoznam/pojednavanie?f.655=14.06.2022&amp;f.655=</t>
  </si>
  <si>
    <t>Zákon č. 161/2015 Z. z.</t>
  </si>
  <si>
    <t>Informačný systém súdov - Súdny manažment</t>
  </si>
  <si>
    <t>Súdne rozhodnutie
o rozvode manželstva</t>
  </si>
  <si>
    <t>Získanie rozhodnutia o rozvode manželstva</t>
  </si>
  <si>
    <t>https://obcan.justice.sk/infosud/-/infosud/zoznam/rozhodnutie</t>
  </si>
  <si>
    <t>Centralizovaný systém súdneho riadenia</t>
  </si>
  <si>
    <t>IS PATRICIA - Prokurátorská trestná a civilná agenda</t>
  </si>
  <si>
    <t>Úprava výkonu
rodičovských práv a povinností
k maloletým deťom
na čas po rozvode</t>
  </si>
  <si>
    <t>Určenie vyživovacej
povinnosti k
maloletým deťom</t>
  </si>
  <si>
    <t>Určenie
vyživovacej
povinnosti k
partnerovi</t>
  </si>
  <si>
    <t>Označenie nadobudnutia 
právoplatnosti rozhodnutia 
o rozvode manželstva</t>
  </si>
  <si>
    <t>Zaslanie rozhodnutia 
o rozvode 
manželstva matrike</t>
  </si>
  <si>
    <t>Zákon č. 154/1994 Z. z.</t>
  </si>
  <si>
    <t>Zaznamenanie 
rozvodu manželstva 
do matriky</t>
  </si>
  <si>
    <t>https://portal.minv.sk/wps/wcm/connect/sk/site/main/zivotne-situacie/matrika-zivotna-udalost/</t>
  </si>
  <si>
    <t>A0001449</t>
  </si>
  <si>
    <t>Vedenie sobášnej matriky</t>
  </si>
  <si>
    <t>Oznámenie rozvodu
zamestnávateľovi</t>
  </si>
  <si>
    <t>Centrálna evidencia elektronických rozhodnutí</t>
  </si>
  <si>
    <t>Oznámenie o späťvzatí /
upustení od používania
priezviska po rozvode</t>
  </si>
  <si>
    <t>https://portal.minv.sk/wps/wcm/connect/sk/site/main/zivotne-situacie/matrika-zivotna-udalost/ziadost-zmena-mena-priezviska-ine+zmeny-opravy/podanie-oznamenia-o-spatvzati-upusteni-pouzivania-priezviska-po-rozvode/</t>
  </si>
  <si>
    <t>A0001452</t>
  </si>
  <si>
    <t>Zmena mena a priezviska</t>
  </si>
  <si>
    <t>Podanie oznámenia o späťvzatí/upustení používania priezviska po rozvode</t>
  </si>
  <si>
    <t>Zmena priezviska po rozvode</t>
  </si>
  <si>
    <t>https://portal.minv.sk/wps/wcm/connect/sk/site/main/zivotne-situacie/matrika-zivotna-udalost/ziadost-zmena-mena-priezviska-ine+zmeny-opravy/podanie-ziadosti-o-zmenu-priezviska-po-rozvode-okresny+urad/</t>
  </si>
  <si>
    <t>Zákon č. 445/2006 Z. z.</t>
  </si>
  <si>
    <t>Podanie žiadosti o zmenu priezviska po rozvode - okresný úrad</t>
  </si>
  <si>
    <t>Zaplatenie
správneho poplatku</t>
  </si>
  <si>
    <t>Zákon č. 145/1995 Z. z.</t>
  </si>
  <si>
    <t>Dohodnutie termínu cez
rezervačný systém MV SR
(možnosť)</t>
  </si>
  <si>
    <t>Podanie žiadosti o vydanie
nového OP z dôvodu
zmeny priezviska</t>
  </si>
  <si>
    <t>Získanie občianskeho preukazu</t>
  </si>
  <si>
    <t>https://www.slovensko.sk/sk/zivotne-situacie/zivotna-situacia/_vybavujem-obciansky-preukaz-el/</t>
  </si>
  <si>
    <t>Obdržanie
nového OP</t>
  </si>
  <si>
    <t>Podanie žiadosti o vydanie
nového cestovného pasu
z dôvodu zmeny priezviska</t>
  </si>
  <si>
    <t>Získanie cestovného dokladu</t>
  </si>
  <si>
    <t>https://www.minv.sk/?cestovne-pasy</t>
  </si>
  <si>
    <t>A0001267</t>
  </si>
  <si>
    <t>Vedenie centrálnej evidencie cestovných dokladov</t>
  </si>
  <si>
    <t>U00089</t>
  </si>
  <si>
    <t>Cestovné doklady a oprávnenia na vedenie motorových vozidiel</t>
  </si>
  <si>
    <t>Zákon č. 647/2007 Z. z.</t>
  </si>
  <si>
    <t>Obdržanie nového
pasu</t>
  </si>
  <si>
    <t>Podanie žiadosti o vydanie
nového vodičského_x000B_preukazu z dôvodu
zmeny priezviska</t>
  </si>
  <si>
    <t>Získanie vodičského preukazu</t>
  </si>
  <si>
    <t>https://www.minv.sk/?vodicske-preukazy</t>
  </si>
  <si>
    <t>Obdržanie nového
Vodičského preukazu</t>
  </si>
  <si>
    <t>Vybavenie EPZP po
zmene priezviska</t>
  </si>
  <si>
    <t>Nahlásenie zmeny mena a priezviska Zdravotnej poisťovni</t>
  </si>
  <si>
    <t>https://www.union.sk/pomoc/zdravotne-poistenie/poistenec/doklady-a-oznamenia-udajov/europsky-formular-poistenec-faq/; https://www.dovera.sk/poistenec/potrebujem-poradit/ako-sa-poistit-povinnosti-a-ziadosti/preukaz-poistenca; https://www.vszp.sk/epzp/</t>
  </si>
  <si>
    <t>A0002686</t>
  </si>
  <si>
    <t>Plnenie úloh súvisiacich s verejným zdravotným poistením a zdravotnými poisťovňami</t>
  </si>
  <si>
    <t>U00182</t>
  </si>
  <si>
    <t>Verejné zdravotné poistenie</t>
  </si>
  <si>
    <t>Zákon č. 153/2013 Z. z.</t>
  </si>
  <si>
    <t>Skompletizovanie
potrebných dokladov</t>
  </si>
  <si>
    <t>Podanie žiadosti o
zmenu údajov v evidencii</t>
  </si>
  <si>
    <t>Podanie elektronickej
žiadosti o zmenu údajov</t>
  </si>
  <si>
    <t>Obdržanie osvedčenia
časť I a II</t>
  </si>
  <si>
    <t>Podanie žiadosti o
zmenu údajov v katastri
nehnuteľností a
ďalších dokladov</t>
  </si>
  <si>
    <t>Podanie žiadosti o
zmenu údajov v katastri
cez UPVS</t>
  </si>
  <si>
    <t>Nahlásenie zmeny
priezviska ÚPSVaR</t>
  </si>
  <si>
    <t>A0001782</t>
  </si>
  <si>
    <t xml:space="preserve">Vedenie evidencie uchádzačov a záujemcov o zamestnanie </t>
  </si>
  <si>
    <t>Nahlásenie zmeny
priezviska
Sociálnej poisťovni</t>
  </si>
  <si>
    <t>Nahlásenie zmeny mena a priezviska Sociálnej poisťovni</t>
  </si>
  <si>
    <t>Oznamovanie zmien
údajov zapísaných v
živnostenskom registri</t>
  </si>
  <si>
    <t>Oznamovanie zmien
údajov osobne</t>
  </si>
  <si>
    <t>Podávanie návrhu
na zápis, zmenu a
výmaz údajov v
obchodnom registri</t>
  </si>
  <si>
    <t>Oznámenie zmeny
priezviska</t>
  </si>
  <si>
    <t>Uzavretie manželstva</t>
  </si>
  <si>
    <t>Rozhodli sme sa uzavrieť manželstvo</t>
  </si>
  <si>
    <t>Máme vydané všetky dokumenty</t>
  </si>
  <si>
    <t>počet uzavretých manželstiev 2021</t>
  </si>
  <si>
    <t>Príprava dokladov pre podanie žiadosti o uzavretie manželstva</t>
  </si>
  <si>
    <t>Splnenie povinností pred uzatvorením manželstva</t>
  </si>
  <si>
    <t>https://navody.digital/zivotne-situacie/svadba</t>
  </si>
  <si>
    <t>Vystavenie žiadosti o uzavretie manželstva</t>
  </si>
  <si>
    <t>Uzavretie manželstva pred matričným úradom/orgánom cirkvi</t>
  </si>
  <si>
    <t>https://www.staremesto.sk/data/MediaLibrary/27/27257/Matrika_Ziadost_o_uzavretie_manzelstva.pdf</t>
  </si>
  <si>
    <t>Obec/Cirkev</t>
  </si>
  <si>
    <t>Doručenie žiadosti a ďalších dokladov orgánu registrovanej cirkvi</t>
  </si>
  <si>
    <t>https://www.slovensko.sk/sk/zivotne-situacie/zivotna-situacia/_cirkevny-sobas1/</t>
  </si>
  <si>
    <t>Získanie povolenia na uzavretie manželstva pred iným ako miestne príslušným OVM a vyplnenie žiadosti o uzavretie manželstva</t>
  </si>
  <si>
    <t>https://www.puchov.sk/uzavretie-manzelstva-mimo-miesta-trvaleho-pobytu.html</t>
  </si>
  <si>
    <t>Doručenie povolenia a žiadosti na vybraný matričný úrad</t>
  </si>
  <si>
    <t>Podanie žiadosti o organizovanie občianskeho svadobného obradu elektronicky</t>
  </si>
  <si>
    <t>https://www.slovensko.sk/sk/detail-sluzby?externalCode=sluzba_egov_170</t>
  </si>
  <si>
    <t>Podanie žiadosti o uzavretie manželstva</t>
  </si>
  <si>
    <t>https://www.slovensko.sk/sk/zivotne-situacie/zivotna-situacia/_civilny-sobas1/</t>
  </si>
  <si>
    <t>Uvedenie inej ako slovenskej národnosti v žiadosti o uzavretie manželstva</t>
  </si>
  <si>
    <t>Podanie žiadosti o výpis z matriky bez prechyľovania a zaplatenie správneho poplatku</t>
  </si>
  <si>
    <t>https://www.banm.sk/ziadost-o-vypis-z-matriky-s-priezviskom-bez-koncovky-slovenskeho-prechylovania/</t>
  </si>
  <si>
    <t>Žiadosť o uzavretie manželstva je podaná (Udalosť)</t>
  </si>
  <si>
    <t>Vyhlásenie o uzavretí manželstva/ Svadobný obrad</t>
  </si>
  <si>
    <t>Vyhotovenie zápisnice o uzatvorení manželstva</t>
  </si>
  <si>
    <t>Vyhotovenie zápisnice o uzavretí manželstva</t>
  </si>
  <si>
    <t>Zápis do knihy manželstiev je vykonaný (Udalosť)</t>
  </si>
  <si>
    <t>Vyzdvihnutie sobášneho listu</t>
  </si>
  <si>
    <t>Vyžiadanie štandardného formulára k sobášnemu listu v jazykoch EÚ</t>
  </si>
  <si>
    <t>https://e-justice.europa.eu/35981/SK/public_documents_forms?init=true</t>
  </si>
  <si>
    <t>Sobášny list je vydaný (Udalosť)</t>
  </si>
  <si>
    <t>Máme vydané všetky dokumenty (Udalosť)</t>
  </si>
  <si>
    <t>Dohodnutie termínu cez rezervačný systém MV SR (možnosť)</t>
  </si>
  <si>
    <t>Podanie žiadosti o vydanie nového OP z dôvodu zmeny priezviska</t>
  </si>
  <si>
    <t>Mám vybavený nový OP po zmene priezviska (Udalosť)</t>
  </si>
  <si>
    <t>Podanie žiadosti o vydanie nového cestovného pasu z dôvodu zmeny priezviska</t>
  </si>
  <si>
    <t>Obdržanie nového pasu</t>
  </si>
  <si>
    <t>Mám vybavený nový pas po zmene priezviska (Udalosť)</t>
  </si>
  <si>
    <t>Podanie žiadosti o vydanie nového vodičského preukazu z dôvodu zmeny priezviska</t>
  </si>
  <si>
    <t>Obdržanie nového vodičského preukazu</t>
  </si>
  <si>
    <t>Mám vybavený nový vodičský preukaz
po zmene priezviska (Udalosť)</t>
  </si>
  <si>
    <t>Vybavenie EPZP po zmene priezviska</t>
  </si>
  <si>
    <t>Mám nový EPZP po zmene priezviska (Udalosť)</t>
  </si>
  <si>
    <t>Podanie žiadosti o zmenu údajov v evidencii</t>
  </si>
  <si>
    <t>Podanie elektronickej žiadosti o zmenu údajov</t>
  </si>
  <si>
    <t>Zmena priezviska je zapísaná v evidencii motorových vozidiel (Udalosť)</t>
  </si>
  <si>
    <t>Podanie žiadosti o zmenu údajov v katastri elektronicky</t>
  </si>
  <si>
    <t>Nahlásenie zmeny priezviska ÚPSVaR</t>
  </si>
  <si>
    <t>Zmena priezviska je nahlásená ÚPSVaR (Udalosť)</t>
  </si>
  <si>
    <t>Nahlásenie zmeny priezviska Sociálnej poisťovni</t>
  </si>
  <si>
    <t>Zmena priezviska je nahlásená SP (Udalosť)</t>
  </si>
  <si>
    <t>Oznamovanie zmien údajov zapísaných v
živnostenskom registri</t>
  </si>
  <si>
    <t>Zmena je nahlásená odboru živnostenského
podnikania (Udalosť)</t>
  </si>
  <si>
    <t>Zmena priezviska je nahlásená v Obchodnom registri (Udalosť)</t>
  </si>
  <si>
    <t>Oznámenie zmeny priezviska</t>
  </si>
  <si>
    <t>Nahlásenie zmeny mena a priezviska zamestnávateľovi</t>
  </si>
  <si>
    <t>Administratívny chod podniku</t>
  </si>
  <si>
    <t>Podnikateľský subjekt
registrovaný na príslušných orgánoch
začal vykonávať podnikateľskú činnosť</t>
  </si>
  <si>
    <t>Povinnosti voči štátu / samospráve splnené</t>
  </si>
  <si>
    <t>Podávanie
daňového priznania
k dani z príjmov fyzickej osoby
SZČO (typ B)</t>
  </si>
  <si>
    <t>Platenie dane z príjmov</t>
  </si>
  <si>
    <t>https://www.financnasprava.sk/sk/elektronicke-sluzby/koncove-sluzby/podanie-dp-dpfo-szco-typb</t>
  </si>
  <si>
    <t>Podávanie daňového priznania k dani z príjmov fyzickej osoby SZČO (typ B)</t>
  </si>
  <si>
    <t>Súčet počtu registrovaných s.r.o a živnostníkov</t>
  </si>
  <si>
    <t>Podávanie
daňového priznania
k dani z príjmov
právnickej osoby</t>
  </si>
  <si>
    <t>https://www.financnasprava.sk/sk/elektronicke-sluzby/koncove-sluzby/podanie-dp-dppo</t>
  </si>
  <si>
    <t>Podávanie daňového priznania k dani z príjmov právnickej osoby</t>
  </si>
  <si>
    <t>Podávanie prehľadu
o zrazených a odvedených
preddavkoch na daň</t>
  </si>
  <si>
    <t>https://www.financnasprava.sk/sk/elektronicke-sluzby/koncove-sluzby/zrazene-odvedene-preddavky</t>
  </si>
  <si>
    <t>Podávanie prehľadu o zrazených a odvedených preddavkoch na daň</t>
  </si>
  <si>
    <t>Podávanie hlásenia
o vyúčtovaní dane a
o úhrne príjmov zo závislej činnosti</t>
  </si>
  <si>
    <t>https://www.financnasprava.sk/sk/elektronicke-sluzby/koncove-sluzby/podanie-vyuctovanie-pzc</t>
  </si>
  <si>
    <t>Podávanie hlásenia o vyúčtovaní dane a o úhrne príjmov zo závislej činnosti</t>
  </si>
  <si>
    <t>Podávanie
daňového
priznania k DPH</t>
  </si>
  <si>
    <t>Platenie dane z pridanej hodnoty</t>
  </si>
  <si>
    <t>https://www.financnasprava.sk/sk/elektronicke-sluzby/koncove-sluzby/podanie-dp-dph</t>
  </si>
  <si>
    <t>Podávanie daňového priznania k dani z pridanej hodnoty</t>
  </si>
  <si>
    <t>Predkladanie
kontrolných výkazov</t>
  </si>
  <si>
    <t>Predkladanie kontrolných výkazov</t>
  </si>
  <si>
    <t>https://pfseform.financnasprava.sk/Formulare/eFormVzor/DP/form.512.html</t>
  </si>
  <si>
    <t>Podávanie kontrolných výkazov DPH</t>
  </si>
  <si>
    <t>Kontrolný výkaz DPH (KV DPH)</t>
  </si>
  <si>
    <t>Predkladanie
súhrnných výkazov</t>
  </si>
  <si>
    <t>Predkladanie súhrnných výkazov</t>
  </si>
  <si>
    <t>https://pfseform.financnasprava.sk/Formulare/eFormVzor/DP/form.471.html</t>
  </si>
  <si>
    <t>Podanie
ročného zúčtovania</t>
  </si>
  <si>
    <t>Podanie ročného zúčtovania</t>
  </si>
  <si>
    <t>https://www.financnasprava.sk/sk/elektronicke-sluzby/verejne-sluzby/katalog-danovych-a-colnych/zoznam_vzorov_vydanych_fr_sr/tlaciva-zc-5zdp</t>
  </si>
  <si>
    <t>Poukazovanie
percentuálneho
podielu dane</t>
  </si>
  <si>
    <t>Poukázanie podielu zaplatenej dane</t>
  </si>
  <si>
    <t>https://www.financnasprava.sk/sk/elektronicke-sluzby/koncove-sluzby/percentualny-podiel-dane</t>
  </si>
  <si>
    <t>Poukazovanie percentuálneho podielu dane</t>
  </si>
  <si>
    <t>Podávanie
DP k dani z MV</t>
  </si>
  <si>
    <t>Platenie dane z motorových vozidiel</t>
  </si>
  <si>
    <t>https://www.financnasprava.sk/sk/elektronicke-sluzby/koncove-sluzby/podanie-dp-dmv</t>
  </si>
  <si>
    <t>https://www.dcom.sk/detail-sluzby?nazov=ohlasovanie-vzniku-zaniku-alebo-zmeny-poplatkovej-povinnosti-za-komunalne-odpady-a-drobne-stavebne-odpady</t>
  </si>
  <si>
    <t>Oznamovanie o vzniku, zániku alebo zmene daňovej povinnosti k dani za ubytovanie PO</t>
  </si>
  <si>
    <t>Platenie dane za ubytovanie</t>
  </si>
  <si>
    <t>https://www.dcom.sk/detail-sluzby?nazov=oznamovanie-o-vzniku-zaniku-alebo-zmene-danovej-povinnosti-k-dani-za-ubytovanie</t>
  </si>
  <si>
    <t>Oznamovanie o vzniku, zániku alebo zmene daňovej povinnosti k dani za ubytovanie</t>
  </si>
  <si>
    <t>Oznamovanie o vzniku, zániku alebo zmene daňovej povinnosti k dani za užívanie verejného priestranstva</t>
  </si>
  <si>
    <t>Platenie dane za užívanie verejného priestranstva</t>
  </si>
  <si>
    <t>https://www.dcom.sk/detail-sluzby?nazov=oznamovanie-o-vzniku-zaniku-alebo-zmene-danovej-povinnosti-k-dani-za-uzivanie-verejneho-priestranstva</t>
  </si>
  <si>
    <t>Podávanie
daňového priznania
k dani z nehnuteľností</t>
  </si>
  <si>
    <t xml:space="preserve">
Platenie dane z nehnuteľnosti</t>
  </si>
  <si>
    <t>https://www.dcom.sk/detail-sluzby?nazov=podavanie-danoveho-priznania-k-dani-z-nehnutelnosti-k-dani-za-psa-k-dani-za-predajne-automaty-a-k-dani-za-nevyherne-hracie-pristroje</t>
  </si>
  <si>
    <t>Podávanie
daňového priznania
k dani za psa - PO</t>
  </si>
  <si>
    <t>Platenie dane za psa</t>
  </si>
  <si>
    <t>https://www.dcom.sk/detail-sluzby?nazov=oznamovanie-o-vzniku-zaniku-alebo-zmene-danovej-povinnosti-k-dani-za-psa</t>
  </si>
  <si>
    <t>Podávanie daňového priznania k dani za psa</t>
  </si>
  <si>
    <t>Zabratie
verejného priestranstva
(právnická osoba)</t>
  </si>
  <si>
    <t>http://pr_vsf1.msupezinok.sk:8080/oznamovanie-vzniku-zaniku-alebo-zmene-danovej-povinnosti-k-dani-za-uzivanie-verejneho-priestranstva-2.html</t>
  </si>
  <si>
    <t>Modul licencovanie a povoľovanie</t>
  </si>
  <si>
    <t>Platenie
preddavkov za daň</t>
  </si>
  <si>
    <t>Platenie preddavkov za daň</t>
  </si>
  <si>
    <t>https://www.financnasprava.sk/sk/elektronicke-sluzby/koncove-sluzby/platenie-dani-poplatkov</t>
  </si>
  <si>
    <t>Platenie
daní a poplatkov</t>
  </si>
  <si>
    <t>Platenie daní a poplatkov</t>
  </si>
  <si>
    <t>Platenie
daňových
nedoplatkov</t>
  </si>
  <si>
    <t>Platenie daňových nedoplatkov</t>
  </si>
  <si>
    <t>Zákon č. 563/2009 Z. z.</t>
  </si>
  <si>
    <t>Získanie
daňovej úľavy
alebo odpustenie
daňového nedoplatku</t>
  </si>
  <si>
    <t>Získanie daňovej úľavy alebo odpustenie daňového nedoplatku</t>
  </si>
  <si>
    <t>Získanie povolenia
na odklad dane a platenie
dane v splátkach</t>
  </si>
  <si>
    <t>Získanie povolenia na odklad dane a platenie dane v splátkach</t>
  </si>
  <si>
    <t>Zloženie
zábezpeky
na daň</t>
  </si>
  <si>
    <t xml:space="preserve">
Zloženie zábezpeky na daň</t>
  </si>
  <si>
    <t>Podávanie výkazov
pre odvádzateľov poistného
na sociálne poistenie</t>
  </si>
  <si>
    <t>Platenie odvodov za sociálne zabezpečenie</t>
  </si>
  <si>
    <t>http://www.socpoist.sk/2141-menu/55440s</t>
  </si>
  <si>
    <t>A0001816</t>
  </si>
  <si>
    <t xml:space="preserve">Výber poistného a príspevkov na starobné dôchodkové sporenie, správa a vymáhanie pohľadávok </t>
  </si>
  <si>
    <t>Podávanie výkazov pre odvádzateľov poistného na sociálne poistenie</t>
  </si>
  <si>
    <t>Prihlásenie
zamestnanca do
registra poistencov</t>
  </si>
  <si>
    <t>CRP - Centrálny register poistencov</t>
  </si>
  <si>
    <t>Oznámenie zmeny
údajov o
zamestnancovi</t>
  </si>
  <si>
    <t>Oznámenie
prerušenia
poistenia zamestnanca</t>
  </si>
  <si>
    <t>Oznámenie
začiatku/skončenia
čerpania
materskej dovolenky</t>
  </si>
  <si>
    <t>Platenie odvodov
do zdravotnej poisťovne</t>
  </si>
  <si>
    <t>https://www.vszp.sk/platitelia/tlaciva/vykaz-preddavkov-zamestnavatela/;
https://www.union.sk/platitelia-tlaciva-a-formulare
https://www.dovera.sk/platitel/potvrdenia-a-tlaciva
http://www.formstudio.sk/formstudio/formulare/vykaz-preddavkov-na-poistne-na-verejne-zdravotne-poistenie-dovera-zp.asp</t>
  </si>
  <si>
    <t>A0002951</t>
  </si>
  <si>
    <t>Vedenie zoznamu platiteľov poistného</t>
  </si>
  <si>
    <t>Platenie odvodov</t>
  </si>
  <si>
    <t>Platenie odvodov za sociálne zabezpečenie
Platenie odvodov do zdravotnej poisťovne</t>
  </si>
  <si>
    <t>Súčinnosť
pri realizácii
daňovej kontroly</t>
  </si>
  <si>
    <t>Vykonanie daňovej kontroly</t>
  </si>
  <si>
    <t>https://www.financnasprava.sk/sk/elektronicke-sluzby/koncove-sluzby/danova-kontrola</t>
  </si>
  <si>
    <t>Súčinnosť
pri realizácii
kontroly soc. odvodov</t>
  </si>
  <si>
    <t>Súčinnosť
pri realizácii
kontroly zdr. odvodov</t>
  </si>
  <si>
    <t>Súčinnosť
pri realizácii
kontroly hygieny</t>
  </si>
  <si>
    <t>Vykonanie hygienickej kontroly</t>
  </si>
  <si>
    <t>Súčinnosť
pri realizácii
kontroly BOZP a PO</t>
  </si>
  <si>
    <t>Vykonanie kontroly dodržiavania požiadaviek bezpečnosti
Vykonanie kontroly plnenia povinností pri ochrane pred požiarmi</t>
  </si>
  <si>
    <t>A0001686</t>
  </si>
  <si>
    <t>Bezpečnosť a ochrana zdravia pri práci</t>
  </si>
  <si>
    <t>U00136</t>
  </si>
  <si>
    <t>Bezpečnosť a ochrana zdravia pri práci</t>
  </si>
  <si>
    <t>Súčinnosť
pri realizácii kontroly
pracovno-právnych vzťahov</t>
  </si>
  <si>
    <t>Vykonanie kontroly pracovnoprávnych vzťahov</t>
  </si>
  <si>
    <t>A0001708</t>
  </si>
  <si>
    <t>Rozhodovanie o ukladaní pokút za porušenie povinností na úseku inšpekcie práce</t>
  </si>
  <si>
    <t>Optimalizácia procesov a elektronizácia služieb Národného inšpektorátu práce</t>
  </si>
  <si>
    <t>Súčinnosť
pri realizácii kontroly
živnostenských oprávnení</t>
  </si>
  <si>
    <t>Vykonanie kontroly živnostenských povinností</t>
  </si>
  <si>
    <t>Súčinnosť
pri realizácii
potravinovej kontroly</t>
  </si>
  <si>
    <t>Vykonanie potravinovej kontroly</t>
  </si>
  <si>
    <t>A0001148</t>
  </si>
  <si>
    <t xml:space="preserve">Vykonávanie úradnej kontroly potravín </t>
  </si>
  <si>
    <t>U00075</t>
  </si>
  <si>
    <t>Potravinárstvo a potravinový dozor</t>
  </si>
  <si>
    <t>Zákon č. 152/1995 Z. z.</t>
  </si>
  <si>
    <t>Podávanie
štatistických výkazov</t>
  </si>
  <si>
    <t>Reportovanie dát a informácií</t>
  </si>
  <si>
    <t>https://intrastat.statistics.sk/Intrastat/spravodajska-povinnost/</t>
  </si>
  <si>
    <t>A0002755</t>
  </si>
  <si>
    <t>Zhromažďovanie a spracúvanie štatistických údajov</t>
  </si>
  <si>
    <t>Zákon č. 540/2001 Z. z.</t>
  </si>
  <si>
    <t>Jednotný IS pre získavanie a vyhodnocovanie štatistických údajov v NŠS</t>
  </si>
  <si>
    <t>Podávanie štatistických výkazov</t>
  </si>
  <si>
    <t>Podávanie
účtovnej závierky
v jednoduchom účtovníctve</t>
  </si>
  <si>
    <t>https://www.financnasprava.sk/sk/elektronicke-sluzby/koncove-sluzby/uctovna-zavierka-ju</t>
  </si>
  <si>
    <t>A0000315</t>
  </si>
  <si>
    <t>Vypracovávanie konsolidovanej účtovnej závierky</t>
  </si>
  <si>
    <t>U00040</t>
  </si>
  <si>
    <t>Jednotné účtovníctvo a účtovné výkazníctvo</t>
  </si>
  <si>
    <t>Zákon č. 431/2002 Z. z.</t>
  </si>
  <si>
    <t>Podávanie účtovnej závierky v jednoduchom účtovníctve</t>
  </si>
  <si>
    <t>Konsolidovaný register účtovných zavierok (KRUZ)</t>
  </si>
  <si>
    <t>Podávanie
účtovnej závierky
v podvojnom účtovníctve</t>
  </si>
  <si>
    <t>https://www.financnasprava.sk/sk/elektronicke-sluzby/koncove-sluzby/uctovna-zavierka-pu</t>
  </si>
  <si>
    <t>Podávanie účtovnej závierky v podvojnom účtovníctve</t>
  </si>
  <si>
    <t>Podávanie
prihlášky
pohľadávky</t>
  </si>
  <si>
    <t>Prihlásenie pohľadávky voči dlžníkovi do reštrukturalizácie</t>
  </si>
  <si>
    <t>https://ru.justice.sk/ru-verejnost-web/public/sluzby.xhtml</t>
  </si>
  <si>
    <t>Zákon č. 7/2005 Z. z.</t>
  </si>
  <si>
    <t>Centrálny register pohľadávok štátu (CRPŠ)</t>
  </si>
  <si>
    <t>Podávanie
prihlášky
zabezpečenej pohľadávky</t>
  </si>
  <si>
    <t>Informačný systém insolvenčného konania</t>
  </si>
  <si>
    <t>Informačný systém registra úpadcov</t>
  </si>
  <si>
    <t>Podávanie súhrnnej
prihlášky
pohľadávok</t>
  </si>
  <si>
    <t>Register účtovných závierok (www.registeruz.sk)</t>
  </si>
  <si>
    <t>Oznamovanie
zmien údajov zapísaných
v živnostenskom registri</t>
  </si>
  <si>
    <t>Podávanie návrhu
na zmenu údajov
v obchodnom registri</t>
  </si>
  <si>
    <t>https://www.justice.gov.sk/sluzby/obchodny-register/formulare-or-pre-podania-v-elektronickej-podobe/#formulare-na-zapis-zmeny-udajov</t>
  </si>
  <si>
    <t>Informačný systém elektronických služieb obchodného registra, Informačný systém Obchodného registra, Obchodný register</t>
  </si>
  <si>
    <t>Získanie
poradenských služieb
pre podnikateľov od SBA</t>
  </si>
  <si>
    <t>Získanie poradenských služieb pre podnikateľov od SBA, SARIO</t>
  </si>
  <si>
    <t>http://www.sbagency.sk/mikropozicky-uver-za-zvyhodnenych-podmienok#.YrxcoXZBxPZ</t>
  </si>
  <si>
    <t>Slovak Business Agency</t>
  </si>
  <si>
    <t>Ministerstvo hospodárstva Slovenskej republiky</t>
  </si>
  <si>
    <t>A0000036</t>
  </si>
  <si>
    <t>Posudzovanie investičného zámeru, poskytovanie a rozhodovanie o schválení investičnej pomoci</t>
  </si>
  <si>
    <t>U00008</t>
  </si>
  <si>
    <t>Podpora malého podnikania a stredného podnikania vrátane podpory potravinárskych produktov, ktoré nie sú zaradené do prílohy I Zmluvy o fungovaní Európskej únie a podpory spracovania dreva a biotechnológií</t>
  </si>
  <si>
    <t>Zákon č. 290/2016 Z. z.</t>
  </si>
  <si>
    <t>Poskytovanie investičnej pomoci</t>
  </si>
  <si>
    <t>Materská škola</t>
  </si>
  <si>
    <t>Chcem dať dieťa do materskej školy</t>
  </si>
  <si>
    <t>Dieťa prijaté do materskej školy</t>
  </si>
  <si>
    <t>Informovanie sa o
ponuke a podmienkach
materských škôl</t>
  </si>
  <si>
    <t>https://www.minedu.sk/predprimarne-vzdelavanie/</t>
  </si>
  <si>
    <t>Počet evidovaných prihlášok ktorým bolo vyhovené, súhrnne za súkromné, štátne a cirkevné MŠ za rok 2021</t>
  </si>
  <si>
    <t>Výber
materskej školy</t>
  </si>
  <si>
    <t>https://www.minedu.sk/odporucania-pre-rodicov-pri-vybere-materskej-skoly/</t>
  </si>
  <si>
    <t>Získanie potvrdenia
o zdravotnom
stave dieťaťa</t>
  </si>
  <si>
    <t>Prijatie do predškolského zariadenia</t>
  </si>
  <si>
    <t>A0002362</t>
  </si>
  <si>
    <t>Vytváranie podmienok na výchovu a vzdelávanie detí a žiakov</t>
  </si>
  <si>
    <t>Zákon č. 245/2008 Z. z.</t>
  </si>
  <si>
    <t>Získanie vyjadrenia
zariadenia výchovného
poradenstva a prevencie</t>
  </si>
  <si>
    <t>https://www.minedu.sk/vychovne-psychologicke-a-specialnopedagogicke-poradenstvo-a-specialne-vychovne-zariadenia/</t>
  </si>
  <si>
    <t>Zariadenie výchovného poradenstva a prevencie</t>
  </si>
  <si>
    <t>A0002364</t>
  </si>
  <si>
    <t>Vytváranie podmienok na zabezpečenie výchovy a vzdelávania detí a žiakov so špeciálnymi výchovno-vzdelávacími potrebami v školách a v školských zariadeniach</t>
  </si>
  <si>
    <t>KomposyT</t>
  </si>
  <si>
    <t>Podanie žiadosti
o prijatie
do materskej školy</t>
  </si>
  <si>
    <t>Podanie žiadosti
o prijatie
do materskej školy
elektronicky</t>
  </si>
  <si>
    <t>https://sekule.esmao.sk/info/e-form/332</t>
  </si>
  <si>
    <t>Rozhodovanie
o žiadosti
o prijatie
do materskej školy</t>
  </si>
  <si>
    <t>https://www.dcom.sk/detail-sluzby?nazov=informovanie-o-materskych-skolach</t>
  </si>
  <si>
    <t>Rozšírenie elektronických služieb RIS MŠVVaŠ SR (RIS)</t>
  </si>
  <si>
    <t>RIS - Rezortný informačný systém</t>
  </si>
  <si>
    <t>Podanie odvolania
proti rozhodnutiu
o neprijatí</t>
  </si>
  <si>
    <t>Získanie potvrdenia
o zdravotnom
stave dieťaťa
pre individuálne vzdelávanie</t>
  </si>
  <si>
    <t>Získanie odporúčania
zariadenia výchovného
poradenstva a prevencie
pre individuálne vzdelávanie</t>
  </si>
  <si>
    <t>Podanie žiadosti
o individuálne vzdelávanie</t>
  </si>
  <si>
    <t>Získanie vyjadrenia
lekára k povinnému
predprimárnemu vzdelávaniu</t>
  </si>
  <si>
    <t>Získanie vyjadrenia
zariadenia výchovného
poradenstva a prevencie
k povinnému predprimárnemu
vzdelávaniu</t>
  </si>
  <si>
    <t>Stredná škola</t>
  </si>
  <si>
    <t>Dieťa končí ZŠ a chce pokračovať na SŠ</t>
  </si>
  <si>
    <t>Dieťa prijaté na strednú školu</t>
  </si>
  <si>
    <t>Dieťa končí ZŠ a chce pokračovať na SŠ (Udalosť)</t>
  </si>
  <si>
    <t>počet prijatých žiakov na SŠ</t>
  </si>
  <si>
    <t>Informovanie sa o možnostiach štúdia na strednej škole, o podmienkach a ponuke</t>
  </si>
  <si>
    <t>https://www.minedu.sk/usmernenie-k-prijimaciemu-konaniu-na-stredne-skoly-pre-skolsky-rok-20222023/</t>
  </si>
  <si>
    <t>EDUZOZNAM</t>
  </si>
  <si>
    <t>Kariérové poradenstvo</t>
  </si>
  <si>
    <t>https://www.cvtisr.sk/cvti-sr-vedecka-kniznica/informacie-o-skolstve/vyskumy-a-prevencia/cpppap-adresar.html?page_id=10279</t>
  </si>
  <si>
    <t>Publikovanie informácií profesionálneho smerovania a kariérového poradenstva žiakov.</t>
  </si>
  <si>
    <t>Konzultácia s kariérovým poradcom v škole</t>
  </si>
  <si>
    <t>Výchovný poradca informuje zákonných zástupcov o postupe
podávania prihlášok</t>
  </si>
  <si>
    <t>Výber strednej školy a odborov</t>
  </si>
  <si>
    <t>https://www.stredna.sk/</t>
  </si>
  <si>
    <t>Zisťovanie možností na uzavretie učebnej zmluvy so zamestnávateľom</t>
  </si>
  <si>
    <t>Zabezpečenie duálneho vzdelávania</t>
  </si>
  <si>
    <t>http://dualnysystem.sk/ziak/</t>
  </si>
  <si>
    <t>Informačný systém Duálne vzdelávanie a zvýšenie atraktivity a kvality odborného vzdelávania a prípravy (OVP)</t>
  </si>
  <si>
    <t>Zákon č. 61/2015 Z. z.</t>
  </si>
  <si>
    <t>Potvrdenie o odbornom vzdelávaní žiaka v systéme duálneho vzdelávania</t>
  </si>
  <si>
    <t>Projekt budovania informačného systému Duálne vzdelávanie a zvýšenie atraktivity a kvality odborného vzdelávania a prípravy (OVP)</t>
  </si>
  <si>
    <t>Štátny inštitút odborného vzdelávania</t>
  </si>
  <si>
    <t>Lekár vystaví potvrdenie o zdravotnej spôsobilosti žiaka študovať príslušný odbor</t>
  </si>
  <si>
    <t>Prijatie na strednú školu</t>
  </si>
  <si>
    <t>https://www.minedu.sk/zoznam-ucebnych-odborov-a-studijnych-odborov-v-ktorych-sa-vyzaduje-zdravotna-sposobilost/</t>
  </si>
  <si>
    <t>Zariadenie poradenstva a prevencie vystaví správu z diagnostického vyšetrenia</t>
  </si>
  <si>
    <t>Vyplnenie prihlášky na vzdelávanie v strednej škole</t>
  </si>
  <si>
    <t>https://edicnyportal.iedu.sk/Forms/Show/4645</t>
  </si>
  <si>
    <t>Základná škola</t>
  </si>
  <si>
    <t>Odoslanie prihlášky a príloh na potvrdenie riaditeľovi v školskom IS</t>
  </si>
  <si>
    <t>https://help.edupage.org/?lang_id=2&amp;p=u1/u1681/u1685/u646</t>
  </si>
  <si>
    <t>Odoslanie prihlášky všetkým vybraným stredným školám</t>
  </si>
  <si>
    <t>https://ucimenadialku.sk/usmernenia/prijimacie-konanie-na-stredne-skoly-pre-skolsky-rok-2022-2023</t>
  </si>
  <si>
    <t>Potvrdenie hodnotenia žiaka</t>
  </si>
  <si>
    <t>Podanie prihlášky (kópie) každej vybranej strednej škole</t>
  </si>
  <si>
    <t>Elektronické služby zápisu na povinnú školskú dochádzku a prihlásenia na strednú školu (v regionálnom školstve)</t>
  </si>
  <si>
    <t>Prihláška na strednú školu je podaná (Udalosť)</t>
  </si>
  <si>
    <t>Overenie špeciálnych schopností – overenie športových výkonov</t>
  </si>
  <si>
    <t>Absolvovanie Testovania 9</t>
  </si>
  <si>
    <t>A0002321</t>
  </si>
  <si>
    <t>Riadenie experimentálneho overovania v školách a školských zariadeniach</t>
  </si>
  <si>
    <t>Informačný systém E-test II</t>
  </si>
  <si>
    <t>Pozvánka na prijímaciu skúšku je prijatá (Udalosť)</t>
  </si>
  <si>
    <t>Informačný systém testovania žiakov</t>
  </si>
  <si>
    <t>Prijatie rozhodnutie o prijatí/ neprijatí</t>
  </si>
  <si>
    <t>Zaslanie potvrdenia o nastúpení SŠ</t>
  </si>
  <si>
    <t>https://www.minedu.sk/data/att/18514.pdf; https://help.edupage.org/?lang_id=2&amp;p=u1/u1681/u1685/u646</t>
  </si>
  <si>
    <t>Podanie odvolania proti rozhodnutiu o neprijatí</t>
  </si>
  <si>
    <t xml:space="preserve">https://moyzeska.sk/wp-content/uploads/2021/04/odvolanie_voci_rozhodnutiu_o_neprijati_na_studium.pdf; </t>
  </si>
  <si>
    <t>Dieťa nebolo prijaté na 8-ročné štúdium a pokračuje
ďalej v 6. ročníku (Udalosť)</t>
  </si>
  <si>
    <t>Stredná škola rozhodla o konaní prijímacej skúšky v druhom kole na nenaplnený počet miest pre žiakov (Udalosť)</t>
  </si>
  <si>
    <t>Podanie prihlášky na 2. kolo prijímacieho konania</t>
  </si>
  <si>
    <t>https://help.edupage.org/?lang_id=2&amp;p=u1/u1681/u1685/u646; https://edicnyportal.iedu.sk/Forms/Show/4645</t>
  </si>
  <si>
    <t>Absolvovanie prijímacej skúšky v II. kole</t>
  </si>
  <si>
    <t>Uchádzač potvrdil nástup na strednú školu (Udalosť)</t>
  </si>
  <si>
    <t>Vyriešenie ubytovania (školský internát)</t>
  </si>
  <si>
    <t>https://www.simedke.sk/uploads/dokumenty/tlaciva/%C5%BDiados%C5%A5%20o%20prijatie%20do%20%C5%A0I%20-%20PDF.pdf; https://www.simedke.sk/uploads/dokumenty/tlaciva/Pr%C3%ADloha%20%C4%8D.%201%20z%C3%A1pisn%C3%BD%20l%C3%ADstok.pdf</t>
  </si>
  <si>
    <t>Uzatvorenie učebnej zmluvy so žiakom/zákonným zástupcom v systéme duálneho vzdelávania</t>
  </si>
  <si>
    <t>Uzatvorenie učebnej zmluvy so žiakom</t>
  </si>
  <si>
    <t>Dieťa prijaté na strednú školu (Udalosť)</t>
  </si>
  <si>
    <t>Úmrtie a dedičské konanie</t>
  </si>
  <si>
    <t>Úmrtie člena rodiny / blízkej osoby</t>
  </si>
  <si>
    <t>Dedičské konanie ukončené</t>
  </si>
  <si>
    <t>Oznámenie úmrtia
občana polícii a
záchrannej zdravotnej
službe</t>
  </si>
  <si>
    <t>počet úmrtí 2021</t>
  </si>
  <si>
    <t>Vyslanie
obhliadajúceho
lekára</t>
  </si>
  <si>
    <t>Vyslanie
Policajnej
hliadky</t>
  </si>
  <si>
    <t>Oznámenie úmrtia
pacienta polícii</t>
  </si>
  <si>
    <t>Integračná zbernica a  SOA Security Gateway (SSG)</t>
  </si>
  <si>
    <t>Oznámenie úmrtia
blízkym osobám
zosnulého /
obci</t>
  </si>
  <si>
    <t>Oznámenie úmrtia
pacienta ÚDZS</t>
  </si>
  <si>
    <t>Oznámenie
úmrtia
príbuzným na SK</t>
  </si>
  <si>
    <t>A0001672</t>
  </si>
  <si>
    <t>Zabezpečovanie ochrany práv a záujmov Slovenskej republiky a jej občanov v zahraničí</t>
  </si>
  <si>
    <t>U00128</t>
  </si>
  <si>
    <t>Ochrana práv a záujmov Slovenskej republiky a jej občanov v zahraničí</t>
  </si>
  <si>
    <t>Zákon č. 131/2010 Z.z.</t>
  </si>
  <si>
    <t>Požiadanie o pomoc
pri prevoze
telesných pozostatkov</t>
  </si>
  <si>
    <t>Vybavenie sprievodného listu na prepravu pozostatkov</t>
  </si>
  <si>
    <t>https://www.mzv.sk/externalesmzvportlet?eGovCode=%27TP%27</t>
  </si>
  <si>
    <t>Vybavovanie sprievodného listu na prepravu telesných pozostatkov</t>
  </si>
  <si>
    <t>IS elektronické služby  MZVaEZ SR (ES MZVaEZ)</t>
  </si>
  <si>
    <t>Zabezpečenie vystavenia
úmrtného listu
v zahraničí</t>
  </si>
  <si>
    <t>Prevoz telesných
pozostatkov
zo zahraničia</t>
  </si>
  <si>
    <t>Preprava ľudských pozostatkov</t>
  </si>
  <si>
    <t>Zabezpečenie
apostilu / superlegalizácie
úmrtného listu
zo zahraničia</t>
  </si>
  <si>
    <t>https://www.justice.gov.sk/agenda-ministerstva/medzinarodne-pravo/overovanie-listin-apostily/</t>
  </si>
  <si>
    <t>Prehliadka
mŕtveho tela</t>
  </si>
  <si>
    <t>Získanie úmrtného listu</t>
  </si>
  <si>
    <t>ePrehliadky ÚDZS</t>
  </si>
  <si>
    <t>Register osôb, ktoré za života odmietli pitvu</t>
  </si>
  <si>
    <t>Vystavenie
Listu o prehliadke
mŕtveho a štatistického
hlásenia o úmrtí</t>
  </si>
  <si>
    <t>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</t>
  </si>
  <si>
    <t>Manažment údajov Úradu pre dohľad nad zdravotnou starostlivosťou - Centrálny register poistencov, Register zdravotníckych pracovníkov, Register poskytovateľov zdravotnej starostlivosti, Register úmrti</t>
  </si>
  <si>
    <t>ePrehliadky</t>
  </si>
  <si>
    <t>Nahlásenie úmrtia
na matriku</t>
  </si>
  <si>
    <t>https://emortes.portaludzs.sk/web/emortes/</t>
  </si>
  <si>
    <t>RÚ - Register úmrtí</t>
  </si>
  <si>
    <t>Založenie
do zdravotnej
dokumentácie
zosnulého</t>
  </si>
  <si>
    <t>Informačný systém Úradu pre dohľad nad zdravotnou starostlivosťou</t>
  </si>
  <si>
    <t>Zaslanie
Štatistického
hlásenia o úmrtí</t>
  </si>
  <si>
    <t>A0001438</t>
  </si>
  <si>
    <t>Evidovanie počtu narodení, sobášov a úmrtí</t>
  </si>
  <si>
    <t>Spracovanie
Štatistického
hlásenia o úmrtí</t>
  </si>
  <si>
    <t>Výber a
kontaktovanie
pohrebnej služby</t>
  </si>
  <si>
    <t>Zabezpečenie
pohrebného
obradu</t>
  </si>
  <si>
    <t>Modul Majetok a prenajímanie</t>
  </si>
  <si>
    <t>Organizovanie
občianskej rozlúčky
so zosnulým</t>
  </si>
  <si>
    <t>https://www.dcom.sk/detail-sluzby?nazov=organizovanie-obcianskej-rozlucky-so-zosnulym</t>
  </si>
  <si>
    <t>Organizovanie
cirkevného obradu
so zosnulým</t>
  </si>
  <si>
    <t>Nahlásenie úmrtia
cirkevnej matrike</t>
  </si>
  <si>
    <t>Prenájom
hrobového miesta</t>
  </si>
  <si>
    <t>Prenajatie hrobového miesta</t>
  </si>
  <si>
    <t>https://www.dcom.sk/detail-sluzby?nazov=informovanie-o-cintorinoch-obce</t>
  </si>
  <si>
    <t>Zápis úmrtia
do knihy úmrtí</t>
  </si>
  <si>
    <t>A0001450</t>
  </si>
  <si>
    <t>Vedenie úmrtnej matriky</t>
  </si>
  <si>
    <t>Vystavenie
úmrtného listu</t>
  </si>
  <si>
    <t>https://portal.minv.sk/wps/wcm/connect/sk/site/main/zivotne-situacie/matrika-zivotna-udalost/ziadosti-o+uradne+vypisy/podanie-ziadosti-o-vydanie-umrtneho-listu-s-povodnym-menom/</t>
  </si>
  <si>
    <t>Podanie žiadosti o vydanie úmrtného listu s pôvodným menom</t>
  </si>
  <si>
    <t>Zaslanie
úmrtného listu
na okresný súd</t>
  </si>
  <si>
    <t>Poverenie notára príslušným súdom</t>
  </si>
  <si>
    <t>Elektronické služby súdnictva - RESS</t>
  </si>
  <si>
    <t>Pridelenie
dedičského spisu
notárovi</t>
  </si>
  <si>
    <t>Zákon č. 200/2013 Z. z.</t>
  </si>
  <si>
    <t>Príprava
dedičského
konania</t>
  </si>
  <si>
    <t>Notár</t>
  </si>
  <si>
    <t>Získanie závetu
z Notárskeho
centrálneho registra
závetov</t>
  </si>
  <si>
    <t>https://www.notar.sk/ncr_popis/</t>
  </si>
  <si>
    <t>Prejednanie
dedičského
konania</t>
  </si>
  <si>
    <t>Vydanie
Uznesenia
o dedičstve</t>
  </si>
  <si>
    <t>Predloženie návrhu uznesenia na súd</t>
  </si>
  <si>
    <t>Označenie nadobudnutia
právoplatnosti
Uznesenia
o dedičstve</t>
  </si>
  <si>
    <t>Získanie osvedčenia o dedičstve</t>
  </si>
  <si>
    <t>Oznámenie úmrtia
zdravotnej
poisťovni</t>
  </si>
  <si>
    <t>Nahlásenie úmrtia blízkej osoby Zdravotnej poisťovni</t>
  </si>
  <si>
    <t>A0002948</t>
  </si>
  <si>
    <t>Vedenie centrálneho registra poistencov</t>
  </si>
  <si>
    <t>Overovanie úmrtia</t>
  </si>
  <si>
    <t>Vyradenie zosnulého
zo zdravotného
poistenia</t>
  </si>
  <si>
    <t>Vrátenie
zapožičaných
zdravotných
pomôcok</t>
  </si>
  <si>
    <t>Doručenie
kartičky poistenca
a úmrtného listu</t>
  </si>
  <si>
    <t>Nahlásenie úmrtia
Sociálnej poisťovni
matrikou</t>
  </si>
  <si>
    <t>Nahlásenie úmrtia blízkej osoby Sociálnej poisťovni</t>
  </si>
  <si>
    <t>Odhlásenie
zosnulého
zo SP</t>
  </si>
  <si>
    <t>Odhlásenie SZČO
zo Sociálnej poisťovne</t>
  </si>
  <si>
    <t>https://www.socpoist.sk/ext_dok-09042021-vp-rlfo-web/69476c</t>
  </si>
  <si>
    <t>Predloženie
kópie úmrtného
listu SP</t>
  </si>
  <si>
    <t>Pozastavenie
výplaty dávok SP
zosnulému</t>
  </si>
  <si>
    <t>Žiadosť o vyplatenie
nevyplateného
dôchodku</t>
  </si>
  <si>
    <t>Žiadosť o vyplatenie
nevyplatenej dávky
v nezamestnanosti</t>
  </si>
  <si>
    <t>Oznámenie úmrtia
lekárovi vystavujúcemu
PN/ePN</t>
  </si>
  <si>
    <t>Ukončenie ePN
elektronicky</t>
  </si>
  <si>
    <t>http://www.ezdravie.sk/epn</t>
  </si>
  <si>
    <t>Ukončenie PN
papierovo</t>
  </si>
  <si>
    <t>Doručenie
ukončenia PN
zamestnávateľovi/UPSVaR</t>
  </si>
  <si>
    <t>Oznámenie úmrtia
DSS</t>
  </si>
  <si>
    <t>Odovzdanie
občianskeho preukazu
zosnulého</t>
  </si>
  <si>
    <t>Policajný zbor SR</t>
  </si>
  <si>
    <t>Odovzdanie
vodičského preukazu
zosnulého</t>
  </si>
  <si>
    <t>Odovzdanie
cestovného pasu
zosnulého</t>
  </si>
  <si>
    <t>Odovzdanie
zbrojného preukazu
zosnulého</t>
  </si>
  <si>
    <t>Zákon č. 190/2003 Z. z.</t>
  </si>
  <si>
    <t>Informovanie
o mieste uloženia
zbrane</t>
  </si>
  <si>
    <t>Prevzatie zbrane
a dočasná úschova</t>
  </si>
  <si>
    <t>Požiadanie o
príspevok
na pohreb</t>
  </si>
  <si>
    <t>Získanie príspevku na pohreb</t>
  </si>
  <si>
    <t>https://www.employment.gov.sk/sk/formulare-ziadosti/rodina/ziadost-prispevok-pohreb.html
https://portal.employment.gov.sk/eform/prispevoknapohreb/</t>
  </si>
  <si>
    <t>A0001836</t>
  </si>
  <si>
    <t>Rozhodovanie o priznaní, nepriznaní, odňatí, zvýšení, znížení, doplatení, zastavení výplaty a vrátení príspevku na pohreb</t>
  </si>
  <si>
    <t>Zákon č. 238/1998 Z. z.</t>
  </si>
  <si>
    <t>Podávanie žiadosti o príspevok na pohreb</t>
  </si>
  <si>
    <t>Požiadanie o
vdovský dôchodok</t>
  </si>
  <si>
    <t>https://www.socpoist.sk/vdovsky-dochodok/1289s</t>
  </si>
  <si>
    <t>Požiadanie o
vdovecký dôchodok</t>
  </si>
  <si>
    <t>http://www.socpoist.sk/vdovecky-dochodok/1290s</t>
  </si>
  <si>
    <t>Požiadanie o
sirotský dôchodok</t>
  </si>
  <si>
    <t>https://www.socpoist.sk/sirotsky-dochodok/1291s</t>
  </si>
  <si>
    <t>Požiadanie o
Pozostalostnú
úrazovú rentu</t>
  </si>
  <si>
    <t>https://www.socpoist.sk/pozostalostna-urazova-renta/1301s</t>
  </si>
  <si>
    <t>Požiadanie o
Jednorazové
odškodnenie</t>
  </si>
  <si>
    <t>https://www.socpoist.sk/jednorazove-odskodnenie/1303s</t>
  </si>
  <si>
    <t>Požiadanie o
Náhradu nákladov
spojených s pohrebom</t>
  </si>
  <si>
    <t>https://www.socpoist.sk/nahrada-nakladov-spojenych-s-pohrebom/1310s</t>
  </si>
  <si>
    <t>Požiadanie o
Výplatu dávky zo
životného poistenia</t>
  </si>
  <si>
    <t>Oznámenie úmrtia
zamestnávateľovi</t>
  </si>
  <si>
    <t>Nahlásenie úmrtia blízkej osoby zamestnávateľovi</t>
  </si>
  <si>
    <t>Vrátanie pracovných
Pomôcok zosnulého
zamestnávateľovi</t>
  </si>
  <si>
    <t>Vyplatenie poslednej
mzdy a náhrad
zosnulého</t>
  </si>
  <si>
    <t>Podanie
daňového priznania za zosnulého zamestnanca</t>
  </si>
  <si>
    <t>https://podpora.financnasprava.sk/313501-%C3%9Amrtie-zamestnanca-a-da%C5%88ov%C3%A9-priznanie</t>
  </si>
  <si>
    <t>Podávanie daňových priznaní</t>
  </si>
  <si>
    <t>Oznámenie úmrtia
živnostenskému
registru</t>
  </si>
  <si>
    <t>https://portal.minv.sk/wps/wcm/connect/sk/site/main/zivotne-situacie/zivnostenske-podnikanie/</t>
  </si>
  <si>
    <t>Ukončenie
živnosti
zosnulého</t>
  </si>
  <si>
    <t>Oznámenie úmrtia
daňovému úradu</t>
  </si>
  <si>
    <t>https://pfs.iam.financnasprava.sk/</t>
  </si>
  <si>
    <t>Podanie
daňového priznania</t>
  </si>
  <si>
    <t>Oznámenie úmrtia
správcovskej
spoločnosti</t>
  </si>
  <si>
    <t>Portál na overovanie úmrtí</t>
  </si>
  <si>
    <t>Oznámenie úmrtia
dodávateľom
energií a plynu</t>
  </si>
  <si>
    <t>Oznámenie úmrtia
dodávateľom
služieb</t>
  </si>
  <si>
    <t>Oznámenie úmrtia
finančným
inštitúciám</t>
  </si>
  <si>
    <t>Odhlásenie
z koncesionárskych
poplatkov</t>
  </si>
  <si>
    <t>https://uhrady.rtvs.sk/domacnosti/odhlasenie</t>
  </si>
  <si>
    <t>Zrušenie emailových adries
a účtov na
sociálnych sieťach</t>
  </si>
  <si>
    <t>Dieťa dosiahne vek školskej dochádzky</t>
  </si>
  <si>
    <t>Dieťa prijaté na základnú školu</t>
  </si>
  <si>
    <t>Testovanie školskej
spôsobilosti dieťaťa</t>
  </si>
  <si>
    <t>Prijatie do základnej školy</t>
  </si>
  <si>
    <t>počet prijatých žiakov na ZŠ 2021</t>
  </si>
  <si>
    <t>Získanie písomného súhlasu
zariadenia výchovného
poradenstva a prevencie
s pokračovaním predprimárneho vzdelávania</t>
  </si>
  <si>
    <t>Informačný systém Elektronických služieb vzdelávacieho systému regionálneho školstva</t>
  </si>
  <si>
    <t>Získanie súhlasu
všeobecného lekára
s pokračovaním
predprimárneho vzdelávania</t>
  </si>
  <si>
    <t>Informovaný súhlas rodiča
s pokračovaním
predprimárneho vzdelávania</t>
  </si>
  <si>
    <t>Rozhodnutie o odklade /
dodatočnom odklade
plnenia povinnej
školskej dochádzky</t>
  </si>
  <si>
    <t>Získanie vyjadrenia zariadenia výchovného poradenstva a prevencie
na plnenie povinnej
školskej dochádzky</t>
  </si>
  <si>
    <t>Získanie súhlasu
všeobecného lekára
na plnenie povinnej
školskej dochádzky</t>
  </si>
  <si>
    <t>Potvrdenie
materskej školy
o plnení predprimárneho
vzdelávania</t>
  </si>
  <si>
    <t>Informovanie sa o
ponuke a podmienkach
základnej školy</t>
  </si>
  <si>
    <t>https://www.minedu.sk/vychova-a-vzdelavanie-v-zakladnych-skolach/</t>
  </si>
  <si>
    <t>Informovanie o základných školách v obci</t>
  </si>
  <si>
    <t>Výber
základnej školy</t>
  </si>
  <si>
    <t>https://www.dcom.sk/detail-sluzby?nazov=informovanie-o-zakladnych-skolach</t>
  </si>
  <si>
    <t>Podanie prihlášky
na vzdelávanie
v základnej škole</t>
  </si>
  <si>
    <t>https://edicnyportal.iedu.sk/Forms/Show/4821</t>
  </si>
  <si>
    <t>Žiadosť o prijatie dieťaťa do základnej školy</t>
  </si>
  <si>
    <t>Podanie prihlášky
na vzdelávanie
v základnej škole
elektronicky</t>
  </si>
  <si>
    <t>Získanie vyjadrenia
zariadenia výchovného
poradenstva a prevencie
k prihláške na ZŠ</t>
  </si>
  <si>
    <t>Účasť na zápise
na základnú školu</t>
  </si>
  <si>
    <t>Rozhodovanie
o prihláške
na základnú školu</t>
  </si>
  <si>
    <t>Informovanie
o prijatí dieťaťa
mimo obvodu školy</t>
  </si>
  <si>
    <t>Informovanie rodičov
o neprijatí dieťaťa
mimo obvodu školy</t>
  </si>
  <si>
    <t>Prijatie dieťaťa
na ZŠ v obvode</t>
  </si>
  <si>
    <t>Podanie žiadosti rodiča
o individuálne vzdelávanie</t>
  </si>
  <si>
    <t>Zabezpečenie individuálneho vzdelávania</t>
  </si>
  <si>
    <t>Získanie vyjadrenia
o zdravotnom
stave dieťaťa
pre individuálne vzdelávanie</t>
  </si>
  <si>
    <t>Označenia riadkov</t>
  </si>
  <si>
    <t>Počet z Customer journey</t>
  </si>
  <si>
    <t>Ranking</t>
  </si>
  <si>
    <t>Celkový súčet</t>
  </si>
  <si>
    <t>Počet z Procesy ŽS - Občan vs. OVM</t>
  </si>
  <si>
    <t>Počet z Názov_ŽS</t>
  </si>
  <si>
    <t>Y</t>
  </si>
  <si>
    <t>N</t>
  </si>
  <si>
    <t>No</t>
  </si>
  <si>
    <t>Yes</t>
  </si>
  <si>
    <t>Priemer z Počet vykonávacích predpisov</t>
  </si>
  <si>
    <t>Počet z Projekty</t>
  </si>
  <si>
    <t>(Viacero položiek)</t>
  </si>
  <si>
    <t>alt (min)</t>
  </si>
  <si>
    <t>Level</t>
  </si>
  <si>
    <t>Priemer z Úroveň digitalizácie</t>
  </si>
  <si>
    <t>Súčet z Početnosť (Submissions)</t>
  </si>
  <si>
    <t>alt</t>
  </si>
  <si>
    <t>very often</t>
  </si>
  <si>
    <t>once</t>
  </si>
  <si>
    <t>often</t>
  </si>
  <si>
    <t>occasionally</t>
  </si>
  <si>
    <t>sometimes</t>
  </si>
  <si>
    <t>The Holmes and Rahe Stress Scale</t>
  </si>
  <si>
    <t>ŽS</t>
  </si>
  <si>
    <t>Rate</t>
  </si>
  <si>
    <t>https://www.mindtools.com/pages/article/newTCS_82.htm</t>
  </si>
  <si>
    <t>1Death of spouse (100)</t>
  </si>
  <si>
    <t>2Divorce (73)</t>
  </si>
  <si>
    <t>6Personal injury or illness (53)</t>
  </si>
  <si>
    <t>3Marital separation (65)</t>
  </si>
  <si>
    <t>7Marriage (50)</t>
  </si>
  <si>
    <t>4Jail term (63)</t>
  </si>
  <si>
    <t>8Fired at work (47)</t>
  </si>
  <si>
    <t>5Death of close family member (63)</t>
  </si>
  <si>
    <t>10Retirement (45)</t>
  </si>
  <si>
    <t>11Change in health of family member (44)</t>
  </si>
  <si>
    <t>12Pregnancy (40)</t>
  </si>
  <si>
    <t>15Business readjustment (39)</t>
  </si>
  <si>
    <t>9Marital reconciliation (45)</t>
  </si>
  <si>
    <t>16Change in financial state (38)</t>
  </si>
  <si>
    <t>20A large mortgage or loan (31)</t>
  </si>
  <si>
    <t>23Son or daughter leaving home (29)</t>
  </si>
  <si>
    <t>13Sex difficulties (39)</t>
  </si>
  <si>
    <t>27Begin or end school/college (26)</t>
  </si>
  <si>
    <t>14Gain of new family member (39)</t>
  </si>
  <si>
    <t>32Change in residence (20)</t>
  </si>
  <si>
    <t>17Death of close friend (37)</t>
  </si>
  <si>
    <t>37A moderate loan or mortgage (17)</t>
  </si>
  <si>
    <t>18Change to a different line of work (36)</t>
  </si>
  <si>
    <t>19Change in number of arguments with spouse (35)</t>
  </si>
  <si>
    <t>21Foreclosure of mortgage or loan (30)</t>
  </si>
  <si>
    <t>22Change in responsibilities at work (29)</t>
  </si>
  <si>
    <t>24Trouble with in-laws (29)</t>
  </si>
  <si>
    <t>25Outstanding personal achievement (28)</t>
  </si>
  <si>
    <t>26Spouse begins or stops work (26)</t>
  </si>
  <si>
    <t>28Change in living conditions (25)</t>
  </si>
  <si>
    <t>29Revision of personal habits (24)</t>
  </si>
  <si>
    <t>30Trouble with boss (23)</t>
  </si>
  <si>
    <t>31Change in work hours or conditions (20)</t>
  </si>
  <si>
    <t>33Change in school/college (20)</t>
  </si>
  <si>
    <t>34Change in recreation (19)</t>
  </si>
  <si>
    <t>35Change in church activities (19)</t>
  </si>
  <si>
    <t>36Change in social activities (18)</t>
  </si>
  <si>
    <t>38Change in sleeping habits (16)</t>
  </si>
  <si>
    <t>39Change in number of family get-togethers (15)</t>
  </si>
  <si>
    <t>40Change in eating habits (15)</t>
  </si>
  <si>
    <t>41Vacation (13)</t>
  </si>
  <si>
    <t>42Christmas (12)</t>
  </si>
  <si>
    <t>43Minor violations of the law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</si>
</sst>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4" fillId="4" borderId="7" xfId="0" applyFont="1" applyFill="1" applyBorder="1" applyAlignment="1">
      <alignment wrapText="1"/>
    </xf>
    <xf numFmtId="0" fontId="4" fillId="0" borderId="9" xfId="0" applyFont="1" applyBorder="1"/>
    <xf numFmtId="0" fontId="4" fillId="5" borderId="7" xfId="0" applyFont="1" applyFill="1" applyBorder="1" applyAlignment="1">
      <alignment wrapText="1"/>
    </xf>
    <xf numFmtId="0" fontId="6" fillId="0" borderId="0" xfId="0" applyFont="1"/>
    <xf numFmtId="0" fontId="4" fillId="0" borderId="7" xfId="0" applyFont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/>
    <xf numFmtId="0" fontId="6" fillId="0" borderId="8" xfId="0" applyFont="1" applyBorder="1"/>
    <xf numFmtId="0" fontId="7" fillId="0" borderId="7" xfId="0" applyFont="1" applyBorder="1" applyAlignment="1">
      <alignment wrapText="1"/>
    </xf>
    <xf numFmtId="0" fontId="7" fillId="0" borderId="8" xfId="0" applyFont="1" applyBorder="1"/>
    <xf numFmtId="0" fontId="4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4" fillId="6" borderId="10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3" xfId="0" applyFont="1" applyBorder="1"/>
    <xf numFmtId="0" fontId="10" fillId="0" borderId="7" xfId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2" applyFont="1" applyAlignment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0" fillId="0" borderId="0" xfId="1" applyAlignment="1"/>
    <xf numFmtId="2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10" xfId="0" applyFont="1" applyBorder="1"/>
    <xf numFmtId="0" fontId="5" fillId="0" borderId="12" xfId="0" applyFont="1" applyBorder="1" applyAlignment="1">
      <alignment wrapText="1"/>
    </xf>
    <xf numFmtId="2" fontId="1" fillId="0" borderId="0" xfId="0" applyNumberFormat="1" applyFont="1"/>
    <xf numFmtId="1" fontId="1" fillId="0" borderId="0" xfId="0" applyNumberFormat="1" applyFont="1"/>
    <xf numFmtId="2" fontId="1" fillId="0" borderId="0" xfId="2" applyNumberFormat="1" applyFont="1" applyAlignment="1"/>
  </cellXfs>
  <cellStyles count="3">
    <cellStyle name="Hypertextové prepojenie" xfId="1" builtinId="8"/>
    <cellStyle name="Normálna" xfId="0" builtinId="0"/>
    <cellStyle name="Percentá" xfId="2" builtinId="5"/>
  </cellStyles>
  <dxfs count="48">
    <dxf>
      <numFmt numFmtId="3" formatCode="#,##0"/>
    </dxf>
    <dxf>
      <numFmt numFmtId="3" formatCode="#,##0"/>
    </dxf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ek Nosal" refreshedDate="44785.378387962963" createdVersion="7" refreshedVersion="7" minRefreshableVersion="3" recordCount="926">
  <cacheSource type="worksheet">
    <worksheetSource ref="A1:W927" sheet="MIRRI_ZS"/>
  </cacheSource>
  <cacheFields count="23">
    <cacheField name="Názov_ŽS" numFmtId="0">
      <sharedItems count="18">
        <s v="Strata zamestnania"/>
        <s v="Kúpa a vlastnenie nehnuteľnosti na bývanie"/>
        <s v="Začatie podnikania"/>
        <s v="Kúpa a vlastnenie motorového vozidla"/>
        <s v="Odchod do dôchodku"/>
        <s v="Narodenie dieťaťa"/>
        <s v="Presťahovanie"/>
        <s v="Som chorý, mám chorého člena rodiny"/>
        <s v="Štúdium na vysokej škole"/>
        <s v="Hmotná núdza"/>
        <s v="Som odkázaný, mám odkázaného člena rodiny"/>
        <s v="Rozvod manželstva"/>
        <s v="Uzavretie manželstva"/>
        <s v="Administratívny chod podniku"/>
        <s v="Materská škola"/>
        <s v="Stredná škola"/>
        <s v="Úmrtie a dedičské konanie"/>
        <s v="Základná škola"/>
      </sharedItems>
    </cacheField>
    <cacheField name="Začiatok_ŽS" numFmtId="0">
      <sharedItems/>
    </cacheField>
    <cacheField name="Koniec_ŽS" numFmtId="0">
      <sharedItems/>
    </cacheField>
    <cacheField name="Customer journey" numFmtId="0">
      <sharedItems longText="1"/>
    </cacheField>
    <cacheField name="Procesy ŽS - Občan vs. OVM" numFmtId="0">
      <sharedItems containsBlank="1" count="115" longText="1">
        <m/>
        <s v="Evidovanie uchádzačov/záujemcov o zamestnanie"/>
        <s v="Získanie potvrdení a informácií z evidencie"/>
        <s v="Sprostredkovanie zamestnania_x000a_Sprostredkovanie zamestnania v zahraničí"/>
        <s v="Poskytovanie informačno - poradenských služieb uchádzačom/záujemcom o zamestnanie"/>
        <s v="Poskytovanie odborných poradenských služieb uchádzačom/záujemcom o zamestnanie"/>
        <s v="Zabezpečenie rekvalifikácie/vzdelávania uchádzačov/záujemcov o zamestnanie_x000a_Získanie náhrady časti cestovných výdavkov_x000a_Získanie príspevku uchádzačovi o zamestnanie_x000a_Získanie príspevku na dochádzku za prácou_x000a_Získanie príspevku na podporu mobility za prácou_x000a_Získanie príspevku na vykonanie absolventskej praxe_x000a_Získanie príspevku na samostatnú zárobkovú činnosť"/>
        <s v="Zabezpečenie rekvalifikácie/vzdelávania uchádzačov/záujemcov o zamestnanie"/>
        <s v="Získanie príspevku na samostatnú zárobkovú činnosť_x000a_Príprava na samostatnú zárobkovú činnosť"/>
        <s v="Platenie odvodov do zdravotnej poisťovne"/>
        <s v="Vyradenie z evidencie"/>
        <s v="Zapísanie do katastra nehnuteľností"/>
        <s v="Platenie miestneho poplatku za komunálne odpady a drobné stavebné odpady"/>
        <s v="Platenie koncesionárskeho poplatku"/>
        <s v="Ohlásenie drobnej stavby"/>
        <s v="Získanie stavebného povolenia"/>
        <s v="Zmena trvalého pobytu "/>
        <s v="Podanie daňového priznania"/>
        <s v="Platenie dane z nehnuteľnosti"/>
        <s v="Poskytnutie konzultácie k možnostiam živnostenského podnikania"/>
        <s v="Zapísanie v živnostenskom registri"/>
        <s v="Zapísanie v obchodnom registri"/>
        <s v="Získanie osvedčenia o odbornej spôsobilosti_x000a_Uznávanie odbornej praxe"/>
        <s v="Uznávanie odbornej kvalifikácie"/>
        <s v="Žiadosť o zápis do zoznamu podľa osobitných predpisov"/>
        <s v="Prihlásenie SZČO do Sociálnej poisťovne"/>
        <s v="Zabezpečenie povinného zmluvného poistenia"/>
        <s v="Prihlásenie vozidla do evidencie vozidiel elektronicky / osobne"/>
        <s v="Zabezpečenie kontroly originality"/>
        <s v="Schválenie dovezeného vozidla"/>
        <s v="Zabezpečenie technickej kontroly"/>
        <s v="Zabezpečenie emisnej kontroly"/>
        <s v="Konanie vo veciach dávok zo sociálneho poistenia"/>
        <s v="Získanie dávky zo sociálneho poistenia"/>
        <s v="Oznámenie nástupu na materskú dovolenku"/>
        <s v="Konanie vo veciach sociálnych služieb"/>
        <s v="Získanie príspevku/dotácie zo štátneho rozpočtu, z rozpočtov obcí a VÚC"/>
        <s v="Získanie príspevkov z Úradu práce, sociálnych vecí a rodiny"/>
        <s v="Vyhlásenie rodičov o určení otcovstva dieťaťa"/>
        <s v="Prihlásenie na prechodný pobyt"/>
        <s v="Prihlásenie na trvalý pobyt"/>
        <s v="Získanie potvrdenia o trvalom pobyte"/>
        <s v="Odhlásenie z trvalého pobytu"/>
        <s v="Aktivovanie čipu občianskeho preukazu/_x000a_Získanie občianskeho preukazu"/>
        <s v="Nahlásenie zmeny pobytu Sociálnej poisťovni"/>
        <s v="Zapísanie zmeny zapísaných údajov"/>
        <s v="Nahlásenie zmeny pobytu Živnostenskému úradu"/>
        <s v="Nahlásenie zmeny v evidencii vozidla"/>
        <s v="Nahlásenie zmeny pobytu Katastrálnemu úradu"/>
        <s v="Oznámenie úrazu/choroby z povolania a inej nebezpečnej udalosti"/>
        <s v="Prijatie na vysokú školu/univerzitu"/>
        <s v="Ukončenie strednej školy"/>
        <s v="Získanie sociálneho/motivačného štipendia"/>
        <s v="Získanie študentskej pôžičky"/>
        <s v="Zabezpečenie výmenného programu"/>
        <s v="Ukončenie vysokej školy/univerzity"/>
        <s v="_x000a_Uznávanie dokladov o vzdelaní nadobudnutých v zahraničí"/>
        <s v="Získanie peňažných príspevkov na kompenzáciu"/>
        <s v="Získanie sociálnej služby"/>
        <s v="_x000a_Podanie žiadosti o rozvod manželstva"/>
        <s v="Konanie o rozvode manželstva"/>
        <s v="Získanie rozhodnutia o rozvode manželstva"/>
        <s v="Získanie občianskeho preukazu"/>
        <s v="Získanie cestovného dokladu"/>
        <s v="Získanie vodičského preukazu"/>
        <s v="Nahlásenie zmeny mena a priezviska Zdravotnej poisťovni"/>
        <s v="Nahlásenie zmeny mena a priezviska Sociálnej poisťovni"/>
        <s v="Splnenie povinností pred uzatvorením manželstva"/>
        <s v="Uzavretie manželstva pred matričným úradom/orgánom cirkvi"/>
        <s v="Vyhotovenie zápisnice o uzatvorení manželstva"/>
        <s v="Nahlásenie zmeny mena a priezviska zamestnávateľovi"/>
        <s v="Platenie dane z príjmov"/>
        <s v="Platenie dane z pridanej hodnoty"/>
        <s v="Predkladanie kontrolných výkazov"/>
        <s v="Predkladanie súhrnných výkazov"/>
        <s v="Podanie ročného zúčtovania"/>
        <s v="Poukázanie podielu zaplatenej dane"/>
        <s v="Platenie dane z motorových vozidiel"/>
        <s v="Platenie dane za ubytovanie"/>
        <s v="Platenie dane za užívanie verejného priestranstva"/>
        <s v="_x000a_Platenie dane z nehnuteľnosti"/>
        <s v="Platenie dane za psa"/>
        <s v="Platenie preddavkov za daň"/>
        <s v="Platenie daňových nedoplatkov"/>
        <s v="Získanie daňovej úľavy alebo odpustenie daňového nedoplatku"/>
        <s v="Získanie povolenia na odklad dane a platenie dane v splátkach"/>
        <s v="_x000a_Zloženie zábezpeky na daň"/>
        <s v="Platenie odvodov za sociálne zabezpečenie"/>
        <s v="Platenie odvodov za sociálne zabezpečenie_x000a_Platenie odvodov do zdravotnej poisťovne"/>
        <s v="Vykonanie daňovej kontroly"/>
        <s v="Vykonanie hygienickej kontroly"/>
        <s v="Vykonanie kontroly dodržiavania požiadaviek bezpečnosti_x000a_Vykonanie kontroly plnenia povinností pri ochrane pred požiarmi"/>
        <s v="Vykonanie kontroly pracovnoprávnych vzťahov"/>
        <s v="Vykonanie kontroly živnostenských povinností"/>
        <s v="Vykonanie potravinovej kontroly"/>
        <s v="Reportovanie dát a informácií"/>
        <s v="Prihlásenie pohľadávky voči dlžníkovi do reštrukturalizácie"/>
        <s v="Získanie poradenských služieb pre podnikateľov od SBA, SARIO"/>
        <s v="Prijatie do predškolského zariadenia"/>
        <s v="Zabezpečenie duálneho vzdelávania"/>
        <s v="Prijatie na strednú školu"/>
        <s v="Uzatvorenie učebnej zmluvy so žiakom"/>
        <s v="Vybavenie sprievodného listu na prepravu pozostatkov"/>
        <s v="Preprava ľudských pozostatkov"/>
        <s v="Získanie úmrtného listu"/>
        <s v="Prenajatie hrobového miesta"/>
        <s v="Poverenie notára príslušným súdom"/>
        <s v="Predloženie návrhu uznesenia na súd"/>
        <s v="Získanie osvedčenia o dedičstve"/>
        <s v="Nahlásenie úmrtia blízkej osoby Zdravotnej poisťovni"/>
        <s v="Nahlásenie úmrtia blízkej osoby Sociálnej poisťovni"/>
        <s v="Získanie príspevku na pohreb"/>
        <s v="Nahlásenie úmrtia blízkej osoby zamestnávateľovi"/>
        <s v="Prijatie do základnej školy"/>
        <s v="Zabezpečenie individuálneho vzdelávania"/>
      </sharedItems>
    </cacheField>
    <cacheField name="Elektronická služba" numFmtId="0">
      <sharedItems containsBlank="1" count="273" longText="1">
        <m/>
        <s v="https://www.upsvr.gov.sk/buxus/docs/SSZ/OISS/ziadost_o_zaradenie_do_evidencie_UoZ.docx"/>
        <s v="https://www.upsvr.gov.sk/buxus/docs/SSZ/OISS/Poucenie_o_pravach_a_povinnostiach_obcana_nove_1.rtf"/>
        <s v="https://www.upsvr.gov.sk/buxus/docs/SSZ/OISS/Ziadost_ZoZ.docx"/>
        <s v="https://www.socpoist.sk/ext_dok-23032020-pvn-ziadost-o-davku-v-nezamestnanosti_ed/68408c"/>
        <s v="https://www.vszp.sk/files/tlaciva/2016/tpoznameniepoistencaplatitelapoistneho2019vypl.pdf_x000a_https://ep.dovera.sk/Login.aspx?_ga=2.41781350.552271937.1588254512-1974142611.1588254512_x000a_https://www.union.sk/app-oznamenie-o-vzniku-zmene-a-zaniku-platitela-poistneho"/>
        <s v="https://kataster.skgeodesy.sk/eskn-portal/uplny-zoznam"/>
        <s v="https://kataster.skgeodesy.sk/eskn-portal/services/kn-poskytnutie-udajov"/>
        <s v="https://esluzby.bratislava.sk/info/196?slug=ohlasovanie-vzniku-zaniku-alebo-zmeny-poplatkovej-povinnosti-za-komunalne-odpady-a-drobne-stavebne-odpady_x000a_https://www.kosice.sk/obcan/miestne-poplatky-za-komunalny-odpad-a-drobny-stavebny-odpad-tlaciva"/>
        <s v="https://uhrady.rtvs.sk/"/>
        <s v="https://esluzby.bratislava.sk/info/414?slug=ohlasenie-stavebnych-uprav-a-udrziavacich-prac_x000a_http://www.e-obce.info/klin/files/3798-ohlasenie-drobnej-stavby-1335172358.pdf"/>
        <s v="https://www.ruzinov.sk/sk/tlaciva/view/ziadost-o-stavebne-povolenie-zmena-dokoncenej-stavby-stavebna-uprava-v-byte_x000a_https://www.ruzinov.sk/data/MediaLibrary/0/7304/ziadost-o-stavebne-povolenie_zmena-dokoncenej-stavby_stavebna-uprava-v-byte.pdf"/>
        <s v="https://www.slovensko.sk/sk/zivotne-situacie/zivotna-situacia/_elektronicke-sluzby-pri-trvalo/_x000a_https://portal.minv.sk/wps/wcm/connect/sk/site/main/zivotne-situacie/pobyt/pobyt-t/trvaly-pobyt-prihlasenie/_x000a_https://portal.minv.sk/wps/wcm/connect/sk/site/main/zivotne-situacie/pobyt/pobyt-t/tp-prihlasenie/_x000a_https://portal.minv.sk/wps/wcm/connect/sk/site/main/zivotne-situacie/pobyt/pobyt-t/tp-ukoncenie/"/>
        <s v="https://esluzby.bratislava.sk/info/203?slug=podavanie-danoveho-priznania-k-dani-z-nehnutelnosti_x000a_https://www.kosice.sk/obcan/miestne-dane-formulare-a-tlaciva"/>
        <s v="https://esluzby.bratislava.sk/info/201?slug=platenie-miestnych-dani"/>
        <s v="https://www.slovensko.sk/sk/zivotne-situacie/zivotna-situacia/_registracia-zivnosti"/>
        <s v="https://www.slovensko.sk/sk/najst-sluzbu?CurrentPage=1&amp;ServiceTitle=Ohlasovanie+vo%c4%benej%2c+remeselnej+a+viazanej+%c5%beivnosti+-+fyzick%c3%a1+osoba_x000a_https://www.slovensko.sk/sk/najst-sluzbu?CurrentPage=1&amp;ServiceTitle=Ohlasovanie+vo%c4%benej%2c+remeselnej+a+viazanej+%c5%beivnosti+%e2%80%93+pr%c3%a1vnick%c3%a1+osoba"/>
        <s v="https://www.financnasprava.sk/_img/pfsedit/Dokumenty_PFS/Infoservis/suhlasSD/2015_07_17_Suhlas_spravcu_dane.pdf"/>
        <s v="https://www.justice.gov.sk/sluzby/obchodny-register/formulare-or-pre-podania-v-elektronickej-podobe/"/>
        <s v="https://www.slovensko.sk/sk/najst-sluzbu?CurrentPage=1&amp;ServiceTitle=Poskytovanie+v%c3%bdpisu+z+neverejnej+%c4%8dasti+%c5%beivnostensk%c3%a9ho+registra_x000a_https://www.slovensko.sk/sk/najst-sluzbu?CurrentPage=1&amp;ServiceTitle=Poskytovanie+v%c3%bdpisu+z+verejnej+%c4%8dasti+%c5%beivnostensk%c3%a9ho+registra"/>
        <s v="https://slovak.statistics.sk/wps/portal/ext/services/services.ico/ico.forms/!ut/p/z1/pZJNT4NAEEB_Sw8c3R26BRZv2yYsEES3CMW9GGiQEgs0gBL_vbScjBaaOLdJ3st8YoljLKvks8iTrqir5DjkL1J_jbwnul6rDLhr6uBYj1Rs3Q1wMPDuAmw4s1eGB0A9roHD7HBrCkKAESxv8eFKMLjNvwYYo8-EEIEXRcCjpQUOUTn4YQj8gfzyjWcVHN8PwogKYlv6_-oPgJweb_QnGpTT7e2wnEPk3A5GYOqGc1O4WBZpifp9iQARUzV0dUU1U6Mm0Zfk_EWsSgnNsWyyt6zJGvTRDM916LpTe6-AAn3fo7yu82OG9nWpwF_KoW47HP8kcdC-41MZniOGwrmT6Rfp2WLxDa5K3SQ!/dz/d5/L2dJQSEvUUt3QS80TmxFL1o2X1ZMUDhCQjFBMEdKOTYwSUZPOFFSSkMwRzcw/"/>
        <s v="https://www.financnasprava.sk/sk/elektronicke-sluzby/koncove-sluzby/registrovanie-subjektu-dph-dp"/>
        <s v="https://www.vszp.sk/platitelia/platenie-poistneho/samostatne-zarobkovo-cinna-osoba/_x000a_https://www.dovera.sk/platitel/zamestnavatel/tema-prihlasenie-a-registracia-zamestnavatela/registracia-platitela_x000a_https://www.union.sk/platitelia-zdravotneho-poistenia/"/>
        <s v="https://www.sak.sk/web/sk/cms/document/251-static_x000a_ https://obcan.justice.sk/infosud-registre/-/isu-registre/zoznam/notar_x000a_ https://obcan.justice.sk/infosud-registre/-/isu-registre/zoznam/znalec/default_x000a_ https://obcan.justice.sk/infosud-registre/-/isu-registre/zoznam/prekladatel/default_x000a_ https://obcan.justice.sk/infosud-registre/-/isu-registre/zoznam/spravca?f.4502=4503_x000a_ https://obcan.justice.sk/infosud-registre/-/isu-registre/zoznam/exekutor?f.4502=4503_x000a_ https://obcan.justice.sk/infosud-registre/-/isu-registre/zoznam/rozhodca_x000a_ https://obcan.justice.sk/infosud-registre/-/isu-registre/zoznam/mediator?f.4502=4503_x000a_ https://obcan.justice.sk/infosud-registre/-/isu-registre/zoznam/pmu"/>
        <s v="http://ruvzba.sk/dok%20na%20stiahnutie/2020/oznamenie_zacatie_prevadzkovania.docx"/>
        <s v="https://www.minv.sk/?oznamenie-zmien-podla-zivnostenskeho-zakona"/>
        <s v="https://www.ruzinov.sk/sk/tlaciva/index/tag:podnikatelska-cinnost"/>
        <s v="https://www.svps.sk/potraviny/info_ppp_oznamenia.asp"/>
        <s v="https://www.financnasprava.sk/sk/elektronicke-sluzby/koncove-sluzby/registracia-subjekt-dph-skupin"/>
        <s v="https://www.financnasprava.sk/sk/podnikatelia/dane/dan-z-motorovych-vozidiel"/>
        <s v="https://portal.minv.sk/wps/wcm/connect/sk/site/main/zivotne-situacie/vozidla/vozidla-evidencia-ziadosti/"/>
        <s v="https://www.vszp.sk/platitelia/platenie-poistneho/zamestnavatel/_x000a_https://www.dovera.sk/platitel/zamestnavatel/tema-hromadne-oznamenia/zakladne-informacie-k-hromadnym-oznameniam_x000a_https://portal.unionzp.sk/ehipweb/welcome?conversationContext=3"/>
        <s v="https://esluzby.socpoist.sk/portal/"/>
        <s v="https://rpzv.sk/_x000a_https://portal.minv.sk/wps/wcm/connect/sk/site/main/zivotne-situacie/vozidla/informacie_o_vozidle/info-opis-blok1-vozidlo/_x000a_https://portal.minv.sk/wps/wcm/connect/sk/site/main/zivotne-situacie/vozidla/informacie_o_vozidle/info-blok2-vozidlo/_x000a_https://portal.minv.sk/wps/wcm/connect/sk/site/main/zivotne-situacie/vozidla/informacie_o_vozidle/info-vozidlo/_x000a_https://portal.minv.sk/wps/wcm/connect/sk/site/main/zivotne-situacie/vozidla/informacie_o_vozidle/info-drzitel-vozidlo-volba/_x000a_https://portal.minv.sk/wps/wcm/connect/sk/site/main/zivotne-situacie/vozidla/informacie_o_vozidle/info-kontrola-vozidlo-volba/_x000a_https://portal.minv.sk/wps/wcm/connect/sk/site/main/zivotne-situacie/vozidla/informacie_o_vozidle/vozidlo-povod-menu/"/>
        <s v="https://portal.minv.sk/wps/wcm/connect/sk/site/main/zivotne-situacie/vozidla/ziadosti-plnomocenstva/"/>
        <s v="https://portal.minv.sk/wps/wcm/connect/sk/site/main/zivotne-situacie/vozidla/informacie_o_vozidle/info-kontrola-vozidlo-volba/"/>
        <s v="https://www.minv.sk/?verejne-vyhlasky-a-informacie-30&amp;subor=215176"/>
        <s v="https://www.mindop.sk/ministerstvo-1/statny-dopravny-urad-4/schvalovanie-vozidiel/jednotlive-schvalovanie/jednotlivo-dovezene-vozidlo/navrhy-na-jednotlive-uznanie-alebo-schvalenie-jednotlivo-dovezeneho-vozidla"/>
        <s v="https://www.mindop.sk/ministerstvo-1/statny-dopravny-urad-4/technicke-sluzby-a-kontroly-vozidiel/technicke-kontroly-vozidiel"/>
        <s v="https://www.mindop.sk/ministerstvo-1/statny-dopravny-urad-4/technicke-sluzby-a-kontroly-vozidiel/emisne-kontroly-motorovych-vozidiel"/>
        <s v="https://www.socpoist.sk/dochodca/55164s"/>
        <s v="https://esluzby.socpoist.sk/doch_vek/"/>
        <s v="https://www.socpoist.sk/podmienky-naroku--hvc/1287s#Podmienky%20n%C3%A1roku"/>
        <s v="https://www.socpoist.sk/podmienky-naroku--mtc/1286s#2"/>
        <s v="https://www.socpoist.sk/kalkulacka-na-informativny-vypocet-dochodku-azx/59319s"/>
        <s v="https://esluzby.socpoist.sk/portal/#/"/>
        <s v="http://www.cssz.cz/cz/duchodove-pojisteni/informativni-osobni-list-duchodoveho-pojisteni.htm"/>
        <s v="https://esluzby.socpoist.sk/crse/"/>
        <s v="https://www.socpoist.sk/ext_dok-30102019-dp-zod-vzorvi_19/67971c"/>
        <s v="https://www.socpoist.sk/dochodkove-poistenie-v-zahranici-a-eu/1665s"/>
        <s v="https://www.upsvr.gov.sk/se/oddelenie-sluzieb-pre-obcana/zoznam-sluzieb/vyradenie-z-evidencie.html?page_id=534619"/>
        <s v="https://www.socpoist.sk/aktuality-kedy-sa-dochodok-vyplaca-preddavkovo--co-to-znamena-/48411s67533c"/>
        <s v="https://www.socpoist.sk/subeh-narokov-na-vyplatu-dochodkov-/1286s#11"/>
        <s v="https://www.socpoist.sk/ext_dok-13012022-osocpo-20220112-dp-vehp-potvrdenie-o-ziti-/70132c_x000a_https://www.socpoist.sk/ext_dok-dp---24102014---potvrdenie-o-ziti--sk_anglicky---english-/59189c"/>
        <s v="https://www.socpoist.sk/aktuality-urcenie-osobitneho-prijemcu-dochodku-je-dosledne-riadeny-proces/48411s67189c"/>
        <s v="https://www.socpoist.sk/ext_dok-dp-04022014-ziadost-o-poukazovanie-dochodkovych-davok-na-ucet-dochodcu-v-banke/56868c_x000a_https://www.socpoist.sk/ext_dok-dp-04022014-ziadost-o-poukazovanie-dochodkovych-davok-na-ucet-manzela_manzelky-dochodcu/56870c_x000a_https://www.socpoist.sk/ext_dok-dp---05022014---oznamenie-zmien-rozhodujucich-na-poukazovanie-dochodkovych-davok-na-ucet-v-banke/56891c"/>
        <s v="https://www.socpoist.sk/ako-sa-sporitel-dostane-k-dochodku---postup-v-krokoch-xqo/59350s#2"/>
        <s v="https://esluzby.socpoist.sk/cips/"/>
        <s v="https://zdravoteka.sk/magazin/potrat-druhy-fazy-potratu-co-prinasa/"/>
        <s v="https://navody.digital/zivotne-situacie/narodenie-dietata/krok/informovat-zamestnavatela"/>
        <s v="https://www.socpoist.sk/vyrovnavacia-davka/1295s"/>
        <s v="https://www.socpoist.sk/tehotenske/69383s"/>
        <s v="https://eformulare.socpoist.sk/sluzby/ziadost-o-tehotenske"/>
        <s v="https://fns.uniba.sk/studium/stipendia/tehotenske-stipendium/"/>
        <s v="https://www.socpoist.sk/aktuality/65282c"/>
        <s v="https://www.socpoist.sk/materske/1293s"/>
        <s v="https://www.upsvr.gov.sk/buxus/docs/SSVaR/tlaciva/SSD/Ziadost_o_odnatie_rodicovskeho_prispevku.pdf"/>
        <s v="https://navody.digital/zivotne-situacie/narodenie-dietata/krok/urcit-otcovstvo"/>
        <s v="https://portal.minv.sk/wps/wcm/connect/sk/site/main/zivotne-situacie/matrika-zivotna-udalost/splnomocnenia-k-matricnym-udalostiam/ziadost-o-vytvorenie-splnomocnenia-k-MU/"/>
        <s v="https://www.slovensko.sk/sk/zivotne-situacie/zivotna-situacia/_prechodny-pobyt1"/>
        <s v="https://www.slovensko.sk/sk/zivotne-situacie/zivotna-situacia/_elektronicke-sluzby-pri-precho/"/>
        <s v="https://www.slovensko.sk/sk/zivotne-situacie/zivotna-situacia/_trvaly-pobyt-stahovanie/"/>
        <s v="https://www.slovensko.sk/sk/zivotne-situacie/zivotna-situacia/_potvrdenie-o-trvalom-pobyte/"/>
        <s v="https://www.slovensko.sk/sk/zivotne-situacie/zivotna-situacia/_elektronicke-sluzby-pri-trvalo/"/>
        <s v="https://portal.minv.sk/wps/wcm/connect/sk/site/main/zivotne-situacie/pobyt/pobyt-potvrdenia/potvrdenie-tp/"/>
        <s v="https://portal.minv.sk/wps/wcm/connect/sk/site/main/zivotne-situacie/pobyt/pobyt-t/tp-ukoncenie/"/>
        <s v="https://portal.minv.sk/wps/wcm/connect/sk/site/main/zivotne-situacie/pobyt/pobyt-potvrdenia/potvrdenie-hp/"/>
        <s v="https://portal.minv.sk/wps/wcm/connect/sk/site/main/zivotne-situacie/pobyt/pobyt-potvrdenia/potvrdenie-hp/text_es_ohlasenie-tp?id=10ecc12e-fb42-46ef-86c7-292e2a729beb&amp;WCM_Page.ResetAll=TRUE&amp;CACHE=NONE&amp;CONTENTCACHE=NONE&amp;CONNECTORCACHE=NONE&amp;SRV=Page"/>
        <s v="https://www.slovensko.sk/sk/zivotne-situacie/zivotna-situacia/_potvrdenie-o-ohlaseni-trvaleho/"/>
        <s v="https://www.slovensko.sk/sk/detail-sluzby?externalCode=sluzba_egov_1046"/>
        <s v="https://www.minv.sk/?prijatie-ziadosti-o-vydanie-obcianskeho-preukazu"/>
        <s v="https://portal.minv.sk/wps/wcm/connect/sk/site/main/zivotne-situacie/menu-doklady/sluzba-ziadost-vydanie+obcianskeho+preukazu+s+cipom/"/>
        <s v="https://www.socpoist.sk/zahranicna-szco-gur/68912s"/>
        <s v="https://navody.digital/zivotne-situacie/zmena-trvaleho-bydliska"/>
        <s v="https://www.upsvr.gov.sk/obcan/co-mam-robit-ak-som-zmenil-trvaly-pobyt.html?page_id=386322"/>
        <s v="https://www.justice.gov.sk/sluzby/obchodny-register/"/>
        <s v="https://www.minv.sk/?oznamenie-o-zmene-udajov-zapisanych-v-zivnostenskom-registri"/>
        <s v="https://portal.minv.sk/wps/wcm/connect/sk/site/main/zivotne-situacie/vozidla/vozidla-evidencia-ziadosti/vozidla-ziadost-zmena-menu/"/>
        <s v="https://portal.minv.sk/wps/wcm/connect/sk/site/main/zivotne-situacie/vozidla/vozidla-evidencia-ziadosti/vozidla-ziadost-zmena-menu/vozidlo-zmena-esluzba"/>
        <s v="https://portal.minv.sk/wps/wcm/connect/sk/site/main/zivotne-situacie/tpreukazy-menu/ziadost-vymena-osvedcenia-evidencia/"/>
        <s v="https://portal.minv.sk/wps/wcm/connect/sk/site/main/zivotne-situacie/tpreukazy-menu/ziadost-vymena-osvedcenia-evidencia/ziadost-vymena-osvedcenie-evidencia-informacie"/>
        <s v="https://www.slovensko.sk/sk/zivotne-situacie/zivotna-situacia/_okresny-urad-katastralny-a-z/"/>
        <s v="https://www.minv.sk/?tlaciva-a-formulare-katastralneho-odboru"/>
        <s v="https://www.minv.sk/?vydanie-zbrojneho-preukazu"/>
        <s v="https://www.ecasenka.sk/novinky/e-recept-a-predpis-liekov-cez-internet/"/>
        <s v="https://www.ezdravotnictvo.sk/sk/erecept"/>
        <s v="https://navody.digital/zivotne-situacie/osetrovanie-clena-rodiny"/>
        <s v="https://www.socpoist.sk/osetrovne/1294s"/>
        <s v="https://www.employment.gov.sk/sk/praca-zamestnanost/bezpecnost-ochrana-zdravia-pri-praci/pracovny-uraz-choroba-z-povolania/"/>
        <s v="https://www.podnikajte.sk/pracovne-pravo-bozp/choroba-z-povolania"/>
        <s v="https://www.socpoist.sk/potvrdzovanie-elektronickej-pn--epn--pre-socialnu-poistovnu/70421s"/>
        <s v="https://www.slovensko.sk/sk/zivotne-situacie/zivotna-situacia/_praceneschopnost"/>
        <s v="https://www.socpoist.sk/urazovy-priplatok/1297s"/>
        <s v="https://www.socpoist.sk/pravidla-uznavania-docasnej-pracovnej-neschopnosti/58432s"/>
        <s v="https://www.upsvr.gov.sk/obcan/evidovanie-uoz/prava-a-povinnosti-uchadzaca-o-zamestnanie.html?page_id=701270"/>
        <s v="https://www.socpoist.sk/ako-poziadat-o-nemocenske-nfe/68708s"/>
        <s v="https://www.socpoist.sk/formulare-oznamenie-poistnej-udalosti/48016s6280c"/>
        <s v="https://www.ip.gov.sk/wp-content/uploads/2019/05/Pracovn%C3%A9-%C3%BArazy-v-kocke_bro%C5%BE%C3%BAra-NIP.pdf"/>
        <s v="https://www.ezdravotnictvo.sk/sk/-/vymenny-listok; https://www.dovera.sk/poistenec/potrebujem-poradit/navsteva-lekara-a-prevencia/vymenne-listky"/>
        <s v="https://www.najdilekara.sk/?utm_source=evuc&amp;utm_medium=banner&amp;utm_campaign=evuc; https://www.dovera.sk/poistenec/potrebujem-poradit/navsteva-lekara-a-prevencia/mapa-ambulancii-lekarov-specialistov; https://www.vszp.sk/poskytovatelia/zdravotna-starostlivost/zoznam-zmluvnych-poskytovatelov/siet-poskytovatelov-zdravotnej-starostlivosti.html"/>
        <s v="https://www.socpoist.sk/nemocenske/1292s"/>
        <s v="https://www.socpoist.sk/480/1190s"/>
        <s v="https://www.socpoist.sk/urazova-renta/1299s"/>
        <s v="https://www.socpoist.sk/jednorazove-vyrovnanie/1304s"/>
        <s v="https://www.socpoist.sk/pracovna-rehabilitacia/1305s"/>
        <s v="https://www.socpoist.sk/rekvalifikacia-/1307s"/>
        <s v="https://www.socpoist.sk/nahrada-za-bolest-/1308s"/>
        <s v="https://www.socpoist.sk/nahrada-nakladov-spojenych-s-liecenim/1309s"/>
        <s v="https://www.portalvs.sk/sk/"/>
        <s v="https://www.cvtisr.sk/cvti-sr-vedecka-kniznica/informacie-o-skolstve/publikacie-casopisy.../zistovanie-kvalifikovanosti/prehlad-vysokych-skol.html?page_id=9573"/>
        <s v="https://www.cvtisr.sk/cvti-sr-vedecka-kniznica/informacie-o-skolstve/skolstvo/vysoke-skoly/prijimacky-na-vysoke-skoly/ako-na-vysoku-skolu.html?page_id=9247#wSoTPPr"/>
        <s v="https://www.slovensko.sk/sk/zivotne-situacie/zivotna-situacia/_co-musim-spravit-aby-som-moho/"/>
        <s v="https://e-prihlaska.uniba.sk/ais/eprihlas/#!/home; https://prihlaskavs.sk/sk/current-status/"/>
        <s v="https://www.minedu.sk/socialne-stipendia/"/>
        <s v="https://tnuni.sk/fileadmin/dokumenty/studenti/socialna_starostlivost/Doklady_a__potvrdenia_k_ziadosti_o_SS-aktualiz.8-2017.pdf"/>
        <s v="https://www.minedu.sk/ziadost-o-priznanie-socialneho-stipendia/"/>
        <s v="https://www.minedu.sk/motivacne-stipendia/"/>
        <s v="https://www.minedu.sk/tehotenske-stipendium/"/>
        <s v="https://tnuni.sk/fileadmin/dokumenty/studenti/socialna_starostlivost/Ziadost_o_priznanie_tehotenskeho_stipendia2.pdf"/>
        <s v="https://www.minedu.sk/pozicky-pre-studentov/"/>
        <s v="https://www.slovensko.sk/sk/zivotne-situacie/zivotna-situacia/_studentska-pozicka/"/>
        <s v="https://www.fnpv.sk/zmluva-o-pozicke-pre-studentov"/>
        <s v="https://www.minedu.sk/data/att/16888.pdf"/>
        <s v="https://www.stabilizacnepozicky.sk/"/>
        <s v="https://www.stabilizacnepozicky.sk/ako-ziskat-stabilizacnu-pozicku"/>
        <s v="https://www.erasmusplus.sk/"/>
        <s v="https://uniba.sk/index.php?id=28354"/>
        <s v="https://www.upjs.sk/univerzita/cinnost/medzinarodne-vztahy/erasmus-plus/"/>
        <s v="https://learning-agreement.eu/"/>
        <s v="https://www.truni.sk/kriteria-studentskej-mobility-erasmus-studium"/>
        <s v="https://www.mtf.stuba.sk/sk/medzinarodnych-aktivitach/mobility-ucitelov-studentov-a-pracovnikov/mobility-studentov/povinnosti-studenta-po-navrate-z-mobilit-smerom-k-fakulte-erasmus-studijny-pobyt-erasmus-pracovna-staz-ine-mobility.html?page_id=10542"/>
        <s v="https://www.slovensko.sk/sk/zivotne-situacie/zivotna-situacia/_uznavanie-vysokoskolskeho-vzde/"/>
        <s v="https://www.minedu.sk/uznavanie-dokladov-o-vzdelani-a-odbornych-kvalifikacii-zo-zahranicia/"/>
        <s v="https://www.slovensko.sk/sk/detail-sluzby?externalCode=ks_336580"/>
        <s v="https://www.minedu.sk/regulovane-povolania-v-slovenskej-republike/"/>
        <s v="https://www.employment.gov.sk/sk/rodina-socialna-pomoc/hmotna-nudza/"/>
        <s v="https://www.upsvr.gov.sk/vzory-ziadosti/vzory-ziadosti-pre-oblast-socialnych-veci-a-rodiny/hmotna-nudza-1.html?page_id=268775"/>
        <s v="https://www.upsvr.gov.sk/vzory-ziadosti/vzory-ziadosti-pre-oblast-socialnych-veci-a-rodiny/hmotna-nudza-1.html?page_id=268775; https://www.slovensko.sk/sk/agendy/agenda/_hmotna-nudza/"/>
        <s v="https://www.employment.gov.sk/sk/rodina-socialna-pomoc/hmotna-nudza/preddavok-pomoc-hmotnej-nudzi.html"/>
        <s v="https://www.employment.gov.sk/sk/rodina-socialna-pomoc/hmotna-nudza/osobitny-prijemca.html"/>
        <s v="https://www.upsvr.gov.sk/buxus/docs/SSVaR/tlaciva/Potvrdenie_o_rozsahu_odpracovanych__hodin.pdf"/>
        <s v="https://www.upsvr.gov.sk/buxus/docs/SSVaR/tlaciva/Potvrdenie_o_mzde__prijme.pdf"/>
        <s v="https://www.upsvr.gov.sk/buxus/docs/SSVaR/tlaciva/Poucenie_pre_obcana_ziadajuceho_o_pomoc_v_hmotnej_nudzi.pdf"/>
        <s v="https://www.upsvr.gov.sk/buxus/docs/SSVaR/tlaciva/Potvrdenie_o_DPN_1.pdf"/>
        <s v="https://www.upsvr.gov.sk/buxus/docs/SSVaR/tlaciva/Stanovisko_k_trvaniu_nepriazniveho_zdravotneho_stavu_obcana_v_hmotnej_nudzi_na_ucely_ochranneho_prispevku.pdf"/>
        <s v="https://www.employment.gov.sk/sk/rodina-socialna-pomoc/hmotna-nudza/davky-hmotnej-nudzi/davka-hmotnej-nudzi/povinnosti-poberatela-davky.html"/>
        <s v="https://www.employment.gov.sk/sk/rodina-socialna-pomoc/hmotna-nudza/davky-hmotnej-nudzi/jednorazova-davka-hmotnej-nudzi/"/>
        <s v="https://www.banskabystrica.sk/agendy/jednorazova-davka-v-hmotnej-nudzi/"/>
        <s v="https://www.employment.gov.sk/sk/rodina-socialna-pomoc/tazke-zdravotne-postihnutie/penazne-prispevky/pp-opatrovanie/"/>
        <s v="https://www.upsvr.gov.sk/vzory-ziadosti/vzory-ziadosti-pre-oblast-socialnych-veci-a-rodiny/tazko-zdravotne-postihnuti-1.html?page_id=268769"/>
        <s v="https://www.slovensko.sk/sk/zivotne-situacie/zivotna-situacia/_podanie-ziadosti-o-penazny-pri/"/>
        <s v="https://www.socpoist.sk/matka---opatrovatel---asistent/55166s"/>
        <s v="https://www.slovensko.sk/sk/najst-sluzbu?CurrentPage=1&amp;ServiceTitle=Rozhodovanie+o+rodi%C4%8Dovskom+pr%C3%ADspevku+pre+vlastn%C3%A9+die%C5%A5a&amp;InstitutionName=Ministerstvo+pr%C3%A1ce%2c+soci%C3%A1lnych+vec%C3%AD+a+rodiny+Slovenskej+republiky"/>
        <s v="https://www.upsvr.gov.sk/buxus/docs/SSVaR/tlaciva/SSD/Ziadost_o_posudenie_zdravotneho_stavu_na_ucely_statnych_socialnych_davok.pdf"/>
        <s v="https://www.platformarodin.sk/narok/sluzba-vcasnej-intervencie/"/>
        <s v="https://www.employment.gov.sk/sk/rodina-socialna-pomoc/tazke-zdravotne-postihnutie/"/>
        <s v="https://www.upsvr.gov.sk/buxus/docs/SSVaR/tlaciva/lekarsky_nalez.pdf"/>
        <s v="https://www.upsvr.gov.sk/buxus/docs/SSVaR/tlaciva/Ziadost_o_PP_na_K.pdf"/>
        <s v="https://www.employment.gov.sk/sk/rodina-socialna-pomoc/tazke-zdravotne-postihnutie/preukaz-tzp/"/>
        <s v="https://www.employment.gov.sk/sk/rodina-socialna-pomoc/tazke-zdravotne-postihnutie/parkovaci-preukaz/"/>
        <s v="https://www.employment.gov.sk/sk/rodina-socialna-pomoc/tazke-zdravotne-postihnutie/penazne-prispevky/pp-osobnu-asistenciu/"/>
        <s v="https://www.employment.gov.sk/files/slovensky/rodina-socialna-pomoc/tazke-zdravotne-postihnutie/penazne-prispevky/priloha-c-16-vykaz-pocte-hodin-vykonanej-osobnej-asistencie.pdf"/>
        <s v="https://www.slov-lex.sk/pravne-predpisy/prilohy/SK/ZZ/2008/447/20191201_3568438-2.pdf"/>
        <s v="https://www.employment.gov.sk/sk/rodina-socialna-pomoc/tazke-zdravotne-postihnutie/penazne-prispevky/pp-kupu-vycvik-pouzivania-upravu-pomocky/"/>
        <s v="https://www.employment.gov.sk/sk/rodina-socialna-pomoc/tazke-zdravotne-postihnutie/penazne-prispevky/pp-kompenzaciu-zvysenych-vydavkov/penazny-prispevok-kompenzaciu-zvysenych-vydavkov-suvisiacich-so-starostlivostou-psa-so-specialnym-vycvikom/"/>
        <s v="https://www.employment.gov.sk/sk/rodina-socialna-pomoc/tazke-zdravotne-postihnutie/penazne-prispevky/pp-prepravu/"/>
        <s v="https://www.employment.gov.sk/sk/rodina-socialna-pomoc/socialne-sluzby/ponuka-socialnych-sluzieb/"/>
        <s v="https://www.ruzinov.sk/sk/tlaciva/view/ziadost-o-posudenie-odkazanosti-na-soc-sluzbu"/>
        <s v="https://www.employment.gov.sk/files/slovensky/rodina-socialna-pomoc/socialne-sluzby/faq/zmluva-poskytovani-socialnej-sluzby.pdf"/>
        <s v="https://www.tsk.sk/buxus/docs/Ziadost%20o%20uzatvorenie%20zmluvy%20o%20poskytovani%20socialnej%20sluzby%20A.pdf"/>
        <s v="https://sos.mpsvr.gov.sk/pm/poskytovatel-sos"/>
        <s v="https://www.zilina.sk/agendy/odlahcovacia-sluzba/"/>
        <s v="https://trencin.sk/wp-content/uploads/2018/10/%C5%BDiados%C5%A5-prepravn%C3%A1-slu%C5%BEba.pdf"/>
        <s v="https://www.socpoist.sk/invalidny-dochodok/1288s"/>
        <s v="https://obcan.justice.sk/infosud-registre/-/isu-registre/zoznam/mediator?f.4502=4503_x000a_https://obcan.justice.sk/infosud-registre/-/isu-registre/zoznam/medCentrum?f.4502=9930"/>
        <s v="https://www.upsvr.gov.sk/socialne-veci-a-rodina-2/rodina/rodina/rozvod-rodicov-rozchod-rodicov.html?page_id=308549"/>
        <s v="https://www.sak.sk/web/sk/cms/lawyer/adv"/>
        <s v="https://obcan.justice.sk/ezaloby"/>
        <s v="https://www.upsvr.gov.sk/socialne-veci-a-rodina-2/rodina/rodina/rozvod-rodicov-rozchod-rodicov/uprava-prav-a-povinnosti-rodicov-voci-dietatu.html?page_id=308551"/>
        <s v="https://obcan.justice.sk/infosud/-/infosud/zoznam/pojednavanie?f.655=14.06.2022&amp;f.655="/>
        <s v="https://obcan.justice.sk/infosud/-/infosud/zoznam/rozhodnutie"/>
        <s v="https://portal.minv.sk/wps/wcm/connect/sk/site/main/zivotne-situacie/matrika-zivotna-udalost/"/>
        <s v="https://portal.minv.sk/wps/wcm/connect/sk/site/main/zivotne-situacie/matrika-zivotna-udalost/ziadost-zmena-mena-priezviska-ine+zmeny-opravy/podanie-oznamenia-o-spatvzati-upusteni-pouzivania-priezviska-po-rozvode/"/>
        <s v="https://portal.minv.sk/wps/wcm/connect/sk/site/main/zivotne-situacie/matrika-zivotna-udalost/ziadost-zmena-mena-priezviska-ine+zmeny-opravy/podanie-ziadosti-o-zmenu-priezviska-po-rozvode-okresny+urad/"/>
        <s v="https://www.slovensko.sk/sk/zivotne-situacie/zivotna-situacia/_vybavujem-obciansky-preukaz-el/"/>
        <s v="https://www.minv.sk/?cestovne-pasy"/>
        <s v="https://www.minv.sk/?vodicske-preukazy"/>
        <s v="https://www.union.sk/pomoc/zdravotne-poistenie/poistenec/doklady-a-oznamenia-udajov/europsky-formular-poistenec-faq/; https://www.dovera.sk/poistenec/potrebujem-poradit/ako-sa-poistit-povinnosti-a-ziadosti/preukaz-poistenca; https://www.vszp.sk/epzp/"/>
        <s v="https://navody.digital/zivotne-situacie/svadba"/>
        <s v="https://www.staremesto.sk/data/MediaLibrary/27/27257/Matrika_Ziadost_o_uzavretie_manzelstva.pdf"/>
        <s v="https://www.slovensko.sk/sk/zivotne-situacie/zivotna-situacia/_cirkevny-sobas1/"/>
        <s v="https://www.puchov.sk/uzavretie-manzelstva-mimo-miesta-trvaleho-pobytu.html"/>
        <s v="https://www.slovensko.sk/sk/detail-sluzby?externalCode=sluzba_egov_170"/>
        <s v="https://www.slovensko.sk/sk/zivotne-situacie/zivotna-situacia/_civilny-sobas1/"/>
        <s v="https://www.banm.sk/ziadost-o-vypis-z-matriky-s-priezviskom-bez-koncovky-slovenskeho-prechylovania/"/>
        <s v="https://e-justice.europa.eu/35981/SK/public_documents_forms?init=true"/>
        <s v="https://www.financnasprava.sk/sk/elektronicke-sluzby/koncove-sluzby/podanie-dp-dpfo-szco-typb"/>
        <s v="https://www.financnasprava.sk/sk/elektronicke-sluzby/koncove-sluzby/podanie-dp-dppo"/>
        <s v="https://www.financnasprava.sk/sk/elektronicke-sluzby/koncove-sluzby/zrazene-odvedene-preddavky"/>
        <s v="https://www.financnasprava.sk/sk/elektronicke-sluzby/koncove-sluzby/podanie-vyuctovanie-pzc"/>
        <s v="https://www.financnasprava.sk/sk/elektronicke-sluzby/koncove-sluzby/podanie-dp-dph"/>
        <s v="https://pfseform.financnasprava.sk/Formulare/eFormVzor/DP/form.512.html"/>
        <s v="https://pfseform.financnasprava.sk/Formulare/eFormVzor/DP/form.471.html"/>
        <s v="https://www.financnasprava.sk/sk/elektronicke-sluzby/verejne-sluzby/katalog-danovych-a-colnych/zoznam_vzorov_vydanych_fr_sr/tlaciva-zc-5zdp"/>
        <s v="https://www.financnasprava.sk/sk/elektronicke-sluzby/koncove-sluzby/percentualny-podiel-dane"/>
        <s v="https://www.financnasprava.sk/sk/elektronicke-sluzby/koncove-sluzby/podanie-dp-dmv"/>
        <s v="https://www.dcom.sk/detail-sluzby?nazov=ohlasovanie-vzniku-zaniku-alebo-zmeny-poplatkovej-povinnosti-za-komunalne-odpady-a-drobne-stavebne-odpady"/>
        <s v="https://www.dcom.sk/detail-sluzby?nazov=oznamovanie-o-vzniku-zaniku-alebo-zmene-danovej-povinnosti-k-dani-za-ubytovanie"/>
        <s v="https://www.dcom.sk/detail-sluzby?nazov=oznamovanie-o-vzniku-zaniku-alebo-zmene-danovej-povinnosti-k-dani-za-uzivanie-verejneho-priestranstva"/>
        <s v="https://www.dcom.sk/detail-sluzby?nazov=podavanie-danoveho-priznania-k-dani-z-nehnutelnosti-k-dani-za-psa-k-dani-za-predajne-automaty-a-k-dani-za-nevyherne-hracie-pristroje"/>
        <s v="https://www.dcom.sk/detail-sluzby?nazov=oznamovanie-o-vzniku-zaniku-alebo-zmene-danovej-povinnosti-k-dani-za-psa"/>
        <s v="http://pr_vsf1.msupezinok.sk:8080/oznamovanie-vzniku-zaniku-alebo-zmene-danovej-povinnosti-k-dani-za-uzivanie-verejneho-priestranstva-2.html"/>
        <s v="https://www.financnasprava.sk/sk/elektronicke-sluzby/koncove-sluzby/platenie-dani-poplatkov"/>
        <s v="http://www.socpoist.sk/2141-menu/55440s"/>
        <s v="https://www.vszp.sk/platitelia/tlaciva/vykaz-preddavkov-zamestnavatela/;_x000a__x000a_https://www.union.sk/platitelia-tlaciva-a-formulare_x000a__x000a_https://www.dovera.sk/platitel/potvrdenia-a-tlaciva_x000a__x000a_http://www.formstudio.sk/formstudio/formulare/vykaz-preddavkov-na-poistne-na-verejne-zdravotne-poistenie-dovera-zp.asp"/>
        <s v="https://www.financnasprava.sk/sk/elektronicke-sluzby/koncove-sluzby/danova-kontrola"/>
        <s v="https://intrastat.statistics.sk/Intrastat/spravodajska-povinnost/"/>
        <s v="https://www.financnasprava.sk/sk/elektronicke-sluzby/koncove-sluzby/uctovna-zavierka-ju"/>
        <s v="https://www.financnasprava.sk/sk/elektronicke-sluzby/koncove-sluzby/uctovna-zavierka-pu"/>
        <s v="https://ru.justice.sk/ru-verejnost-web/public/sluzby.xhtml"/>
        <s v="https://www.justice.gov.sk/sluzby/obchodny-register/formulare-or-pre-podania-v-elektronickej-podobe/#formulare-na-zapis-zmeny-udajov"/>
        <s v="http://www.sbagency.sk/mikropozicky-uver-za-zvyhodnenych-podmienok#.YrxcoXZBxPZ"/>
        <s v="https://www.minedu.sk/predprimarne-vzdelavanie/"/>
        <s v="https://www.minedu.sk/odporucania-pre-rodicov-pri-vybere-materskej-skoly/"/>
        <s v="https://www.minedu.sk/vychovne-psychologicke-a-specialnopedagogicke-poradenstvo-a-specialne-vychovne-zariadenia/"/>
        <s v="https://sekule.esmao.sk/info/e-form/332"/>
        <s v="https://www.dcom.sk/detail-sluzby?nazov=informovanie-o-materskych-skolach"/>
        <s v="https://www.minedu.sk/usmernenie-k-prijimaciemu-konaniu-na-stredne-skoly-pre-skolsky-rok-20222023/"/>
        <s v="https://www.cvtisr.sk/cvti-sr-vedecka-kniznica/informacie-o-skolstve/vyskumy-a-prevencia/cpppap-adresar.html?page_id=10279"/>
        <s v="https://www.stredna.sk/"/>
        <s v="http://dualnysystem.sk/ziak/"/>
        <s v="https://www.minedu.sk/zoznam-ucebnych-odborov-a-studijnych-odborov-v-ktorych-sa-vyzaduje-zdravotna-sposobilost/"/>
        <s v="https://edicnyportal.iedu.sk/Forms/Show/4645"/>
        <s v="https://help.edupage.org/?lang_id=2&amp;p=u1/u1681/u1685/u646"/>
        <s v="https://ucimenadialku.sk/usmernenia/prijimacie-konanie-na-stredne-skoly-pre-skolsky-rok-2022-2023"/>
        <s v="https://www.minedu.sk/data/att/18514.pdf; https://help.edupage.org/?lang_id=2&amp;p=u1/u1681/u1685/u646"/>
        <s v="https://moyzeska.sk/wp-content/uploads/2021/04/odvolanie_voci_rozhodnutiu_o_neprijati_na_studium.pdf; "/>
        <s v="https://help.edupage.org/?lang_id=2&amp;p=u1/u1681/u1685/u646; https://edicnyportal.iedu.sk/Forms/Show/4645"/>
        <s v="https://www.simedke.sk/uploads/dokumenty/tlaciva/%C5%BDiados%C5%A5%20o%20prijatie%20do%20%C5%A0I%20-%20PDF.pdf; https://www.simedke.sk/uploads/dokumenty/tlaciva/Pr%C3%ADloha%20%C4%8D.%201%20z%C3%A1pisn%C3%BD%20l%C3%ADstok.pdf"/>
        <s v="https://www.mzv.sk/externalesmzvportlet?eGovCode=%27TP%27"/>
        <s v="https://www.justice.gov.sk/agenda-ministerstva/medzinarodne-pravo/overovanie-listin-apostily/"/>
        <s v="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"/>
        <s v="https://emortes.portaludzs.sk/web/emortes/"/>
        <s v="https://www.dcom.sk/detail-sluzby?nazov=organizovanie-obcianskej-rozlucky-so-zosnulym"/>
        <s v="https://www.dcom.sk/detail-sluzby?nazov=informovanie-o-cintorinoch-obce"/>
        <s v="https://portal.minv.sk/wps/wcm/connect/sk/site/main/zivotne-situacie/matrika-zivotna-udalost/ziadosti-o+uradne+vypisy/podanie-ziadosti-o-vydanie-umrtneho-listu-s-povodnym-menom/"/>
        <s v="https://www.notar.sk/ncr_popis/"/>
        <s v="https://www.socpoist.sk/ext_dok-09042021-vp-rlfo-web/69476c"/>
        <s v="http://www.ezdravie.sk/epn"/>
        <s v="https://www.employment.gov.sk/sk/formulare-ziadosti/rodina/ziadost-prispevok-pohreb.html_x000a_https://portal.employment.gov.sk/eform/prispevoknapohreb/"/>
        <s v="https://www.socpoist.sk/vdovsky-dochodok/1289s"/>
        <s v="http://www.socpoist.sk/vdovecky-dochodok/1290s"/>
        <s v="https://www.socpoist.sk/sirotsky-dochodok/1291s"/>
        <s v="https://www.socpoist.sk/pozostalostna-urazova-renta/1301s"/>
        <s v="https://www.socpoist.sk/jednorazove-odskodnenie/1303s"/>
        <s v="https://www.socpoist.sk/nahrada-nakladov-spojenych-s-pohrebom/1310s"/>
        <s v="https://podpora.financnasprava.sk/313501-%C3%9Amrtie-zamestnanca-a-da%C5%88ov%C3%A9-priznanie"/>
        <s v="https://portal.minv.sk/wps/wcm/connect/sk/site/main/zivotne-situacie/zivnostenske-podnikanie/"/>
        <s v="https://pfs.iam.financnasprava.sk/"/>
        <s v="https://uhrady.rtvs.sk/domacnosti/odhlasenie"/>
        <s v="https://www.minedu.sk/vychova-a-vzdelavanie-v-zakladnych-skolach/"/>
        <s v="https://www.dcom.sk/detail-sluzby?nazov=informovanie-o-zakladnych-skolach"/>
        <s v="https://edicnyportal.iedu.sk/Forms/Show/4821"/>
      </sharedItems>
    </cacheField>
    <cacheField name="OVM / Business Vlastník" numFmtId="0">
      <sharedItems containsBlank="1" count="44" longText="1">
        <m/>
        <s v="Ústredie práce, sociálnych vecí a rodiny"/>
        <s v="Sociálna poisťovňa"/>
        <s v="Zdravotná poisťovňa"/>
        <s v="Katastrálny odbor OÚ"/>
        <s v="Obec"/>
        <s v="Rozhlas a televízia Slovenska"/>
        <s v="Stavebný úrad"/>
        <s v="Živnostenský odbor OÚ"/>
        <s v="Finančná správa Slovenskej republiky"/>
        <s v="Okresný súd"/>
        <s v="Štatistický úrad Slovenskej republiky"/>
        <s v="Ministerstvo vnútra Slovenskej republiky"/>
        <s v="Rôzne komory (SAK, ..)_x000a_ Ministerstvo spravodlivosti Slovenskej republiky"/>
        <s v="Úrad verejného zdravotníctva"/>
        <s v="Štátna veterinárna a potravinová správa"/>
        <s v="Dopravný inšpektorát"/>
        <s v="Ministerstvo dopravy a výstavby Slovenskej republiky"/>
        <s v="Lekár"/>
        <s v="Vysoká škola/ Univerzita"/>
        <s v="Matričný úrad"/>
        <s v="Zastupiteľský úrad SR"/>
        <s v="Ministerstvo spravodlivosti Slovenskej republiky"/>
        <s v="Úrad geodézie, kartografie a katastra Slovenskej republiky"/>
        <s v="Lekáreň"/>
        <s v="Poskytovateľ zdravotnej starostlivosti, ktorý poskytuje zdravotnú starostlivosť, ktorú vykonávajú lekári s odbornou spôsobilosťou na výkon špecializovaných pracovných činností v špecializačnom odbore pracovné lekárstvo, špecializačnom odbore klinické pracovné lekárstvo a klinická toxikológia alebo v špecializačnom odbore dermatovenerológia"/>
        <s v="Národný inšpektorát práce"/>
        <s v="Regionálna komisia na posudzovanie chorôb z povolania alebo regionálna komisia na posudzovanie kožných chorôb z povolania"/>
        <s v="Celoslovenská komisia na posudzovanie chorôb z povolania"/>
        <s v="Zamestnávateľ"/>
        <s v="Ministerstvo školstva, vedy, výskumu a športu Slovenskej republiky"/>
        <s v="Fond na podporu vzdelávania"/>
        <s v="Stredisko na uznávanie dokladov o vzdelaní"/>
        <s v="Obec/ VÚC"/>
        <s v="Obec/Cirkev"/>
        <s v="Slovak Business Agency"/>
        <s v="Zariadenie výchovného poradenstva a prevencie"/>
        <s v="Materská škola"/>
        <s v="Základná škola"/>
        <s v="Stredná škola"/>
        <s v="Ministerstvo zahraničných vecí a európskych záležitostí Slovenskej republiky"/>
        <s v="Úrad pre dohľad nad zdravotnou starostlivosťou"/>
        <s v="Notár"/>
        <s v="Policajný zbor SR"/>
      </sharedItems>
    </cacheField>
    <cacheField name="Central (Y/N)" numFmtId="0">
      <sharedItems count="3">
        <s v=""/>
        <s v="Y"/>
        <s v="N"/>
      </sharedItems>
    </cacheField>
    <cacheField name="NazovRezortu" numFmtId="0">
      <sharedItems containsBlank="1"/>
    </cacheField>
    <cacheField name="KodAgendy" numFmtId="0">
      <sharedItems containsBlank="1"/>
    </cacheField>
    <cacheField name="NazovAgendy" numFmtId="0">
      <sharedItems containsBlank="1" longText="1"/>
    </cacheField>
    <cacheField name="KodUseku" numFmtId="0">
      <sharedItems containsBlank="1"/>
    </cacheField>
    <cacheField name="NazovUseku" numFmtId="0">
      <sharedItems containsBlank="1"/>
    </cacheField>
    <cacheField name="Legislatíva" numFmtId="0">
      <sharedItems containsBlank="1" count="82">
        <s v="Zákon č. 311/2001 Z. z. "/>
        <s v="Zákon č. 5/2004 Z. z."/>
        <s v="Zákon č. 461/2003 Z. z."/>
        <s v="Zákon č. 580/2004 Z. z. "/>
        <s v="Zákon č. 568/2009 Z. z."/>
        <s v="Zákon č. 182/1993 Z. z."/>
        <s v="Zákon č. 513/1991 Zb."/>
        <m/>
        <s v="Zákon č. 186/2009 Z. z."/>
        <s v="Zákon č. 90/2016 Z. z."/>
        <s v="Zákon č. 162/1995 Z. z"/>
        <s v="Zákon č.  251/2012 Z. z."/>
        <s v="Zákon č. 442/2002 Z. z."/>
        <s v="Zákon č. 452/2021 Z. z."/>
        <s v="Zákon č. 582/2004 Z. z."/>
        <s v="Zákon č. 340/2012 Z. z. "/>
        <s v="Zákon č. 39/2015 Z. z."/>
        <s v="Zákon č. 492/2009 Z. z."/>
        <s v="Zákon č. 50/1976 Zb."/>
        <s v="Zákon č. 496/2008 Z. z."/>
        <s v="Zákon č. 582/2004 Z. z. "/>
        <s v="Zákon č. 455/1991 Zb."/>
        <s v="Zákon č. 563/2009 Z. z. "/>
        <s v="Zákon č. 530/2003 Z. z."/>
        <s v="Zákon č.  272/2015 Z. z."/>
        <s v="Zákon č. 382/2004 Z. z."/>
        <s v="Zákon č. 286/2020 Z. z."/>
        <s v="Zákon č. 595/2003 Z. z."/>
        <s v="Zákon č. 39/2007 Z. z."/>
        <s v="Zákon č. 222/2004 Z. z. "/>
        <s v="Zákon č. 361/2014 Z. z."/>
        <s v="Zákon č. 106/2018 Z. z."/>
        <s v="Zákon č. 581/2004 Z. z. "/>
        <s v="Zákon č. 381/2001 Z. z."/>
        <s v="Zákon č. 40/1964 Zb."/>
        <s v="Zákon č. 8/2009 Z. z. "/>
        <s v="Zákon č. 43/2004 Z. z."/>
        <s v="Zákon č. 576/2004 Z. z."/>
        <s v="Zákon č. 131/2002 Z. z."/>
        <s v="Zákon č. 426/2020 Z. z."/>
        <s v="Zákon č. 571/2009 Z. z."/>
        <s v="Zákon č. 36/2005 Z. z."/>
        <s v="Zákon č. 253/1998 Z. z."/>
        <s v="Zákon č. 395/2019 Z. z."/>
        <s v="Zákon č. 362/2011 Z. z."/>
        <s v="Zákon č. 355/2007 Z. z."/>
        <s v="Zákon č. 124/2006 Z. z."/>
        <s v="Zákon č. 245/2008 Z. z."/>
        <s v="Zákon č. 396/2012 Z. z."/>
        <s v="Zákon č. 422/2015 Z. z."/>
        <s v="Zákon č. 417/2013 Z. z."/>
        <s v="Zákon č. 447/2008 Z. z."/>
        <s v="Zákon č. 561/2008 Z. z."/>
        <s v="Zákon č. 448/2008 Z. z."/>
        <s v="Zákon č. 420/2004 Z. z."/>
        <s v="Zákon č. 305/2005 Z. z."/>
        <s v="Zákon č. 71/1992 Zb."/>
        <s v="Zákon č. 161/2015 Z. z."/>
        <s v="Zákon č. 154/1994 Z. z."/>
        <s v="Zákon č. 445/2006 Z. z."/>
        <s v="Zákon č. 145/1995 Z. z."/>
        <s v="Zákon č. 647/2007 Z. z."/>
        <s v="Zákon č. 153/2013 Z. z."/>
        <s v="Zákon č. 563/2009 Z. z."/>
        <s v="Zákon č. 152/1995 Z. z."/>
        <s v="Zákon č. 540/2001 Z. z."/>
        <s v="Zákon č. 431/2002 Z. z."/>
        <s v="Zákon č. 7/2005 Z. z."/>
        <s v="Zákon č. 290/2016 Z. z."/>
        <s v="Zákon č. 245/2008 Z. z."/>
        <s v="Zákon č. 61/2015 Z. z."/>
        <s v="Zákon č. 131/2010 Z.z."/>
        <s v="Zákon č. 200/2013 Z. z."/>
        <s v="Zákon č. 190/2003 Z. z."/>
        <s v="Zákon č. 238/1998 Z. z."/>
        <s v="Zákon č. 455/1991 Zb.        Zákon č. 124/2006 Z. z." u="1"/>
        <s v="530/2003 Z. z." u="1"/>
        <s v="č. 182/1993 Z. z. " u="1"/>
        <s v="513/1991 Zb." u="1"/>
        <s v="563/2009 Z. z." u="1"/>
        <s v="Oznámenie č. 575/2001 Z. z." u="1"/>
        <s v="Zákon č. 568/2009 Z. z.  Zákon č. 311/2001 Z. z. " u="1"/>
      </sharedItems>
    </cacheField>
    <cacheField name="Počet vykonávacích predpisov" numFmtId="0">
      <sharedItems containsString="0" containsBlank="1" containsNumber="1" containsInteger="1" minValue="0" maxValue="80"/>
    </cacheField>
    <cacheField name="Projekty" numFmtId="0">
      <sharedItems containsBlank="1"/>
    </cacheField>
    <cacheField name="Gestor projektu" numFmtId="0">
      <sharedItems containsBlank="1"/>
    </cacheField>
    <cacheField name="Projekt status" numFmtId="0">
      <sharedItems containsBlank="1" count="7">
        <m/>
        <s v="Realizovaný"/>
        <s v="Schválený"/>
        <s v="Prípravná fáza"/>
        <s v="Rozpracovaný"/>
        <s v="Hodnotený"/>
        <s v="Iniciačná fáza"/>
      </sharedItems>
    </cacheField>
    <cacheField name="Koncová služba" numFmtId="0">
      <sharedItems containsBlank="1"/>
    </cacheField>
    <cacheField name="Úroveň digitalizácie" numFmtId="0">
      <sharedItems containsString="0" containsBlank="1" containsNumber="1" containsInteger="1" minValue="1" maxValue="5"/>
    </cacheField>
    <cacheField name="Informačný systém verejnej správy (ISVS)" numFmtId="0">
      <sharedItems containsBlank="1" count="119">
        <m/>
        <s v="Informačný systém služieb zamestnanosti  (ISSZ)"/>
        <s v="Systém elektronických služieb (SES)"/>
        <s v="Komplexný informačný systém VšZP"/>
        <s v="Internetový sprievodca trhom práce (ISTP)"/>
        <s v="Modul elektronických schránok"/>
        <s v="Modul elektronického doručovania"/>
        <s v="Modul elektronickej podateľne"/>
        <s v="Elektronická podateľňa"/>
        <s v="Elektronická zložka klienta"/>
        <s v="Internetový portál Union zdravotnej poisťovne"/>
        <s v="Elektronická pobočka Dôvery zdravotnej poisťovne"/>
        <s v="IS KORWIN"/>
        <s v="Portál elektronických služieb ÚPV SR"/>
        <s v="Informačný systém katastra nehnuteľností"/>
        <s v="Platobný modul – komunikačná časť"/>
        <s v="Digitálna kancelária IIS MIS"/>
        <s v="Elektronické formuláre"/>
        <s v="IIS MIS"/>
        <s v="IS elektronické služby mesta"/>
        <s v="Informačný systém samosprávy - CG ISS"/>
        <s v="ZIS"/>
        <s v="KEO-Kompletná evidencia obcí"/>
        <s v="Register obyvateľov"/>
        <s v="Systém IIS MIS"/>
        <s v="WIN CITY"/>
        <s v="WinCITY"/>
        <s v="Informačný systém mesta Zlaté Moravce"/>
        <s v="Informačný systém mesta Svidník"/>
        <s v="Informačný systém mesta Levoča"/>
        <s v="Hlásenie pobytu"/>
        <s v="CG ISS"/>
        <s v="Modul dane a poplatky"/>
        <s v="Obchodný register"/>
        <s v="Informačný systém Obchodného registra"/>
        <s v="Informačný systém elektronických služieb obchodného registra"/>
        <s v="Informačný systém jednotných kontaktných miest (JKM2)"/>
        <s v="Register právnických osôb, podnikateľov a orgánov verejnej moci"/>
        <s v="Živnostenský register 2021"/>
        <s v="Živnostenský register "/>
        <s v="Štatistický informačný systém"/>
        <s v="Portál na overovanie poistných vzťahov, kódov Poskytovateľov zdravotnej starostlivosti, kódov Zdravotníckych pracovníkov"/>
        <s v="Komplexný veterinárny a potravinový informačný systém (KVEPIS)"/>
        <s v="Modul DMS"/>
        <s v="Portál Finančnej správy (PFS)"/>
        <s v="Modul Platby"/>
        <s v="Integrovaný systém Finančnej správy"/>
        <s v="Evidencia vozidiel"/>
        <s v=" Internetový portál Union zdravotnej poisťovne"/>
        <s v="Predaj a distribúcia elektronických dialničných známok a el. mýta"/>
        <s v="JISCD - Jednotný informačný systém v cestnej doprave"/>
        <s v="Jednotný systém dávok (IS JSD)"/>
        <s v="Centrálny informačný ponukový systém (CIPS)"/>
        <s v="Národný zdravotnícky informačný systém (NZIS)"/>
        <s v="Register tehotných žien"/>
        <s v="Modul elektronických formulárov"/>
        <s v="Internetový portál Dôvery zdravotnej poisťovne a. s."/>
        <s v="Informačný systém riadenia sociálnych dávok (RSD)"/>
        <s v="Centrálny informačný systém matričnej agendy (CISMA)"/>
        <s v="Národný portál zdravia (NPZ)"/>
        <s v="Info modul"/>
        <s v="Register fyzických osôb"/>
        <s v="Agenda cestovných dokladov"/>
        <s v="Elektronická identifikačná karta"/>
        <s v="Modul centrálnej elektronickej podateľne"/>
        <s v="Obchoný register"/>
        <s v="Živnostenský register"/>
        <s v="Register zbraní a streliva"/>
        <s v="Register inštitútu Ošetrovanie člena rodiny"/>
        <s v="Register preradených na inú prácu nad rámec zákona"/>
        <s v="Informačný systém Safe Work (IS SAWO)"/>
        <s v="Register dočasných pracovných práceneschopností"/>
        <s v="IS Manažment údajov Sociálnej poisťovne (IS_MÚSP)"/>
        <s v="Platforma kariérového poradenstva (PROFSME)"/>
        <s v="Portál vysokých škôl"/>
        <s v="Centrálna elektronická prihláška na vysoké školy"/>
        <s v="IS elektronických služieb regionálneho a vysokého školstva SR (IS ESRV)"/>
        <s v="Centrálny register študentov vysokých škôl"/>
        <s v="IS Fondu na podporu vzdelávania"/>
        <s v="STUDY Abroad"/>
        <s v="Portál Erasmus+"/>
        <s v="Mobility ONLINE"/>
        <s v="Portál Ministerstva školstva, vedy, výskumu a športu SR"/>
        <s v="Centrálny register záverečných prác (CRZP) a antiplagiatorský systém (APS)"/>
        <s v="Elektronická registratúra IIS MIS"/>
        <s v="Modul informovanie a poradenstvo"/>
        <s v="Modul Dotácia a príspevky"/>
        <s v="Modul Registrovanie"/>
        <s v="Informačný systém parkovania ťažko zdravotne postihnutých"/>
        <s v="Register sociálnej pomoci"/>
        <s v="Register poskytovateľov sociálnych služieb"/>
        <s v="Informačný systém Centra právnej pomoci"/>
        <s v="Informačný systém súdov - Súdny manažment"/>
        <s v="IS PATRICIA - Prokurátorská trestná a civilná agenda"/>
        <s v="Centrálna evidencia elektronických rozhodnutí"/>
        <s v="Kontrolný výkaz DPH (KV DPH)"/>
        <s v="Modul licencovanie a povoľovanie"/>
        <s v="CRP - Centrálny register poistencov"/>
        <s v="Konsolidovaný register účtovných zavierok (KRUZ)"/>
        <s v="Centrálny register pohľadávok štátu (CRPŠ)"/>
        <s v="Informačný systém registra úpadcov"/>
        <s v="Register účtovných závierok (www.registeruz.sk)"/>
        <s v="Informačný systém elektronických služieb obchodného registra, Informačný systém Obchodného registra, Obchodný register"/>
        <s v="KomposyT"/>
        <s v="RIS - Rezortný informačný systém"/>
        <s v="EDUZOZNAM"/>
        <s v="Informačný systém Duálne vzdelávanie a zvýšenie atraktivity a kvality odborného vzdelávania a prípravy (OVP)"/>
        <s v="Informačný systém E-test II"/>
        <s v="Informačný systém testovania žiakov"/>
        <s v="Integračná zbernica a  SOA Security Gateway (SSG)"/>
        <s v="IS elektronické služby  MZVaEZ SR (ES MZVaEZ)"/>
        <s v="Register osôb, ktoré za života odmietli pitvu"/>
        <s v="ePrehliadky"/>
        <s v="RÚ - Register úmrtí"/>
        <s v="Informačný systém Úradu pre dohľad nad zdravotnou starostlivosťou"/>
        <s v="Modul Majetok a prenajímanie"/>
        <s v="Elektronické služby súdnictva - RESS"/>
        <s v="Portál na overovanie úmrtí"/>
        <s v="Informačný systém Elektronických služieb vzdelávacieho systému regionálneho školstva"/>
      </sharedItems>
    </cacheField>
    <cacheField name="Početnosť (Submissions)" numFmtId="0">
      <sharedItems containsString="0" containsBlank="1" containsNumber="1" containsInteger="1" minValue="8295" maxValue="592292"/>
    </cacheField>
    <cacheField name="Vysvetlenie početnost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6">
  <r>
    <x v="0"/>
    <s v="Ukončenie štúdia / zamestnania / živnosti"/>
    <s v="Vyradenie z evidencie uchádzačov o zamestnanie"/>
    <s v="Chcem ukončiť pracovný pomer dohodou"/>
    <x v="0"/>
    <x v="0"/>
    <x v="0"/>
    <x v="0"/>
    <m/>
    <m/>
    <m/>
    <m/>
    <m/>
    <x v="0"/>
    <n v="7"/>
    <m/>
    <m/>
    <x v="0"/>
    <m/>
    <m/>
    <x v="0"/>
    <n v="34864"/>
    <s v="počet priznaných dávok v nezamestnanosti"/>
  </r>
  <r>
    <x v="0"/>
    <s v="Ukončenie štúdia / zamestnania / živnosti"/>
    <s v="Vyradenie z evidencie uchádzačov o zamestnanie"/>
    <s v="Potrebujem vzorový dokument ako ukončiť pracovný pomer dohodou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Ukončil som pracovný pomer dohodou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Zamestnávateľ mi zaslal zápočtový list a potvrdenie k RZD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Zisťujem si informácie o možnostiach ďalšieho postupu (hľadanie práce, podpora štátu)"/>
    <x v="0"/>
    <x v="0"/>
    <x v="0"/>
    <x v="0"/>
    <m/>
    <m/>
    <m/>
    <m/>
    <m/>
    <x v="1"/>
    <n v="23"/>
    <m/>
    <m/>
    <x v="0"/>
    <m/>
    <m/>
    <x v="1"/>
    <m/>
    <m/>
  </r>
  <r>
    <x v="0"/>
    <s v="Ukončenie štúdia / zamestnania / živnosti"/>
    <s v="Vyradenie z evidencie uchádzačov o zamestnanie"/>
    <s v="Chcem sa zaevidovať na UPSVaR (variant)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Vyplním &quot;žiadosť o zaradenie do evidencie uchádzačov o zamestnanie&quot; na UPSVaR a zašlem ju (email, osobne, poštou, elektronicky)"/>
    <x v="1"/>
    <x v="1"/>
    <x v="1"/>
    <x v="1"/>
    <s v="Ministerstvo práce, sociálnych vecí a rodiny Slovenskej republiky"/>
    <s v="A0001782_x000a_A0001786"/>
    <s v="Vedenie evidencie uchádzačov a záujemcov o zamestnanie _x000a_Vedenie osobitnej evidencie uchádzačov a záujemcov o zamestnanie so zdravotným postihnutím "/>
    <s v="U00138"/>
    <s v="Stratégia zamestnanosti, koordinácia jej tvorby a politika trhu práce"/>
    <x v="1"/>
    <n v="23"/>
    <s v="Efektívnymi službami k občanovi-2"/>
    <s v="Ústredie práce, sociálnych vecí a rodiny"/>
    <x v="1"/>
    <s v="Podávanie žiadosti o zaradenie do evidencie uchádzačov o zamestnanie"/>
    <n v="2"/>
    <x v="0"/>
    <m/>
    <m/>
  </r>
  <r>
    <x v="0"/>
    <s v="Ukončenie štúdia / zamestnania / živnosti"/>
    <s v="Vyradenie z evidencie uchádzačov o zamestnanie"/>
    <s v="UPSVaR za mňa požiada Sociálnu Poisťovňu o dávku v nezamestnanosti"/>
    <x v="0"/>
    <x v="1"/>
    <x v="1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dávku v nezamestnanosti"/>
    <n v="2"/>
    <x v="2"/>
    <m/>
    <m/>
  </r>
  <r>
    <x v="0"/>
    <s v="Ukončenie štúdia / zamestnania / živnosti"/>
    <s v="Vyradenie z evidencie uchádzačov o zamestnanie"/>
    <s v="Prišlo mi rozhodnutie o zaradení do evidencie uchádzačov o zamestnanie z UPSVaR (udalosť)"/>
    <x v="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Prišlo mi rozhodnutie o priznaní dávky v nezamestnanosti zo Sociálnej Poisťovne  (udalosť)"/>
    <x v="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m/>
    <m/>
    <x v="0"/>
    <m/>
    <m/>
  </r>
  <r>
    <x v="0"/>
    <s v="Ukončenie štúdia / zamestnania / živnosti"/>
    <s v="Vyradenie z evidencie uchádzačov o zamestnanie"/>
    <s v="Štát za mňa platí zdravotné poistenie"/>
    <x v="0"/>
    <x v="0"/>
    <x v="0"/>
    <x v="0"/>
    <m/>
    <m/>
    <m/>
    <m/>
    <m/>
    <x v="3"/>
    <n v="56"/>
    <m/>
    <m/>
    <x v="0"/>
    <m/>
    <m/>
    <x v="3"/>
    <m/>
    <m/>
  </r>
  <r>
    <x v="0"/>
    <s v="Ukončenie štúdia / zamestnania / živnosti"/>
    <s v="Vyradenie z evidencie uchádzačov o zamestnanie"/>
    <s v="Poberám dávku v nezamestnanosti"/>
    <x v="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m/>
    <x v="0"/>
    <m/>
    <m/>
  </r>
  <r>
    <x v="0"/>
    <s v="Ukončenie štúdia / zamestnania / živnosti"/>
    <s v="Vyradenie z evidencie uchádzačov o zamestnanie"/>
    <s v="Plním povinnosti definované úradom (aktívne hľadanie zamestnania, potvrdenia, hlásenia na UPSVaR, iné)"/>
    <x v="2"/>
    <x v="2"/>
    <x v="1"/>
    <x v="1"/>
    <s v="Ministerstvo práce, sociálnych vecí a rodiny Slovenskej republiky"/>
    <s v="A0001787"/>
    <s v="Vydávanie potvrdení o dĺžke vedenia v evidencii uchádzačov o zamestnanie "/>
    <s v="U00138"/>
    <s v="Stratégia zamestnanosti, koordinácia jej tvorby a politika trhu práce"/>
    <x v="1"/>
    <n v="23"/>
    <m/>
    <m/>
    <x v="0"/>
    <m/>
    <n v="1"/>
    <x v="0"/>
    <m/>
    <m/>
  </r>
  <r>
    <x v="0"/>
    <s v="Ukončenie štúdia / zamestnania / živnosti"/>
    <s v="Vyradenie z evidencie uchádzačov o zamestnanie"/>
    <s v="Potrebujem od štátu informácie o voľných pracovných miestach a o možnostiach vyhľadávania voľných pracovných miest"/>
    <x v="3"/>
    <x v="3"/>
    <x v="1"/>
    <x v="1"/>
    <s v="Ministerstvo práce, sociálnych vecí a rodiny Slovenskej republiky"/>
    <s v="A0001736_x000a_A0001746"/>
    <s v="Informovanie o ponuke voľných pracovných miest _x000a_Poskytovanie informácií občanom o možnostiach zamestnania v zahraničí "/>
    <s v="U00138"/>
    <s v="Stratégia zamestnanosti, koordinácia jej tvorby a politika trhu práce"/>
    <x v="1"/>
    <n v="23"/>
    <m/>
    <m/>
    <x v="0"/>
    <s v="Nahlasovanie voľných pracovných miest"/>
    <n v="2"/>
    <x v="4"/>
    <m/>
    <m/>
  </r>
  <r>
    <x v="0"/>
    <s v="Ukončenie štúdia / zamestnania / živnosti"/>
    <s v="Vyradenie z evidencie uchádzačov o zamestnanie"/>
    <s v="Chcem využiť informačno - poradenské služby štátu (pri voľbe povolania, výbere zamestnania a adaptácii zamestnanca v novom zamestnaní)"/>
    <x v="4"/>
    <x v="0"/>
    <x v="1"/>
    <x v="1"/>
    <s v="Ministerstvo práce, sociálnych vecí a rodiny Slovenskej republiky"/>
    <s v="A0001747"/>
    <s v="Poskytovanie informačných a poradenských služieb na úseku stratégie zamestnanosti "/>
    <s v="U00138"/>
    <s v="Stratégia zamestnanosti, koordinácia jej tvorby a politika trhu práce"/>
    <x v="1"/>
    <n v="23"/>
    <m/>
    <m/>
    <x v="0"/>
    <m/>
    <m/>
    <x v="5"/>
    <m/>
    <m/>
  </r>
  <r>
    <x v="0"/>
    <s v="Ukončenie štúdia / zamestnania / živnosti"/>
    <s v="Vyradenie z evidencie uchádzačov o zamestnanie"/>
    <s v="Chcem využiť odborné poradenské služby od štátu (vypracovanie individuálneho akčného plánu, individuálne a skupinové poradenstvo)"/>
    <x v="5"/>
    <x v="0"/>
    <x v="1"/>
    <x v="1"/>
    <s v="Ministerstvo práce, sociálnych vecí a rodiny Slovenskej republiky"/>
    <s v="A0001748"/>
    <s v="Poskytovanie odborných poradenských služieb na úseku stratégie zamestnanosti"/>
    <s v="U00138"/>
    <s v="Stratégia zamestnanosti, koordinácia jej tvorby a politika trhu práce"/>
    <x v="1"/>
    <n v="23"/>
    <m/>
    <m/>
    <x v="0"/>
    <m/>
    <m/>
    <x v="6"/>
    <m/>
    <m/>
  </r>
  <r>
    <x v="0"/>
    <s v="Ukončenie štúdia / zamestnania / živnosti"/>
    <s v="Vyradenie z evidencie uchádzačov o zamestnanie"/>
    <s v="Potrebujem informácie o nástrojoch aktívnych opatrení na trhu práce (o vzdelávaní a príprave pre trh práce a príspevkoch napr. na samostatnú zárobkovú činnosť, na presťahovanie za prácou, na dopravu do zamestnania,...)"/>
    <x v="6"/>
    <x v="0"/>
    <x v="1"/>
    <x v="1"/>
    <s v="Ministerstvo práce, sociálnych vecí a rodiny Slovenskej republiky"/>
    <s v="A0001747"/>
    <s v="Poskytovanie informačných a poradenských služieb na úseku stratégie zamestnanosti "/>
    <s v="U00138"/>
    <s v="Stratégia zamestnanosti, koordinácia jej tvorby a politika trhu práce"/>
    <x v="1"/>
    <n v="23"/>
    <m/>
    <m/>
    <x v="0"/>
    <m/>
    <m/>
    <x v="7"/>
    <m/>
    <m/>
  </r>
  <r>
    <x v="0"/>
    <s v="Ukončenie štúdia / zamestnania / živnosti"/>
    <s v="Vyradenie z evidencie uchádzačov o zamestnanie"/>
    <s v="Zúčastním sa rekvalifikácie ponúknutej úradom"/>
    <x v="7"/>
    <x v="0"/>
    <x v="1"/>
    <x v="1"/>
    <s v="Ministerstvo práce, sociálnych vecí a rodiny Slovenskej republiky"/>
    <s v="A0001747"/>
    <s v="Poskytovanie informačných a poradenských služieb na úseku stratégie zamestnanosti "/>
    <s v="U00138"/>
    <s v="Stratégia zamestnanosti, koordinácia jej tvorby a politika trhu práce"/>
    <x v="1"/>
    <n v="23"/>
    <m/>
    <m/>
    <x v="0"/>
    <m/>
    <m/>
    <x v="8"/>
    <m/>
    <m/>
  </r>
  <r>
    <x v="0"/>
    <s v="Ukončenie štúdia / zamestnania / živnosti"/>
    <s v="Vyradenie z evidencie uchádzačov o zamestnanie"/>
    <s v="Mám záujem o získanie príspevkov na podporu podnikania"/>
    <x v="8"/>
    <x v="0"/>
    <x v="1"/>
    <x v="1"/>
    <s v="Ministerstvo práce, sociálnych vecí a rodiny Slovenskej republiky"/>
    <s v="A0001747"/>
    <s v="Poskytovanie informačných a poradenských služieb na úseku stratégie zamestnanosti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Chodím na pracovné pohovory k pozíciám z UPSVaR"/>
    <x v="3"/>
    <x v="0"/>
    <x v="1"/>
    <x v="1"/>
    <s v="Ministerstvo práce, sociálnych vecí a rodiny Slovenskej republiky"/>
    <s v="A0001769"/>
    <s v="Sprostredkovanie zamestnania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Vybrali ma na pracovnú pozíciu z UPSVaR a súhlasil som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Potrebujem posúdiť navrhnutú pracovnú zmluvu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Uzavrel som pracovný pomer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Informujem UPSVaR o uzatvorení pracovného pomeru"/>
    <x v="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Chcem sám požiadať SP o dávku v nezamestnanosti (variant)"/>
    <x v="0"/>
    <x v="0"/>
    <x v="0"/>
    <x v="0"/>
    <m/>
    <m/>
    <m/>
    <m/>
    <m/>
    <x v="2"/>
    <n v="60"/>
    <m/>
    <m/>
    <x v="0"/>
    <m/>
    <m/>
    <x v="0"/>
    <m/>
    <m/>
  </r>
  <r>
    <x v="0"/>
    <s v="Ukončenie štúdia / zamestnania / živnosti"/>
    <s v="Vyradenie z evidencie uchádzačov o zamestnanie"/>
    <s v="Vyplním žiadosť o dávku v nezamestnanosti Sociálnej Poisťovne a zašlem ju (email, osobne, poštou, elektronicky)"/>
    <x v="0"/>
    <x v="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dávku v nezamestnanosti"/>
    <n v="3"/>
    <x v="9"/>
    <m/>
    <m/>
  </r>
  <r>
    <x v="0"/>
    <s v="Ukončenie štúdia / zamestnania / živnosti"/>
    <s v="Vyradenie z evidencie uchádzačov o zamestnanie"/>
    <s v="Prišlo mi rozhodnutie zo Sociálnej Poisťovne o priznaní dávky v nezamestnanosti (udalosť)"/>
    <x v="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0"/>
    <s v="Ukončenie štúdia / zamestnania / živnosti"/>
    <s v="Vyradenie z evidencie uchádzačov o zamestnanie"/>
    <s v="Poberám dávku v nezamestnanosti"/>
    <x v="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m/>
    <x v="0"/>
    <m/>
    <m/>
  </r>
  <r>
    <x v="0"/>
    <s v="Ukončenie štúdia / zamestnania / živnosti"/>
    <s v="Vyradenie z evidencie uchádzačov o zamestnanie"/>
    <s v="Zaevidujem sa ako samoplatca na zdravotné poistenie"/>
    <x v="9"/>
    <x v="5"/>
    <x v="3"/>
    <x v="2"/>
    <s v="Úrad pre dohľad nad zdravotnou starostlivosťou"/>
    <s v="A0002949"/>
    <s v="Vedenie registra podaných prihlášok na verejné zdravotné poistenie"/>
    <s v="U00210"/>
    <s v="Dohľad nad verejným zdravotným poistením"/>
    <x v="3"/>
    <n v="56"/>
    <m/>
    <m/>
    <x v="0"/>
    <m/>
    <n v="3"/>
    <x v="10"/>
    <m/>
    <m/>
  </r>
  <r>
    <x v="0"/>
    <s v="Ukončenie štúdia / zamestnania / živnosti"/>
    <s v="Vyradenie z evidencie uchádzačov o zamestnanie"/>
    <s v="Nechcem od štátu žiadnu pomoc (variant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Zaevidujem sa ako samoplatca na zdravotné poistenie"/>
    <x v="9"/>
    <x v="5"/>
    <x v="3"/>
    <x v="2"/>
    <s v="Úrad pre dohľad nad zdravotnou starostlivosťou"/>
    <s v="A0002949"/>
    <s v="Vedenie registra podaných prihlášok na verejné zdravotné poistenie"/>
    <s v="U00210"/>
    <s v="Dohľad nad verejným zdravotným poistením"/>
    <x v="3"/>
    <n v="56"/>
    <m/>
    <m/>
    <x v="0"/>
    <m/>
    <n v="3"/>
    <x v="11"/>
    <m/>
    <m/>
  </r>
  <r>
    <x v="0"/>
    <s v="Ukončenie štúdia / zamestnania / živnosti"/>
    <s v="Vyradenie z evidencie uchádzačov o zamestnanie"/>
    <s v="Aktívne si sám hľadám prácu (variant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Vytvorím / aktualizujem si CV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Aktualizujem si profily na profesných portáloch (profesia, LinkedIn, iné 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Hľadám vhodné pracovné pozície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Kontaktujem personálnu / pracovnú agentúru (variant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Chodím na pracovné pohovory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Vybrali ma na pracovnú pozíciu a súhlasil som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Potrebujem posúdiť navrhnutú pracovnú zmluvu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Uzavrel som pracovný pomer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Informujem UPSVaR o uzatvorení pracovného pomeru (ak som evidovaný)"/>
    <x v="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Vyradili ma z evidencie (variant)"/>
    <x v="1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0"/>
    <s v="Ukončenie štúdia / zamestnania / živnosti"/>
    <s v="Vyradenie z evidencie uchádzačov o zamestnanie"/>
    <s v="Našiel som si prácu (udalosť)"/>
    <x v="0"/>
    <x v="0"/>
    <x v="0"/>
    <x v="0"/>
    <m/>
    <m/>
    <m/>
    <m/>
    <m/>
    <x v="0"/>
    <n v="7"/>
    <m/>
    <m/>
    <x v="0"/>
    <m/>
    <m/>
    <x v="0"/>
    <m/>
    <m/>
  </r>
  <r>
    <x v="0"/>
    <s v="Ukončenie štúdia / zamestnania / živnosti"/>
    <s v="Vyradenie z evidencie uchádzačov o zamestnanie"/>
    <s v="Začal som podnikať (udalosť)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Začal som opäť študovať / pokračujem v štúdiu (udalosť)"/>
    <x v="0"/>
    <x v="0"/>
    <x v="0"/>
    <x v="0"/>
    <m/>
    <m/>
    <m/>
    <m/>
    <m/>
    <x v="4"/>
    <n v="8"/>
    <m/>
    <m/>
    <x v="0"/>
    <m/>
    <m/>
    <x v="0"/>
    <m/>
    <m/>
  </r>
  <r>
    <x v="0"/>
    <s v="Ukončenie štúdia / zamestnania / živnosti"/>
    <s v="Vyradenie z evidencie uchádzačov o zamestnanie"/>
    <s v="Neplnil som si povinnosti a úrad ma vyradil (udalosť)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Uplynula doba (6 mes) a nenašiel som si zamestnanie, úrad ma vyradil z evidencie (udalosť)"/>
    <x v="0"/>
    <x v="0"/>
    <x v="0"/>
    <x v="0"/>
    <m/>
    <m/>
    <m/>
    <m/>
    <m/>
    <x v="1"/>
    <n v="23"/>
    <m/>
    <m/>
    <x v="0"/>
    <m/>
    <m/>
    <x v="0"/>
    <m/>
    <m/>
  </r>
  <r>
    <x v="0"/>
    <s v="Ukončenie štúdia / zamestnania / živnosti"/>
    <s v="Vyradenie z evidencie uchádzačov o zamestnanie"/>
    <s v="Požiadam o vyradenie z evidencie z vlastného rozhodnutia"/>
    <x v="1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1"/>
    <s v="Chcem bývať vo vlastnej nehnuteľnosti na bývanie"/>
    <s v="Bývam v nehnuteľnosti a mám všetko zabezpečené"/>
    <s v="Chcem bývať vo vlastnom byte a zadefinoval som si základné požiadavky"/>
    <x v="0"/>
    <x v="0"/>
    <x v="0"/>
    <x v="0"/>
    <m/>
    <m/>
    <m/>
    <m/>
    <m/>
    <x v="5"/>
    <n v="0"/>
    <m/>
    <m/>
    <x v="0"/>
    <m/>
    <m/>
    <x v="0"/>
    <n v="391836"/>
    <s v="počet došlých návrhov na vklad do katastra nehnuteľností"/>
  </r>
  <r>
    <x v="1"/>
    <s v="Chcem bývať vo vlastnej nehnuteľnosti na bývanie"/>
    <s v="Bývam v nehnuteľnosti a mám všetko zabezpečené"/>
    <s v="Sledujem sám ponuky nehnuteľností (variant)"/>
    <x v="0"/>
    <x v="0"/>
    <x v="0"/>
    <x v="0"/>
    <m/>
    <m/>
    <m/>
    <m/>
    <m/>
    <x v="6"/>
    <n v="15"/>
    <m/>
    <m/>
    <x v="0"/>
    <m/>
    <m/>
    <x v="0"/>
    <m/>
    <m/>
  </r>
  <r>
    <x v="1"/>
    <s v="Chcem bývať vo vlastnej nehnuteľnosti na bývanie"/>
    <s v="Bývam v nehnuteľnosti a mám všetko zabezpečené"/>
    <s v="Kontaktujem realitnú kanceláriu so žiadosťou o nájdenie vhodnej nehnuteľnosti (variant)"/>
    <x v="0"/>
    <x v="0"/>
    <x v="0"/>
    <x v="0"/>
    <m/>
    <m/>
    <m/>
    <m/>
    <m/>
    <x v="6"/>
    <n v="15"/>
    <m/>
    <m/>
    <x v="0"/>
    <m/>
    <m/>
    <x v="0"/>
    <m/>
    <m/>
  </r>
  <r>
    <x v="1"/>
    <s v="Chcem bývať vo vlastnej nehnuteľnosti na bývanie"/>
    <s v="Bývam v nehnuteľnosti a mám všetko zabezpečené"/>
    <s v="Chodím na obhliadky nehnuteľností"/>
    <x v="0"/>
    <x v="0"/>
    <x v="0"/>
    <x v="0"/>
    <m/>
    <m/>
    <m/>
    <m/>
    <m/>
    <x v="6"/>
    <n v="15"/>
    <s v="Register bytov"/>
    <s v="Ministerstvo dopravy a výstavby Slovenskej republiky"/>
    <x v="3"/>
    <m/>
    <m/>
    <x v="0"/>
    <m/>
    <m/>
  </r>
  <r>
    <x v="1"/>
    <s v="Chcem bývať vo vlastnej nehnuteľnosti na bývanie"/>
    <s v="Bývam v nehnuteľnosti a mám všetko zabezpečené"/>
    <s v="Našiel som vhodnú nehnuteľnosť (udalosť)"/>
    <x v="0"/>
    <x v="0"/>
    <x v="0"/>
    <x v="0"/>
    <m/>
    <m/>
    <m/>
    <m/>
    <m/>
    <x v="6"/>
    <n v="15"/>
    <m/>
    <m/>
    <x v="0"/>
    <m/>
    <m/>
    <x v="0"/>
    <m/>
    <m/>
  </r>
  <r>
    <x v="1"/>
    <s v="Chcem bývať vo vlastnej nehnuteľnosti na bývanie"/>
    <s v="Bývam v nehnuteľnosti a mám všetko zabezpečené"/>
    <s v="Potrebujem posúdiť návrh kúpno - predajnej zmluvy / zmluvy o budúcej zmluve"/>
    <x v="0"/>
    <x v="0"/>
    <x v="0"/>
    <x v="0"/>
    <m/>
    <m/>
    <m/>
    <m/>
    <m/>
    <x v="5"/>
    <n v="0"/>
    <m/>
    <m/>
    <x v="0"/>
    <m/>
    <m/>
    <x v="0"/>
    <m/>
    <m/>
  </r>
  <r>
    <x v="1"/>
    <s v="Chcem bývať vo vlastnej nehnuteľnosti na bývanie"/>
    <s v="Bývam v nehnuteľnosti a mám všetko zabezpečené"/>
    <s v="Uzatvorím kúpno - predajnú zmluvu / zmluvu o budúcej zmluve"/>
    <x v="0"/>
    <x v="0"/>
    <x v="0"/>
    <x v="0"/>
    <m/>
    <m/>
    <m/>
    <m/>
    <m/>
    <x v="5"/>
    <n v="0"/>
    <m/>
    <m/>
    <x v="0"/>
    <m/>
    <m/>
    <x v="0"/>
    <m/>
    <m/>
  </r>
  <r>
    <x v="1"/>
    <s v="Chcem bývať vo vlastnej nehnuteľnosti na bývanie"/>
    <s v="Bývam v nehnuteľnosti a mám všetko zabezpečené"/>
    <s v="Potrebujem riešiť financovanie kúpy nehnuteľnosti (variant)"/>
    <x v="0"/>
    <x v="0"/>
    <x v="0"/>
    <x v="0"/>
    <m/>
    <m/>
    <m/>
    <m/>
    <m/>
    <x v="7"/>
    <m/>
    <m/>
    <m/>
    <x v="0"/>
    <m/>
    <m/>
    <x v="0"/>
    <m/>
    <m/>
  </r>
  <r>
    <x v="1"/>
    <s v="Chcem bývať vo vlastnej nehnuteľnosti na bývanie"/>
    <s v="Bývam v nehnuteľnosti a mám všetko zabezpečené"/>
    <s v="Chcem využiť služby finančného poradcu (variant)"/>
    <x v="0"/>
    <x v="0"/>
    <x v="0"/>
    <x v="0"/>
    <m/>
    <m/>
    <m/>
    <m/>
    <m/>
    <x v="8"/>
    <n v="8"/>
    <m/>
    <m/>
    <x v="0"/>
    <m/>
    <m/>
    <x v="0"/>
    <m/>
    <m/>
  </r>
  <r>
    <x v="1"/>
    <s v="Chcem bývať vo vlastnej nehnuteľnosti na bývanie"/>
    <s v="Bývam v nehnuteľnosti a mám všetko zabezpečené"/>
    <s v="Riešim si financovanie nehnuteľnosti sám (variant)"/>
    <x v="0"/>
    <x v="0"/>
    <x v="0"/>
    <x v="0"/>
    <m/>
    <m/>
    <m/>
    <m/>
    <m/>
    <x v="9"/>
    <n v="4"/>
    <m/>
    <m/>
    <x v="0"/>
    <m/>
    <m/>
    <x v="0"/>
    <m/>
    <m/>
  </r>
  <r>
    <x v="1"/>
    <s v="Chcem bývať vo vlastnej nehnuteľnosti na bývanie"/>
    <s v="Bývam v nehnuteľnosti a mám všetko zabezpečené"/>
    <s v="Urobím si prieskum financovania nehnuteľností v bankách"/>
    <x v="0"/>
    <x v="0"/>
    <x v="0"/>
    <x v="0"/>
    <m/>
    <m/>
    <m/>
    <m/>
    <m/>
    <x v="9"/>
    <n v="4"/>
    <m/>
    <m/>
    <x v="0"/>
    <m/>
    <m/>
    <x v="0"/>
    <m/>
    <m/>
  </r>
  <r>
    <x v="1"/>
    <s v="Chcem bývať vo vlastnej nehnuteľnosti na bývanie"/>
    <s v="Bývam v nehnuteľnosti a mám všetko zabezpečené"/>
    <s v="Vybral som si vhodné banky a zistil som moje finančné limity (udalosť)"/>
    <x v="0"/>
    <x v="0"/>
    <x v="0"/>
    <x v="0"/>
    <m/>
    <m/>
    <m/>
    <m/>
    <m/>
    <x v="9"/>
    <n v="4"/>
    <m/>
    <m/>
    <x v="0"/>
    <m/>
    <m/>
    <x v="0"/>
    <m/>
    <m/>
  </r>
  <r>
    <x v="1"/>
    <s v="Chcem bývať vo vlastnej nehnuteľnosti na bývanie"/>
    <s v="Bývam v nehnuteľnosti a mám všetko zabezpečené"/>
    <s v="Požiadam o schválenie úveru na vybranú nehnuteľnosť"/>
    <x v="0"/>
    <x v="0"/>
    <x v="0"/>
    <x v="0"/>
    <m/>
    <m/>
    <m/>
    <m/>
    <m/>
    <x v="9"/>
    <n v="4"/>
    <m/>
    <m/>
    <x v="0"/>
    <m/>
    <m/>
    <x v="12"/>
    <m/>
    <m/>
  </r>
  <r>
    <x v="1"/>
    <s v="Chcem bývať vo vlastnej nehnuteľnosti na bývanie"/>
    <s v="Bývam v nehnuteľnosti a mám všetko zabezpečené"/>
    <s v="Potrebujem potvrdenie o veku stavby od správcu nehnuteľnosti"/>
    <x v="0"/>
    <x v="0"/>
    <x v="0"/>
    <x v="0"/>
    <m/>
    <m/>
    <m/>
    <m/>
    <m/>
    <x v="10"/>
    <n v="10"/>
    <m/>
    <m/>
    <x v="0"/>
    <m/>
    <m/>
    <x v="6"/>
    <m/>
    <m/>
  </r>
  <r>
    <x v="1"/>
    <s v="Chcem bývať vo vlastnej nehnuteľnosti na bývanie"/>
    <s v="Bývam v nehnuteľnosti a mám všetko zabezpečené"/>
    <s v="Potrebujem znalecký posudok na založenú nehnuteľnosť"/>
    <x v="0"/>
    <x v="0"/>
    <x v="0"/>
    <x v="0"/>
    <m/>
    <m/>
    <m/>
    <m/>
    <m/>
    <x v="10"/>
    <n v="10"/>
    <m/>
    <m/>
    <x v="0"/>
    <m/>
    <m/>
    <x v="7"/>
    <m/>
    <m/>
  </r>
  <r>
    <x v="1"/>
    <s v="Chcem bývať vo vlastnej nehnuteľnosti na bývanie"/>
    <s v="Bývam v nehnuteľnosti a mám všetko zabezpečené"/>
    <s v="Požiadam banku o načerpanie úveru"/>
    <x v="0"/>
    <x v="0"/>
    <x v="0"/>
    <x v="0"/>
    <m/>
    <m/>
    <m/>
    <m/>
    <m/>
    <x v="7"/>
    <m/>
    <m/>
    <m/>
    <x v="0"/>
    <m/>
    <m/>
    <x v="13"/>
    <m/>
    <m/>
  </r>
  <r>
    <x v="1"/>
    <s v="Chcem bývať vo vlastnej nehnuteľnosti na bývanie"/>
    <s v="Bývam v nehnuteľnosti a mám všetko zabezpečené"/>
    <s v="Banka uhradí kúpnu cenu (udalosť)"/>
    <x v="0"/>
    <x v="0"/>
    <x v="0"/>
    <x v="0"/>
    <m/>
    <m/>
    <m/>
    <m/>
    <m/>
    <x v="9"/>
    <n v="4"/>
    <m/>
    <m/>
    <x v="0"/>
    <m/>
    <m/>
    <x v="0"/>
    <m/>
    <m/>
  </r>
  <r>
    <x v="1"/>
    <s v="Chcem bývať vo vlastnej nehnuteľnosti na bývanie"/>
    <s v="Bývam v nehnuteľnosti a mám všetko zabezpečené"/>
    <s v="Podávam návrh na vklad do katastra nehnuteľností"/>
    <x v="11"/>
    <x v="6"/>
    <x v="4"/>
    <x v="1"/>
    <s v="Úrad geodézie, kartografie a katastra Slovenskej republiky"/>
    <s v="A0002810_x000a_A0002818"/>
    <s v="Rozhodovanie v katastrálnom konaní _x000a_Zapisovanie práv k nehnuteľnostiam "/>
    <s v="U00196"/>
    <s v="Kataster nehnuteľností"/>
    <x v="10"/>
    <n v="10"/>
    <s v="Elektronické služby katastra nehnuteľností"/>
    <s v="Úrad geodézie, kartografie a katastra Slovenskej republiky"/>
    <x v="1"/>
    <s v="Podávanie návrhu na vklad do katastra nehnuteľností"/>
    <n v="4"/>
    <x v="14"/>
    <m/>
    <m/>
  </r>
  <r>
    <x v="1"/>
    <s v="Chcem bývať vo vlastnej nehnuteľnosti na bývanie"/>
    <s v="Bývam v nehnuteľnosti a mám všetko zabezpečené"/>
    <s v="Návrh na vklad do katastra bol schválený, mám LV (udalosť)"/>
    <x v="0"/>
    <x v="7"/>
    <x v="4"/>
    <x v="1"/>
    <s v="Úrad geodézie, kartografie a katastra Slovenskej republiky"/>
    <s v="A0002815"/>
    <s v="Vydávanie verejných listín z katastra"/>
    <s v="U00196"/>
    <s v="Kataster nehnuteľností"/>
    <x v="10"/>
    <n v="10"/>
    <m/>
    <m/>
    <x v="0"/>
    <s v="Poskytovanie elektronického dokumentu z elektronického registratúrneho strediska katastra nehnuteľností"/>
    <n v="4"/>
    <x v="0"/>
    <m/>
    <m/>
  </r>
  <r>
    <x v="1"/>
    <s v="Chcem bývať vo vlastnej nehnuteľnosti na bývanie"/>
    <s v="Bývam v nehnuteľnosti a mám všetko zabezpečené"/>
    <s v="Preberám byt od pôvodného vlastníka"/>
    <x v="0"/>
    <x v="0"/>
    <x v="0"/>
    <x v="0"/>
    <m/>
    <m/>
    <m/>
    <m/>
    <m/>
    <x v="5"/>
    <n v="0"/>
    <m/>
    <m/>
    <x v="0"/>
    <m/>
    <m/>
    <x v="15"/>
    <m/>
    <m/>
  </r>
  <r>
    <x v="1"/>
    <s v="Chcem bývať vo vlastnej nehnuteľnosti na bývanie"/>
    <s v="Bývam v nehnuteľnosti a mám všetko zabezpečené"/>
    <s v="Prehlasujem na seba elektrickú energiu"/>
    <x v="0"/>
    <x v="0"/>
    <x v="0"/>
    <x v="0"/>
    <m/>
    <m/>
    <m/>
    <m/>
    <m/>
    <x v="11"/>
    <n v="16"/>
    <m/>
    <m/>
    <x v="0"/>
    <m/>
    <m/>
    <x v="5"/>
    <m/>
    <m/>
  </r>
  <r>
    <x v="1"/>
    <s v="Chcem bývať vo vlastnej nehnuteľnosti na bývanie"/>
    <s v="Bývam v nehnuteľnosti a mám všetko zabezpečené"/>
    <s v="Prehlasujem na seba plyn"/>
    <x v="0"/>
    <x v="0"/>
    <x v="0"/>
    <x v="0"/>
    <m/>
    <m/>
    <m/>
    <m/>
    <m/>
    <x v="11"/>
    <n v="16"/>
    <m/>
    <m/>
    <x v="0"/>
    <m/>
    <m/>
    <x v="16"/>
    <m/>
    <m/>
  </r>
  <r>
    <x v="1"/>
    <s v="Chcem bývať vo vlastnej nehnuteľnosti na bývanie"/>
    <s v="Bývam v nehnuteľnosti a mám všetko zabezpečené"/>
    <s v="Prehlasujem na seba vodu (variant - dom)"/>
    <x v="0"/>
    <x v="0"/>
    <x v="0"/>
    <x v="0"/>
    <m/>
    <m/>
    <m/>
    <m/>
    <m/>
    <x v="12"/>
    <n v="10"/>
    <m/>
    <m/>
    <x v="0"/>
    <m/>
    <m/>
    <x v="17"/>
    <m/>
    <m/>
  </r>
  <r>
    <x v="1"/>
    <s v="Chcem bývať vo vlastnej nehnuteľnosti na bývanie"/>
    <s v="Bývam v nehnuteľnosti a mám všetko zabezpečené"/>
    <s v="Podpisujem zmluvu s operátorom na TV, internet, prípadne telefón"/>
    <x v="0"/>
    <x v="0"/>
    <x v="0"/>
    <x v="0"/>
    <m/>
    <m/>
    <m/>
    <m/>
    <m/>
    <x v="13"/>
    <n v="2"/>
    <m/>
    <m/>
    <x v="0"/>
    <m/>
    <m/>
    <x v="18"/>
    <m/>
    <m/>
  </r>
  <r>
    <x v="1"/>
    <s v="Chcem bývať vo vlastnej nehnuteľnosti na bývanie"/>
    <s v="Bývam v nehnuteľnosti a mám všetko zabezpečené"/>
    <s v="Podpisujem zmluvu so správcovskou spoločnosťou / spoločenstvom vlastníkov"/>
    <x v="0"/>
    <x v="0"/>
    <x v="0"/>
    <x v="0"/>
    <m/>
    <m/>
    <m/>
    <m/>
    <m/>
    <x v="5"/>
    <n v="0"/>
    <m/>
    <m/>
    <x v="0"/>
    <m/>
    <m/>
    <x v="19"/>
    <m/>
    <m/>
  </r>
  <r>
    <x v="1"/>
    <s v="Chcem bývať vo vlastnej nehnuteľnosti na bývanie"/>
    <s v="Bývam v nehnuteľnosti a mám všetko zabezpečené"/>
    <s v="Prihlasujem sa na platenie miestneho poplatku za komunálne odpady a drobné stavebné odpady"/>
    <x v="12"/>
    <x v="8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s v="Plošné rozšírenie IS DCOM na mestá v kategórii"/>
    <s v="DataCentrum elektronizácie územnej samosprávy Slovenska"/>
    <x v="2"/>
    <s v="Ohlasovanie vzniku, zániku alebo zmeny poplatkovej povinnosti za komunálne odpady a drobné stavebné odpady"/>
    <n v="3"/>
    <x v="20"/>
    <m/>
    <m/>
  </r>
  <r>
    <x v="1"/>
    <s v="Chcem bývať vo vlastnej nehnuteľnosti na bývanie"/>
    <s v="Bývam v nehnuteľnosti a mám všetko zabezpečené"/>
    <s v="Prihlasujem sa na platenie koncesionárskych poplatkov"/>
    <x v="13"/>
    <x v="9"/>
    <x v="6"/>
    <x v="1"/>
    <s v="Rozhlas a televízia Slovenska"/>
    <s v="A0002611_x000a_A0002610"/>
    <s v="Služba verejnosti v oblasti rozhlasového vysielania_x000a_Služba verejnosti v oblasti televízneho vysielania"/>
    <s v="U00177"/>
    <s v="Médiá a audiovízia"/>
    <x v="15"/>
    <n v="0"/>
    <m/>
    <m/>
    <x v="0"/>
    <s v="Platenie úhrad za služby verejnosti poskytované Rozhlasom a televíziou Slovenska"/>
    <n v="4"/>
    <x v="21"/>
    <m/>
    <m/>
  </r>
  <r>
    <x v="1"/>
    <s v="Chcem bývať vo vlastnej nehnuteľnosti na bývanie"/>
    <s v="Bývam v nehnuteľnosti a mám všetko zabezpečené"/>
    <s v="Chcem si poistiť nehnuteľnosť"/>
    <x v="0"/>
    <x v="0"/>
    <x v="0"/>
    <x v="0"/>
    <m/>
    <m/>
    <m/>
    <m/>
    <m/>
    <x v="16"/>
    <n v="23"/>
    <m/>
    <m/>
    <x v="0"/>
    <m/>
    <m/>
    <x v="22"/>
    <m/>
    <m/>
  </r>
  <r>
    <x v="1"/>
    <s v="Chcem bývať vo vlastnej nehnuteľnosti na bývanie"/>
    <s v="Bývam v nehnuteľnosti a mám všetko zabezpečené"/>
    <s v="Chcem si poistiť domácnosť"/>
    <x v="0"/>
    <x v="0"/>
    <x v="0"/>
    <x v="0"/>
    <m/>
    <m/>
    <m/>
    <m/>
    <m/>
    <x v="16"/>
    <n v="23"/>
    <m/>
    <m/>
    <x v="0"/>
    <m/>
    <m/>
    <x v="23"/>
    <m/>
    <m/>
  </r>
  <r>
    <x v="1"/>
    <s v="Chcem bývať vo vlastnej nehnuteľnosti na bývanie"/>
    <s v="Bývam v nehnuteľnosti a mám všetko zabezpečené"/>
    <s v="Nastavím si v banke úhrady pravidelných platieb (trvalý príkaz, inkaso)"/>
    <x v="0"/>
    <x v="0"/>
    <x v="0"/>
    <x v="0"/>
    <m/>
    <m/>
    <m/>
    <m/>
    <m/>
    <x v="17"/>
    <n v="10"/>
    <m/>
    <m/>
    <x v="0"/>
    <m/>
    <m/>
    <x v="24"/>
    <m/>
    <m/>
  </r>
  <r>
    <x v="1"/>
    <s v="Chcem bývať vo vlastnej nehnuteľnosti na bývanie"/>
    <s v="Bývam v nehnuteľnosti a mám všetko zabezpečené"/>
    <s v="Chcem prerábať byt (variant)"/>
    <x v="0"/>
    <x v="0"/>
    <x v="0"/>
    <x v="0"/>
    <m/>
    <m/>
    <m/>
    <m/>
    <m/>
    <x v="18"/>
    <n v="58"/>
    <m/>
    <m/>
    <x v="0"/>
    <m/>
    <m/>
    <x v="25"/>
    <m/>
    <m/>
  </r>
  <r>
    <x v="1"/>
    <s v="Chcem bývať vo vlastnej nehnuteľnosti na bývanie"/>
    <s v="Bývam v nehnuteľnosti a mám všetko zabezpečené"/>
    <s v="Robím úpravy v byte bez potreby ohlásenia (variant)"/>
    <x v="0"/>
    <x v="0"/>
    <x v="0"/>
    <x v="0"/>
    <m/>
    <m/>
    <m/>
    <m/>
    <m/>
    <x v="18"/>
    <n v="58"/>
    <m/>
    <m/>
    <x v="0"/>
    <m/>
    <m/>
    <x v="26"/>
    <m/>
    <m/>
  </r>
  <r>
    <x v="1"/>
    <s v="Chcem bývať vo vlastnej nehnuteľnosti na bývanie"/>
    <s v="Bývam v nehnuteľnosti a mám všetko zabezpečené"/>
    <s v="Ohlasujem na stavebný úrad úpravy v byte (variant)"/>
    <x v="14"/>
    <x v="10"/>
    <x v="7"/>
    <x v="1"/>
    <s v="Ministerstvo dopravy a výstavby Slovenskej republiky"/>
    <s v="A0000710"/>
    <s v="Povolenie, zmena, odstránenie alebo údržba stavby "/>
    <s v="U00055"/>
    <s v="Stavebný poriadok a územné plánovanie okrem ekologických aspektov"/>
    <x v="18"/>
    <n v="58"/>
    <m/>
    <m/>
    <x v="0"/>
    <s v="Oznamovacie a ohlasovacie povinnosti mestu"/>
    <n v="2"/>
    <x v="27"/>
    <m/>
    <m/>
  </r>
  <r>
    <x v="1"/>
    <s v="Chcem bývať vo vlastnej nehnuteľnosti na bývanie"/>
    <s v="Bývam v nehnuteľnosti a mám všetko zabezpečené"/>
    <s v="Vybavujem statický posudok k úpravám v byte (variant)"/>
    <x v="0"/>
    <x v="0"/>
    <x v="0"/>
    <x v="0"/>
    <m/>
    <m/>
    <m/>
    <m/>
    <m/>
    <x v="18"/>
    <n v="58"/>
    <m/>
    <m/>
    <x v="0"/>
    <m/>
    <m/>
    <x v="28"/>
    <m/>
    <m/>
  </r>
  <r>
    <x v="1"/>
    <s v="Chcem bývať vo vlastnej nehnuteľnosti na bývanie"/>
    <s v="Bývam v nehnuteľnosti a mám všetko zabezpečené"/>
    <s v="Vybavujem stavebné povolenie na úpravy v byte (variant)"/>
    <x v="15"/>
    <x v="11"/>
    <x v="7"/>
    <x v="1"/>
    <s v="Ministerstvo dopravy a výstavby Slovenskej republiky"/>
    <s v="A0000710"/>
    <s v="Povolenie, zmena, odstránenie alebo údržba stavby "/>
    <s v="U00055"/>
    <s v="Stavebný poriadok a územné plánovanie okrem ekologických aspektov"/>
    <x v="18"/>
    <n v="58"/>
    <m/>
    <m/>
    <x v="0"/>
    <s v="Oznamovacie a ohlasovacie povinnosti mestu"/>
    <n v="2"/>
    <x v="29"/>
    <m/>
    <m/>
  </r>
  <r>
    <x v="1"/>
    <s v="Chcem bývať vo vlastnej nehnuteľnosti na bývanie"/>
    <s v="Bývam v nehnuteľnosti a mám všetko zabezpečené"/>
    <s v="Mením si trvalý / prechodný pobyt (vrátane oznámenia dotknutým inštitúciám)"/>
    <x v="16"/>
    <x v="12"/>
    <x v="5"/>
    <x v="2"/>
    <s v="Ministerstvo vnútra Slovenskej republiky"/>
    <s v="A0001300_x000a_A0001298"/>
    <s v="Hlásenie pobytu občana Slovenskej republiky_x000a_Vedenie centrálnej evidencie obyvateľov a zaznamenávanie údajov do registra obyvateľov"/>
    <s v="U00091"/>
    <s v="Evidencia obyvateľov"/>
    <x v="19"/>
    <n v="0"/>
    <m/>
    <m/>
    <x v="0"/>
    <s v="Podanie prihlásenia na trvalý pobyt"/>
    <n v="4"/>
    <x v="30"/>
    <m/>
    <m/>
  </r>
  <r>
    <x v="1"/>
    <s v="Chcem bývať vo vlastnej nehnuteľnosti na bývanie"/>
    <s v="Bývam v nehnuteľnosti a mám všetko zabezpečené"/>
    <s v="Podávam daňové priznanie k dani z nehnuteľnosti"/>
    <x v="17"/>
    <x v="13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20"/>
    <n v="2"/>
    <m/>
    <m/>
    <x v="0"/>
    <s v="Podávanie daňového priznania k dani z nehnuteľností"/>
    <n v="3"/>
    <x v="31"/>
    <m/>
    <m/>
  </r>
  <r>
    <x v="1"/>
    <s v="Chcem bývať vo vlastnej nehnuteľnosti na bývanie"/>
    <s v="Bývam v nehnuteľnosti a mám všetko zabezpečené"/>
    <s v="Zaplatím daň z nehnuteľnosti"/>
    <x v="18"/>
    <x v="14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20"/>
    <n v="2"/>
    <m/>
    <m/>
    <x v="0"/>
    <s v="Platenie miestnych daní"/>
    <n v="3"/>
    <x v="32"/>
    <m/>
    <m/>
  </r>
  <r>
    <x v="2"/>
    <s v="Chcem začať podnikať, založiť si živnosť, resp. sro"/>
    <s v="FO/PO je zapísaná v živnostenskom/obchodnom registri a má splnené všetky povinnosti"/>
    <s v="Chcem začať podnikať (udalosť)"/>
    <x v="0"/>
    <x v="0"/>
    <x v="0"/>
    <x v="0"/>
    <m/>
    <m/>
    <m/>
    <m/>
    <m/>
    <x v="21"/>
    <n v="9"/>
    <m/>
    <m/>
    <x v="0"/>
    <m/>
    <m/>
    <x v="0"/>
    <n v="75243"/>
    <s v="počet vydaných osvedčení o živnostenskom podnikaní + počet novo založených sro"/>
  </r>
  <r>
    <x v="2"/>
    <s v="Chcem začať podnikať, založiť si živnosť, resp. sro"/>
    <s v="FO/PO je zapísaná v živnostenskom/obchodnom registri a má splnené všetky povinnosti"/>
    <s v="Zisťujem si informácie o možnostiach živnostenského podnikania"/>
    <x v="19"/>
    <x v="15"/>
    <x v="8"/>
    <x v="1"/>
    <s v="Ministerstvo vnútra Slovenskej republiky"/>
    <s v="A0001495                    A0001496"/>
    <s v="Spolupráca so Slovenskou živnostenskou komorou_x000a_Spolupráca s ústrednými orgánmi a s inými právnickými osobami vo veciach živnostenského podnikania a zabezpečovania jednotného uplatňovania právnych predpisov"/>
    <s v="U00103"/>
    <s v="Živnostenské podnikanie"/>
    <x v="21"/>
    <n v="9"/>
    <m/>
    <m/>
    <x v="0"/>
    <s v="Publikovanie informácií o náležitostiach súvisiacich so živnostenským podnikaním Konzultovanie v oblasti živnostenského podnikania"/>
    <n v="1"/>
    <x v="0"/>
    <m/>
    <m/>
  </r>
  <r>
    <x v="2"/>
    <s v="Chcem začať podnikať, založiť si živnosť, resp. sro"/>
    <s v="FO/PO je zapísaná v živnostenskom/obchodnom registri a má splnené všetky povinnosti"/>
    <s v="Určím si predmet podnikania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Určím si obchodné meno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Určím si miesto podnikania /  sídlo spočnosti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Získam príspevky na založenie živnosti"/>
    <x v="0"/>
    <x v="0"/>
    <x v="0"/>
    <x v="0"/>
    <m/>
    <m/>
    <m/>
    <m/>
    <m/>
    <x v="1"/>
    <n v="23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Výber právnej formy podnikania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Chcem podnikať ako sro (variant)"/>
    <x v="0"/>
    <x v="0"/>
    <x v="0"/>
    <x v="0"/>
    <m/>
    <m/>
    <m/>
    <m/>
    <m/>
    <x v="7"/>
    <m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Určenie konateľov _x000a_a spoločníkov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Určenie výšky vkladu_x000a_a správcu vkladu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Vypracovanie _x000a_zakladateľských _x000a_dokumentov _x000a_spoločnosti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Získanie _x000a_živnostenského _x000a_oprávnenia_x000a_pre sro"/>
    <x v="20"/>
    <x v="16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m/>
    <n v="4"/>
    <x v="33"/>
    <m/>
    <m/>
  </r>
  <r>
    <x v="2"/>
    <s v="Chcem začať podnikať, založiť si živnosť, resp. sro"/>
    <s v="FO/PO je zapísaná v živnostenskom/obchodnom registri a má splnené všetky povinnosti"/>
    <s v="Zabezpečenie _x000a_súhlasu správcu _x000a_dane so zápisom"/>
    <x v="21"/>
    <x v="17"/>
    <x v="9"/>
    <x v="1"/>
    <s v="Ministerstvo financií Slovenskej republiky"/>
    <m/>
    <m/>
    <m/>
    <m/>
    <x v="22"/>
    <n v="35"/>
    <m/>
    <m/>
    <x v="0"/>
    <m/>
    <n v="4"/>
    <x v="34"/>
    <m/>
    <m/>
  </r>
  <r>
    <x v="2"/>
    <s v="Chcem začať podnikať, založiť si živnosť, resp. sro"/>
    <s v="FO/PO je zapísaná v živnostenskom/obchodnom registri a má splnené všetky povinnosti"/>
    <s v="Podanie návrhu _x000a_na zápis sro _x000a_do OR SR"/>
    <x v="21"/>
    <x v="18"/>
    <x v="10"/>
    <x v="1"/>
    <s v="Ministerstvo spravodlivosti Slovenskej republiky"/>
    <s v="A0001642"/>
    <s v="Správa a zabezpečovanie centrálneho informačného systému súdov a iných informačných systémov"/>
    <s v="U00119"/>
    <s v="Súdy a väzenstvo"/>
    <x v="23"/>
    <n v="25"/>
    <s v="Informačný systém obchodného registra"/>
    <s v="Ministerstvo spravodlivosti Slovenskej republiky"/>
    <x v="2"/>
    <s v="Konania vo veciach Obchodného registra"/>
    <n v="4"/>
    <x v="35"/>
    <m/>
    <m/>
  </r>
  <r>
    <x v="2"/>
    <s v="Chcem začať podnikať, založiť si živnosť, resp. sro"/>
    <s v="FO/PO je zapísaná v živnostenskom/obchodnom registri a má splnené všetky povinnosti"/>
    <s v="Chcem podnikať mimo trvalého bydliska (variant)"/>
    <x v="0"/>
    <x v="0"/>
    <x v="0"/>
    <x v="0"/>
    <m/>
    <m/>
    <m/>
    <m/>
    <m/>
    <x v="21"/>
    <n v="9"/>
    <m/>
    <m/>
    <x v="0"/>
    <m/>
    <m/>
    <x v="5"/>
    <m/>
    <m/>
  </r>
  <r>
    <x v="2"/>
    <s v="Chcem začať podnikať, založiť si živnosť, resp. sro"/>
    <s v="FO/PO je zapísaná v živnostenskom/obchodnom registri a má splnené všetky povinnosti"/>
    <s v="Získam doklad o oprávnení užívať nehnuteľnosť"/>
    <x v="0"/>
    <x v="0"/>
    <x v="0"/>
    <x v="0"/>
    <m/>
    <m/>
    <m/>
    <m/>
    <m/>
    <x v="21"/>
    <n v="9"/>
    <m/>
    <m/>
    <x v="0"/>
    <m/>
    <m/>
    <x v="6"/>
    <m/>
    <m/>
  </r>
  <r>
    <x v="2"/>
    <s v="Chcem začať podnikať, založiť si živnosť, resp. sro"/>
    <s v="FO/PO je zapísaná v živnostenskom/obchodnom registri a má splnené všetky povinnosti"/>
    <s v="Chcem si založiť voľnú živnosť (variant)"/>
    <x v="0"/>
    <x v="0"/>
    <x v="0"/>
    <x v="0"/>
    <m/>
    <m/>
    <m/>
    <m/>
    <m/>
    <x v="21"/>
    <n v="9"/>
    <m/>
    <m/>
    <x v="0"/>
    <m/>
    <m/>
    <x v="7"/>
    <m/>
    <m/>
  </r>
  <r>
    <x v="2"/>
    <s v="Chcem začať podnikať, založiť si živnosť, resp. sro"/>
    <s v="FO/PO je zapísaná v živnostenskom/obchodnom registri a má splnené všetky povinnosti"/>
    <s v="Podávam žiadosť o zápis voľnej živnosti (JKM/Okresný úrad, elektronicky)"/>
    <x v="20"/>
    <x v="16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hlasovanie voľnej, remeselnej a viazanej živnosti"/>
    <n v="4"/>
    <x v="36"/>
    <m/>
    <m/>
  </r>
  <r>
    <x v="2"/>
    <s v="Chcem začať podnikať, založiť si živnosť, resp. sro"/>
    <s v="FO/PO je zapísaná v živnostenskom/obchodnom registri a má splnené všetky povinnosti"/>
    <s v="Chcem si založiť remeselnú živnosť (variant)"/>
    <x v="0"/>
    <x v="0"/>
    <x v="0"/>
    <x v="0"/>
    <m/>
    <m/>
    <m/>
    <m/>
    <m/>
    <x v="21"/>
    <n v="9"/>
    <m/>
    <m/>
    <x v="0"/>
    <m/>
    <m/>
    <x v="8"/>
    <m/>
    <m/>
  </r>
  <r>
    <x v="2"/>
    <s v="Chcem začať podnikať, založiť si živnosť, resp. sro"/>
    <s v="FO/PO je zapísaná v živnostenskom/obchodnom registri a má splnené všetky povinnosti"/>
    <s v="Vyberiem zodpovedného zástupcu (získam súhlas)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Získam potvrdenie o odbornej spôsobilosti"/>
    <x v="22"/>
    <x v="0"/>
    <x v="8"/>
    <x v="1"/>
    <s v="Ministerstvo vnútra Slovenskej republiky"/>
    <s v="A0001494"/>
    <s v="Rozhodovanie o uznaní odbornej praxe a odbornej kvalifikácie"/>
    <s v="U00103"/>
    <s v="Živnostenské podnikanie"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dávam žiadosť o zápis remeselnej živnosti (JKM/Okresný úrad, elektronicky)"/>
    <x v="20"/>
    <x v="16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hlasovanie voľnej, remeselnej a viazanej živnosti"/>
    <n v="4"/>
    <x v="37"/>
    <m/>
    <m/>
  </r>
  <r>
    <x v="2"/>
    <s v="Chcem začať podnikať, založiť si živnosť, resp. sro"/>
    <s v="FO/PO je zapísaná v živnostenskom/obchodnom registri a má splnené všetky povinnosti"/>
    <s v="Chcem si založiť viazanú živnosť (variant)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Vyberiem zodpovedného zástupcu (získam súhlas)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Získam potvrdenie o odbornej kvalifikácii"/>
    <x v="23"/>
    <x v="0"/>
    <x v="8"/>
    <x v="1"/>
    <s v="Ministerstvo vnútra Slovenskej republiky"/>
    <s v="A0001494"/>
    <s v="Rozhodovanie o uznaní odbornej praxe a odbornej kvalifikácie"/>
    <s v="U00103"/>
    <s v="Živnostenské podnikanie"/>
    <x v="21"/>
    <n v="9"/>
    <m/>
    <m/>
    <x v="0"/>
    <m/>
    <m/>
    <x v="38"/>
    <m/>
    <m/>
  </r>
  <r>
    <x v="2"/>
    <s v="Chcem začať podnikať, založiť si živnosť, resp. sro"/>
    <s v="FO/PO je zapísaná v živnostenskom/obchodnom registri a má splnené všetky povinnosti"/>
    <s v="Podávam žiadosť o zápis viazanej živnosti (JKM/Okresný úrad, elektronicky)"/>
    <x v="20"/>
    <x v="16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hlasovanie voľnej, remeselnej a viazanej živnosti"/>
    <n v="4"/>
    <x v="39"/>
    <m/>
    <m/>
  </r>
  <r>
    <x v="2"/>
    <s v="Chcem začať podnikať, založiť si živnosť, resp. sro"/>
    <s v="FO/PO je zapísaná v živnostenskom/obchodnom registri a má splnené všetky povinnosti"/>
    <s v="Bolo mi vydané osvedčenie o živnostenskom oprávnení (udalosť)"/>
    <x v="20"/>
    <x v="19"/>
    <x v="8"/>
    <x v="1"/>
    <s v="Ministerstvo vnútra Slovenskej republiky"/>
    <s v="A0001501"/>
    <s v="Zabezpečovanie zasielania údajov a sprístupnenie oprávneným subjektom údaje o podnikateľoch zapísaných v živnostenskom registri"/>
    <s v="U00103"/>
    <s v="Živnostenské podnikanie"/>
    <x v="21"/>
    <n v="9"/>
    <m/>
    <m/>
    <x v="0"/>
    <s v="Poskytovanie výpisu zo živnostenského registra"/>
    <n v="4"/>
    <x v="0"/>
    <m/>
    <m/>
  </r>
  <r>
    <x v="2"/>
    <s v="Chcem začať podnikať, založiť si živnosť, resp. sro"/>
    <s v="FO/PO je zapísaná v živnostenskom/obchodnom registri a má splnené všetky povinnosti"/>
    <s v="Bolo mi pridelené IČO Štatistickým úradom  (udalosť)"/>
    <x v="0"/>
    <x v="20"/>
    <x v="11"/>
    <x v="1"/>
    <s v="Štatistický úrad Slovenskej republiky"/>
    <s v="A0002763"/>
    <s v="Vytváranie, zverejňovanie a spravovanie štatistických klasifikácií, číselníkov a registrov v súčinnosti s ministerstvami a štátnymi organizáciami"/>
    <s v="U00194"/>
    <s v="Štátna štatistika"/>
    <x v="24"/>
    <n v="8"/>
    <s v="Manažment údajov Registra právnických osôb, podnikateľov a orgánov verejnej moci"/>
    <s v="Štatistický úrad Slovenskej republiky"/>
    <x v="2"/>
    <s v="Registrácia právnickej osoby"/>
    <n v="5"/>
    <x v="40"/>
    <m/>
    <m/>
  </r>
  <r>
    <x v="2"/>
    <s v="Chcem začať podnikať, založiť si živnosť, resp. sro"/>
    <s v="FO/PO je zapísaná v živnostenskom/obchodnom registri a má splnené všetky povinnosti"/>
    <s v="Bolo mi pridelené DIČ správcom dane (udalosť)"/>
    <x v="0"/>
    <x v="21"/>
    <x v="9"/>
    <x v="1"/>
    <s v="Ministerstvo financií Slovenskej republiky"/>
    <s v="A0000210"/>
    <s v="Spracúvanie osobných údajov daňových subjektov"/>
    <s v="U00024"/>
    <s v="Dane a poplatky"/>
    <x v="22"/>
    <n v="35"/>
    <m/>
    <m/>
    <x v="0"/>
    <s v="Registrovanie subjektu k dani"/>
    <n v="5"/>
    <x v="0"/>
    <m/>
    <m/>
  </r>
  <r>
    <x v="2"/>
    <s v="Chcem začať podnikať, založiť si živnosť, resp. sro"/>
    <s v="FO/PO je zapísaná v živnostenskom/obchodnom registri a má splnené všetky povinnosti"/>
    <s v="Bol som zaregistrovaný do verejného zdravotného poistenia (udalosť)"/>
    <x v="0"/>
    <x v="22"/>
    <x v="3"/>
    <x v="2"/>
    <s v="Úrad pre dohľad nad zdravotnou starostlivosťou"/>
    <s v="A0002949           A0002948"/>
    <s v="Vedenie registra podaných prihlášok na verejné zdravotné poistenie                                          Vedenie centrálneho registra poistencov"/>
    <s v="U00210"/>
    <s v="Dohľad nad verejným zdravotným poistením"/>
    <x v="3"/>
    <n v="58"/>
    <m/>
    <m/>
    <x v="0"/>
    <m/>
    <n v="5"/>
    <x v="41"/>
    <m/>
    <m/>
  </r>
  <r>
    <x v="2"/>
    <s v="Chcem začať podnikať, založiť si živnosť, resp. sro"/>
    <s v="FO/PO je zapísaná v živnostenskom/obchodnom registri a má splnené všetky povinnosti"/>
    <s v="Potrebujem sa zapísať do iných registrov (variant) - napr. register znalcov, tlmočníkov, prekladateľov"/>
    <x v="0"/>
    <x v="0"/>
    <x v="0"/>
    <x v="0"/>
    <m/>
    <m/>
    <m/>
    <m/>
    <m/>
    <x v="25"/>
    <n v="1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dávam Žiadosť o zápis do zoznamu podľa osobitných predpisov (rôzne komory)"/>
    <x v="24"/>
    <x v="0"/>
    <x v="12"/>
    <x v="1"/>
    <s v="Ministerstvo vnútra Slovenskej republiky"/>
    <s v="A0001495           A0001496"/>
    <s v="Spolupráca so Slovenskou živnostenskou komorou                                                                                     Spolupráca s ústrednými orgánmi a s inými právnickými osobami vo veciach živnostenského podnikania a zabezpečovania jednotného uplatňovania právnych predpisov"/>
    <s v="U00103"/>
    <s v="Živnostenské podnikanie"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dávam Žiadosť o zápis do zoznamu podľa osobitných predpisov (komory a registre MS SR)"/>
    <x v="24"/>
    <x v="23"/>
    <x v="13"/>
    <x v="2"/>
    <s v="Ministerstvo spravodlivosti Slovenskej republiky"/>
    <s v="A0001663"/>
    <s v="Vedenie zoznamu znalcov, tlmočníkov a prekladateľov"/>
    <s v="U00123"/>
    <s v="Znalecká činnosť, prekladateľská činnosť a tlmočnícka činnosť"/>
    <x v="21"/>
    <n v="9"/>
    <m/>
    <m/>
    <x v="0"/>
    <m/>
    <n v="1"/>
    <x v="0"/>
    <m/>
    <m/>
  </r>
  <r>
    <x v="2"/>
    <s v="Chcem začať podnikať, založiť si živnosť, resp. sro"/>
    <s v="FO/PO je zapísaná v živnostenskom/obchodnom registri a má splnené všetky povinnosti"/>
    <s v="Potrebujem označiť miesto podnikania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trebujem si zriadiť bankový účet na podnikanie"/>
    <x v="0"/>
    <x v="0"/>
    <x v="0"/>
    <x v="0"/>
    <m/>
    <m/>
    <m/>
    <m/>
    <m/>
    <x v="17"/>
    <n v="10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trebujem si vyrobiť pečiatku"/>
    <x v="0"/>
    <x v="0"/>
    <x v="0"/>
    <x v="0"/>
    <m/>
    <m/>
    <m/>
    <m/>
    <m/>
    <x v="6"/>
    <n v="15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trebujem zriadiť prevádzku (variant)"/>
    <x v="0"/>
    <x v="0"/>
    <x v="0"/>
    <x v="0"/>
    <m/>
    <m/>
    <m/>
    <m/>
    <m/>
    <x v="21"/>
    <n v="9"/>
    <m/>
    <m/>
    <x v="0"/>
    <m/>
    <m/>
    <x v="0"/>
    <m/>
    <m/>
  </r>
  <r>
    <x v="2"/>
    <s v="Chcem začať podnikať, založiť si živnosť, resp. sro"/>
    <s v="FO/PO je zapísaná v živnostenskom/obchodnom registri a má splnené všetky povinnosti"/>
    <s v="Potrebujem vypracovať dokumentáciu k zriadeniu prevádzky"/>
    <x v="0"/>
    <x v="0"/>
    <x v="0"/>
    <x v="0"/>
    <m/>
    <m/>
    <m/>
    <m/>
    <m/>
    <x v="21"/>
    <n v="9"/>
    <m/>
    <m/>
    <x v="0"/>
    <m/>
    <m/>
    <x v="31"/>
    <m/>
    <m/>
  </r>
  <r>
    <x v="2"/>
    <s v="Chcem začať podnikať, založiť si živnosť, resp. sro"/>
    <s v="FO/PO je zapísaná v živnostenskom/obchodnom registri a má splnené všetky povinnosti"/>
    <s v="Potrebujem schváliť prevádzku na Regionálnom úrade verejného zdravotníctva"/>
    <x v="0"/>
    <x v="24"/>
    <x v="14"/>
    <x v="1"/>
    <s v="Ministerstvo zdravotníctva Slovenskej republiky"/>
    <m/>
    <m/>
    <m/>
    <m/>
    <x v="26"/>
    <n v="0"/>
    <m/>
    <m/>
    <x v="0"/>
    <s v="Podávanie návrhu na uvedenie priestorov do prevádzky, na zmenu v ich prevádzkovaní alebo na uvedenie priestorov do skúšobnej prevádzky na úrady verejného zdravotníctva Slovenskej republiky"/>
    <n v="2"/>
    <x v="17"/>
    <m/>
    <m/>
  </r>
  <r>
    <x v="2"/>
    <s v="Chcem začať podnikať, založiť si živnosť, resp. sro"/>
    <s v="FO/PO je zapísaná v živnostenskom/obchodnom registri a má splnené všetky povinnosti"/>
    <s v="Potrebujem ohlásiť prevádzku na živnostenskom úrade (ak nebola už pri registrácii)"/>
    <x v="20"/>
    <x v="25"/>
    <x v="8"/>
    <x v="1"/>
    <s v="Ministerstvo vnútra Slovenskej republiky"/>
    <s v="A0001501"/>
    <s v="Zabezpečovanie zasielania údajov a sprístupnenie oprávneným subjektom údaje o podnikateľoch zapísaných v živnostenskom registri"/>
    <s v="U00103"/>
    <s v="Živnostenské podnikanie"/>
    <x v="21"/>
    <n v="9"/>
    <m/>
    <m/>
    <x v="0"/>
    <m/>
    <n v="2"/>
    <x v="18"/>
    <m/>
    <m/>
  </r>
  <r>
    <x v="2"/>
    <s v="Chcem začať podnikať, založiť si živnosť, resp. sro"/>
    <s v="FO/PO je zapísaná v živnostenskom/obchodnom registri a má splnené všetky povinnosti"/>
    <s v="Potrebujem nahlásiť prevádzku na daňovom úrade (registračnú pokladnicu)"/>
    <x v="0"/>
    <x v="21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skytovanie virtuálnej registračnej pokladnice"/>
    <n v="4"/>
    <x v="19"/>
    <m/>
    <m/>
  </r>
  <r>
    <x v="2"/>
    <s v="Chcem začať podnikať, založiť si živnosť, resp. sro"/>
    <s v="FO/PO je zapísaná v živnostenskom/obchodnom registri a má splnené všetky povinnosti"/>
    <s v="Potrebujem ohlásiť prevádzku obci + otváracie hodiny + prevádzka s terasou"/>
    <x v="0"/>
    <x v="26"/>
    <x v="5"/>
    <x v="2"/>
    <m/>
    <m/>
    <m/>
    <m/>
    <m/>
    <x v="21"/>
    <n v="9"/>
    <m/>
    <m/>
    <x v="0"/>
    <m/>
    <n v="3"/>
    <x v="32"/>
    <m/>
    <m/>
  </r>
  <r>
    <x v="2"/>
    <s v="Chcem začať podnikať, založiť si živnosť, resp. sro"/>
    <s v="FO/PO je zapísaná v živnostenskom/obchodnom registri a má splnené všetky povinnosti"/>
    <s v="Potrebujem ohlásiť živnosť na Štátnej / regionálnej potravinovej a veterinárnej správe (potraviny, gastro)"/>
    <x v="0"/>
    <x v="27"/>
    <x v="15"/>
    <x v="1"/>
    <s v="Ministerstvo pôdohospodárstva a rozvoja vidieka Slovenskej republiky"/>
    <s v="A0000959"/>
    <s v="Povoľovanie činnosti, prevádzkarne a zariadení v oblasti veterinárnej starostlivosti "/>
    <s v="U00069"/>
    <s v="Veterinárna kontrola, veterinárna inšpekcia a veterinárny dozor"/>
    <x v="28"/>
    <n v="36"/>
    <s v="Zlepšenia eGov služieb  Štátnej veterinárnej a potravinovej správy SR"/>
    <s v="Štátna veterinárna a potravinová správa Slovenskej republiky"/>
    <x v="1"/>
    <m/>
    <n v="1"/>
    <x v="42"/>
    <m/>
    <m/>
  </r>
  <r>
    <x v="2"/>
    <s v="Chcem začať podnikať, založiť si živnosť, resp. sro"/>
    <s v="FO/PO je zapísaná v živnostenskom/obchodnom registri a má splnené všetky povinnosti"/>
    <s v="Budem platiteľom DPH (variant)"/>
    <x v="0"/>
    <x v="0"/>
    <x v="0"/>
    <x v="0"/>
    <m/>
    <m/>
    <m/>
    <m/>
    <m/>
    <x v="29"/>
    <n v="8"/>
    <m/>
    <m/>
    <x v="0"/>
    <m/>
    <m/>
    <x v="43"/>
    <m/>
    <m/>
  </r>
  <r>
    <x v="2"/>
    <s v="Chcem začať podnikať, založiť si živnosť, resp. sro"/>
    <s v="FO/PO je zapísaná v živnostenskom/obchodnom registri a má splnené všetky povinnosti"/>
    <s v="Potrebujem sa zaregistrovať na DPH"/>
    <x v="0"/>
    <x v="28"/>
    <x v="9"/>
    <x v="1"/>
    <s v="Ministerstvo financií Slovenskej republiky"/>
    <s v="A0000210"/>
    <s v="Spracúvanie osobných údajov daňových subjektov"/>
    <s v="U00024"/>
    <s v="Dane a poplatky"/>
    <x v="29"/>
    <n v="8"/>
    <m/>
    <m/>
    <x v="0"/>
    <s v="Registrovanie subjektu k dani z príjmov, dani z pridanej hodnoty a dani z poistenia"/>
    <n v="4"/>
    <x v="44"/>
    <m/>
    <m/>
  </r>
  <r>
    <x v="2"/>
    <s v="Chcem začať podnikať, založiť si živnosť, resp. sro"/>
    <s v="FO/PO je zapísaná v živnostenskom/obchodnom registri a má splnené všetky povinnosti"/>
    <s v="Prihlasujem sa na platenie miestneho poplatku za komunálne odpady a drobné stavebné odpady"/>
    <x v="0"/>
    <x v="8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20"/>
    <n v="2"/>
    <s v="Plošné rozšírenie IS DCOM na mestá v kategórii"/>
    <s v="DataCentrum elektronizácie územnej samosprávy Slovenska"/>
    <x v="2"/>
    <s v="Ohlasovanie vzniku, zániku alebo zmeny poplatkovej povinnosti za komunálne odpady a drobné stavebné odpady"/>
    <n v="3"/>
    <x v="16"/>
    <m/>
    <m/>
  </r>
  <r>
    <x v="2"/>
    <s v="Chcem začať podnikať, založiť si živnosť, resp. sro"/>
    <s v="FO/PO je zapísaná v živnostenskom/obchodnom registri a má splnené všetky povinnosti"/>
    <s v="Budem využívať motorové vozidlo na podnikanie (variant)"/>
    <x v="0"/>
    <x v="0"/>
    <x v="0"/>
    <x v="0"/>
    <m/>
    <m/>
    <m/>
    <m/>
    <m/>
    <x v="30"/>
    <n v="0"/>
    <m/>
    <m/>
    <x v="0"/>
    <m/>
    <m/>
    <x v="45"/>
    <m/>
    <m/>
  </r>
  <r>
    <x v="2"/>
    <s v="Chcem začať podnikať, založiť si živnosť, resp. sro"/>
    <s v="FO/PO je zapísaná v živnostenskom/obchodnom registri a má splnené všetky povinnosti"/>
    <s v="Potrebujem sa zaregistrovať na daň z MV"/>
    <x v="0"/>
    <x v="29"/>
    <x v="9"/>
    <x v="1"/>
    <s v="Ministerstvo financií Slovenskej republiky"/>
    <s v="A0000210"/>
    <s v="Spracúvanie osobných údajov daňových subjektov"/>
    <s v="U00024"/>
    <s v="Dane a poplatky"/>
    <x v="30"/>
    <n v="0"/>
    <m/>
    <m/>
    <x v="0"/>
    <s v="Podávanie daňového priznania k dani z motorových vozidiel"/>
    <n v="4"/>
    <x v="46"/>
    <m/>
    <m/>
  </r>
  <r>
    <x v="2"/>
    <s v="Chcem začať podnikať, založiť si živnosť, resp. sro"/>
    <s v="FO/PO je zapísaná v živnostenskom/obchodnom registri a má splnené všetky povinnosti"/>
    <s v="Potrebujem požiadať o vykonanie zmeny v evidencii vozidiel (prehlásenie vozidla)"/>
    <x v="0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s v="Ponechanie TEČ"/>
    <s v="Ministerstvo vnútra Slovenskej republiky"/>
    <x v="2"/>
    <s v="Žiadosť o prvé prihlásenie vozidla do evidencie"/>
    <n v="4"/>
    <x v="47"/>
    <m/>
    <m/>
  </r>
  <r>
    <x v="2"/>
    <s v="Chcem začať podnikať, založiť si živnosť, resp. sro"/>
    <s v="FO/PO je zapísaná v živnostenskom/obchodnom registri a má splnené všetky povinnosti"/>
    <s v="Budem zamestnávať zamestnancov (variant)"/>
    <x v="0"/>
    <x v="0"/>
    <x v="0"/>
    <x v="0"/>
    <m/>
    <m/>
    <m/>
    <m/>
    <m/>
    <x v="0"/>
    <n v="7"/>
    <m/>
    <m/>
    <x v="0"/>
    <m/>
    <m/>
    <x v="24"/>
    <m/>
    <m/>
  </r>
  <r>
    <x v="2"/>
    <s v="Chcem začať podnikať, založiť si živnosť, resp. sro"/>
    <s v="FO/PO je zapísaná v živnostenskom/obchodnom registri a má splnené všetky povinnosti"/>
    <s v="Prihlásenie zamestnancov do zdravotnej poisťovne"/>
    <x v="0"/>
    <x v="31"/>
    <x v="3"/>
    <x v="2"/>
    <s v="Úrad pre dohľad nad zdravotnou starostlivosťou"/>
    <s v="A0002949            A0002948"/>
    <s v="Vedenie registra podaných prihlášok na verejné zdravotné poistenie                                                                                                                                                                                 Vedenie centrálneho registra poistencov"/>
    <s v="U00210"/>
    <s v="Úrad pre dohľad nad zdravotnou starostlivosťou"/>
    <x v="32"/>
    <n v="40"/>
    <s v="Konsolidácia, manažment a kvalita  údajov VšZP"/>
    <s v="Všeobecná zdravotná poisťovňa a.s."/>
    <x v="2"/>
    <m/>
    <n v="4"/>
    <x v="11"/>
    <m/>
    <m/>
  </r>
  <r>
    <x v="2"/>
    <s v="Chcem začať podnikať, založiť si živnosť, resp. sro"/>
    <s v="FO/PO je zapísaná v živnostenskom/obchodnom registri a má splnené všetky povinnosti"/>
    <s v="Prihlásenie zamestnancov do sociálnej poisťovne"/>
    <x v="0"/>
    <x v="3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n v="4"/>
    <x v="48"/>
    <m/>
    <m/>
  </r>
  <r>
    <x v="2"/>
    <s v="Chcem začať podnikať, založiť si živnosť, resp. sro"/>
    <s v="FO/PO je zapísaná v živnostenskom/obchodnom registri a má splnené všetky povinnosti"/>
    <s v="Mám viac ako 3 zamestnancov (variant)"/>
    <x v="0"/>
    <x v="0"/>
    <x v="0"/>
    <x v="0"/>
    <m/>
    <m/>
    <m/>
    <m/>
    <m/>
    <x v="0"/>
    <n v="7"/>
    <m/>
    <m/>
    <x v="0"/>
    <m/>
    <m/>
    <x v="26"/>
    <m/>
    <m/>
  </r>
  <r>
    <x v="2"/>
    <s v="Chcem začať podnikať, založiť si živnosť, resp. sro"/>
    <s v="FO/PO je zapísaná v živnostenskom/obchodnom registri a má splnené všetky povinnosti"/>
    <s v="Prihlasujem sa na platenie koncesionárskych poplatkov"/>
    <x v="13"/>
    <x v="9"/>
    <x v="6"/>
    <x v="1"/>
    <s v="Rozhlas a televízia Slovenska"/>
    <s v="A0002611_x000a_A0002610"/>
    <s v="Služba verejnosti v oblasti rozhlasového vysielania_x000a_Služba verejnosti v oblasti televízneho vysielania"/>
    <s v="U00177"/>
    <s v="Médiá a audiovízia"/>
    <x v="15"/>
    <n v="0"/>
    <m/>
    <m/>
    <x v="0"/>
    <s v="Platenie úhrad za služby verejnosti poskytované Rozhlasom a televíziou Slovenska"/>
    <n v="4"/>
    <x v="21"/>
    <m/>
    <m/>
  </r>
  <r>
    <x v="2"/>
    <s v="Chcem začať podnikať, založiť si živnosť, resp. sro"/>
    <s v="FO/PO je zapísaná v živnostenskom/obchodnom registri a má splnené všetky povinnosti"/>
    <s v="Chcem sa dobrovoľne registrovať v SP? Už spĺňam podmienky na registráciu v SP (variant)"/>
    <x v="0"/>
    <x v="0"/>
    <x v="0"/>
    <x v="0"/>
    <m/>
    <m/>
    <m/>
    <m/>
    <m/>
    <x v="2"/>
    <n v="60"/>
    <m/>
    <m/>
    <x v="0"/>
    <m/>
    <m/>
    <x v="3"/>
    <m/>
    <m/>
  </r>
  <r>
    <x v="2"/>
    <s v="Chcem začať podnikať, založiť si živnosť, resp. sro"/>
    <s v="FO/PO je zapísaná v živnostenskom/obchodnom registri a má splnené všetky povinnosti"/>
    <s v="Potrebujem sa registrovať v Sociálnej poisťovni"/>
    <x v="25"/>
    <x v="3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m/>
    <n v="4"/>
    <x v="2"/>
    <m/>
    <m/>
  </r>
  <r>
    <x v="3"/>
    <s v="Potrebujem si kúpiť motorové vozidlo"/>
    <s v="Vlastním motorové vozidlo a mám splnené všetky podmienky na jeho prevádzku"/>
    <s v="Potrebujem si kúpiť motorové vozidlo (udalosť)"/>
    <x v="0"/>
    <x v="0"/>
    <x v="0"/>
    <x v="0"/>
    <m/>
    <m/>
    <m/>
    <m/>
    <m/>
    <x v="7"/>
    <m/>
    <m/>
    <m/>
    <x v="0"/>
    <m/>
    <m/>
    <x v="0"/>
    <n v="110366"/>
    <s v="počet novoevidovaných vozidiel"/>
  </r>
  <r>
    <x v="3"/>
    <s v="Potrebujem si kúpiť motorové vozidlo"/>
    <s v="Vlastním motorové vozidlo a mám splnené všetky podmienky na jeho prevádzku"/>
    <s v="Zadefinujem si základné požiadavky na auto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ledujem inzerciu áut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Navštívim autobazár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Navštívim autorizovaného predajcu nových vozidiel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Chodím na obhliadky motorových vozidiel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Ako budem riešiť financovanie kúpy ?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Vlastné zdroje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Leasingová spoločnosť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robím si prieskum financovania áut v leasingových spoločnostiach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zatvorím leasingovú zmluvu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potrebný/iný úver v banke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robím si prieskum financovania áut v bankách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zatvorím úverovú zmluvu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Našiel som vhodné motorové vozidlo (udalosť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Overujem si pravdivosť údajov o motorovom vozidle"/>
    <x v="0"/>
    <x v="33"/>
    <x v="17"/>
    <x v="1"/>
    <s v="Ministerstvo dopravy a výstavby Slovenskej republiky"/>
    <s v="A0000487"/>
    <s v="Koordinovanie celoštátneho systému v oblasti schvaľovania vozidiel, technických kontrol, emisných kontrol, kontrol originality a montáže plynových zariadení"/>
    <s v="U00047"/>
    <s v="Podmienky prevádzky vozidiel v premávke na pozemných komunikáciách"/>
    <x v="31"/>
    <n v="30"/>
    <m/>
    <m/>
    <x v="0"/>
    <m/>
    <n v="4"/>
    <x v="0"/>
    <m/>
    <m/>
  </r>
  <r>
    <x v="3"/>
    <s v="Potrebujem si kúpiť motorové vozidlo"/>
    <s v="Vlastním motorové vozidlo a mám splnené všetky podmienky na jeho prevádzku"/>
    <s v="Chcem kúpiť vybrané motorové vozidlo (udalosť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Potrebujem si overiť návrh kúpnej zmluvy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zatváram zmluvu na kúpu vozidla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hrádzam predajnú cenu za motorové vozidlo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ískavam kľúče od motorového vozidla (udalosť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zatvorím PZP k novému motorovému vozidlu"/>
    <x v="26"/>
    <x v="0"/>
    <x v="0"/>
    <x v="0"/>
    <m/>
    <m/>
    <m/>
    <m/>
    <m/>
    <x v="33"/>
    <n v="4"/>
    <m/>
    <m/>
    <x v="0"/>
    <m/>
    <m/>
    <x v="0"/>
    <m/>
    <m/>
  </r>
  <r>
    <x v="3"/>
    <s v="Potrebujem si kúpiť motorové vozidlo"/>
    <s v="Vlastním motorové vozidlo a mám splnené všetky podmienky na jeho prevádzku"/>
    <s v="Prihlásenie nového vozidla 1. evidencia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Prihlásenie autorizovaným predajcom (variant)"/>
    <x v="0"/>
    <x v="0"/>
    <x v="0"/>
    <x v="0"/>
    <m/>
    <m/>
    <m/>
    <m/>
    <m/>
    <x v="7"/>
    <m/>
    <m/>
    <m/>
    <x v="0"/>
    <m/>
    <m/>
    <x v="7"/>
    <m/>
    <m/>
  </r>
  <r>
    <x v="3"/>
    <s v="Potrebujem si kúpiť motorové vozidlo"/>
    <s v="Vlastním motorové vozidlo a mám splnené všetky podmienky na jeho prevádzku"/>
    <s v="Splnomocním autorizovaného predajcu na prihlásenie motorového vozidla"/>
    <x v="0"/>
    <x v="34"/>
    <x v="16"/>
    <x v="1"/>
    <s v="Ministerstvo vnútra Slovenskej republiky"/>
    <s v="A0001315"/>
    <s v="Vedenie celoštátnej dopravnej evidencie"/>
    <s v="U00092"/>
    <s v="Evidencia cestných motorových vozidiel a prípojných vozidiel"/>
    <x v="34"/>
    <n v="70"/>
    <m/>
    <m/>
    <x v="0"/>
    <s v="Žiadosť o zapísanie splnomocnenia k evidenčnému úkonu s vozidlom"/>
    <n v="4"/>
    <x v="8"/>
    <m/>
    <m/>
  </r>
  <r>
    <x v="3"/>
    <s v="Potrebujem si kúpiť motorové vozidlo"/>
    <s v="Vlastním motorové vozidlo a mám splnené všetky podmienky na jeho prevádzku"/>
    <s v="Predajca zabezpečí prihlásenie motorového vozidla"/>
    <x v="27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prvé prihlásenie vozidla do evidencie"/>
    <n v="4"/>
    <x v="47"/>
    <m/>
    <m/>
  </r>
  <r>
    <x v="3"/>
    <s v="Potrebujem si kúpiť motorové vozidlo"/>
    <s v="Vlastním motorové vozidlo a mám splnené všetky podmienky na jeho prevádzku"/>
    <s v="Sám zabezpečím prihlásenie nového vozidla (variant)"/>
    <x v="0"/>
    <x v="0"/>
    <x v="0"/>
    <x v="0"/>
    <m/>
    <m/>
    <m/>
    <m/>
    <m/>
    <x v="7"/>
    <m/>
    <m/>
    <m/>
    <x v="0"/>
    <m/>
    <m/>
    <x v="6"/>
    <m/>
    <m/>
  </r>
  <r>
    <x v="3"/>
    <s v="Potrebujem si kúpiť motorové vozidlo"/>
    <s v="Vlastním motorové vozidlo a mám splnené všetky podmienky na jeho prevádzku"/>
    <s v="Informujem autorizovaného predajcu, že si sám prihlásim MV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viac ako 30 dní od nadobudnutia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Vybavím kontrolu originality"/>
    <x v="28"/>
    <x v="35"/>
    <x v="17"/>
    <x v="1"/>
    <s v="Ministerstvo dopravy a výstavby Slovenskej republiky"/>
    <s v="A0000487"/>
    <s v="Koordinovanie celoštátneho systému v oblasti schvaľovania vozidiel, technických kontrol, emisných kontrol, kontrol originality a montáže plynových zariadení"/>
    <s v="U00047"/>
    <s v="Podmienky prevádzky vozidiel v premávke na pozemných komunikáciách"/>
    <x v="31"/>
    <n v="30"/>
    <m/>
    <m/>
    <x v="0"/>
    <s v="Podávanie žiadosti o vykonanie kontroly originality vozidla"/>
    <n v="4"/>
    <x v="15"/>
    <m/>
    <m/>
  </r>
  <r>
    <x v="3"/>
    <s v="Potrebujem si kúpiť motorové vozidlo"/>
    <s v="Vlastním motorové vozidlo a mám splnené všetky podmienky na jeho prevádzku"/>
    <s v="do 30 dní od nadobudnutia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ískam všetky dokumenty k prihláseniu MV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Prihlásim motorové vozidlo do evidencie (elektronicky / osobne)"/>
    <x v="27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s v="Ponechanie TEČ"/>
    <s v="Ministerstvo vnútra Slovenskej republiky"/>
    <x v="2"/>
    <s v="Žiadosť o prvé prihlásenie vozidla do evidencie"/>
    <n v="4"/>
    <x v="0"/>
    <m/>
    <m/>
  </r>
  <r>
    <x v="3"/>
    <s v="Potrebujem si kúpiť motorové vozidlo"/>
    <s v="Vlastním motorové vozidlo a mám splnené všetky podmienky na jeho prevádzku"/>
    <s v="Získal som k MV tabuľky s evidenčným číslom (TEČ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ískal som Osvedčenie o evidencii MV - časť II (veľký technický preukaz)"/>
    <x v="0"/>
    <x v="0"/>
    <x v="17"/>
    <x v="1"/>
    <s v="Ministerstvo dopravy a výstavby Slovenskej republiky"/>
    <s v="A0000535"/>
    <s v="Vydávanie osvedčení o evidencii časť II a technických osvedčení vozidiel "/>
    <s v="U00047"/>
    <s v="Podmienky prevádzky vozidiel v premávke na pozemných komunikáciách"/>
    <x v="31"/>
    <n v="30"/>
    <m/>
    <m/>
    <x v="0"/>
    <m/>
    <m/>
    <x v="5"/>
    <m/>
    <m/>
  </r>
  <r>
    <x v="3"/>
    <s v="Potrebujem si kúpiť motorové vozidlo"/>
    <s v="Vlastním motorové vozidlo a mám splnené všetky podmienky na jeho prevádzku"/>
    <s v="Doručili mi Osvedčenie o evidencii MV - časť I (malý technický preukaz)"/>
    <x v="0"/>
    <x v="0"/>
    <x v="17"/>
    <x v="1"/>
    <s v="Ministerstvo dopravy a výstavby Slovenskej republiky"/>
    <s v="A0000535"/>
    <s v="Vydávanie osvedčení o evidencii časť II a technických osvedčení vozidiel "/>
    <s v="U00047"/>
    <s v="Podmienky prevádzky vozidiel v premávke na pozemných komunikáciách"/>
    <x v="31"/>
    <n v="30"/>
    <m/>
    <m/>
    <x v="0"/>
    <m/>
    <m/>
    <x v="0"/>
    <m/>
    <m/>
  </r>
  <r>
    <x v="3"/>
    <s v="Potrebujem si kúpiť motorové vozidlo"/>
    <s v="Vlastním motorové vozidlo a mám splnené všetky podmienky na jeho prevádzku"/>
    <s v="Kúpa motorového vozidla v zahraničí v rámci EÚ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si Osvedčenie o zhode vozidla COC"/>
    <x v="0"/>
    <x v="36"/>
    <x v="17"/>
    <x v="1"/>
    <s v="Ministerstvo dopravy a výstavby Slovenskej republiky"/>
    <s v="A0000509"/>
    <s v="Udeľovanie značky typového schválenia ES a značky typového schválenia a vedenie ich evidencie"/>
    <s v="U00047"/>
    <s v="Podmienky prevádzky vozidiel v premávke na pozemných komunikáciách"/>
    <x v="31"/>
    <n v="30"/>
    <m/>
    <m/>
    <x v="0"/>
    <m/>
    <n v="1"/>
    <x v="0"/>
    <m/>
    <m/>
  </r>
  <r>
    <x v="3"/>
    <s v="Potrebujem si kúpiť motorové vozidlo"/>
    <s v="Vlastním motorové vozidlo a mám splnené všetky podmienky na jeho prevádzku"/>
    <s v="Zabezpečím si Potvrdenie o zaplatení DPH v zahraničí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Ako zabezpečím prevoz MV zo zahraničia?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odťah MV na prívese poisteným a registrovaným vozidlom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prevoz MV externe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si prevoz MV sám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si poistenie MV v zahraničí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si prevozné značky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Priveziem nové MV sám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si potrebné doklady k evidencii MV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bezpečím úradné overenie a preloženie dokumentov"/>
    <x v="0"/>
    <x v="0"/>
    <x v="0"/>
    <x v="0"/>
    <m/>
    <m/>
    <m/>
    <m/>
    <m/>
    <x v="7"/>
    <m/>
    <s v="EUCARIS"/>
    <s v="Ministerstvo vnútra Slovenskej republiky"/>
    <x v="4"/>
    <m/>
    <m/>
    <x v="0"/>
    <m/>
    <m/>
  </r>
  <r>
    <x v="3"/>
    <s v="Potrebujem si kúpiť motorové vozidlo"/>
    <s v="Vlastním motorové vozidlo a mám splnené všetky podmienky na jeho prevádzku"/>
    <s v="Vybavím kontrolu originality"/>
    <x v="28"/>
    <x v="35"/>
    <x v="17"/>
    <x v="1"/>
    <s v="Ministerstvo dopravy a výstavby Slovenskej republiky"/>
    <s v="A0000487"/>
    <s v="Koordinovanie celoštátneho systému v oblasti schvaľovania vozidiel, technických kontrol, emisných kontrol, kontrol originality a montáže plynových zariadení"/>
    <s v="U00047"/>
    <s v="Podmienky prevádzky vozidiel v premávke na pozemných komunikáciách"/>
    <x v="35"/>
    <n v="21"/>
    <m/>
    <m/>
    <x v="0"/>
    <s v="Podávanie žiadosti o vykonanie kontroly originality vozidla"/>
    <n v="4"/>
    <x v="0"/>
    <m/>
    <m/>
  </r>
  <r>
    <x v="3"/>
    <s v="Potrebujem si kúpiť motorové vozidlo"/>
    <s v="Vlastním motorové vozidlo a mám splnené všetky podmienky na jeho prevádzku"/>
    <s v="Požiadam o schválenie dovozeného vozidla"/>
    <x v="29"/>
    <x v="37"/>
    <x v="17"/>
    <x v="1"/>
    <s v="Ministerstvo dopravy a výstavby Slovenskej republiky"/>
    <s v="A0000532"/>
    <s v="Schvaľovanie jednotlivo vyrobeného, dovezeného alebo prestavaného vozidla"/>
    <s v="U00047"/>
    <s v="Podmienky prevádzky vozidiel v premávke na pozemných komunikáciách"/>
    <x v="35"/>
    <n v="21"/>
    <s v="Malé zlepšenia eGov služieb Ministerstva dopravy a výstavby Slovenskej republiky"/>
    <s v="Ministerstvo dopravy a výstavby Slovenskej republiky"/>
    <x v="2"/>
    <s v="Podávanie návrhu na vnútroštátne jednotlivé schválenie jednotlivo dovezeného vozidla z členského štátu alebo zmluvného štátu"/>
    <n v="4"/>
    <x v="0"/>
    <m/>
    <m/>
  </r>
  <r>
    <x v="3"/>
    <s v="Potrebujem si kúpiť motorové vozidlo"/>
    <s v="Vlastním motorové vozidlo a mám splnené všetky podmienky na jeho prevádzku"/>
    <s v="Zabezpečím registráciu motorového vozidla"/>
    <x v="27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prvé prihlásenie vozidla do evidencie"/>
    <n v="4"/>
    <x v="0"/>
    <m/>
    <m/>
  </r>
  <r>
    <x v="3"/>
    <s v="Potrebujem si kúpiť motorové vozidlo"/>
    <s v="Vlastním motorové vozidlo a mám splnené všetky podmienky na jeho prevádzku"/>
    <s v="Prepis motorového vozidla v rámci okresu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tarý majiteľ ohlási poisťovni prevod držby vozidla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poločne ideme prepísať motorové vozidlo"/>
    <x v="27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m/>
    <m/>
    <x v="0"/>
    <s v="Dohodnutie termínu cez rezervačný systém Ministerstva vnútra SR"/>
    <n v="4"/>
    <x v="0"/>
    <m/>
    <m/>
  </r>
  <r>
    <x v="3"/>
    <s v="Potrebujem si kúpiť motorové vozidlo"/>
    <s v="Vlastním motorové vozidlo a mám splnené všetky podmienky na jeho prevádzku"/>
    <s v="Ostávajú mi pôvodné TEČ (udalosť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píšu ma ako nového vlastníka vo veľkom TP (Zmena vlastníka v evidencii MV)"/>
    <x v="0"/>
    <x v="0"/>
    <x v="17"/>
    <x v="1"/>
    <s v="Ministerstvo dopravy a výstavby Slovenskej republiky"/>
    <s v="A0000535"/>
    <s v="Vydávanie osvedčení o evidencii časť II a technických osvedčení vozidiel "/>
    <s v="U00047"/>
    <s v="Podmienky prevádzky vozidiel v premávke na pozemných komunikáciách"/>
    <x v="35"/>
    <n v="21"/>
    <m/>
    <m/>
    <x v="0"/>
    <m/>
    <m/>
    <x v="0"/>
    <m/>
    <m/>
  </r>
  <r>
    <x v="3"/>
    <s v="Potrebujem si kúpiť motorové vozidlo"/>
    <s v="Vlastním motorové vozidlo a mám splnené všetky podmienky na jeho prevádzku"/>
    <s v="Doručia mi malý TP"/>
    <x v="0"/>
    <x v="0"/>
    <x v="17"/>
    <x v="1"/>
    <s v="Ministerstvo dopravy a výstavby Slovenskej republiky"/>
    <s v="A0000535"/>
    <s v="Vydávanie osvedčení o evidencii časť II a technických osvedčení vozidiel "/>
    <s v="U00047"/>
    <s v="Podmienky prevádzky vozidiel v premávke na pozemných komunikáciách"/>
    <x v="31"/>
    <n v="30"/>
    <m/>
    <m/>
    <x v="0"/>
    <m/>
    <m/>
    <x v="0"/>
    <m/>
    <m/>
  </r>
  <r>
    <x v="3"/>
    <s v="Potrebujem si kúpiť motorové vozidlo"/>
    <s v="Vlastním motorové vozidlo a mám splnené všetky podmienky na jeho prevádzku"/>
    <s v="Prepis motorového vozidla mimo okresu (variant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tarý majiteľ získa súhlas kupujúceho, alebo osvedčený podpis nového vlastníka na prevod držby vozidla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tarý majiteľ požiada o prevod držby motorové vozidla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tarý majiteľ vráti pôvodné TEČ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Starý majiteľ ohlási poisťovni prevod držby vozidla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Ja / Nový majiteľ prihlásim motorové vozidlo"/>
    <x v="27"/>
    <x v="30"/>
    <x v="16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prevod držby vozidla na inú osobu"/>
    <n v="4"/>
    <x v="0"/>
    <m/>
    <m/>
  </r>
  <r>
    <x v="3"/>
    <s v="Potrebujem si kúpiť motorové vozidlo"/>
    <s v="Vlastním motorové vozidlo a mám splnené všetky podmienky na jeho prevádzku"/>
    <s v="Získal som k MV tabuľky s evidenčným číslom (TEČ)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Uzatvorím havarijné poistenie"/>
    <x v="0"/>
    <x v="0"/>
    <x v="0"/>
    <x v="0"/>
    <m/>
    <m/>
    <m/>
    <m/>
    <m/>
    <x v="7"/>
    <m/>
    <m/>
    <m/>
    <x v="0"/>
    <m/>
    <m/>
    <x v="0"/>
    <m/>
    <m/>
  </r>
  <r>
    <x v="3"/>
    <s v="Potrebujem si kúpiť motorové vozidlo"/>
    <s v="Vlastním motorové vozidlo a mám splnené všetky podmienky na jeho prevádzku"/>
    <s v="Zakúpim si diaľničnú známku"/>
    <x v="0"/>
    <x v="0"/>
    <x v="0"/>
    <x v="0"/>
    <m/>
    <m/>
    <m/>
    <m/>
    <m/>
    <x v="7"/>
    <m/>
    <m/>
    <m/>
    <x v="0"/>
    <m/>
    <m/>
    <x v="49"/>
    <m/>
    <m/>
  </r>
  <r>
    <x v="3"/>
    <s v="Potrebujem si kúpiť motorové vozidlo"/>
    <s v="Vlastním motorové vozidlo a mám splnené všetky podmienky na jeho prevádzku"/>
    <s v="Zabezpečím technickú kontrolu MV"/>
    <x v="30"/>
    <x v="38"/>
    <x v="17"/>
    <x v="1"/>
    <s v="Ministerstvo dopravy a výstavby Slovenskej republiky"/>
    <s v="A0000487"/>
    <s v="Koordinovanie celoštátneho systému v oblasti schvaľovania vozidiel, technických kontrol, emisných kontrol, kontrol originality a montáže plynových zariadení"/>
    <s v="U00047"/>
    <s v="Podmienky prevádzky vozidiel v premávke na pozemných komunikáciách"/>
    <x v="31"/>
    <n v="30"/>
    <m/>
    <m/>
    <x v="0"/>
    <s v="Podávanie žiadosti o vykonanie technickej kontroly vozidla"/>
    <n v="1"/>
    <x v="50"/>
    <m/>
    <m/>
  </r>
  <r>
    <x v="3"/>
    <s v="Potrebujem si kúpiť motorové vozidlo"/>
    <s v="Vlastním motorové vozidlo a mám splnené všetky podmienky na jeho prevádzku"/>
    <s v="Zabezpečím emisnú kontrolu MV"/>
    <x v="31"/>
    <x v="39"/>
    <x v="17"/>
    <x v="1"/>
    <s v="Ministerstvo dopravy a výstavby Slovenskej republiky"/>
    <s v="A0000487"/>
    <s v="Koordinovanie celoštátneho systému v oblasti schvaľovania vozidiel, technických kontrol, emisných kontrol, kontrol originality a montáže plynových zariadení"/>
    <s v="U00047"/>
    <s v="Podmienky prevádzky vozidiel v premávke na pozemných komunikáciách"/>
    <x v="31"/>
    <n v="30"/>
    <m/>
    <m/>
    <x v="0"/>
    <s v="Podávanie žiadosti o vykonanie technickej kontroly vozidla"/>
    <n v="1"/>
    <x v="0"/>
    <m/>
    <m/>
  </r>
  <r>
    <x v="4"/>
    <s v="Mám vek na odchod do dôchodku / predčasného dôchodku"/>
    <s v="Poberám starobný / predčasný starobný dôchodok"/>
    <s v="Získavanie_x000a_informácií_x000a_o odchode_x000a_do dôchodku"/>
    <x v="0"/>
    <x v="4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n v="1"/>
    <x v="0"/>
    <n v="62156"/>
    <s v="počet nových starobných a predčasných dôchodkov 2020"/>
  </r>
  <r>
    <x v="4"/>
    <s v="Mám vek na odchod do dôchodku / predčasného dôchodku"/>
    <s v="Poberám starobný / predčasný starobný dôchodok"/>
    <s v="Overenie_x000a_dôchodkového_x000a_veku"/>
    <x v="0"/>
    <x v="4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m/>
    <n v="1"/>
    <x v="2"/>
    <m/>
    <m/>
  </r>
  <r>
    <x v="4"/>
    <s v="Mám vek na odchod do dôchodku / predčasného dôchodku"/>
    <s v="Poberám starobný / predčasný starobný dôchodok"/>
    <s v="Overenie_x000a_splnenia podmienok_x000a_pre predčasný_x000a_dôchodok"/>
    <x v="0"/>
    <x v="4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4"/>
    <s v="Mám vek na odchod do dôchodku / predčasného dôchodku"/>
    <s v="Poberám starobný / predčasný starobný dôchodok"/>
    <s v="Overenie_x000a_splnenia podmienok_x000a_pre starobný_x000a_dôchodok"/>
    <x v="0"/>
    <x v="4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4"/>
    <s v="Mám vek na odchod do dôchodku / predčasného dôchodku"/>
    <s v="Poberám starobný / predčasný starobný dôchodok"/>
    <s v="Informatívne_x000a_zistenie_x000a_výšky dôchodku"/>
    <x v="0"/>
    <x v="4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4"/>
    <s v="Mám vek na odchod do dôchodku / predčasného dôchodku"/>
    <s v="Poberám starobný / predčasný starobný dôchodok"/>
    <s v="Vyžiadanie výpisu_x000a_individuálneho_x000a_účtu poistenca_x000a_(písomne, telefonicky, osobne,  elektronicky)"/>
    <x v="0"/>
    <x v="4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skytovanie údajov klienta súvisiacich s dôchodkovým poistením"/>
    <n v="4"/>
    <x v="8"/>
    <m/>
    <m/>
  </r>
  <r>
    <x v="4"/>
    <s v="Mám vek na odchod do dôchodku / predčasného dôchodku"/>
    <s v="Poberám starobný / predčasný starobný dôchodok"/>
    <s v="Vyžiadanie_x000a_informatívneho osobného listu dôchodkového poistenia_x000a_ČSSZ"/>
    <x v="0"/>
    <x v="46"/>
    <x v="0"/>
    <x v="0"/>
    <m/>
    <m/>
    <m/>
    <m/>
    <m/>
    <x v="2"/>
    <n v="60"/>
    <m/>
    <m/>
    <x v="0"/>
    <m/>
    <n v="4"/>
    <x v="9"/>
    <m/>
    <m/>
  </r>
  <r>
    <x v="4"/>
    <s v="Mám vek na odchod do dôchodku / predčasného dôchodku"/>
    <s v="Poberám starobný / predčasný starobný dôchodok"/>
    <s v="Získanie chýbajúcich_x000a_dokladov o_x000a_zamestnaní a zárobku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Rezervácia termínu_x000a_na spísanie_x000a_žiadosti o dôchodok"/>
    <x v="32"/>
    <x v="47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4"/>
    <x v="0"/>
    <m/>
    <m/>
  </r>
  <r>
    <x v="4"/>
    <s v="Mám vek na odchod do dôchodku / predčasného dôchodku"/>
    <s v="Poberám starobný / predčasný starobný dôchodok"/>
    <s v="Spísanie_x000a_žiadosti o dôchodok_x000a_na pobočke"/>
    <x v="32"/>
    <x v="48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51"/>
    <m/>
    <m/>
  </r>
  <r>
    <x v="4"/>
    <s v="Mám vek na odchod do dôchodku / predčasného dôchodku"/>
    <s v="Poberám starobný / predčasný starobný dôchodok"/>
    <s v="Vyžiadanie_x000a_Potvrdenia o spísaní_x000a_Žiadosti o dôchodok"/>
    <x v="32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5"/>
    <m/>
    <m/>
  </r>
  <r>
    <x v="4"/>
    <s v="Mám vek na odchod do dôchodku / predčasného dôchodku"/>
    <s v="Poberám starobný / predčasný starobný dôchodok"/>
    <s v="Vyžiadanie _x000a_potvrdenia poistenia _x000a_v krajinách EHS _x000a_(formulár E205) SP"/>
    <x v="32"/>
    <x v="49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5"/>
    <x v="0"/>
    <m/>
    <m/>
  </r>
  <r>
    <x v="4"/>
    <s v="Mám vek na odchod do dôchodku / predčasného dôchodku"/>
    <s v="Poberám starobný / predčasný starobný dôchodok"/>
    <s v="Informovanie_x000a_zamestnávateľa_x000a_o termíne odchodu_x000a_do dôchodku"/>
    <x v="0"/>
    <x v="0"/>
    <x v="0"/>
    <x v="0"/>
    <m/>
    <m/>
    <m/>
    <m/>
    <m/>
    <x v="7"/>
    <m/>
    <m/>
    <m/>
    <x v="0"/>
    <m/>
    <m/>
    <x v="6"/>
    <m/>
    <m/>
  </r>
  <r>
    <x v="4"/>
    <s v="Mám vek na odchod do dôchodku / predčasného dôchodku"/>
    <s v="Poberám starobný / predčasný starobný dôchodok"/>
    <s v="Ukončenie_x000a_pracovného_x000a_pomeru"/>
    <x v="0"/>
    <x v="0"/>
    <x v="0"/>
    <x v="0"/>
    <m/>
    <m/>
    <m/>
    <m/>
    <m/>
    <x v="7"/>
    <m/>
    <m/>
    <m/>
    <x v="0"/>
    <m/>
    <m/>
    <x v="7"/>
    <m/>
    <m/>
  </r>
  <r>
    <x v="4"/>
    <s v="Mám vek na odchod do dôchodku / predčasného dôchodku"/>
    <s v="Poberám starobný / predčasný starobný dôchodok"/>
    <s v="Získanie_x000a_odchodného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Informovanie_x000a_UPSVaR_x000a_o termíne odchodu_x000a_do dôchodku"/>
    <x v="10"/>
    <x v="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m/>
    <x v="0"/>
    <m/>
    <m/>
  </r>
  <r>
    <x v="4"/>
    <s v="Mám vek na odchod do dôchodku / predčasného dôchodku"/>
    <s v="Poberám starobný / predčasný starobný dôchodok"/>
    <s v="Vyradenie_x000a_z evidencie_x000a_uchádzačov_x000a_o zamestnanie"/>
    <x v="10"/>
    <x v="50"/>
    <x v="1"/>
    <x v="1"/>
    <s v="Ministerstvo práce, sociálnych vecí a rodiny Slovenskej republiky"/>
    <s v="A0001762"/>
    <s v="Rozhodovanie o zaradení, nezaradení a vyradení uchádzačov o zamestnanie do evidencie uchádzačov o zamestnanie "/>
    <s v="U00138"/>
    <s v="Stratégia zamestnanosti, koordinácia jej tvorby a politika trhu práce"/>
    <x v="1"/>
    <n v="23"/>
    <m/>
    <m/>
    <x v="0"/>
    <m/>
    <n v="1"/>
    <x v="0"/>
    <m/>
    <m/>
  </r>
  <r>
    <x v="4"/>
    <s v="Mám vek na odchod do dôchodku / predčasného dôchodku"/>
    <s v="Poberám starobný / predčasný starobný dôchodok"/>
    <s v="Požiadanie_x000a_o priznanie_x000a_preddavku_x000a_na dôchodok"/>
    <x v="32"/>
    <x v="5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4"/>
    <s v="Mám vek na odchod do dôchodku / predčasného dôchodku"/>
    <s v="Poberám starobný / predčasný starobný dôchodok"/>
    <s v="Priznanie_x000a_preddavku_x000a_na dôchodok"/>
    <x v="32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4"/>
    <s v="Mám vek na odchod do dôchodku / predčasného dôchodku"/>
    <s v="Poberám starobný / predčasný starobný dôchodok"/>
    <s v="Posúdenie súbehu nárokov na dôchodok"/>
    <x v="32"/>
    <x v="5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4"/>
    <s v="Mám vek na odchod do dôchodku / predčasného dôchodku"/>
    <s v="Poberám starobný / predčasný starobný dôchodok"/>
    <s v="Priznanie_x000a_predčasného /_x000a_starobného_x000a_dôchodku"/>
    <x v="32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4"/>
    <s v="Mám vek na odchod do dôchodku / predčasného dôchodku"/>
    <s v="Poberám starobný / predčasný starobný dôchodok"/>
    <s v="Poberanie_x000a_predčasného /_x000a_starobného_x000a_dôchodku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4"/>
    <s v="Mám vek na odchod do dôchodku / predčasného dôchodku"/>
    <s v="Poberám starobný / predčasný starobný dôchodok"/>
    <s v="Predloženie_x000a_potvrdenia_x000a_o žití"/>
    <x v="33"/>
    <x v="5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2"/>
    <x v="0"/>
    <m/>
    <m/>
  </r>
  <r>
    <x v="4"/>
    <s v="Mám vek na odchod do dôchodku / predčasného dôchodku"/>
    <s v="Poberám starobný / predčasný starobný dôchodok"/>
    <s v="Požiadanie_x000a_o ustanovenie_x000a_osobitného_x000a_príjemcu"/>
    <x v="33"/>
    <x v="5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4"/>
    <s v="Mám vek na odchod do dôchodku / predčasného dôchodku"/>
    <s v="Poberám starobný / predčasný starobný dôchodok"/>
    <s v="Požiadanie_x000a_o zmenu_x000a_spôsobu_x000a_poukazovania_x000a_dôchodku"/>
    <x v="33"/>
    <x v="5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4"/>
    <s v="Mám vek na odchod do dôchodku / predčasného dôchodku"/>
    <s v="Poberám starobný / predčasný starobný dôchodok"/>
    <s v="Informovanie DSS _x000a_o žiadosti_x000a_o dôchodok z_x000a_II. Piliera"/>
    <x v="0"/>
    <x v="56"/>
    <x v="2"/>
    <x v="1"/>
    <s v="Sociálna poisťovňa"/>
    <m/>
    <m/>
    <s v="U00140"/>
    <s v="Starobné dôchodkové sporenie"/>
    <x v="36"/>
    <n v="43"/>
    <m/>
    <m/>
    <x v="0"/>
    <s v="Podávanie žiadosti o vystavenie akceptačného listu v rámci druhého dôchodkového piliera"/>
    <n v="1"/>
    <x v="0"/>
    <m/>
    <m/>
  </r>
  <r>
    <x v="4"/>
    <s v="Mám vek na odchod do dôchodku / predčasného dôchodku"/>
    <s v="Poberám starobný / predčasný starobný dôchodok"/>
    <s v="Požiadanie_x000a_o výplatu_x000a_dôchodku_x000a_z II. piliera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Vyhotovenie_x000a_certifikátu_x000a_o nasporených_x000a_príspevkoch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Sledovanie_x000a_žiadosti v Centrálnom_x000a_informačnom ponukovom_x000a_systéme (CIPS)"/>
    <x v="0"/>
    <x v="57"/>
    <x v="2"/>
    <x v="1"/>
    <s v="Sociálna poisťovňa"/>
    <m/>
    <m/>
    <s v="U00140"/>
    <s v="Starobné dôchodkové sporenie"/>
    <x v="36"/>
    <n v="43"/>
    <m/>
    <m/>
    <x v="0"/>
    <s v="Zobrazovanie údajov klienta Sociálnej poisťovne"/>
    <n v="4"/>
    <x v="52"/>
    <m/>
    <m/>
  </r>
  <r>
    <x v="4"/>
    <s v="Mám vek na odchod do dôchodku / predčasného dôchodku"/>
    <s v="Poberám starobný / predčasný starobný dôchodok"/>
    <s v="Zaslanie certifikátu_x000a_životným poisťovniam_x000a_na predloženie_x000a_ponuky dôchodkov"/>
    <x v="0"/>
    <x v="0"/>
    <x v="2"/>
    <x v="1"/>
    <s v="Sociálna poisťovňa"/>
    <m/>
    <m/>
    <s v="U00140"/>
    <s v="Starobné dôchodkové sporenie"/>
    <x v="36"/>
    <n v="43"/>
    <m/>
    <m/>
    <x v="0"/>
    <m/>
    <m/>
    <x v="0"/>
    <m/>
    <m/>
  </r>
  <r>
    <x v="4"/>
    <s v="Mám vek na odchod do dôchodku / predčasného dôchodku"/>
    <s v="Poberám starobný / predčasný starobný dôchodok"/>
    <s v="Predloženie_x000a_ponuky _x000a_dôchodkov_x000a_ŽP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Zaslanie _x000a_ponukového listu _x000a_sporiteľovi"/>
    <x v="0"/>
    <x v="0"/>
    <x v="2"/>
    <x v="1"/>
    <s v="Sociálna poisťovňa"/>
    <m/>
    <m/>
    <s v="U00140"/>
    <s v="Starobné dôchodkové sporenie"/>
    <x v="36"/>
    <n v="43"/>
    <m/>
    <m/>
    <x v="0"/>
    <m/>
    <m/>
    <x v="0"/>
    <m/>
    <m/>
  </r>
  <r>
    <x v="4"/>
    <s v="Mám vek na odchod do dôchodku / predčasného dôchodku"/>
    <s v="Poberám starobný / predčasný starobný dôchodok"/>
    <s v="Výber z ponúk_x000a_dôchodkov_x000a_II. piliera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Kontaktovanie _x000a_DSS / ŽP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Podpis zmluvy_x000a_o vyplatení dôchodku /_x000a_o poistení dôchodku"/>
    <x v="0"/>
    <x v="0"/>
    <x v="0"/>
    <x v="0"/>
    <m/>
    <m/>
    <m/>
    <m/>
    <m/>
    <x v="7"/>
    <m/>
    <m/>
    <m/>
    <x v="0"/>
    <m/>
    <m/>
    <x v="0"/>
    <m/>
    <m/>
  </r>
  <r>
    <x v="4"/>
    <s v="Mám vek na odchod do dôchodku / predčasného dôchodku"/>
    <s v="Poberám starobný / predčasný starobný dôchodok"/>
    <s v="Výplata_x000a_dôchodku_x000a_z II. piliera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Som tehotná (udalosť)"/>
    <x v="0"/>
    <x v="0"/>
    <x v="0"/>
    <x v="0"/>
    <m/>
    <m/>
    <m/>
    <m/>
    <m/>
    <x v="7"/>
    <m/>
    <m/>
    <m/>
    <x v="0"/>
    <m/>
    <m/>
    <x v="0"/>
    <n v="56754"/>
    <s v="Celkový počet narodených v 2021"/>
  </r>
  <r>
    <x v="5"/>
    <s v="Žena je tehotná"/>
    <s v="Narodenie dieťaťa"/>
    <s v="Návšteva_x000a_gynekológa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Gynekológ mi_x000a_vystaví tehotenskú_x000a_knižku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s v="Poskytovanie údajov pri narodení"/>
    <s v="Národné centrum zdravotníckych informácií"/>
    <x v="4"/>
    <m/>
    <m/>
    <x v="53"/>
    <m/>
    <m/>
  </r>
  <r>
    <x v="5"/>
    <s v="Žena je tehotná"/>
    <s v="Narodenie dieťaťa"/>
    <s v="Tehotenstvo je_x000a_potvrdené gynekológom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Rozhodnem sa pre umelé prerušenie tehotenstva (do 12. týždňa)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Podstúpenie umelého prerušenia tehotenstva"/>
    <x v="0"/>
    <x v="58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n v="1"/>
    <x v="0"/>
    <m/>
    <m/>
  </r>
  <r>
    <x v="5"/>
    <s v="Žena je tehotná"/>
    <s v="Narodenie dieťaťa"/>
    <s v="Umelé prerušenie tehotenstva bolo vykonané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Oznámenie_x000a_tehotenstva_x000a_zamestnávateľovi"/>
    <x v="0"/>
    <x v="59"/>
    <x v="0"/>
    <x v="0"/>
    <m/>
    <m/>
    <m/>
    <m/>
    <m/>
    <x v="0"/>
    <n v="7"/>
    <m/>
    <m/>
    <x v="0"/>
    <m/>
    <n v="1"/>
    <x v="0"/>
    <m/>
    <m/>
  </r>
  <r>
    <x v="5"/>
    <s v="Žena je tehotná"/>
    <s v="Narodenie dieťaťa"/>
    <s v="Oznámenie_x000a_tehotenstva_x000a_Sociálnej poisťovni"/>
    <x v="34"/>
    <x v="59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n v="1"/>
    <x v="2"/>
    <m/>
    <m/>
  </r>
  <r>
    <x v="5"/>
    <s v="Žena je tehotná"/>
    <s v="Narodenie dieťaťa"/>
    <s v="Po dosiahnutí 13. týždňa tehotenstva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Návšteva lekára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Lekár mi vystaví_x000a_žiadosť o vyrovnávaciu_x000a_dávku"/>
    <x v="33"/>
    <x v="6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s v="Predkladanie dodatočných dokumentov v rámci konania so Sociálnou poisťovňou"/>
    <n v="1"/>
    <x v="0"/>
    <m/>
    <m/>
  </r>
  <r>
    <x v="5"/>
    <s v="Žena je tehotná"/>
    <s v="Narodenie dieťaťa"/>
    <s v="Odovzdanie žiadosti_x000a_zamestnávateľovi_x000a_na potvrdenie"/>
    <x v="33"/>
    <x v="6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5"/>
    <s v="Žena je tehotná"/>
    <s v="Narodenie dieťaťa"/>
    <s v="Predloženie žiadosti_x000a_o vyrovnávaciu dávku_x000a_SP"/>
    <x v="33"/>
    <x v="6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54"/>
    <m/>
    <m/>
  </r>
  <r>
    <x v="5"/>
    <s v="Žena je tehotná"/>
    <s v="Narodenie dieťaťa"/>
    <s v="Požiadala som_x000a_o vyrovnávaciu_x000a_dávku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Návšteva_x000a_gynekológa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Gynekológ mi_x000a_vystaví žiadosť_x000a_o tehotenské"/>
    <x v="33"/>
    <x v="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8"/>
    <m/>
    <m/>
  </r>
  <r>
    <x v="5"/>
    <s v="Žena je tehotná"/>
    <s v="Narodenie dieťaťa"/>
    <s v="Vyplnenie a_x000a_podpísanie vyhlásenia_x000a_poistenky na žiadosti"/>
    <x v="33"/>
    <x v="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1"/>
    <x v="0"/>
    <m/>
    <m/>
  </r>
  <r>
    <x v="5"/>
    <s v="Žena je tehotná"/>
    <s v="Narodenie dieťaťa"/>
    <s v="Odoslanie žiadosti_x000a_o tehotenské SP"/>
    <x v="33"/>
    <x v="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materské - Iný poistenec"/>
    <n v="1"/>
    <x v="7"/>
    <m/>
    <m/>
  </r>
  <r>
    <x v="5"/>
    <s v="Žena je tehotná"/>
    <s v="Narodenie dieťaťa"/>
    <s v="Odoslanie žiadosti_x000a_o tehotenské SP_x000a_cez e-formulár"/>
    <x v="33"/>
    <x v="6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materské - Iný poistenec"/>
    <n v="3"/>
    <x v="6"/>
    <m/>
    <m/>
  </r>
  <r>
    <x v="5"/>
    <s v="Žena je tehotná"/>
    <s v="Narodenie dieťaťa"/>
    <s v="Gynekológ mi_x000a_vystaví potvrdenie"/>
    <x v="0"/>
    <x v="0"/>
    <x v="0"/>
    <x v="0"/>
    <m/>
    <m/>
    <m/>
    <s v="U00139"/>
    <m/>
    <x v="7"/>
    <m/>
    <m/>
    <m/>
    <x v="0"/>
    <m/>
    <m/>
    <x v="55"/>
    <m/>
    <m/>
  </r>
  <r>
    <x v="5"/>
    <s v="Žena je tehotná"/>
    <s v="Narodenie dieťaťa"/>
    <s v="Získanie potvrdenia_x000a_od SP o nevzniknutí_x000a_nároku na výplatu_x000a_tehotenského"/>
    <x v="35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5"/>
    <m/>
    <m/>
  </r>
  <r>
    <x v="5"/>
    <s v="Žena je tehotná"/>
    <s v="Narodenie dieťaťa"/>
    <s v="Požiadanie o_x000a_tehotenské_x000a_štipendium (SŠ, VŠ)"/>
    <x v="36"/>
    <x v="63"/>
    <x v="19"/>
    <x v="2"/>
    <m/>
    <m/>
    <m/>
    <m/>
    <m/>
    <x v="38"/>
    <n v="44"/>
    <m/>
    <m/>
    <x v="0"/>
    <m/>
    <n v="2"/>
    <x v="0"/>
    <m/>
    <m/>
  </r>
  <r>
    <x v="5"/>
    <s v="Žena je tehotná"/>
    <s v="Narodenie dieťaťa"/>
    <s v="Poberám tehotenské/_x000a_tehotenské štipendium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Rozhodnem sa pre ukončenie tehotenstva z genetickej indikácie (do 24. týždňa)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Podstúpenie umelého prerušenia tehotenstva"/>
    <x v="0"/>
    <x v="58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n v="1"/>
    <x v="0"/>
    <m/>
    <m/>
  </r>
  <r>
    <x v="5"/>
    <s v="Žena je tehotná"/>
    <s v="Narodenie dieťaťa"/>
    <s v="Spontánny potrat, neskorý potrat, závažné zdravotné komplikácie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Hospitalizácia/ návšteva gynekológa a vykonanie potrebných zdravotníckych úkonov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5"/>
    <s v="Žena je tehotná"/>
    <s v="Narodenie dieťaťa"/>
    <s v="Lekár vystaví potvrdenie o skončení tehotenstva"/>
    <x v="33"/>
    <x v="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5"/>
    <s v="Žena je tehotná"/>
    <s v="Narodenie dieťaťa"/>
    <s v="Odovzdanie potvrdenia na príslušnej pobočke SP/ informovanie śkoly"/>
    <x v="33"/>
    <x v="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9"/>
    <n v="0"/>
    <m/>
    <m/>
    <x v="0"/>
    <s v="Predkladanie dodatočných dokumentov v rámci konania so Sociálnou poisťovňou"/>
    <n v="1"/>
    <x v="0"/>
    <m/>
    <m/>
  </r>
  <r>
    <x v="5"/>
    <s v="Žena je tehotná"/>
    <s v="Narodenie dieťaťa"/>
    <s v="Tehotenstvo bolo ukončené spontánnym potratom alebo umelým prerušením (z genetických alebo zdravotných indikácií)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Objavila sa prítomnosť rizikových faktorov zvyšujúcich pravdepodobnosť neúspešného tehotenstva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Konštatovanie rizikového tehotenstva"/>
    <x v="0"/>
    <x v="6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9"/>
    <m/>
    <m/>
  </r>
  <r>
    <x v="5"/>
    <s v="Žena je tehotná"/>
    <s v="Narodenie dieťaťa"/>
    <s v="ŽS_Som chorý (Odkaz na inú ŽS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Približne 6 týždňov_x000a_pred očakávaným_x000a_termínom pôrodu (udalosť)"/>
    <x v="0"/>
    <x v="0"/>
    <x v="0"/>
    <x v="0"/>
    <m/>
    <m/>
    <m/>
    <m/>
    <m/>
    <x v="7"/>
    <m/>
    <m/>
    <m/>
    <x v="0"/>
    <m/>
    <m/>
    <x v="56"/>
    <m/>
    <m/>
  </r>
  <r>
    <x v="5"/>
    <s v="Žena je tehotná"/>
    <s v="Narodenie dieťaťa"/>
    <s v="Návšteva_x000a_gynekológa"/>
    <x v="0"/>
    <x v="0"/>
    <x v="0"/>
    <x v="0"/>
    <m/>
    <m/>
    <m/>
    <m/>
    <m/>
    <x v="7"/>
    <m/>
    <m/>
    <m/>
    <x v="0"/>
    <m/>
    <m/>
    <x v="10"/>
    <m/>
    <m/>
  </r>
  <r>
    <x v="5"/>
    <s v="Žena je tehotná"/>
    <s v="Narodenie dieťaťa"/>
    <s v="Gynekológ mi_x000a_vystaví žiadosť o_x000a_materské"/>
    <x v="33"/>
    <x v="6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1"/>
    <x v="3"/>
    <m/>
    <m/>
  </r>
  <r>
    <x v="5"/>
    <s v="Žena je tehotná"/>
    <s v="Narodenie dieťaťa"/>
    <s v="Oznámenie o_x000a_nástupe na_x000a_materskú_x000a_dovolenku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Predloženie_x000a_žiadosti o_x000a_materské_x000a_zamestnávateľovi"/>
    <x v="33"/>
    <x v="6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materské - Iný poistenec"/>
    <n v="1"/>
    <x v="0"/>
    <m/>
    <m/>
  </r>
  <r>
    <x v="5"/>
    <s v="Žena je tehotná"/>
    <s v="Narodenie dieťaťa"/>
    <s v="Predloženie žiadosti_x000a_o materské SP"/>
    <x v="33"/>
    <x v="6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materské - Iný poistenec"/>
    <n v="1"/>
    <x v="0"/>
    <m/>
    <m/>
  </r>
  <r>
    <x v="5"/>
    <s v="Žena je tehotná"/>
    <s v="Narodenie dieťaťa"/>
    <s v="Odhlásenie sa z_x000a_poberania rodičovského_x000a_príspevku"/>
    <x v="37"/>
    <x v="66"/>
    <x v="1"/>
    <x v="1"/>
    <s v="Ministerstvo práce, sociálnych vecí a rodiny Slovenskej republiky"/>
    <s v="A0001831"/>
    <s v="Rozhodovanie o priznaní, nepriznaní, odňatí, zvýšení, znížení, doplatení, zastavení výplaty a vrátení rodičovského príspevku "/>
    <s v="U00142"/>
    <s v="Štátne sociálne dávky"/>
    <x v="40"/>
    <n v="8"/>
    <m/>
    <m/>
    <x v="0"/>
    <m/>
    <n v="2"/>
    <x v="57"/>
    <m/>
    <m/>
  </r>
  <r>
    <x v="5"/>
    <s v="Žena je tehotná"/>
    <s v="Narodenie dieťaťa"/>
    <s v="Nastúpila som_x000a_na materskú dovolenku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Súhlasné vyhlásenie_x000a_o otcovstve_x000a_na matrike"/>
    <x v="38"/>
    <x v="67"/>
    <x v="20"/>
    <x v="1"/>
    <s v="Ministerstvo vnútra Slovenskej republiky"/>
    <s v="A0001448"/>
    <s v="Vedenie rodnej matriky"/>
    <s v="U00099"/>
    <s v="Matričné veci"/>
    <x v="41"/>
    <n v="0"/>
    <m/>
    <m/>
    <x v="0"/>
    <s v="Zápisnica o určení otcovstva súhlasným vyhlásením rodičov narodenému dieťaťu"/>
    <n v="1"/>
    <x v="0"/>
    <m/>
    <m/>
  </r>
  <r>
    <x v="5"/>
    <s v="Žena je tehotná"/>
    <s v="Narodenie dieťaťa"/>
    <s v="Zápisnica o určení_x000a_otcovstva súhlasným_x000a_vyhlásením rodičov"/>
    <x v="38"/>
    <x v="68"/>
    <x v="20"/>
    <x v="1"/>
    <s v="Ministerstvo vnútra Slovenskej republiky"/>
    <s v="A0001448"/>
    <s v="Vedenie rodnej matriky"/>
    <s v="U00099"/>
    <s v="Matričné veci"/>
    <x v="41"/>
    <n v="0"/>
    <m/>
    <m/>
    <x v="0"/>
    <s v="Zápisnica o určení otcovstva súhlasným vyhlásením rodičov narodenému dieťaťu"/>
    <n v="3"/>
    <x v="58"/>
    <m/>
    <m/>
  </r>
  <r>
    <x v="5"/>
    <s v="Žena je tehotná"/>
    <s v="Narodenie dieťaťa"/>
    <s v="Otcovstvo dieťaťa je určené (Udalosť)"/>
    <x v="0"/>
    <x v="0"/>
    <x v="0"/>
    <x v="0"/>
    <m/>
    <m/>
    <m/>
    <m/>
    <m/>
    <x v="7"/>
    <m/>
    <m/>
    <m/>
    <x v="0"/>
    <m/>
    <m/>
    <x v="0"/>
    <m/>
    <m/>
  </r>
  <r>
    <x v="5"/>
    <s v="Žena je tehotná"/>
    <s v="Narodenie dieťaťa"/>
    <s v="Výber pediatra_x000a_a dohoda o postupe_x000a_po narodení_x000a_dieťaťa"/>
    <x v="0"/>
    <x v="0"/>
    <x v="0"/>
    <x v="0"/>
    <m/>
    <m/>
    <m/>
    <m/>
    <m/>
    <x v="7"/>
    <m/>
    <m/>
    <m/>
    <x v="0"/>
    <m/>
    <m/>
    <x v="59"/>
    <m/>
    <m/>
  </r>
  <r>
    <x v="5"/>
    <s v="Žena je tehotná"/>
    <s v="Narodenie dieťaťa"/>
    <s v="Výber pôrodnice,_x000a_pôrodníka"/>
    <x v="0"/>
    <x v="0"/>
    <x v="0"/>
    <x v="0"/>
    <m/>
    <m/>
    <m/>
    <m/>
    <m/>
    <x v="7"/>
    <m/>
    <m/>
    <m/>
    <x v="0"/>
    <m/>
    <m/>
    <x v="60"/>
    <m/>
    <m/>
  </r>
  <r>
    <x v="5"/>
    <s v="Žena je tehotná"/>
    <s v="Narodenie dieťaťa"/>
    <s v="Narodenie_x000a_dieťaťa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Chcem sa presťahovať (Udalosť)"/>
    <x v="0"/>
    <x v="0"/>
    <x v="0"/>
    <x v="0"/>
    <m/>
    <m/>
    <m/>
    <m/>
    <m/>
    <x v="7"/>
    <m/>
    <m/>
    <m/>
    <x v="0"/>
    <m/>
    <m/>
    <x v="0"/>
    <n v="92768"/>
    <s v="zmena obce trvalého pobytu v rámci územia SR"/>
  </r>
  <r>
    <x v="6"/>
    <s v="Chcem sa presťahovať"/>
    <s v="Mám vystavené všetky doklady s aktuálnou adresou"/>
    <s v="Získanie potrebných dokladov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Nahlásenie adresy prechodného pobytu v mieste prechodného pobytu"/>
    <x v="39"/>
    <x v="69"/>
    <x v="5"/>
    <x v="2"/>
    <s v="Ministerstvo vnútra Slovenskej republiky"/>
    <s v="A0001300"/>
    <s v="Hlásenie pobytu občana Slovenskej republiky"/>
    <s v="U00091"/>
    <s v="Evidencia obyvateľov"/>
    <x v="42"/>
    <n v="0"/>
    <s v="Plošné rozšírenie IS DCOM na mestá v kategórii"/>
    <s v="DataCentrum elektronizácie územnej samosprávy Slovenska"/>
    <x v="2"/>
    <s v="Podanie prihlásenia na prechodný pobyt"/>
    <n v="1"/>
    <x v="0"/>
    <m/>
    <m/>
  </r>
  <r>
    <x v="6"/>
    <s v="Chcem sa presťahovať"/>
    <s v="Mám vystavené všetky doklady s aktuálnou adresou"/>
    <s v="Získanie potvrdenia o nahlásení prechodného pobytu za správny poplatok"/>
    <x v="39"/>
    <x v="69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prechodnom pobyte"/>
    <n v="1"/>
    <x v="0"/>
    <m/>
    <m/>
  </r>
  <r>
    <x v="6"/>
    <s v="Chcem sa presťahovať"/>
    <s v="Mám vystavené všetky doklady s aktuálnou adresou"/>
    <s v="Podanie ohlásenia o prechodnom pobyte v zahraničí"/>
    <x v="39"/>
    <x v="69"/>
    <x v="5"/>
    <x v="2"/>
    <s v="Ministerstvo vnútra Slovenskej republiky"/>
    <s v="A0001300"/>
    <s v="Hlásenie pobytu občana Slovenskej republiky"/>
    <s v="U00091"/>
    <s v="Evidencia obyvateľov"/>
    <x v="42"/>
    <n v="0"/>
    <s v="Elektronizácia procesov udeľovania povolení na pobyt"/>
    <s v="Ministerstvo vnútra Slovenskej republiky"/>
    <x v="5"/>
    <s v="Podanie odhlásenia z prechodného pobytu v zahraničí"/>
    <n v="1"/>
    <x v="0"/>
    <m/>
    <m/>
  </r>
  <r>
    <x v="6"/>
    <s v="Chcem sa presťahovať"/>
    <s v="Mám vystavené všetky doklady s aktuálnou adresou"/>
    <s v="Získanie potvrdenia o ohlásení prechodného pobytu v zahraničí za správny poplatok"/>
    <x v="39"/>
    <x v="69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ohlásení prechodného pobytu v zahraničí"/>
    <n v="1"/>
    <x v="0"/>
    <m/>
    <m/>
  </r>
  <r>
    <x v="6"/>
    <s v="Chcem sa presťahovať"/>
    <s v="Mám vystavené všetky doklady s aktuálnou adresou"/>
    <s v="Mám nahlásený prechodný pobyt osobne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Podanie prihlásenia na prechodný pobyt elektronicky"/>
    <x v="39"/>
    <x v="70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prihlásenia na prechodný pobyt"/>
    <n v="4"/>
    <x v="0"/>
    <m/>
    <m/>
  </r>
  <r>
    <x v="6"/>
    <s v="Chcem sa presťahovať"/>
    <s v="Mám vystavené všetky doklady s aktuálnou adresou"/>
    <s v="Obdržal som potvrdzujúcu správu o zrealizovaní zmeny pobytu do elektronickej schránky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Elektronické vyžiadanie potvrdenia o prechodnom pobyte na SK a zaplatenie poplatku"/>
    <x v="39"/>
    <x v="70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Získanie potvrdenia o prechodnom pobyte"/>
    <n v="4"/>
    <x v="0"/>
    <m/>
    <m/>
  </r>
  <r>
    <x v="6"/>
    <s v="Chcem sa presťahovať"/>
    <s v="Mám vystavené všetky doklady s aktuálnou adresou"/>
    <s v="Obdržanie potvrdenia o prechodnom pobyte"/>
    <x v="39"/>
    <x v="70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prechodnom pobyte"/>
    <n v="4"/>
    <x v="0"/>
    <m/>
    <m/>
  </r>
  <r>
    <x v="6"/>
    <s v="Chcem sa presťahovať"/>
    <s v="Mám vystavené všetky doklady s aktuálnou adresou"/>
    <s v="Podanie ohlásenia o prechodnom pobyte v zahraničí elektronicky"/>
    <x v="39"/>
    <x v="70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ohlásenia o prechodnom pobyte v zahraničí"/>
    <n v="4"/>
    <x v="30"/>
    <m/>
    <m/>
  </r>
  <r>
    <x v="6"/>
    <s v="Chcem sa presťahovať"/>
    <s v="Mám vystavené všetky doklady s aktuálnou adresou"/>
    <s v="Obdržal som potvrdzujúcu správu o zrealizovaní zmeny do elektronickej schránky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Elektronické vyžiadanie potvrdenia o ohlásení prechodného pobytu v zahraničí a zaplatenie poplatku"/>
    <x v="39"/>
    <x v="70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Získanie potvrdenia o ohlásení prechodného pobytu v zahraničí"/>
    <n v="4"/>
    <x v="0"/>
    <m/>
    <m/>
  </r>
  <r>
    <x v="6"/>
    <s v="Chcem sa presťahovať"/>
    <s v="Mám vystavené všetky doklady s aktuálnou adresou"/>
    <s v="Obdržanie potvrdenia o ohlásení prechodného pobytu v zahraničí"/>
    <x v="39"/>
    <x v="70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ohlásení prechodného pobytu v zahraničí"/>
    <n v="4"/>
    <x v="0"/>
    <m/>
    <m/>
  </r>
  <r>
    <x v="6"/>
    <s v="Chcem sa presťahovať"/>
    <s v="Mám vystavené všetky doklady s aktuálnou adresou"/>
    <s v="Mám nahlásený prechodný pobyt elektronicky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Má nahlásený prechodný pobyt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Získanie potrebných dokladov"/>
    <x v="40"/>
    <x v="71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skytovanie údajov z registra fyzických osôb o hlásení pobytu"/>
    <n v="1"/>
    <x v="0"/>
    <m/>
    <m/>
  </r>
  <r>
    <x v="6"/>
    <s v="Chcem sa presťahovať"/>
    <s v="Mám vystavené všetky doklady s aktuálnou adresou"/>
    <s v="Podanie prihlásenia na trvalý pobyt (a vyplnenie potrebných dokladov) osobne"/>
    <x v="40"/>
    <x v="71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prihlásenia na trvalý pobyt"/>
    <n v="1"/>
    <x v="0"/>
    <m/>
    <m/>
  </r>
  <r>
    <x v="6"/>
    <s v="Chcem sa presťahovať"/>
    <s v="Mám vystavené všetky doklady s aktuálnou adresou"/>
    <s v="Získanie potvrdenia o trvalom pobyte za správny poplatok"/>
    <x v="41"/>
    <x v="72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trvalom pobyte"/>
    <n v="1"/>
    <x v="0"/>
    <m/>
    <m/>
  </r>
  <r>
    <x v="6"/>
    <s v="Chcem sa presťahovať"/>
    <s v="Mám vystavené všetky doklady s aktuálnou adresou"/>
    <s v="Podanie prihlásenia na trvalý pobyt elektronicky"/>
    <x v="40"/>
    <x v="73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prihlásenia na trvalý pobyt"/>
    <n v="4"/>
    <x v="0"/>
    <m/>
    <m/>
  </r>
  <r>
    <x v="6"/>
    <s v="Chcem sa presťahovať"/>
    <s v="Mám vystavené všetky doklady s aktuálnou adresou"/>
    <s v="Obdržal som potvrdzujúcu správu o zrealizovaní zmeny do elektronickej schránky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Elektronické vyžiadanie potvrdenia o trvalom pobyte a zaplatenie poplatku"/>
    <x v="41"/>
    <x v="74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Získanie potvrdenia o trvalom pobyte"/>
    <n v="4"/>
    <x v="15"/>
    <m/>
    <m/>
  </r>
  <r>
    <x v="6"/>
    <s v="Chcem sa presťahovať"/>
    <s v="Mám vystavené všetky doklady s aktuálnou adresou"/>
    <s v="Obdržanie potvrdenia o trvalom pobyte"/>
    <x v="41"/>
    <x v="74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trvalom pobyte"/>
    <n v="4"/>
    <x v="0"/>
    <m/>
    <m/>
  </r>
  <r>
    <x v="6"/>
    <s v="Chcem sa presťahovať"/>
    <s v="Mám vystavené všetky doklady s aktuálnou adresou"/>
    <s v="Mám nahlásený trvalý pobyt na Slovensku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Odhlásenie z trvalého pobytu z dôvodu presťahovania do zahraničia"/>
    <x v="42"/>
    <x v="75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odhlásenia z trvalého pobytu z dôvodu presťahovania do zahraničia"/>
    <n v="4"/>
    <x v="61"/>
    <m/>
    <m/>
  </r>
  <r>
    <x v="6"/>
    <s v="Chcem sa presťahovať"/>
    <s v="Mám vystavené všetky doklady s aktuálnou adresou"/>
    <s v="Získanie potvrdenia o ohlásení trvalého pobytu v zahraničí za správny poplatok"/>
    <x v="42"/>
    <x v="76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ohlásení &quot;trvalého&quot; pobytu v zahraničí"/>
    <n v="4"/>
    <x v="7"/>
    <m/>
    <m/>
  </r>
  <r>
    <x v="6"/>
    <s v="Chcem sa presťahovať"/>
    <s v="Mám vystavené všetky doklady s aktuálnou adresou"/>
    <s v="Podanie odhlásenia z trvalého pobytu z dôvodu presťahovania do zahraničia"/>
    <x v="42"/>
    <x v="77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Podanie odhlásenia z trvalého pobytu z dôvodu presťahovania do zahraničia"/>
    <n v="4"/>
    <x v="6"/>
    <m/>
    <m/>
  </r>
  <r>
    <x v="6"/>
    <s v="Chcem sa presťahovať"/>
    <s v="Mám vystavené všetky doklady s aktuálnou adresou"/>
    <s v="Obdržal som potvrdzujúcu správu o zrealizovaní zmeny pobytu do elektronickej schránky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Elektronické vyžiadanie potvrdenia o ohlásení trvalého pobytu v zahraničí a zaplatenie poplatku"/>
    <x v="42"/>
    <x v="75"/>
    <x v="5"/>
    <x v="2"/>
    <s v="Ministerstvo vnútra Slovenskej republiky"/>
    <s v="A0001300"/>
    <s v="Hlásenie pobytu občana Slovenskej republiky"/>
    <s v="U00091"/>
    <s v="Evidencia obyvateľov"/>
    <x v="42"/>
    <n v="0"/>
    <m/>
    <m/>
    <x v="0"/>
    <s v="Získanie potvrdenia o ohlásení &quot;trvalého&quot; pobytu v zahraničí"/>
    <n v="4"/>
    <x v="5"/>
    <m/>
    <m/>
  </r>
  <r>
    <x v="6"/>
    <s v="Chcem sa presťahovať"/>
    <s v="Mám vystavené všetky doklady s aktuálnou adresou"/>
    <s v="Obdržanie potvrdenia o ohlásení trvalého pobytu v zahraničí"/>
    <x v="42"/>
    <x v="78"/>
    <x v="5"/>
    <x v="2"/>
    <s v="Ministerstvo vnútra Slovenskej republiky"/>
    <s v="A0001298"/>
    <s v="Vedenie centrálnej evidencie obyvateľov a zaznamenávanie údajov do registra obyvateľov"/>
    <s v="U00091"/>
    <s v="Evidencia obyvateľov"/>
    <x v="42"/>
    <n v="0"/>
    <m/>
    <m/>
    <x v="0"/>
    <s v="Získanie potvrdenia o ohlásení &quot;trvalého&quot; pobytu v zahraničí"/>
    <n v="4"/>
    <x v="0"/>
    <m/>
    <m/>
  </r>
  <r>
    <x v="6"/>
    <s v="Chcem sa presťahovať"/>
    <s v="Mám vystavené všetky doklady s aktuálnou adresou"/>
    <s v="Odovzdanie OP"/>
    <x v="0"/>
    <x v="75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2"/>
    <n v="0"/>
    <m/>
    <m/>
    <x v="0"/>
    <m/>
    <n v="1"/>
    <x v="0"/>
    <m/>
    <m/>
  </r>
  <r>
    <x v="6"/>
    <s v="Chcem sa presťahovať"/>
    <s v="Mám vystavené všetky doklady s aktuálnou adresou"/>
    <s v="Odhlásenie z trvalého pobytu z dôvodu presťahovania do zahraničia cez zastupiteľský úrad"/>
    <x v="42"/>
    <x v="75"/>
    <x v="21"/>
    <x v="1"/>
    <s v="Ministerstvo vnútra Slovenskej republiky"/>
    <s v="A0001300"/>
    <s v="Hlásenie pobytu občana Slovenskej republiky"/>
    <s v="U00091"/>
    <s v="Evidencia obyvateľov"/>
    <x v="42"/>
    <n v="0"/>
    <s v="Elektronizácia služieb Ministerstva zahraničných vecí a európskych záležitostí Slovenskej republiky (ES MZVEZ SR)"/>
    <s v="Ministerstvo zahraničných vecí a európskych záležitostí Slovenskej republiky"/>
    <x v="2"/>
    <s v="Podanie odhlásenia z trvalého pobytu z dôvodu presťahovania do zahraničia"/>
    <n v="1"/>
    <x v="0"/>
    <m/>
    <m/>
  </r>
  <r>
    <x v="6"/>
    <s v="Chcem sa presťahovať"/>
    <s v="Mám vystavené všetky doklady s aktuálnou adresou"/>
    <s v="Odovzdanie OP"/>
    <x v="0"/>
    <x v="75"/>
    <x v="21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2"/>
    <n v="0"/>
    <m/>
    <m/>
    <x v="0"/>
    <m/>
    <n v="1"/>
    <x v="0"/>
    <m/>
    <m/>
  </r>
  <r>
    <x v="6"/>
    <s v="Chcem sa presťahovať"/>
    <s v="Mám vystavené všetky doklady s aktuálnou adresou"/>
    <s v="Zastupiteľský úrad doručí odhlasovací lístok príslušnej ohlasovni pobytu"/>
    <x v="42"/>
    <x v="75"/>
    <x v="21"/>
    <x v="1"/>
    <s v="Ministerstvo vnútra Slovenskej republiky"/>
    <s v="A0001300"/>
    <s v="Hlásenie pobytu občana Slovenskej republiky"/>
    <s v="U00091"/>
    <s v="Evidencia obyvateľov"/>
    <x v="42"/>
    <n v="0"/>
    <m/>
    <m/>
    <x v="0"/>
    <m/>
    <n v="1"/>
    <x v="0"/>
    <m/>
    <m/>
  </r>
  <r>
    <x v="6"/>
    <s v="Chcem sa presťahovať"/>
    <s v="Mám vystavené všetky doklady s aktuálnou adresou"/>
    <s v="Som odhlásený z trvalého pobytu (Udalosť)_x000a_na Slovensku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Vybavenie nového OP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Dohodnutie termínu cez rezervačný systém MV SR"/>
    <x v="0"/>
    <x v="79"/>
    <x v="12"/>
    <x v="1"/>
    <s v="Ministerstvo vnútra Slovenskej republiky"/>
    <m/>
    <m/>
    <m/>
    <m/>
    <x v="7"/>
    <m/>
    <m/>
    <m/>
    <x v="0"/>
    <m/>
    <n v="4"/>
    <x v="0"/>
    <m/>
    <m/>
  </r>
  <r>
    <x v="6"/>
    <s v="Chcem sa presťahovať"/>
    <s v="Mám vystavené všetky doklady s aktuálnou adresou"/>
    <s v="Podanie žiadosti o vydanie nového OP z dôvodu zmeny trvalého pobytu a zaplatenie poplatku"/>
    <x v="43"/>
    <x v="80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3"/>
    <x v="62"/>
    <m/>
    <m/>
  </r>
  <r>
    <x v="6"/>
    <s v="Chcem sa presťahovať"/>
    <s v="Mám vystavené všetky doklady s aktuálnou adresou"/>
    <s v="Podanie žiadosti o vydanie OP s čipom z dôvodu zmeny trvalého pobytu a zaplatenie poplatku"/>
    <x v="43"/>
    <x v="81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3"/>
    <x v="63"/>
    <m/>
    <m/>
  </r>
  <r>
    <x v="6"/>
    <s v="Chcem sa presťahovať"/>
    <s v="Mám vystavené všetky doklady s aktuálnou adresou"/>
    <s v="Obdržanie nového OP"/>
    <x v="43"/>
    <x v="80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3"/>
    <x v="0"/>
    <m/>
    <m/>
  </r>
  <r>
    <x v="6"/>
    <s v="Chcem sa presťahovať"/>
    <s v="Mám vystavené všetky doklady s aktuálnou adresou"/>
    <s v="Mám vybavený nový OP po zmene trvalého pobytu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Nahlásenie zmeny trvalého pobytu Sociálnej poisťovni"/>
    <x v="44"/>
    <x v="82"/>
    <x v="2"/>
    <x v="1"/>
    <m/>
    <m/>
    <m/>
    <m/>
    <m/>
    <x v="2"/>
    <n v="60"/>
    <s v="Zavedenie pro-klientsky orientovaných procesov a služieb pre podporu klientov SP (EZK)"/>
    <s v="Sociálna poisťovňa"/>
    <x v="2"/>
    <m/>
    <n v="1"/>
    <x v="9"/>
    <m/>
    <m/>
  </r>
  <r>
    <x v="6"/>
    <s v="Chcem sa presťahovať"/>
    <s v="Mám vystavené všetky doklady s aktuálnou adresou"/>
    <s v="Nahlásenie zmeny trvalého pobytu zamestnávateľovi"/>
    <x v="0"/>
    <x v="83"/>
    <x v="0"/>
    <x v="0"/>
    <m/>
    <m/>
    <m/>
    <m/>
    <m/>
    <x v="7"/>
    <m/>
    <m/>
    <m/>
    <x v="0"/>
    <m/>
    <n v="1"/>
    <x v="8"/>
    <m/>
    <m/>
  </r>
  <r>
    <x v="6"/>
    <s v="Chcem sa presťahovať"/>
    <s v="Mám vystavené všetky doklady s aktuálnou adresou"/>
    <s v="Nahlásenie zmeny trvalého pobytu evidujúcemu ÚPSVaR"/>
    <x v="37"/>
    <x v="84"/>
    <x v="1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Efektívnymi službami k občanovi-2"/>
    <s v="Ústredie práce, sociálnych vecí a rodiny"/>
    <x v="1"/>
    <m/>
    <n v="1"/>
    <x v="64"/>
    <m/>
    <m/>
  </r>
  <r>
    <x v="6"/>
    <s v="Chcem sa presťahovať"/>
    <s v="Mám vystavené všetky doklady s aktuálnou adresou"/>
    <s v="Prihlásenie sa na ÚPSVaR v mieste_x000a_trvalého pobytu (v prípade zmeny okresu)"/>
    <x v="37"/>
    <x v="84"/>
    <x v="1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6"/>
    <s v="Chcem sa presťahovať"/>
    <s v="Mám vystavené všetky doklady s aktuálnou adresou"/>
    <s v="Zmenu trvalého pobytu_x000a_som oznámil zamestnávateľovi/_x000a_ÚPSVaR/ Sociálnej poisťovni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Podávanie návrhu na zápis, zmenu a_x000a_výmaz údajov v obchodnom registri"/>
    <x v="45"/>
    <x v="85"/>
    <x v="22"/>
    <x v="1"/>
    <s v="Ministerstvo spravodlivosti Slovenskej republiky"/>
    <s v="A0001642"/>
    <s v="Správa a zabezpečovanie centrálneho informačného systému súdov a iných informačných systémov"/>
    <s v="U00119"/>
    <s v="Súdy a väzenstvo"/>
    <x v="23"/>
    <n v="25"/>
    <s v="Informačný systém obchodného registra"/>
    <s v="Ministerstvo spravodlivosti Slovenskej republiky"/>
    <x v="2"/>
    <s v="Podávanie návrhov na zmenu údajov o obchodných spoločnostiach"/>
    <n v="4"/>
    <x v="65"/>
    <m/>
    <m/>
  </r>
  <r>
    <x v="6"/>
    <s v="Chcem sa presťahovať"/>
    <s v="Mám vystavené všetky doklady s aktuálnou adresou"/>
    <s v="Zmena trvalého pobytu je nahlásená v Obchodnom registri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Oznamovanie zmien údajov zapísaných v živnostenskom registri"/>
    <x v="46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4"/>
    <x v="66"/>
    <m/>
    <m/>
  </r>
  <r>
    <x v="6"/>
    <s v="Chcem sa presťahovať"/>
    <s v="Mám vystavené všetky doklady s aktuálnou adresou"/>
    <s v="Oznamovanie zmien údajov osobne"/>
    <x v="46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1"/>
    <x v="0"/>
    <m/>
    <m/>
  </r>
  <r>
    <x v="6"/>
    <s v="Chcem sa presťahovať"/>
    <s v="Mám vystavené všetky doklady s aktuálnou adresou"/>
    <s v="Zmena je nahlásená odboru živnostenského podnikania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Nahlásenie zmeny na dopravnom inšpektoráte/ evidencii vozidiel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Skompletizovanie potrebných dokladov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Oznámenie zmeny pobytu a zaplatenie poplatku"/>
    <x v="47"/>
    <x v="87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zmenu údajov po prisťahovaní držiteľa z iného okresu"/>
    <n v="3"/>
    <x v="0"/>
    <m/>
    <m/>
  </r>
  <r>
    <x v="6"/>
    <s v="Chcem sa presťahovať"/>
    <s v="Mám vystavené všetky doklady s aktuálnou adresou"/>
    <s v="Podanie elektronickej žiadosti a_x000a_zaplatenie poplatku"/>
    <x v="47"/>
    <x v="88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zmenu údajov po prisťahovaní držiteľa z iného okresu"/>
    <n v="3"/>
    <x v="47"/>
    <m/>
    <m/>
  </r>
  <r>
    <x v="6"/>
    <s v="Chcem sa presťahovať"/>
    <s v="Mám vystavené všetky doklady s aktuálnou adresou"/>
    <s v="Obdržanie nových tabuliek s EČV, osvedčenia_x000a_o evidencii"/>
    <x v="47"/>
    <x v="87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zmenu údajov po prisťahovaní držiteľa z iného okresu"/>
    <n v="3"/>
    <x v="0"/>
    <m/>
    <m/>
  </r>
  <r>
    <x v="6"/>
    <s v="Chcem sa presťahovať"/>
    <s v="Mám vystavené všetky doklady s aktuálnou adresou"/>
    <s v="Skompletizovanie potrebných dokladov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Oznámenie zmeny pobytu a zaplatenie poplatku"/>
    <x v="47"/>
    <x v="89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zmenu údajov po prisťahovaní držiteľa z iného okresu"/>
    <n v="3"/>
    <x v="0"/>
    <m/>
    <m/>
  </r>
  <r>
    <x v="6"/>
    <s v="Chcem sa presťahovať"/>
    <s v="Mám vystavené všetky doklady s aktuálnou adresou"/>
    <s v="Podanie elektronickej žiadosti a zaplatenie poplatku"/>
    <x v="47"/>
    <x v="89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zmenu údajov po prisťahovaní držiteľa z iného okresu"/>
    <n v="3"/>
    <x v="0"/>
    <m/>
    <m/>
  </r>
  <r>
    <x v="6"/>
    <s v="Chcem sa presťahovať"/>
    <s v="Mám vystavené všetky doklady s aktuálnou adresou"/>
    <s v="Obdržanie osvedčenia časť I a II"/>
    <x v="47"/>
    <x v="90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výmenu osvedčenia, osvedčení o evidencii vozidla"/>
    <n v="3"/>
    <x v="0"/>
    <m/>
    <m/>
  </r>
  <r>
    <x v="6"/>
    <s v="Chcem sa presťahovať"/>
    <s v="Mám vystavené všetky doklady s aktuálnou adresou"/>
    <s v="Mám prehlásené vozidlo/ mám nahlásenú zmenu trvalého pobytu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Nahlásenie zmeny v katastri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Podanie žiadosti o zmenu údajov v katastri nehnuteľností a ďalších dokladov"/>
    <x v="48"/>
    <x v="91"/>
    <x v="23"/>
    <x v="1"/>
    <s v="Úrad geodézie, kartografie a katastra Slovenskej republiky"/>
    <s v="A0002818"/>
    <s v="Zapisovanie práv k nehnuteľnostiam "/>
    <s v="U00196"/>
    <s v="Kataster nehnuteľností"/>
    <x v="10"/>
    <n v="10"/>
    <s v="Elektronické služby katastra nehnuteľností"/>
    <s v="Úrad geodézie, kartografie a katastra Slovenskej republiky"/>
    <x v="1"/>
    <m/>
    <n v="4"/>
    <x v="14"/>
    <m/>
    <m/>
  </r>
  <r>
    <x v="6"/>
    <s v="Chcem sa presťahovať"/>
    <s v="Mám vystavené všetky doklady s aktuálnou adresou"/>
    <s v="Podanie žiadosti o zmenu údajov v katastri cez UPVS"/>
    <x v="48"/>
    <x v="92"/>
    <x v="23"/>
    <x v="1"/>
    <s v="Úrad geodézie, kartografie a katastra Slovenskej republiky"/>
    <s v="A0002818"/>
    <s v="Zapisovanie práv k nehnuteľnostiam "/>
    <s v="U00196"/>
    <s v="Kataster nehnuteľností"/>
    <x v="10"/>
    <n v="10"/>
    <m/>
    <m/>
    <x v="0"/>
    <m/>
    <n v="4"/>
    <x v="0"/>
    <m/>
    <m/>
  </r>
  <r>
    <x v="6"/>
    <s v="Chcem sa presťahovať"/>
    <s v="Mám vystavené všetky doklady s aktuálnou adresou"/>
    <s v="Údaje boli zmenené v katastri nehnuteľností (Udalosť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Oznamovanie zmien_x000a_(v prípade potreby)"/>
    <x v="0"/>
    <x v="0"/>
    <x v="0"/>
    <x v="0"/>
    <m/>
    <m/>
    <m/>
    <m/>
    <m/>
    <x v="7"/>
    <m/>
    <m/>
    <m/>
    <x v="0"/>
    <m/>
    <m/>
    <x v="0"/>
    <m/>
    <m/>
  </r>
  <r>
    <x v="6"/>
    <s v="Chcem sa presťahovať"/>
    <s v="Mám vystavené všetky doklady s aktuálnou adresou"/>
    <s v="Nahlásenie zmenu adresy_x000a_na oddelení PZ"/>
    <x v="0"/>
    <x v="93"/>
    <x v="12"/>
    <x v="1"/>
    <s v="Ministerstvo vnútra Slovenskej republiky"/>
    <s v="A0001229"/>
    <s v="Udeľovanie, zastavovanie konania o udelení a odnímanie výnimky na nadobudnutie vlastníctva zbrane a na držanie zbrane"/>
    <s v="U00085"/>
    <s v="Zbrane a strelivá"/>
    <x v="42"/>
    <n v="0"/>
    <m/>
    <m/>
    <x v="0"/>
    <m/>
    <n v="1"/>
    <x v="67"/>
    <m/>
    <m/>
  </r>
  <r>
    <x v="6"/>
    <s v="Chcem sa presťahovať"/>
    <s v="Mám vystavené všetky doklady s aktuálnou adresou"/>
    <s v="Mám vystavené všetky doklady s aktuálnou adreso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Ochorel som, ochorel člen rodiny, došlo k nie smrteľnému úrazu, v prípade pracovného úrazu zamestnávateľ vykonal všetky potrebné úkony (Udalosť)"/>
    <x v="0"/>
    <x v="0"/>
    <x v="0"/>
    <x v="0"/>
    <m/>
    <m/>
    <m/>
    <m/>
    <m/>
    <x v="7"/>
    <m/>
    <m/>
    <m/>
    <x v="0"/>
    <m/>
    <m/>
    <x v="0"/>
    <n v="183774"/>
    <s v="Počet vyplatených nemocenských dávok"/>
  </r>
  <r>
    <x v="7"/>
    <s v="Ochorel som, ochorel člen rodiny, došlo k nie smrteľnému úrazu, v prípade pracovného úrazu zamestnávateľ vykonal všetky potrebné úkony"/>
    <s v="Som opäť práceschopný"/>
    <s v="Podanie žiadosti o vystavenie receptu cez eČasenku"/>
    <x v="0"/>
    <x v="94"/>
    <x v="0"/>
    <x v="0"/>
    <s v="Ministerstvo zdravotníctva Slovenskej republiky"/>
    <s v="A0002615"/>
    <s v="Vedenie a uchovávanie osobitnej zdravotnej dokumentácie"/>
    <s v="U00179"/>
    <s v="Zdravotná starostlivosť"/>
    <x v="44"/>
    <n v="21"/>
    <m/>
    <m/>
    <x v="0"/>
    <m/>
    <n v="4"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/_x000a_telekonzultácia/ e-mail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10"/>
    <m/>
    <m/>
  </r>
  <r>
    <x v="7"/>
    <s v="Ochorel som, ochorel člen rodiny, došlo k nie smrteľnému úrazu, v prípade pracovného úrazu zamestnávateľ vykonal všetky potrebné úkony"/>
    <s v="Som opäť práceschopný"/>
    <s v="Lekár vystaví papierový recept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44"/>
    <n v="21"/>
    <m/>
    <m/>
    <x v="0"/>
    <m/>
    <m/>
    <x v="11"/>
    <m/>
    <m/>
  </r>
  <r>
    <x v="7"/>
    <s v="Ochorel som, ochorel člen rodiny, došlo k nie smrteľnému úrazu, v prípade pracovného úrazu zamestnávateľ vykonal všetky potrebné úkony"/>
    <s v="Som opäť práceschopný"/>
    <s v="Lekár vystaví E-recept (cez NCZI)"/>
    <x v="0"/>
    <x v="95"/>
    <x v="18"/>
    <x v="2"/>
    <s v="Ministerstvo zdravotníctva Slovenskej republiky"/>
    <s v="A0002615"/>
    <s v="Vedenie a uchovávanie osobitnej zdravotnej dokumentácie"/>
    <s v="U00179"/>
    <s v="Zdravotná starostlivosť"/>
    <x v="44"/>
    <n v="21"/>
    <m/>
    <m/>
    <x v="0"/>
    <m/>
    <n v="4"/>
    <x v="53"/>
    <m/>
    <m/>
  </r>
  <r>
    <x v="7"/>
    <s v="Ochorel som, ochorel člen rodiny, došlo k nie smrteľnému úrazu, v prípade pracovného úrazu zamestnávateľ vykonal všetky potrebné úkony"/>
    <s v="Som opäť práceschopný"/>
    <s v="Návšteva lekárne"/>
    <x v="0"/>
    <x v="0"/>
    <x v="24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59"/>
    <m/>
    <m/>
  </r>
  <r>
    <x v="7"/>
    <s v="Ochorel som, ochorel člen rodiny, došlo k nie smrteľnému úrazu, v prípade pracovného úrazu zamestnávateľ vykonal všetky potrebné úkony"/>
    <s v="Som opäť práceschopný"/>
    <s v="Výber predpísaného lieku"/>
    <x v="0"/>
    <x v="0"/>
    <x v="24"/>
    <x v="2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om predpísaný liek je vybraný 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/_x000a_pediatr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3"/>
    <m/>
    <m/>
  </r>
  <r>
    <x v="7"/>
    <s v="Ochorel som, ochorel člen rodiny, došlo k nie smrteľnému úrazu, v prípade pracovného úrazu zamestnávateľ vykonal všetky potrebné úkony"/>
    <s v="Som opäť práceschopný"/>
    <s v="Požiadanie lekára o vystavenie potvrdenia o nevyhnutnom ošetrovaní"/>
    <x v="33"/>
    <x v="96"/>
    <x v="18"/>
    <x v="2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Elektronizácia dávok z nemocenského poistenia"/>
    <s v="Národné centrum zdravotníckych informácií"/>
    <x v="2"/>
    <m/>
    <n v="1"/>
    <x v="68"/>
    <m/>
    <m/>
  </r>
  <r>
    <x v="7"/>
    <s v="Ochorel som, ochorel člen rodiny, došlo k nie smrteľnému úrazu, v prípade pracovného úrazu zamestnávateľ vykonal všetky potrebné úkony"/>
    <s v="Som opäť práceschopný"/>
    <s v="Predloženie žiadosti o ošetrovné na potvrdenie zamestnávateľovi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Odoslanie žiadosti o ošetrovné SP"/>
    <x v="33"/>
    <x v="97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oberám krátkodobé ošetrovné (najviac 14 kalendárnych dní)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Bola vyčerpaná možnosť krátkodobého ošetrovného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Vyšetrenie na špecializovanom pracovisku"/>
    <x v="0"/>
    <x v="98"/>
    <x v="25"/>
    <x v="0"/>
    <m/>
    <m/>
    <m/>
    <m/>
    <m/>
    <x v="7"/>
    <m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ožiadanie o vypracovanie odborného stanoviska z prešetrenia pracovných podmienok a spôsobu práce"/>
    <x v="0"/>
    <x v="99"/>
    <x v="26"/>
    <x v="1"/>
    <s v="Ministerstvo práce, sociálnych vecí a rodiny Slovenskej republiky"/>
    <s v="A0001728"/>
    <s v="Vyšetrovanie a vedenie evidencie príčin vzniku úrazov, havárií, otráv a chorôb z povolania"/>
    <s v="U00137"/>
    <s v="Inšpekcia práce"/>
    <x v="45"/>
    <n v="51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ríslušný orgán verejného zdravotníctva vypracoval stanovisko k posudzovanej osobe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stúpenie podozrenia na chorobu z povolania na posúdenie regionálnej komisii"/>
    <x v="0"/>
    <x v="0"/>
    <x v="27"/>
    <x v="1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Regionálna komisia vydala stanovisko k uznaniu/neuznaniu choroby z povolania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stúpenie podozrenia na chorobu z povolania na posúdenie celoslovenskej komisii"/>
    <x v="0"/>
    <x v="0"/>
    <x v="28"/>
    <x v="1"/>
    <s v="Ministerstvo zdravotníctva Slovenskej republiky"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Celoslovenská komisia vydala stanovisko k uznaniu/neuznaniu choroby z povolania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Informovanie posudzovanej osoby o postúpení podozrenia na celoslovenskú komisiu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sudzovaná osoba informovaná o postúpení svojho prípadu na celoslovenskú komisi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Vydanie lekárskeho posudku o neuznaní choroby z povolania"/>
    <x v="0"/>
    <x v="0"/>
    <x v="25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Choroba z povolania nebola uznaná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Vydanie lekárskeho posudku o uznaní choroby z povolania"/>
    <x v="0"/>
    <x v="0"/>
    <x v="25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Choroba z povolania je uznaná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Zohľadnenie stavu zamestnanca"/>
    <x v="49"/>
    <x v="0"/>
    <x v="29"/>
    <x v="2"/>
    <m/>
    <m/>
    <m/>
    <m/>
    <m/>
    <x v="46"/>
    <n v="16"/>
    <m/>
    <m/>
    <x v="0"/>
    <m/>
    <m/>
    <x v="69"/>
    <m/>
    <m/>
  </r>
  <r>
    <x v="7"/>
    <s v="Ochorel som, ochorel člen rodiny, došlo k nie smrteľnému úrazu, v prípade pracovného úrazu zamestnávateľ vykonal všetky potrebné úkony"/>
    <s v="Som opäť práceschopný"/>
    <s v="Som prepustený z ústavnej starostlivosti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ukončí PN v Elektronickej zdravotnej knižke v NZIS"/>
    <x v="0"/>
    <x v="100"/>
    <x v="0"/>
    <x v="0"/>
    <m/>
    <m/>
    <m/>
    <m/>
    <m/>
    <x v="7"/>
    <m/>
    <m/>
    <m/>
    <x v="0"/>
    <m/>
    <n v="4"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legitimácie DPN lekárovi"/>
    <x v="0"/>
    <x v="101"/>
    <x v="0"/>
    <x v="0"/>
    <m/>
    <m/>
    <m/>
    <m/>
    <m/>
    <x v="7"/>
    <m/>
    <m/>
    <m/>
    <x v="0"/>
    <m/>
    <n v="1"/>
    <x v="2"/>
    <m/>
    <m/>
  </r>
  <r>
    <x v="7"/>
    <s v="Ochorel som, ochorel člen rodiny, došlo k nie smrteľnému úrazu, v prípade pracovného úrazu zamestnávateľ vykonal všetky potrebné úkony"/>
    <s v="Som opäť práceschopný"/>
    <s v="Odoslanie hlásenia zamestnávateľovi/ SP o ukončení DPN"/>
    <x v="33"/>
    <x v="10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Ukončenie DPN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om opäť práceschopný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Obdržanie lekárskeho nálezu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/_x000a_telekonzultáci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mi uznal dočasnú pracovnú neschopnosť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vytvorí elektronický záznam v Elektronickej zdravotnej knižke v NZIS"/>
    <x v="0"/>
    <x v="10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7"/>
    <n v="17"/>
    <m/>
    <m/>
    <x v="0"/>
    <s v="Zapisovanie údajov do elektronickej zdravotnej knižky"/>
    <n v="4"/>
    <x v="0"/>
    <m/>
    <m/>
  </r>
  <r>
    <x v="7"/>
    <s v="Ochorel som, ochorel člen rodiny, došlo k nie smrteľnému úrazu, v prípade pracovného úrazu zamestnávateľ vykonal všetky potrebné úkony"/>
    <s v="Som opäť práceschopný"/>
    <s v="Vyplnenie hlásenia úrazu"/>
    <x v="33"/>
    <x v="10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46"/>
    <n v="16"/>
    <m/>
    <m/>
    <x v="0"/>
    <s v="Podávanie Hlásenia úrazu na účely nemocenského"/>
    <n v="4"/>
    <x v="9"/>
    <m/>
    <m/>
  </r>
  <r>
    <x v="7"/>
    <s v="Ochorel som, ochorel člen rodiny, došlo k nie smrteľnému úrazu, v prípade pracovného úrazu zamestnávateľ vykonal všetky potrebné úkony"/>
    <s v="Som opäť práceschopný"/>
    <s v="Dostanem odpis potvrdenia o dočasnej pracovnej neschopnosti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vystaví Potvrdenie o dočasnej pracovnej neschopnosti"/>
    <x v="33"/>
    <x v="10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7"/>
    <n v="17"/>
    <m/>
    <m/>
    <x v="0"/>
    <s v="Predkladanie dodatočných dokumentov v rámci konania so Sociálnou poisťovňou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známenie ÚPSVaR o DPN s potvrdením"/>
    <x v="37"/>
    <x v="104"/>
    <x v="1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Hlásenia úrazu na účely nemocenského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žiadosti o náhradu príjmu pri dočasnej pracovnej neschopnosti zamestnanca"/>
    <x v="0"/>
    <x v="101"/>
    <x v="0"/>
    <x v="0"/>
    <m/>
    <m/>
    <m/>
    <m/>
    <m/>
    <x v="7"/>
    <m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žiadosti o nemocenské"/>
    <x v="33"/>
    <x v="10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Hlásenie úrazu - potvrdenie o PN diel II."/>
    <x v="33"/>
    <x v="10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soba na DPN poberá náhradu príjmu/ nemocenské, osoba na DPN v dôsledku pracovného úrazu alebo choroby z povolania poberá úrazový príplatok počas DPN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Odoslanie oznámenia poistnej udalosti (Zamestnávateľ do SP)"/>
    <x v="49"/>
    <x v="106"/>
    <x v="29"/>
    <x v="2"/>
    <m/>
    <m/>
    <m/>
    <m/>
    <m/>
    <x v="2"/>
    <n v="60"/>
    <m/>
    <m/>
    <x v="0"/>
    <m/>
    <n v="2"/>
    <x v="0"/>
    <m/>
    <m/>
  </r>
  <r>
    <x v="7"/>
    <s v="Ochorel som, ochorel člen rodiny, došlo k nie smrteľnému úrazu, v prípade pracovného úrazu zamestnávateľ vykonal všetky potrebné úkony"/>
    <s v="Som opäť práceschopný"/>
    <s v="Vyžiadanie klasifikácie pracovného úrazu, či ide o závažný pracovný úraz (Zamestnávateľ od poskytovateľa zdrav. Starostlivosti)"/>
    <x v="0"/>
    <x v="107"/>
    <x v="0"/>
    <x v="0"/>
    <m/>
    <m/>
    <m/>
    <m/>
    <m/>
    <x v="7"/>
    <m/>
    <m/>
    <m/>
    <x v="0"/>
    <m/>
    <n v="1"/>
    <x v="70"/>
    <m/>
    <m/>
  </r>
  <r>
    <x v="7"/>
    <s v="Ochorel som, ochorel člen rodiny, došlo k nie smrteľnému úrazu, v prípade pracovného úrazu zamestnávateľ vykonal všetky potrebné úkony"/>
    <s v="Som opäť práceschopný"/>
    <s v="Lekár mi vystavil výmenný lístok na špecializované vyšetrenie (kde je výmenný lístok potrebný)"/>
    <x v="0"/>
    <x v="108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s v="Podávanie žiadanky na objednanie sa u špecialistu / špeciálne vyšetrenie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Hľadanie, výber a objednanie sa k špecialistovi"/>
    <x v="0"/>
    <x v="109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s v="Podávanie žiadanky na objednanie sa u špecialistu / špeciálne vyšetrenie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 špecialistu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/ Telekonzultáci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vystaví potvrdenie o pokračovaní DPN elektronicky"/>
    <x v="33"/>
    <x v="10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7"/>
    <n v="17"/>
    <m/>
    <m/>
    <x v="0"/>
    <s v="Predkladanie dodatočných dokumentov v rámci konania so Sociálnou poisťovňou"/>
    <n v="4"/>
    <x v="0"/>
    <m/>
    <m/>
  </r>
  <r>
    <x v="7"/>
    <s v="Ochorel som, ochorel člen rodiny, došlo k nie smrteľnému úrazu, v prípade pracovného úrazu zamestnávateľ vykonal všetky potrebné úkony"/>
    <s v="Som opäť práceschopný"/>
    <s v="Ukončenie DPN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om opäť práceschopný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/ Telekonzultácia"/>
    <x v="0"/>
    <x v="0"/>
    <x v="18"/>
    <x v="2"/>
    <s v="Ministerstvo zdravotníctva Slovenskej republiky"/>
    <s v="A0002615"/>
    <s v="Vedenie a uchovávanie osobitnej zdravotnej dokumentácie"/>
    <s v="U00179"/>
    <s v="Zdravotná starostlivosť"/>
    <x v="37"/>
    <n v="17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Získanie preukazu o trvaní DPN"/>
    <x v="33"/>
    <x v="11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71"/>
    <m/>
    <m/>
  </r>
  <r>
    <x v="7"/>
    <s v="Ochorel som, ochorel člen rodiny, došlo k nie smrteľnému úrazu, v prípade pracovného úrazu zamestnávateľ vykonal všetky potrebné úkony"/>
    <s v="Som opäť práceschopný"/>
    <s v="Odovzdanie preukazu zamestnávateľovi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Lekár vystaví potvrdenie o pokračovaní DPN"/>
    <x v="33"/>
    <x v="10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7"/>
    <n v="17"/>
    <m/>
    <m/>
    <x v="0"/>
    <s v="Predkladanie dodatočných dokumentov v rámci konania so Sociálnou poisťovňou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žiadosti o náhradu príjmu pri dočasnej pracovnej neschopnosti zamestnanca"/>
    <x v="0"/>
    <x v="101"/>
    <x v="0"/>
    <x v="0"/>
    <m/>
    <m/>
    <m/>
    <m/>
    <m/>
    <x v="7"/>
    <m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žiadosti o nemocenské"/>
    <x v="33"/>
    <x v="10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37"/>
    <n v="17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Som naďalej na DPN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Odovzdanie legitimácie DPN lekárovi"/>
    <x v="0"/>
    <x v="101"/>
    <x v="0"/>
    <x v="0"/>
    <m/>
    <m/>
    <m/>
    <m/>
    <m/>
    <x v="7"/>
    <m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Odoslanie hlásenia zamestnávateľovi/ SP o ukončení DPN"/>
    <x v="33"/>
    <x v="10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s v="Zobrazovanie stavu konaní klienta voči Sociálnej poisťovni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Ukončenie DPN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om opäť práceschopný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priznanie úrazovej renty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úrazovú dávku"/>
    <n v="2"/>
    <x v="72"/>
    <m/>
    <m/>
  </r>
  <r>
    <x v="7"/>
    <s v="Ochorel som, ochorel člen rodiny, došlo k nie smrteľnému úrazu, v prípade pracovného úrazu zamestnávateľ vykonal všetky potrebné úkony"/>
    <s v="Som opäť práceschopný"/>
    <s v="Vydanie posudku o poklese pracovnej schopnosti v dôsledku pracovného úrazu/ choroby z povolania"/>
    <x v="33"/>
    <x v="11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8"/>
    <m/>
    <m/>
  </r>
  <r>
    <x v="7"/>
    <s v="Ochorel som, ochorel člen rodiny, došlo k nie smrteľnému úrazu, v prípade pracovného úrazu zamestnávateľ vykonal všetky potrebné úkony"/>
    <s v="Som opäť práceschopný"/>
    <s v="Úrazová renta nebola priznaná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beranie úrazovej renty mesačne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7"/>
    <m/>
    <m/>
  </r>
  <r>
    <x v="7"/>
    <s v="Ochorel som, ochorel člen rodiny, došlo k nie smrteľnému úrazu, v prípade pracovného úrazu zamestnávateľ vykonal všetky potrebné úkony"/>
    <s v="Som opäť práceschopný"/>
    <s v="Úrazová renta bola priznaná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jednorazové vyrovnanie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6"/>
    <m/>
    <m/>
  </r>
  <r>
    <x v="7"/>
    <s v="Ochorel som, ochorel člen rodiny, došlo k nie smrteľnému úrazu, v prípade pracovného úrazu zamestnávateľ vykonal všetky potrebné úkony"/>
    <s v="Som opäť práceschopný"/>
    <s v="Posúdenie poklesu pracovnej schopnosti"/>
    <x v="33"/>
    <x v="11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5"/>
    <m/>
    <m/>
  </r>
  <r>
    <x v="7"/>
    <s v="Ochorel som, ochorel člen rodiny, došlo k nie smrteľnému úrazu, v prípade pracovného úrazu zamestnávateľ vykonal všetky potrebné úkony"/>
    <s v="Som opäť práceschopný"/>
    <s v="Jednorazové vyrovnanie nebolo priznané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Jednorazové vyrovnanie bolo priznané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poskytnutie pracovnej rehabilitácie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7"/>
    <s v="Ochorel som, ochorel člen rodiny, došlo k nie smrteľnému úrazu, v prípade pracovného úrazu zamestnávateľ vykonal všetky potrebné úkony"/>
    <s v="Som opäť práceschopný"/>
    <s v="Posúdenie zdravotnej spôsobilosti na absolvovanie pracovnej rehabilitácie"/>
    <x v="33"/>
    <x v="11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neposkytla pracovnú rehabilitáci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 priznaní pracovnej rehabilitácie vznikne nárok na rehabilitačné a jeho výplat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Uzatvorenie dohody o vykonaní pracovnej rehabilitácie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Vykonanie pracovnej rehabilitácie"/>
    <x v="33"/>
    <x v="11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racovná rehabilitácia a rehabilitačné boli priznané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poskytnutie rekvalifikácie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7"/>
    <s v="Ochorel som, ochorel člen rodiny, došlo k nie smrteľnému úrazu, v prípade pracovného úrazu zamestnávateľ vykonal všetky potrebné úkony"/>
    <s v="Som opäť práceschopný"/>
    <s v="Posúdenie zdravotnej spôsobilosti na absolvovanie rekvalifikácie"/>
    <x v="33"/>
    <x v="11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neposkytla rekvalifikáci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 priznaní rekvalifikácie vznikne nárok na rekvalifikačné a jeho výplatu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Uzatvorenie dohody o zabezpečení rekvalifikácie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Absolvovanie rekvalifikácie"/>
    <x v="33"/>
    <x v="11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Rekvalifikácia a rekvalifikačné boli priznané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Návšteva lekára a vyplnenie lekárskeho posudku o bolestnom a o sťažení spoločenského uplatnenia"/>
    <x v="33"/>
    <x v="116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priznanie náhrady za bolesť/ za sťaženie spoločenského uplatnenia a posudok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nepriznala náhradu za bolesť/ za sťaženie spoločenského uplatnenia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priznala poškodenému jednorazovú náhradu za bolesť/ za sťaženie spoločenského uplatnenia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kompletizovanie dokladov o vynaložených nákladoch spojených s liečením"/>
    <x v="33"/>
    <x v="117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redkladanie dodatočných dokumentov v rámci konania so Sociálnou poisťovňou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Podanie žiadosti o priznanie náhrady nákladov spojených s liečením"/>
    <x v="33"/>
    <x v="11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7"/>
    <s v="Ochorel som, ochorel člen rodiny, došlo k nie smrteľnému úrazu, v prípade pracovného úrazu zamestnávateľ vykonal všetky potrebné úkony"/>
    <s v="Som opäť práceschopný"/>
    <s v="Posúdenie účelnosti vynaložených nákladov v súvislosti s liečením"/>
    <x v="33"/>
    <x v="117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základných zúčtovacích dokladov pre poskytovateľov zdravotnej starostlivosti"/>
    <n v="1"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nepriznala náhradu nákladov spojených s liečením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Sociálna poisťovňa priznala poškodenému náhradu nákladov spojených s liečením (Udalosť)"/>
    <x v="0"/>
    <x v="0"/>
    <x v="0"/>
    <x v="0"/>
    <m/>
    <m/>
    <m/>
    <m/>
    <m/>
    <x v="7"/>
    <m/>
    <m/>
    <m/>
    <x v="0"/>
    <m/>
    <m/>
    <x v="0"/>
    <m/>
    <m/>
  </r>
  <r>
    <x v="7"/>
    <s v="Ochorel som, ochorel člen rodiny, došlo k nie smrteľnému úrazu, v prípade pracovného úrazu zamestnávateľ vykonal všetky potrebné úkony"/>
    <s v="Som opäť práceschopný"/>
    <s v="Poškodená osoba poberá dávky z úrazového poistenia z dôvodu pracovného úrazu alebo choroby z povolania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Chcem študovať na VŠ (Udalosť)"/>
    <x v="0"/>
    <x v="0"/>
    <x v="0"/>
    <x v="0"/>
    <m/>
    <m/>
    <m/>
    <m/>
    <m/>
    <x v="7"/>
    <m/>
    <m/>
    <m/>
    <x v="0"/>
    <m/>
    <m/>
    <x v="0"/>
    <n v="33985"/>
    <s v="počet študentov prijatých na SK vysokú školu"/>
  </r>
  <r>
    <x v="8"/>
    <s v="Chcem študovať na VŠ"/>
    <s v="Ukončil som štúdium na VŠ a uznali mi diplom"/>
    <s v="Získavanie informácií o možnostiach štúdia na VŠ"/>
    <x v="0"/>
    <x v="118"/>
    <x v="30"/>
    <x v="1"/>
    <s v="Ministerstvo školstva, vedy, výskumu a športu Slovenskej republiky"/>
    <s v="A0002401"/>
    <s v="Vydávanie zoznamu vysokých škôl pôsobiacich na území Slovenskej republiky"/>
    <s v="U00166"/>
    <s v="Vysoké školy"/>
    <x v="38"/>
    <n v="44"/>
    <s v="Migrácia informačného systému Centrálnej elektronickej prihlášky na vysoké školy do eCloudu"/>
    <s v="Ministerstvo školstva, vedy, výskumu a športu Slovenskej republiky"/>
    <x v="6"/>
    <s v="Publikovanie informácií o možnostiach a podmienkach štúdia a informácie o jednotlivých vysokých školách"/>
    <n v="1"/>
    <x v="73"/>
    <m/>
    <m/>
  </r>
  <r>
    <x v="8"/>
    <s v="Chcem študovať na VŠ"/>
    <s v="Ukončil som štúdium na VŠ a uznali mi diplom"/>
    <s v="Výber študijného programu a VŠ"/>
    <x v="0"/>
    <x v="119"/>
    <x v="0"/>
    <x v="0"/>
    <m/>
    <m/>
    <m/>
    <m/>
    <m/>
    <x v="7"/>
    <m/>
    <m/>
    <m/>
    <x v="0"/>
    <m/>
    <n v="1"/>
    <x v="74"/>
    <m/>
    <m/>
  </r>
  <r>
    <x v="8"/>
    <s v="Chcem študovať na VŠ"/>
    <s v="Ukončil som štúdium na VŠ a uznali mi diplom"/>
    <s v="Overovanie podmienok k prijatiu na štúdium na VŠ"/>
    <x v="0"/>
    <x v="120"/>
    <x v="0"/>
    <x v="0"/>
    <m/>
    <m/>
    <m/>
    <m/>
    <m/>
    <x v="7"/>
    <m/>
    <m/>
    <m/>
    <x v="0"/>
    <m/>
    <n v="1"/>
    <x v="0"/>
    <m/>
    <m/>
  </r>
  <r>
    <x v="8"/>
    <s v="Chcem študovať na VŠ"/>
    <s v="Ukončil som štúdium na VŠ a uznali mi diplom"/>
    <s v="Absolvovanie školou určených testov/ skúšok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Vyplnenie prihlášky na štúdium na VŠ"/>
    <x v="0"/>
    <x v="121"/>
    <x v="0"/>
    <x v="0"/>
    <m/>
    <m/>
    <m/>
    <m/>
    <m/>
    <x v="7"/>
    <m/>
    <m/>
    <m/>
    <x v="0"/>
    <m/>
    <n v="2"/>
    <x v="0"/>
    <m/>
    <m/>
  </r>
  <r>
    <x v="8"/>
    <s v="Chcem študovať na VŠ"/>
    <s v="Ukončil som štúdium na VŠ a uznali mi diplom"/>
    <s v="Získanie školou určených potrebných dokladov a potvrdení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Zaplatenie poplatku za prijímacie konanie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anie prihlášky na štúdium na VŠ s požadovanými prílohami elektronicky"/>
    <x v="0"/>
    <x v="122"/>
    <x v="0"/>
    <x v="0"/>
    <m/>
    <m/>
    <m/>
    <m/>
    <m/>
    <x v="7"/>
    <m/>
    <m/>
    <m/>
    <x v="0"/>
    <m/>
    <n v="4"/>
    <x v="75"/>
    <m/>
    <m/>
  </r>
  <r>
    <x v="8"/>
    <s v="Chcem študovať na VŠ"/>
    <s v="Ukončil som štúdium na VŠ a uznali mi diplom"/>
    <s v="Tlač elektronicky vyplnenej prihlášky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anie prihlášky na štúdium na VŠ s požadovanými prílohami poštou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Mám podanú prihlášku na V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Absolvovanie prijímacích skúšok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Obdržanie rozhodnutia o prijatí na VŠ"/>
    <x v="50"/>
    <x v="0"/>
    <x v="19"/>
    <x v="2"/>
    <s v="Ministerstvo školstva, vedy, výskumu a športu Slovenskej republiky"/>
    <s v="A0002392"/>
    <s v="Rozhodovanie o obmedzení medziročného nárastu počtu študentov v dennej forme štúdia"/>
    <s v="U00166"/>
    <s v="Vysoké školy"/>
    <x v="38"/>
    <n v="44"/>
    <s v="Migrácia centrálneho registra študentov do eCloudu"/>
    <s v="Ministerstvo školstva, vedy, výskumu a športu Slovenskej republiky"/>
    <x v="3"/>
    <m/>
    <m/>
    <x v="0"/>
    <m/>
    <m/>
  </r>
  <r>
    <x v="8"/>
    <s v="Chcem študovať na VŠ"/>
    <s v="Ukončil som štúdium na VŠ a uznali mi diplom"/>
    <s v="Podanie odvolania"/>
    <x v="50"/>
    <x v="0"/>
    <x v="19"/>
    <x v="2"/>
    <s v="Ministerstvo školstva, vedy, výskumu a športu Slovenskej republiky"/>
    <s v="A0002392"/>
    <s v="Rozhodovanie o obmedzení medziročného nárastu počtu študentov v dennej forme štúdia"/>
    <s v="U00166"/>
    <s v="Vysoké školy"/>
    <x v="38"/>
    <n v="44"/>
    <s v="Rozvoj centrálneho registra študentov vysokých škôl"/>
    <s v="Ministerstvo školstva, vedy, výskumu a športu Slovenskej republiky"/>
    <x v="3"/>
    <m/>
    <m/>
    <x v="0"/>
    <m/>
    <m/>
  </r>
  <r>
    <x v="8"/>
    <s v="Chcem študovať na VŠ"/>
    <s v="Ukončil som štúdium na VŠ a uznali mi diplom"/>
    <s v="Nie som prijatý na V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Oznámenie rozhodnutia o zapísaní/nezapísaní sa na štúdium (ak to VŠ požaduje)"/>
    <x v="50"/>
    <x v="0"/>
    <x v="19"/>
    <x v="2"/>
    <s v="Ministerstvo školstva, vedy, výskumu a športu Slovenskej republiky"/>
    <s v="A0002392"/>
    <s v="Rozhodovanie o obmedzení medziročného nárastu počtu študentov v dennej forme štúdia"/>
    <s v="U00166"/>
    <s v="Vysoké školy"/>
    <x v="38"/>
    <n v="44"/>
    <m/>
    <m/>
    <x v="0"/>
    <m/>
    <m/>
    <x v="0"/>
    <m/>
    <m/>
  </r>
  <r>
    <x v="8"/>
    <s v="Chcem študovať na VŠ"/>
    <s v="Ukončil som štúdium na VŠ a uznali mi diplom"/>
    <s v="Úspešné ukončenie strednej školy (Udalosť)"/>
    <x v="51"/>
    <x v="0"/>
    <x v="30"/>
    <x v="1"/>
    <s v="Ministerstvo školstva, vedy, výskumu a športu Slovenskej republiky"/>
    <s v="A0002329"/>
    <s v="Určovanie predmetov, termínu a formy maturitnej skúšky"/>
    <s v="U00165"/>
    <s v="Materské školy, základné školy, stredné školy, základné umelecké školy, jazykové školy a školské zariadenia"/>
    <x v="47"/>
    <n v="60"/>
    <m/>
    <m/>
    <x v="0"/>
    <m/>
    <m/>
    <x v="0"/>
    <m/>
    <m/>
  </r>
  <r>
    <x v="8"/>
    <s v="Chcem študovať na VŠ"/>
    <s v="Ukončil som štúdium na VŠ a uznali mi diplom"/>
    <s v="Som prijatý na VŠ (Udalosť)"/>
    <x v="0"/>
    <x v="0"/>
    <x v="0"/>
    <x v="0"/>
    <m/>
    <m/>
    <m/>
    <m/>
    <m/>
    <x v="7"/>
    <m/>
    <m/>
    <m/>
    <x v="0"/>
    <m/>
    <m/>
    <x v="76"/>
    <m/>
    <m/>
  </r>
  <r>
    <x v="8"/>
    <s v="Chcem študovať na VŠ"/>
    <s v="Ukončil som štúdium na VŠ a uznali mi diplom"/>
    <s v="Zisťovanie podmienok na získanie sociálneho štipendia"/>
    <x v="52"/>
    <x v="123"/>
    <x v="19"/>
    <x v="2"/>
    <m/>
    <m/>
    <m/>
    <m/>
    <m/>
    <x v="38"/>
    <n v="44"/>
    <m/>
    <m/>
    <x v="0"/>
    <m/>
    <n v="1"/>
    <x v="0"/>
    <m/>
    <m/>
  </r>
  <r>
    <x v="8"/>
    <s v="Chcem študovať na VŠ"/>
    <s v="Ukončil som štúdium na VŠ a uznali mi diplom"/>
    <s v="Nemám nárok na sociálne štipendium/ Nežiadam o sociálne štipendium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Získanie potrebných dokladov"/>
    <x v="52"/>
    <x v="124"/>
    <x v="19"/>
    <x v="2"/>
    <m/>
    <m/>
    <m/>
    <m/>
    <m/>
    <x v="38"/>
    <n v="44"/>
    <m/>
    <m/>
    <x v="0"/>
    <m/>
    <n v="1"/>
    <x v="0"/>
    <m/>
    <m/>
  </r>
  <r>
    <x v="8"/>
    <s v="Chcem študovať na VŠ"/>
    <s v="Ukončil som štúdium na VŠ a uznali mi diplom"/>
    <s v="Podanie žiadosti o sociálne štipendium"/>
    <x v="52"/>
    <x v="125"/>
    <x v="19"/>
    <x v="2"/>
    <m/>
    <m/>
    <m/>
    <m/>
    <m/>
    <x v="38"/>
    <n v="44"/>
    <m/>
    <m/>
    <x v="0"/>
    <m/>
    <n v="2"/>
    <x v="77"/>
    <m/>
    <m/>
  </r>
  <r>
    <x v="8"/>
    <s v="Chcem študovať na VŠ"/>
    <s v="Ukončil som štúdium na VŠ a uznali mi diplom"/>
    <s v="Sociálne štipendium mi bolo priznané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Sociálne štipendium mi nebolo priznané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mienky a postup pre získanie motivačného štipendia určuje VŠ (Udalosť)"/>
    <x v="52"/>
    <x v="126"/>
    <x v="19"/>
    <x v="2"/>
    <m/>
    <m/>
    <m/>
    <m/>
    <m/>
    <x v="38"/>
    <n v="44"/>
    <m/>
    <m/>
    <x v="0"/>
    <m/>
    <n v="1"/>
    <x v="0"/>
    <m/>
    <m/>
  </r>
  <r>
    <x v="8"/>
    <s v="Chcem študovať na VŠ"/>
    <s v="Ukončil som štúdium na VŠ a uznali mi diplom"/>
    <s v="Som tehotn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Zisťovanie podmienok na získanie tehotenského štipendia"/>
    <x v="36"/>
    <x v="127"/>
    <x v="19"/>
    <x v="2"/>
    <m/>
    <m/>
    <m/>
    <m/>
    <m/>
    <x v="38"/>
    <n v="44"/>
    <m/>
    <m/>
    <x v="0"/>
    <m/>
    <n v="1"/>
    <x v="0"/>
    <m/>
    <m/>
  </r>
  <r>
    <x v="8"/>
    <s v="Chcem študovať na VŠ"/>
    <s v="Ukončil som štúdium na VŠ a uznali mi diplom"/>
    <s v="Nemám nárok na tehotenské štipendium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Získanie potrebných dokladov"/>
    <x v="36"/>
    <x v="128"/>
    <x v="19"/>
    <x v="2"/>
    <m/>
    <m/>
    <m/>
    <m/>
    <m/>
    <x v="38"/>
    <n v="44"/>
    <m/>
    <m/>
    <x v="0"/>
    <m/>
    <n v="1"/>
    <x v="0"/>
    <m/>
    <m/>
  </r>
  <r>
    <x v="8"/>
    <s v="Chcem študovať na VŠ"/>
    <s v="Ukončil som štúdium na VŠ a uznali mi diplom"/>
    <s v="Lekárske potvrdenie o tom, že začal 27. týždeň pred očakávaným dňom pôrodu"/>
    <x v="36"/>
    <x v="0"/>
    <x v="19"/>
    <x v="2"/>
    <m/>
    <m/>
    <m/>
    <m/>
    <m/>
    <x v="37"/>
    <n v="17"/>
    <m/>
    <m/>
    <x v="0"/>
    <m/>
    <m/>
    <x v="0"/>
    <m/>
    <m/>
  </r>
  <r>
    <x v="8"/>
    <s v="Chcem študovať na VŠ"/>
    <s v="Ukončil som štúdium na VŠ a uznali mi diplom"/>
    <s v="Potvrdenie SP o tom, že nevznikol nárok na výplatu tehotenského"/>
    <x v="36"/>
    <x v="0"/>
    <x v="19"/>
    <x v="2"/>
    <m/>
    <m/>
    <m/>
    <m/>
    <m/>
    <x v="2"/>
    <n v="60"/>
    <m/>
    <m/>
    <x v="0"/>
    <m/>
    <m/>
    <x v="0"/>
    <m/>
    <m/>
  </r>
  <r>
    <x v="8"/>
    <s v="Chcem študovať na VŠ"/>
    <s v="Ukončil som štúdium na VŠ a uznali mi diplom"/>
    <s v="Podanie žiadosti o tehotenské štipendium s prílohami"/>
    <x v="36"/>
    <x v="127"/>
    <x v="19"/>
    <x v="2"/>
    <m/>
    <m/>
    <m/>
    <m/>
    <m/>
    <x v="38"/>
    <n v="44"/>
    <m/>
    <m/>
    <x v="0"/>
    <m/>
    <n v="2"/>
    <x v="0"/>
    <m/>
    <m/>
  </r>
  <r>
    <x v="8"/>
    <s v="Chcem študovať na VŠ"/>
    <s v="Ukončil som štúdium na VŠ a uznali mi diplom"/>
    <s v="Tehotenské štipendium mi bolo priznané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Tehotenské štipendium mi nebolo priznané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Skompletizovanie potrebných príloh"/>
    <x v="53"/>
    <x v="129"/>
    <x v="31"/>
    <x v="1"/>
    <s v="Ministerstvo školstva, vedy, výskumu a športu Slovenskej republiky"/>
    <s v="A0002428"/>
    <s v="Poskytovanie stimulov pre výskum a vývoj"/>
    <s v="U00168"/>
    <s v="Veda a technika"/>
    <x v="48"/>
    <n v="2"/>
    <m/>
    <m/>
    <x v="0"/>
    <m/>
    <n v="1"/>
    <x v="0"/>
    <m/>
    <m/>
  </r>
  <r>
    <x v="8"/>
    <s v="Chcem študovať na VŠ"/>
    <s v="Ukončil som štúdium na VŠ a uznali mi diplom"/>
    <s v="Podanie žiadosti o študentskú pôžičku"/>
    <x v="53"/>
    <x v="130"/>
    <x v="31"/>
    <x v="1"/>
    <s v="Ministerstvo školstva, vedy, výskumu a športu Slovenskej republiky"/>
    <s v="A0002428"/>
    <s v="Poskytovanie stimulov pre výskum a vývoj"/>
    <s v="U00168"/>
    <s v="Veda a technika"/>
    <x v="48"/>
    <n v="2"/>
    <m/>
    <m/>
    <x v="0"/>
    <s v="Podávanie žiadosti o pôžičku pre študentov a pedagogických pracovníkov z Fondu na podporu vzdelávania"/>
    <n v="2"/>
    <x v="78"/>
    <m/>
    <m/>
  </r>
  <r>
    <x v="8"/>
    <s v="Chcem študovať na VŠ"/>
    <s v="Ukončil som štúdium na VŠ a uznali mi diplom"/>
    <s v="Žiadosť o študentskú pôžičku nebola schválen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pis prijatého návrhu zmluvy o pôžičke a potvrdenie o príjme ručiteľa"/>
    <x v="53"/>
    <x v="131"/>
    <x v="31"/>
    <x v="1"/>
    <s v="Ministerstvo školstva, vedy, výskumu a športu Slovenskej republiky"/>
    <s v="A0002428"/>
    <s v="Poskytovanie stimulov pre výskum a vývoj"/>
    <s v="U00168"/>
    <s v="Veda a technika"/>
    <x v="48"/>
    <n v="2"/>
    <m/>
    <m/>
    <x v="0"/>
    <m/>
    <n v="1"/>
    <x v="0"/>
    <m/>
    <m/>
  </r>
  <r>
    <x v="8"/>
    <s v="Chcem študovať na VŠ"/>
    <s v="Ukončil som štúdium na VŠ a uznali mi diplom"/>
    <s v="Študentská pôžička je schválen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Skompletizovanie potrebných príloh"/>
    <x v="53"/>
    <x v="132"/>
    <x v="31"/>
    <x v="1"/>
    <s v="Ministerstvo školstva, vedy, výskumu a športu Slovenskej republiky"/>
    <m/>
    <m/>
    <m/>
    <m/>
    <x v="48"/>
    <n v="2"/>
    <m/>
    <m/>
    <x v="0"/>
    <m/>
    <n v="1"/>
    <x v="0"/>
    <m/>
    <m/>
  </r>
  <r>
    <x v="8"/>
    <s v="Chcem študovať na VŠ"/>
    <s v="Ukončil som štúdium na VŠ a uznali mi diplom"/>
    <s v="Podanie žiadosti o stabilizačnú pôžičku"/>
    <x v="53"/>
    <x v="133"/>
    <x v="31"/>
    <x v="1"/>
    <s v="Ministerstvo školstva, vedy, výskumu a športu Slovenskej republiky"/>
    <m/>
    <m/>
    <m/>
    <m/>
    <x v="48"/>
    <n v="2"/>
    <m/>
    <m/>
    <x v="0"/>
    <m/>
    <n v="2"/>
    <x v="0"/>
    <m/>
    <m/>
  </r>
  <r>
    <x v="8"/>
    <s v="Chcem študovať na VŠ"/>
    <s v="Ukončil som štúdium na VŠ a uznali mi diplom"/>
    <s v="Žiadosť o stabilizačnú pôžičku nebola schválen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pis zmluvy o stabilizačnej pôžičke a úradné osvedčenie podpisu"/>
    <x v="53"/>
    <x v="134"/>
    <x v="31"/>
    <x v="1"/>
    <s v="Ministerstvo školstva, vedy, výskumu a športu Slovenskej republiky"/>
    <m/>
    <m/>
    <m/>
    <m/>
    <x v="48"/>
    <n v="2"/>
    <m/>
    <m/>
    <x v="0"/>
    <m/>
    <n v="1"/>
    <x v="0"/>
    <m/>
    <m/>
  </r>
  <r>
    <x v="8"/>
    <s v="Chcem študovať na VŠ"/>
    <s v="Ukončil som štúdium na VŠ a uznali mi diplom"/>
    <s v="Stabilizačná pôžička je schválená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Zisťovanie podmienok pre zúčastnenie sa zahraničných stáží a študijných pobytov"/>
    <x v="54"/>
    <x v="135"/>
    <x v="19"/>
    <x v="2"/>
    <m/>
    <m/>
    <m/>
    <m/>
    <m/>
    <x v="7"/>
    <m/>
    <s v="Rozvojovy projekt ISVS Mobility ONLINE"/>
    <s v="Ministerstvo školstva, vedy, výskumu a športu Slovenskej republiky"/>
    <x v="4"/>
    <m/>
    <n v="1"/>
    <x v="0"/>
    <m/>
    <m/>
  </r>
  <r>
    <x v="8"/>
    <s v="Chcem študovať na VŠ"/>
    <s v="Ukončil som štúdium na VŠ a uznali mi diplom"/>
    <s v="Podanie prihlášky a potrebných dokladov"/>
    <x v="54"/>
    <x v="136"/>
    <x v="19"/>
    <x v="2"/>
    <m/>
    <m/>
    <m/>
    <m/>
    <m/>
    <x v="7"/>
    <m/>
    <m/>
    <m/>
    <x v="0"/>
    <m/>
    <n v="4"/>
    <x v="0"/>
    <m/>
    <m/>
  </r>
  <r>
    <x v="8"/>
    <s v="Chcem študovať na VŠ"/>
    <s v="Ukončil som štúdium na VŠ a uznali mi diplom"/>
    <s v="Absolvovanie výberového konania"/>
    <x v="54"/>
    <x v="136"/>
    <x v="19"/>
    <x v="2"/>
    <m/>
    <m/>
    <m/>
    <m/>
    <m/>
    <x v="7"/>
    <m/>
    <m/>
    <m/>
    <x v="0"/>
    <m/>
    <n v="1"/>
    <x v="0"/>
    <m/>
    <m/>
  </r>
  <r>
    <x v="8"/>
    <s v="Chcem študovať na VŠ"/>
    <s v="Ukončil som štúdium na VŠ a uznali mi diplom"/>
    <s v="Nezúčastním sa zahraničného študijného pobytu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odanie prihlášky na vybranú zahraničnú univerzitu/ inštitúciu"/>
    <x v="54"/>
    <x v="137"/>
    <x v="19"/>
    <x v="2"/>
    <m/>
    <m/>
    <m/>
    <m/>
    <m/>
    <x v="7"/>
    <m/>
    <m/>
    <m/>
    <x v="0"/>
    <m/>
    <n v="4"/>
    <x v="79"/>
    <m/>
    <m/>
  </r>
  <r>
    <x v="8"/>
    <s v="Chcem študovať na VŠ"/>
    <s v="Ukončil som štúdium na VŠ a uznali mi diplom"/>
    <s v="Vytvorenie študijného plánu (Learning Agreement)"/>
    <x v="54"/>
    <x v="138"/>
    <x v="19"/>
    <x v="2"/>
    <m/>
    <m/>
    <m/>
    <m/>
    <m/>
    <x v="7"/>
    <m/>
    <m/>
    <m/>
    <x v="0"/>
    <m/>
    <n v="4"/>
    <x v="0"/>
    <m/>
    <m/>
  </r>
  <r>
    <x v="8"/>
    <s v="Chcem študovať na VŠ"/>
    <s v="Ukončil som štúdium na VŠ a uznali mi diplom"/>
    <s v="Kontrola platnosti zdravotného poistenia (EPZP) v cieľovej krajine"/>
    <x v="54"/>
    <x v="139"/>
    <x v="19"/>
    <x v="2"/>
    <m/>
    <m/>
    <m/>
    <m/>
    <m/>
    <x v="7"/>
    <m/>
    <m/>
    <m/>
    <x v="0"/>
    <m/>
    <n v="1"/>
    <x v="0"/>
    <m/>
    <m/>
  </r>
  <r>
    <x v="8"/>
    <s v="Chcem študovať na VŠ"/>
    <s v="Ukončil som štúdium na VŠ a uznali mi diplom"/>
    <s v="Podpísanie zmluvy o poskytnutí finančnej podpory"/>
    <x v="54"/>
    <x v="139"/>
    <x v="19"/>
    <x v="2"/>
    <m/>
    <m/>
    <m/>
    <m/>
    <m/>
    <x v="7"/>
    <m/>
    <m/>
    <m/>
    <x v="0"/>
    <m/>
    <n v="4"/>
    <x v="80"/>
    <m/>
    <m/>
  </r>
  <r>
    <x v="8"/>
    <s v="Chcem študovať na VŠ"/>
    <s v="Ukončil som štúdium na VŠ a uznali mi diplom"/>
    <s v="Absolvoval som zahraničný študijný pobyt (Udalosť)"/>
    <x v="0"/>
    <x v="0"/>
    <x v="0"/>
    <x v="0"/>
    <m/>
    <m/>
    <m/>
    <m/>
    <m/>
    <x v="7"/>
    <m/>
    <m/>
    <m/>
    <x v="0"/>
    <m/>
    <m/>
    <x v="0"/>
    <m/>
    <m/>
  </r>
  <r>
    <x v="8"/>
    <s v="Chcem študovať na VŠ"/>
    <s v="Ukončil som štúdium na VŠ a uznali mi diplom"/>
    <s v="Predkladanie potrebných potvrdení, certifikátov, akademických výsledkov"/>
    <x v="54"/>
    <x v="140"/>
    <x v="19"/>
    <x v="2"/>
    <m/>
    <m/>
    <m/>
    <m/>
    <m/>
    <x v="7"/>
    <m/>
    <m/>
    <m/>
    <x v="0"/>
    <m/>
    <n v="4"/>
    <x v="81"/>
    <m/>
    <m/>
  </r>
  <r>
    <x v="8"/>
    <s v="Chcem študovať na VŠ"/>
    <s v="Ukončil som štúdium na VŠ a uznali mi diplom"/>
    <s v="Zúčastnil som sa zahraničného študijného pobytu a domáca inštitúcia mi ho uznala (Udalosť)"/>
    <x v="0"/>
    <x v="0"/>
    <x v="0"/>
    <x v="0"/>
    <m/>
    <m/>
    <m/>
    <m/>
    <m/>
    <x v="7"/>
    <m/>
    <m/>
    <m/>
    <x v="0"/>
    <m/>
    <m/>
    <x v="8"/>
    <m/>
    <m/>
  </r>
  <r>
    <x v="8"/>
    <s v="Chcem študovať na VŠ"/>
    <s v="Ukončil som štúdium na VŠ a uznali mi diplom"/>
    <s v="Úspešne som ukončil VŠ štúdium v zahraničí, mám diplom a žiadam o uznanie dokladov na SK (Udalosť)"/>
    <x v="55"/>
    <x v="141"/>
    <x v="19"/>
    <x v="2"/>
    <m/>
    <m/>
    <m/>
    <m/>
    <m/>
    <x v="7"/>
    <m/>
    <m/>
    <m/>
    <x v="0"/>
    <m/>
    <n v="1"/>
    <x v="7"/>
    <m/>
    <m/>
  </r>
  <r>
    <x v="8"/>
    <s v="Chcem študovať na VŠ"/>
    <s v="Ukončil som štúdium na VŠ a uznali mi diplom"/>
    <s v="Zisťovanie postupu a podmienok"/>
    <x v="56"/>
    <x v="142"/>
    <x v="32"/>
    <x v="1"/>
    <s v="Ministerstvo školstva, vedy, výskumu a športu Slovenskej republiky"/>
    <s v="A0002403"/>
    <s v="Vykonávanie funkcie kontaktného miesta v oblasti regulovaných povolaní"/>
    <s v="U00166"/>
    <s v="Vysoké školy"/>
    <x v="49"/>
    <n v="3"/>
    <m/>
    <m/>
    <x v="0"/>
    <m/>
    <n v="1"/>
    <x v="6"/>
    <m/>
    <m/>
  </r>
  <r>
    <x v="8"/>
    <s v="Chcem študovať na VŠ"/>
    <s v="Ukončil som štúdium na VŠ a uznali mi diplom"/>
    <s v="Odoslanie žiadosti podľa typu regulovaného povolania s prílohami"/>
    <x v="56"/>
    <x v="143"/>
    <x v="32"/>
    <x v="1"/>
    <s v="Ministerstvo školstva, vedy, výskumu a športu Slovenskej republiky"/>
    <s v="A0002393"/>
    <s v="Uznávanie dokladov o vzdelaní vydaných zahraničnými vysokými školami alebo inými na to oprávnenými orgánmi"/>
    <s v="U00166"/>
    <s v="Vysoké školy"/>
    <x v="49"/>
    <n v="3"/>
    <s v="Elektronizácia služieb regionálneho a vysokého školstva SR"/>
    <s v="Ministerstvo školstva, vedy, výskumu a športu Slovenskej republiky"/>
    <x v="2"/>
    <s v="Uznávanie dokladu o vzdelaní zo zahraničia na výkon regulovaného povolania v SR"/>
    <n v="4"/>
    <x v="82"/>
    <m/>
    <m/>
  </r>
  <r>
    <x v="8"/>
    <s v="Chcem študovať na VŠ"/>
    <s v="Ukončil som štúdium na VŠ a uznali mi diplom"/>
    <s v="Podanie žiadosti o uznanie odbornej kvalifikácie (podľa typu povolania)"/>
    <x v="56"/>
    <x v="144"/>
    <x v="32"/>
    <x v="1"/>
    <s v="Ministerstvo školstva, vedy, výskumu a športu Slovenskej republiky"/>
    <s v="A0002393"/>
    <s v="Uznávanie dokladov o vzdelaní vydaných zahraničnými vysokými školami alebo inými na to oprávnenými orgánmi"/>
    <s v="U00166"/>
    <s v="Vysoké školy"/>
    <x v="49"/>
    <n v="3"/>
    <m/>
    <m/>
    <x v="0"/>
    <s v="Uznávanie dokladu o vzdelaní a odbornej kvalifikácie zo zahraničia na výkon regulovaného povolania v SR"/>
    <n v="3"/>
    <x v="5"/>
    <m/>
    <m/>
  </r>
  <r>
    <x v="8"/>
    <s v="Chcem študovať na VŠ"/>
    <s v="Ukončil som štúdium na VŠ a uznali mi diplom"/>
    <s v="Ukončil som štúdium na VŠ a uznali mi diplom (Udalosť)"/>
    <x v="0"/>
    <x v="0"/>
    <x v="0"/>
    <x v="0"/>
    <m/>
    <m/>
    <m/>
    <m/>
    <m/>
    <x v="7"/>
    <m/>
    <m/>
    <m/>
    <x v="0"/>
    <m/>
    <m/>
    <x v="83"/>
    <m/>
    <m/>
  </r>
  <r>
    <x v="9"/>
    <s v="Ocitol som sa v hmotnej núdzi, nemám zdroj príjmu"/>
    <s v="Poberám príspevky v hmotnej núdzi"/>
    <s v="Ocitol som sa v hmotnej núdzi, nemám zdroj príjmu (Udalosť)"/>
    <x v="0"/>
    <x v="0"/>
    <x v="0"/>
    <x v="0"/>
    <m/>
    <m/>
    <m/>
    <m/>
    <m/>
    <x v="7"/>
    <m/>
    <m/>
    <m/>
    <x v="0"/>
    <m/>
    <m/>
    <x v="0"/>
    <n v="59507"/>
    <s v="počet priznaných pomocí v hmotnej núdzi"/>
  </r>
  <r>
    <x v="9"/>
    <s v="Ocitol som sa v hmotnej núdzi, nemám zdroj príjmu"/>
    <s v="Poberám príspevky v hmotnej núdzi"/>
    <s v="Zisťovanie podmienok na získanie pomoci v hmotnej núdzi"/>
    <x v="0"/>
    <x v="145"/>
    <x v="0"/>
    <x v="0"/>
    <m/>
    <m/>
    <m/>
    <m/>
    <m/>
    <x v="7"/>
    <m/>
    <m/>
    <m/>
    <x v="0"/>
    <m/>
    <n v="1"/>
    <x v="0"/>
    <m/>
    <m/>
  </r>
  <r>
    <x v="9"/>
    <s v="Ocitol som sa v hmotnej núdzi, nemám zdroj príjmu"/>
    <s v="Poberám príspevky v hmotnej núdzi"/>
    <s v="Nemám nárok na pomoc v hmotnej núdzi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Skompletizovanie potrebných dokladov"/>
    <x v="0"/>
    <x v="146"/>
    <x v="0"/>
    <x v="0"/>
    <m/>
    <m/>
    <m/>
    <m/>
    <m/>
    <x v="7"/>
    <m/>
    <m/>
    <m/>
    <x v="0"/>
    <m/>
    <n v="1"/>
    <x v="9"/>
    <m/>
    <m/>
  </r>
  <r>
    <x v="9"/>
    <s v="Ocitol som sa v hmotnej núdzi, nemám zdroj príjmu"/>
    <s v="Poberám príspevky v hmotnej núdzi"/>
    <s v="Podanie žiadosti o pomoc v hmotnej núdzi a prílohy"/>
    <x v="37"/>
    <x v="147"/>
    <x v="1"/>
    <x v="1"/>
    <s v="Ministerstvo práce, sociálnych vecí a rodiny Slovenskej republiky"/>
    <s v="A0001914"/>
    <s v="Rozhodovanie o hmotnej núdzi, zabezpečovaní základných životných podmienok a priznávanie dávky a príspevkov "/>
    <s v="U00145"/>
    <s v="Pomoc v hmotnej núdzi"/>
    <x v="50"/>
    <n v="3"/>
    <s v="Efektívnymi službami k občanovi-2"/>
    <s v="Ústredie práce, sociálnych vecí a rodiny"/>
    <x v="1"/>
    <s v="Rozhodovanie o pomoci v hmotnej núdzi"/>
    <n v="4"/>
    <x v="57"/>
    <m/>
    <m/>
  </r>
  <r>
    <x v="9"/>
    <s v="Ocitol som sa v hmotnej núdzi, nemám zdroj príjmu"/>
    <s v="Poberám príspevky v hmotnej núdzi"/>
    <s v="Preddavok na pomoc v hmotnej núdzi mi nebol priznaný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Bol mi priznaný preddavok na pomoc v hmotnej núdzi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Rozhodnutie o doplatení pomoci v hmotnej núdzi alebo jej vrátení po ukončení konania"/>
    <x v="37"/>
    <x v="148"/>
    <x v="1"/>
    <x v="1"/>
    <s v="Ministerstvo práce, sociálnych vecí a rodiny Slovenskej republiky"/>
    <s v="A0001917"/>
    <s v="Rozhodovanie o preddavkovom priznaní dávky a príspevkov "/>
    <s v="U00145"/>
    <s v="Pomoc v hmotnej núdzi"/>
    <x v="50"/>
    <n v="3"/>
    <m/>
    <m/>
    <x v="0"/>
    <s v="Rozhodovanie o pomoci v hmotnej núdzi"/>
    <n v="1"/>
    <x v="0"/>
    <m/>
    <m/>
  </r>
  <r>
    <x v="9"/>
    <s v="Ocitol som sa v hmotnej núdzi, nemám zdroj príjmu"/>
    <s v="Poberám príspevky v hmotnej núdzi"/>
    <s v="Obdržanie priznaného doplatku pomoci v hmotnej núdzi"/>
    <x v="37"/>
    <x v="148"/>
    <x v="1"/>
    <x v="1"/>
    <s v="Ministerstvo práce, sociálnych vecí a rodiny Slovenskej republiky"/>
    <s v="A0001917"/>
    <s v="Rozhodovanie o preddavkovom priznaní dávky a príspevkov "/>
    <s v="U00145"/>
    <s v="Pomoc v hmotnej núdzi"/>
    <x v="50"/>
    <n v="3"/>
    <m/>
    <m/>
    <x v="0"/>
    <s v="Rozhodovanie o pomoci v hmotnej núdzi"/>
    <n v="1"/>
    <x v="0"/>
    <m/>
    <m/>
  </r>
  <r>
    <x v="9"/>
    <s v="Ocitol som sa v hmotnej núdzi, nemám zdroj príjmu"/>
    <s v="Poberám príspevky v hmotnej núdzi"/>
    <s v="Vrátenie pomoci v hmotnej núdzi"/>
    <x v="37"/>
    <x v="148"/>
    <x v="1"/>
    <x v="1"/>
    <s v="Ministerstvo práce, sociálnych vecí a rodiny Slovenskej republiky"/>
    <s v="A0001917"/>
    <s v="Rozhodovanie o preddavkovom priznaní dávky a príspevkov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Skompletizovanie potrebných dokladov"/>
    <x v="37"/>
    <x v="146"/>
    <x v="0"/>
    <x v="0"/>
    <m/>
    <m/>
    <m/>
    <m/>
    <m/>
    <x v="7"/>
    <m/>
    <m/>
    <m/>
    <x v="0"/>
    <m/>
    <n v="1"/>
    <x v="8"/>
    <m/>
    <m/>
  </r>
  <r>
    <x v="9"/>
    <s v="Ocitol som sa v hmotnej núdzi, nemám zdroj príjmu"/>
    <s v="Poberám príspevky v hmotnej núdzi"/>
    <s v="Podanie žiadosti o pomoc v hmotnej núdzi a prílohy"/>
    <x v="37"/>
    <x v="147"/>
    <x v="1"/>
    <x v="1"/>
    <s v="Ministerstvo práce, sociálnych vecí a rodiny Slovenskej republiky"/>
    <s v="A0001914"/>
    <s v="Rozhodovanie o hmotnej núdzi, zabezpečovaní základných životných podmienok a priznávanie dávky a príspevkov "/>
    <s v="U00145"/>
    <s v="Pomoc v hmotnej núdzi"/>
    <x v="50"/>
    <n v="3"/>
    <s v="Efektívnymi službami k občanovi-2"/>
    <s v="Ústredie práce, sociálnych vecí a rodiny"/>
    <x v="1"/>
    <s v="Rozhodovanie o pomoci v hmotnej núdzi"/>
    <n v="4"/>
    <x v="84"/>
    <m/>
    <m/>
  </r>
  <r>
    <x v="9"/>
    <s v="Ocitol som sa v hmotnej núdzi, nemám zdroj príjmu"/>
    <s v="Poberám príspevky v hmotnej núdzi"/>
    <s v="Nemám nárok na pomoc v hmotnej núdzi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Bola mi priznaná pomoc v hmotnej núdzi plnením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Určenie osobitného príjemcu úradom"/>
    <x v="37"/>
    <x v="149"/>
    <x v="1"/>
    <x v="1"/>
    <s v="Ministerstvo práce, sociálnych vecí a rodiny Slovenskej republiky"/>
    <s v="A0001926"/>
    <s v="Rozhodovanie o určovaní a uvoľňovaní osobitného príjemcu dávky a príspevkov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Predloženie úradu mesačný rozsah skutočne odpracovaných hodín (rozsah &gt;=32 h)"/>
    <x v="37"/>
    <x v="150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2"/>
    <x v="64"/>
    <m/>
    <m/>
  </r>
  <r>
    <x v="9"/>
    <s v="Ocitol som sa v hmotnej núdzi, nemám zdroj príjmu"/>
    <s v="Poberám príspevky v hmotnej núdzi"/>
    <s v="Predloženie potvrdenia o príjme v prípade zamestnanca"/>
    <x v="37"/>
    <x v="151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2"/>
    <x v="7"/>
    <m/>
    <m/>
  </r>
  <r>
    <x v="9"/>
    <s v="Ocitol som sa v hmotnej núdzi, nemám zdroj príjmu"/>
    <s v="Poberám príspevky v hmotnej núdzi"/>
    <s v="Nemám povinnosť sa zúčastniť obecných služieb,_x000a_dobrovoľníckej činnosti, prác súvisiacich s mimoriadnou situáciou, lebo som v právnom vzťahu, ktorý zakladá nárok na príjem zo závislej činnosti v rozsahu väčšom ako 32 h mesačne, alebo sa na mňa nevzťahujú skutočnosti odôvodňujúce zníženie dávky v hmotnej núdzi.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Obdržanie ponuky Aktivačného centra úradu"/>
    <x v="37"/>
    <x v="152"/>
    <x v="1"/>
    <x v="1"/>
    <s v="Ministerstvo práce, sociálnych vecí a rodiny Slovenskej republiky"/>
    <s v="A0001932"/>
    <s v="Koordinovanie činností úradov, obcí a ostatných organizácií podieľajúcich sa na zabezpečení základných životných podmienok a pomoci v hmotnej núdzi "/>
    <s v="U00145"/>
    <s v="Pomoc v hmotnej núdzi"/>
    <x v="50"/>
    <n v="3"/>
    <m/>
    <m/>
    <x v="0"/>
    <m/>
    <n v="1"/>
    <x v="55"/>
    <m/>
    <m/>
  </r>
  <r>
    <x v="9"/>
    <s v="Ocitol som sa v hmotnej núdzi, nemám zdroj príjmu"/>
    <s v="Poberám príspevky v hmotnej núdzi"/>
    <s v="Pravidelné zúčastnenie sa  na vykonaní obecných služieb, atď."/>
    <x v="0"/>
    <x v="0"/>
    <x v="0"/>
    <x v="0"/>
    <m/>
    <m/>
    <m/>
    <m/>
    <m/>
    <x v="7"/>
    <m/>
    <m/>
    <m/>
    <x v="0"/>
    <m/>
    <m/>
    <x v="5"/>
    <m/>
    <m/>
  </r>
  <r>
    <x v="9"/>
    <s v="Ocitol som sa v hmotnej núdzi, nemám zdroj príjmu"/>
    <s v="Poberám príspevky v hmotnej núdzi"/>
    <s v="Predloženie úradu mesačný rozsah skutočne odpracovaných hodín (rozsah &lt;32 h)"/>
    <x v="37"/>
    <x v="150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2"/>
    <x v="13"/>
    <m/>
    <m/>
  </r>
  <r>
    <x v="9"/>
    <s v="Ocitol som sa v hmotnej núdzi, nemám zdroj príjmu"/>
    <s v="Poberám príspevky v hmotnej núdzi"/>
    <s v="Predloženie potvrdenia o príjme v prípade zamestnanca"/>
    <x v="37"/>
    <x v="151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2"/>
    <x v="0"/>
    <m/>
    <m/>
  </r>
  <r>
    <x v="9"/>
    <s v="Ocitol som sa v hmotnej núdzi, nemám zdroj príjmu"/>
    <s v="Poberám príspevky v hmotnej núdzi"/>
    <s v="Návšteva pediatra (pravidelne do 1 roku veku dieťaťa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Preukázanie starostlivosti predložením potvrdenia od pediatra, že som sa zúčastnil s dieťaťom na preventívnej prehliadke (9 prehliadok)"/>
    <x v="37"/>
    <x v="152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Návšteva gynekológa (pravidelne mesačne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Preukázanie účasti na pravidelných prehliadkach u gynekológa predložením tehotenskej knižky mesačne"/>
    <x v="37"/>
    <x v="152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Poberám ochranný príspevok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Som dočasne pracovne neschopný (DPN)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Lekár mi vystaví potvrdenie o DPN"/>
    <x v="0"/>
    <x v="153"/>
    <x v="0"/>
    <x v="0"/>
    <m/>
    <m/>
    <m/>
    <m/>
    <m/>
    <x v="7"/>
    <m/>
    <m/>
    <m/>
    <x v="0"/>
    <m/>
    <n v="1"/>
    <x v="0"/>
    <m/>
    <m/>
  </r>
  <r>
    <x v="9"/>
    <s v="Ocitol som sa v hmotnej núdzi, nemám zdroj príjmu"/>
    <s v="Poberám príspevky v hmotnej núdzi"/>
    <s v="Odovzdanie Potvrdenia o DPN občana/uchádzača_x000a_o zamestnanie"/>
    <x v="0"/>
    <x v="153"/>
    <x v="0"/>
    <x v="0"/>
    <m/>
    <m/>
    <m/>
    <m/>
    <m/>
    <x v="7"/>
    <m/>
    <m/>
    <m/>
    <x v="0"/>
    <m/>
    <n v="1"/>
    <x v="0"/>
    <m/>
    <m/>
  </r>
  <r>
    <x v="9"/>
    <s v="Ocitol som sa v hmotnej núdzi, nemám zdroj príjmu"/>
    <s v="Poberám príspevky v hmotnej núdzi"/>
    <s v="Obdržanie výzvy na predloženie stanoviska k trvaniu nepriaznivého zdravotného stavu občana v hmotnej núdzi"/>
    <x v="37"/>
    <x v="154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2"/>
    <x v="0"/>
    <m/>
    <m/>
  </r>
  <r>
    <x v="9"/>
    <s v="Ocitol som sa v hmotnej núdzi, nemám zdroj príjmu"/>
    <s v="Poberám príspevky v hmotnej núdzi"/>
    <s v="Potvrdenie stanoviska lekárom, ak je predpoklad, že PN bude trvať dlhšie ako tri mesiace"/>
    <x v="37"/>
    <x v="154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Odovzdanie potvrdeného tlačiva"/>
    <x v="37"/>
    <x v="154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Lekár mi vystaví potvrdenie o skončení DPN"/>
    <x v="37"/>
    <x v="153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37"/>
    <n v="17"/>
    <m/>
    <m/>
    <x v="0"/>
    <m/>
    <n v="1"/>
    <x v="0"/>
    <m/>
    <m/>
  </r>
  <r>
    <x v="9"/>
    <s v="Ocitol som sa v hmotnej núdzi, nemám zdroj príjmu"/>
    <s v="Poberám príspevky v hmotnej núdzi"/>
    <s v="Odovzdanie potvrdenia o skončení DPN"/>
    <x v="37"/>
    <x v="153"/>
    <x v="1"/>
    <x v="1"/>
    <s v="Ministerstvo práce, sociálnych vecí a rodiny Slovenskej republiky"/>
    <s v="A0001936"/>
    <s v="Vedenie evidencie občanov poberajúcich dávku a príspevky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ŽS_Som_chorý (Odkaz na inú ŽS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Som opäť práceschopný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Našiel som prácu: vznikol pracovný pomer alebo obdobný pracovný vzťah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Predloženie zmluvy o vzniknutom právnom vzťahu"/>
    <x v="37"/>
    <x v="155"/>
    <x v="1"/>
    <x v="1"/>
    <s v="Ministerstvo práce, sociálnych vecí a rodiny Slovenskej republiky"/>
    <s v="A0001914"/>
    <s v="Rozhodovanie o hmotnej núdzi, zabezpečovaní základných životných podmienok a priznávanie dávky a príspevkov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Osobitný príspevok mi nebol  priznaný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Poberám osobitný príspevok počas trvania pracovného pomeru"/>
    <x v="37"/>
    <x v="155"/>
    <x v="1"/>
    <x v="1"/>
    <s v="Ministerstvo práce, sociálnych vecí a rodiny Slovenskej republiky"/>
    <s v="A0001914"/>
    <s v="Rozhodovanie o hmotnej núdzi, zabezpečovaní základných životných podmienok a priznávanie dávky a príspevkov "/>
    <s v="U00145"/>
    <s v="Pomoc v hmotnej núdzi"/>
    <x v="50"/>
    <n v="3"/>
    <m/>
    <m/>
    <x v="0"/>
    <m/>
    <n v="1"/>
    <x v="0"/>
    <m/>
    <m/>
  </r>
  <r>
    <x v="9"/>
    <s v="Ocitol som sa v hmotnej núdzi, nemám zdroj príjmu"/>
    <s v="Poberám príspevky v hmotnej núdzi"/>
    <s v="Poberám osobitný príspevok počas trvania pracovného pomeru alebo obdobného vzťahu, max. počas 18 po sebe nasledujúcich kal. Mesiacov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Žiadam o jednorazovú dávku v hmotnej núdzi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Skompletizovanie potrebných dokladov"/>
    <x v="36"/>
    <x v="156"/>
    <x v="0"/>
    <x v="0"/>
    <m/>
    <m/>
    <m/>
    <m/>
    <m/>
    <x v="7"/>
    <m/>
    <m/>
    <m/>
    <x v="0"/>
    <m/>
    <n v="1"/>
    <x v="85"/>
    <m/>
    <m/>
  </r>
  <r>
    <x v="9"/>
    <s v="Ocitol som sa v hmotnej núdzi, nemám zdroj príjmu"/>
    <s v="Poberám príspevky v hmotnej núdzi"/>
    <s v="Podanie žiadosti o jednorazovú dávku v hmotnej núdzi a príloh"/>
    <x v="36"/>
    <x v="157"/>
    <x v="5"/>
    <x v="2"/>
    <s v="Ministerstvo vnútra Slovenskej republiky"/>
    <s v="A0001932"/>
    <s v="Koordinovanie činností úradov, obcí a ostatných organizácií podieľajúcich sa na zabezpečení základných životných podmienok a pomoci v hmotnej núdzi "/>
    <s v="U00145"/>
    <s v="Pomoc v hmotnej núdzi"/>
    <x v="50"/>
    <n v="3"/>
    <s v="Plošné rozšírenie IS DCOM na mestá v kategórii"/>
    <s v="DataCentrum elektronizácie územnej samosprávy Slovenska"/>
    <x v="2"/>
    <s v="Poskytovanie jednorazovej dávky v hmotnej núdzi"/>
    <n v="2"/>
    <x v="17"/>
    <m/>
    <m/>
  </r>
  <r>
    <x v="9"/>
    <s v="Ocitol som sa v hmotnej núdzi, nemám zdroj príjmu"/>
    <s v="Poberám príspevky v hmotnej núdzi"/>
    <s v="Jednorazová dávka v hmotnej núdzi mi nebola priznaná (Udalosť)"/>
    <x v="0"/>
    <x v="0"/>
    <x v="0"/>
    <x v="0"/>
    <m/>
    <m/>
    <m/>
    <m/>
    <m/>
    <x v="7"/>
    <m/>
    <m/>
    <m/>
    <x v="0"/>
    <m/>
    <m/>
    <x v="0"/>
    <m/>
    <m/>
  </r>
  <r>
    <x v="9"/>
    <s v="Ocitol som sa v hmotnej núdzi, nemám zdroj príjmu"/>
    <s v="Poberám príspevky v hmotnej núdzi"/>
    <s v="Obdržanie jednorazovej dávky"/>
    <x v="36"/>
    <x v="157"/>
    <x v="5"/>
    <x v="2"/>
    <s v="Ministerstvo vnútra Slovenskej republiky"/>
    <s v="A0001932"/>
    <s v="Koordinovanie činností úradov, obcí a ostatných organizácií podieľajúcich sa na zabezpečení základných životných podmienok a pomoci v hmotnej núdzi "/>
    <s v="U00145"/>
    <s v="Pomoc v hmotnej núdzi"/>
    <x v="50"/>
    <n v="3"/>
    <m/>
    <m/>
    <x v="0"/>
    <s v="Poskytovanie jednorazovej dávky v hmotnej núdzi"/>
    <n v="2"/>
    <x v="86"/>
    <m/>
    <m/>
  </r>
  <r>
    <x v="9"/>
    <s v="Ocitol som sa v hmotnej núdzi, nemám zdroj príjmu"/>
    <s v="Poberám príspevky v hmotnej núdzi"/>
    <s v="Bola mi priznaná jednorazová dávka v hmotnej núdzi (Udalosť)"/>
    <x v="0"/>
    <x v="0"/>
    <x v="0"/>
    <x v="0"/>
    <m/>
    <m/>
    <m/>
    <m/>
    <m/>
    <x v="7"/>
    <m/>
    <m/>
    <m/>
    <x v="0"/>
    <m/>
    <m/>
    <x v="8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m o jednorazový príspevok alebo pravidelný peňažný príspevok, o sociálnu službu z dôvodu nepriaznivého zdravotného stavu, poklesu schopnosti vykonávať zárobkovú činnosť, alebo dosiahnutia dôchodkového veku (Udalosť)"/>
    <x v="0"/>
    <x v="0"/>
    <x v="0"/>
    <x v="0"/>
    <m/>
    <m/>
    <m/>
    <m/>
    <m/>
    <x v="7"/>
    <m/>
    <m/>
    <m/>
    <x v="0"/>
    <m/>
    <m/>
    <x v="0"/>
    <n v="224577"/>
    <s v="počet poberateľov invalidného dôchodku"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trebujem sa starať o príbuzného, ktorý je v dôsledku ťažkej choroby odkázaný na pomoc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Zisťovanie podmienok na získanie peňažného príspevku na opatrovanie"/>
    <x v="57"/>
    <x v="158"/>
    <x v="1"/>
    <x v="1"/>
    <s v="Ministerstvo práce, sociálnych vecí a rodiny Slovenskej republiky"/>
    <s v="A0001898"/>
    <s v="Vykonávanie poradenstva vo veciach kompenzácie, preukazu a parkovacieho preukazu 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Skompletizovanie potrebných dokladov"/>
    <x v="57"/>
    <x v="159"/>
    <x v="0"/>
    <x v="0"/>
    <m/>
    <m/>
    <m/>
    <m/>
    <m/>
    <x v="7"/>
    <m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oskytnutie peňažného príspevku na opatrovanie s prílohami"/>
    <x v="57"/>
    <x v="160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s v="Efektívnymi službami k občanovi-2"/>
    <s v="Ústredie práce, sociálnych vecí a rodiny"/>
    <x v="1"/>
    <s v="Rozhodovanie o peňažnom príspevku na opatrovanie"/>
    <n v="4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Zhodnotenie stavu opatrovanej osoby posudkovým lekárom"/>
    <x v="57"/>
    <x v="0"/>
    <x v="1"/>
    <x v="1"/>
    <s v="Ministerstvo práce, sociálnych vecí a rodiny Slovenskej republiky"/>
    <s v="A0001897"/>
    <s v="Vypracovanie lekárskeho posudku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súdenie sociálnych dôsledkov a odkázanosti"/>
    <x v="57"/>
    <x v="0"/>
    <x v="1"/>
    <x v="1"/>
    <s v="Ministerstvo práce, sociálnych vecí a rodiny Slovenskej republiky"/>
    <s v="A0001896"/>
    <s v="Vypracovanie komplexného posudku a posudku na účely parkovacieho preukazu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íspevok na opatrovanie člena rodiny nebolo priznané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beranie príspevku na opatrovanie člena rodiny"/>
    <x v="57"/>
    <x v="161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ríspevok/  využíva sociálnu služb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Dieťa dovŕši vek 3 roky a existuje predpoklad na dlhodobo nepriaznivý zdravotný stav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Skompletizovanie potrebných dokladov"/>
    <x v="37"/>
    <x v="0"/>
    <x v="1"/>
    <x v="1"/>
    <s v="Ministerstvo práce, sociálnych vecí a rodiny Slovenskej republiky"/>
    <s v="A0001831"/>
    <s v="Rozhodovanie o priznaní, nepriznaní, odňatí, zvýšení, znížení, doplatení, zastavení výplaty a vrátení rodičovského príspevku"/>
    <s v="U00142"/>
    <s v="Štátne sociálne dávky"/>
    <x v="52"/>
    <n v="0"/>
    <m/>
    <m/>
    <x v="0"/>
    <m/>
    <m/>
    <x v="85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ríspevok na starostlivosť o dieťa/rodičovský príspevok"/>
    <x v="37"/>
    <x v="162"/>
    <x v="1"/>
    <x v="1"/>
    <s v="Ministerstvo práce, sociálnych vecí a rodiny Slovenskej republiky"/>
    <s v="A0001831"/>
    <s v="Rozhodovanie o priznaní, nepriznaní, odňatí, zvýšení, znížení, doplatení, zastavení výplaty a vrátení rodičovského príspevku"/>
    <s v="U00142"/>
    <s v="Štátne sociálne dávky"/>
    <x v="52"/>
    <n v="0"/>
    <m/>
    <m/>
    <x v="0"/>
    <s v="Podávanie žiadosti o rodičovský príspevok"/>
    <n v="4"/>
    <x v="5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osúdenie zdravotného stavu na účely štátnych soc. dávok"/>
    <x v="37"/>
    <x v="163"/>
    <x v="1"/>
    <x v="1"/>
    <s v="Ministerstvo práce, sociálnych vecí a rodiny Slovenskej republiky"/>
    <s v="A0001897"/>
    <s v="Vypracovanie lekárskeho posudku"/>
    <s v="U00144"/>
    <s v="Podpora sociálneho začlenenia fyzickej osoby s ťažkým zdravotným postihnutím do spoločnosti"/>
    <x v="51"/>
    <n v="7"/>
    <m/>
    <m/>
    <x v="0"/>
    <m/>
    <n v="2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íspevok na dieťa s dlhodobo nepriaznivým zdravotným stavom nebol priznaný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ríspevok/využíva sociálnu služb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oskytovanie sociálnej služby včasnej intervencie"/>
    <x v="58"/>
    <x v="164"/>
    <x v="5"/>
    <x v="2"/>
    <s v="Ministerstvo vnútra Slovenskej republiky"/>
    <s v="A0001861"/>
    <s v="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"/>
    <s v="U00143"/>
    <s v="Sociálne služby"/>
    <x v="53"/>
    <n v="17"/>
    <m/>
    <m/>
    <x v="0"/>
    <m/>
    <n v="2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O sociálnu službu včasnej intervencie bolo požiadané Centrum včasnej intervencie/VÚC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Informovanie sa o podmienkach a postupu získania príspevku na kompenzáciu"/>
    <x v="57"/>
    <x v="165"/>
    <x v="1"/>
    <x v="1"/>
    <s v="Ministerstvo práce, sociálnych vecí a rodiny Slovenskej republiky"/>
    <s v="A0001898"/>
    <s v="Vykonávanie poradenstva vo veciach kompenzácie, preukazu a parkovacieho preukazu 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plnenie lekárskeho nálezu na účely konania vo veciach kompenzácie, preukazu, parkovacieho preukazu"/>
    <x v="57"/>
    <x v="166"/>
    <x v="0"/>
    <x v="0"/>
    <m/>
    <m/>
    <m/>
    <m/>
    <m/>
    <x v="37"/>
    <n v="1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Skompletizovanie potrebných dokladov"/>
    <x v="57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oskytnutie peňažného príspevku na kompenzáciu"/>
    <x v="57"/>
    <x v="167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n v="4"/>
    <x v="5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reukaz FO s ŤZP/ s ŤZP so sprievodom"/>
    <x v="57"/>
    <x v="168"/>
    <x v="1"/>
    <x v="1"/>
    <s v="Ministerstvo práce, sociálnych vecí a rodiny Slovenskej republiky"/>
    <s v="A0001905"/>
    <s v="Rozhodovanie o preukaze fyzickej osoby s ťažkým zdravotným postihnutím, preukaze fyzickej osoby s ťažkým zdravotným postihnutím so sprievodcom, jeho odňatí a povinnosti vrátenia"/>
    <s v="U00144"/>
    <s v="Podpora sociálneho začlenenia fyzickej osoby s ťažkým zdravotným postihnutím do spoločnosti"/>
    <x v="51"/>
    <n v="7"/>
    <m/>
    <m/>
    <x v="0"/>
    <s v="Vyhotovenie preukazu fyzickej osoby s ťažkým zdravotným postihnutím"/>
    <n v="4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konanie lekárskej posudkovej činnosti (na základe dodaných lekárskych správ)"/>
    <x v="57"/>
    <x v="0"/>
    <x v="1"/>
    <x v="1"/>
    <s v="Ministerstvo práce, sociálnych vecí a rodiny Slovenskej republiky"/>
    <s v="A0001897"/>
    <s v="Vypracovanie lekárskeho posudku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Lekársky posudok je vydaný a miera funkčnej poruchy je určená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konanie sociálnej posudkovej činnosti (za účasti FO s ŤZP)"/>
    <x v="57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sudkový záver je vypracovaný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pracovanie komplexného posudku na účely kompenzácie"/>
    <x v="57"/>
    <x v="0"/>
    <x v="1"/>
    <x v="1"/>
    <s v="Ministerstvo práce, sociálnych vecí a rodiny Slovenskej republiky"/>
    <s v="A0001896"/>
    <s v="Vypracovanie komplexného posudku a posudku na účely parkovacieho preukazu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ÚPSVaR rozhodol o kompenzácii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Úrad rozhodol nepriznať kompenzáci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stavenie preukazu ŤZP/ preukazu ŤZP so sprievodom"/>
    <x v="57"/>
    <x v="0"/>
    <x v="1"/>
    <x v="1"/>
    <s v="Ministerstvo práce, sociálnych vecí a rodiny Slovenskej republiky"/>
    <s v="A0001905"/>
    <s v="Rozhodovanie o preukaze fyzickej osoby s ťažkým zdravotným postihnutím, preukaze fyzickej osoby s ťažkým zdravotným postihnutím so sprievodcom, jeho odňatí a povinnosti vrátenia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arkovací preukaz pre FO s ŤZP"/>
    <x v="57"/>
    <x v="169"/>
    <x v="1"/>
    <x v="1"/>
    <s v="Ministerstvo práce, sociálnych vecí a rodiny Slovenskej republiky"/>
    <s v="A0001906"/>
    <s v="Rozhodovanie o parkovacom preukaze, jeho odňatí a povinnosti vrátenia"/>
    <s v="U00144"/>
    <s v="Podpora sociálneho začlenenia fyzickej osoby s ťažkým zdravotným postihnutím do spoločnosti"/>
    <x v="51"/>
    <n v="7"/>
    <m/>
    <m/>
    <x v="0"/>
    <m/>
    <n v="4"/>
    <x v="88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Rozhodnutie o parkovacom preukaze"/>
    <x v="57"/>
    <x v="0"/>
    <x v="1"/>
    <x v="1"/>
    <s v="Ministerstvo práce, sociálnych vecí a rodiny Slovenskej republiky"/>
    <s v="A0001906"/>
    <s v="Rozhodovanie o parkovacom preukaze, jeho odňatí a povinnosti vrátenia"/>
    <s v="U00144"/>
    <s v="Podpora sociálneho začlenenia fyzickej osoby s ťažkým zdravotným postihnutím do spoločnosti"/>
    <x v="51"/>
    <n v="7"/>
    <s v="Rozšírenie počtu osôb s ťažkým zdravotným postihnutím zapojených do komplexného elektronického riešenia problematiky parkovania osôb s ťažkým zdravotným postihnutím"/>
    <s v="DataCentrum elektronizácie územnej samosprávy Slovenska"/>
    <x v="4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danie parkovacieho preukazu"/>
    <x v="57"/>
    <x v="0"/>
    <x v="1"/>
    <x v="1"/>
    <s v="Ministerstvo práce, sociálnych vecí a rodiny Slovenskej republiky"/>
    <s v="A0001906"/>
    <s v="Rozhodovanie o parkovacom preukaze, jeho odňatí a povinnosti vrátenia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arkovací preukaz osobe s ŤZP nebol vydaný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Úrad vydal ŤZP osobe parkovací preukaz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dloženie zmluvy o výkone osobnej asistencie"/>
    <x v="57"/>
    <x v="170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3"/>
    <n v="1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dloženie výkazu o odpracovaných hodinách osobnej asistencie"/>
    <x v="57"/>
    <x v="171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3"/>
    <n v="17"/>
    <m/>
    <m/>
    <x v="0"/>
    <m/>
    <n v="2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dloženie potvrdenia o vyplatených odmenách osobnému asistentovi"/>
    <x v="57"/>
    <x v="172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3"/>
    <n v="17"/>
    <m/>
    <m/>
    <x v="0"/>
    <m/>
    <n v="2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Kúpa, úprava, oprava pomôcky, zariadenia, nehnuteľnosti"/>
    <x v="57"/>
    <x v="173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dloženie potvrdenia o tom, že kúpa, úprava, oprava nebolo možné z dôvodov na strane predávajúceho, distribútora a pod."/>
    <x v="57"/>
    <x v="0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Absolvovanie a predloženie dokladu o veterinárnej prehliadke do konca roka"/>
    <x v="57"/>
    <x v="174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dloženie dokladu o výdavkoch na prepravu za každú vykonanú cestu za mesiac"/>
    <x v="57"/>
    <x v="175"/>
    <x v="1"/>
    <x v="1"/>
    <s v="Ministerstvo práce, sociálnych vecí a rodiny Slovenskej republiky"/>
    <s v="A0001907"/>
    <s v="Rozhodovanie vo veciach peňažných príspevkov na kompenzáciu"/>
    <s v="U00144"/>
    <s v="Podpora sociálneho začlenenia fyzickej osoby s ťažkým zdravotným postihnutím do spoločnosti"/>
    <x v="51"/>
    <n v="7"/>
    <m/>
    <m/>
    <x v="0"/>
    <m/>
    <n v="1"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ríspevok/ využíva sociálnu služb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Skompletizovanie potrebných dokladov"/>
    <x v="58"/>
    <x v="176"/>
    <x v="5"/>
    <x v="2"/>
    <s v="Ministerstvo vnútra Slovenskej republiky"/>
    <s v="A0001861"/>
    <s v="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"/>
    <s v="U00143"/>
    <s v="Sociálne služby"/>
    <x v="53"/>
    <n v="17"/>
    <m/>
    <m/>
    <x v="0"/>
    <m/>
    <n v="1"/>
    <x v="6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posúdenie odkázanosti na vybranú služby"/>
    <x v="58"/>
    <x v="177"/>
    <x v="33"/>
    <x v="2"/>
    <s v="Ministerstvo vnútra Slovenskej republiky"/>
    <s v="A0001858"/>
    <s v="Rozhodovanie o odkázanosti a zániku odkázanosti na sociálnu službu v zariadení pre seniorov, v zariadení opatrovateľskej služby, v dennom stacionári, na opatrovateľskú službu a prepravnú službu"/>
    <s v="U00143"/>
    <s v="Sociálne služby"/>
    <x v="53"/>
    <n v="17"/>
    <m/>
    <m/>
    <x v="0"/>
    <s v="Posúdenie odkázanosti na sociálnu službu. Poskytovanie sociálnej služby"/>
    <n v="2"/>
    <x v="6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konanie zdravotnej a sociálnej posudkovej činnosti"/>
    <x v="58"/>
    <x v="0"/>
    <x v="33"/>
    <x v="2"/>
    <s v="Ministerstvo vnútra Slovenskej republiky"/>
    <s v="A0001858"/>
    <s v="Rozhodovanie o odkázanosti a zániku odkázanosti na sociálnu službu v zariadení pre seniorov, v zariadení opatrovateľskej služby, v dennom stacionári, na opatrovateľskú službu a prepravnú službu"/>
    <s v="U00143"/>
    <s v="Sociálne služby"/>
    <x v="53"/>
    <n v="17"/>
    <m/>
    <m/>
    <x v="0"/>
    <m/>
    <m/>
    <x v="89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Vyhotovenie posudku o odkázanosti na sociálnu službu"/>
    <x v="58"/>
    <x v="0"/>
    <x v="33"/>
    <x v="2"/>
    <s v="Ministerstvo vnútra Slovenskej republiky"/>
    <s v="A0001858"/>
    <s v="Rozhodovanie o odkázanosti a zániku odkázanosti na sociálnu službu v zariadení pre seniorov, v zariadení opatrovateľskej služby, v dennom stacionári, na opatrovateľskú službu a prepravnú službu"/>
    <s v="U00143"/>
    <s v="Sociálne služby"/>
    <x v="53"/>
    <n v="17"/>
    <m/>
    <m/>
    <x v="0"/>
    <m/>
    <m/>
    <x v="5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Rozhodnutie o odkázanosti na sociálnu služby je vydané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Rozhodnutie o odkázanosti je zamietavé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Uzatvorenie zmluvy o poskytovaní sociálnej služby"/>
    <x v="58"/>
    <x v="178"/>
    <x v="33"/>
    <x v="2"/>
    <s v="Ministerstvo vnútra Slovenskej republiky"/>
    <s v="A0001864"/>
    <s v="Uzatváranie zmluvy o poskytovaní sociálnej služby"/>
    <s v="U00143"/>
    <s v="Sociálne služby"/>
    <x v="53"/>
    <n v="17"/>
    <m/>
    <m/>
    <x v="0"/>
    <m/>
    <n v="1"/>
    <x v="31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ríspevok/ využíva sociálnu služb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uzatvorenie zmluvy o poskytovaní sociálnej služby"/>
    <x v="58"/>
    <x v="179"/>
    <x v="33"/>
    <x v="2"/>
    <s v="Ministerstvo vnútra Slovenskej republiky"/>
    <s v="A0001864"/>
    <s v="Uzatváranie zmluvy o poskytovaní sociálnej služby"/>
    <s v="U00143"/>
    <s v="Sociálne služby"/>
    <x v="53"/>
    <n v="17"/>
    <m/>
    <m/>
    <x v="0"/>
    <m/>
    <n v="2"/>
    <x v="18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Umiestnenie do zariadenia/ Využívanie služieb zariadenia"/>
    <x v="58"/>
    <x v="180"/>
    <x v="33"/>
    <x v="2"/>
    <s v="Ministerstvo vnútra Slovenskej republiky"/>
    <s v="A0001855"/>
    <s v="Vedenie a zverejňovanie registra poskytovateľov sociálnych služieb a poskytovateľov, ktorí boli z registra vymazaní"/>
    <s v="U00143"/>
    <s v="Sociálne služby"/>
    <x v="53"/>
    <n v="17"/>
    <m/>
    <m/>
    <x v="0"/>
    <s v="Poskytovanie sociálnej služby v zariadení sociálnej starostlivosti"/>
    <n v="1"/>
    <x v="9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Zaradenie do poradovníka"/>
    <x v="58"/>
    <x v="0"/>
    <x v="5"/>
    <x v="2"/>
    <s v="Ministerstvo vnútra Slovenskej republiky"/>
    <s v="A0001861"/>
    <s v="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"/>
    <s v="U00143"/>
    <s v="Sociálne služby"/>
    <x v="53"/>
    <n v="17"/>
    <m/>
    <m/>
    <x v="0"/>
    <m/>
    <m/>
    <x v="6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Oprávnená osoba využíva sociálnu službu poskytovanú_x000a_v zariadeniach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danie žiadosti o odľahčovaciu službu (pre opatrujúceho)"/>
    <x v="58"/>
    <x v="181"/>
    <x v="5"/>
    <x v="2"/>
    <s v="Ministerstvo vnútra Slovenskej republiky"/>
    <s v="A0001861"/>
    <s v="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"/>
    <s v="U00143"/>
    <s v="Sociálne služby"/>
    <x v="53"/>
    <n v="17"/>
    <s v="Plošné rozšírenie IS DCOM na mestá v kategórii"/>
    <s v="DataCentrum elektronizácie územnej samosprávy Slovenska"/>
    <x v="2"/>
    <s v="Posúdenie odkázanosti na sociálnu službu. Poskytovanie sociálnej služby"/>
    <n v="2"/>
    <x v="8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O poskytnutie odľahčovacej služby bolo požiadané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Uzatvorenie zmluvy o poskytovaní sociálnej služby - preprava"/>
    <x v="58"/>
    <x v="182"/>
    <x v="33"/>
    <x v="2"/>
    <s v="Ministerstvo vnútra Slovenskej republiky"/>
    <s v="A0001864"/>
    <s v="Uzatváranie zmluvy o poskytovaní sociálnej služby"/>
    <s v="U00143"/>
    <s v="Sociálne služby"/>
    <x v="53"/>
    <n v="17"/>
    <m/>
    <m/>
    <x v="0"/>
    <m/>
    <n v="2"/>
    <x v="1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rejavenie záujmu o službu s dostatočným predstihom"/>
    <x v="58"/>
    <x v="0"/>
    <x v="5"/>
    <x v="2"/>
    <s v="Ministerstvo vnútra Slovenskej republiky"/>
    <s v="A0001861"/>
    <s v="Poskytovanie alebo zabezpečovanie sociálnej služby v nocľahárni, v nízkoprahovom dennom centre, v nízkoprahovom dennom centre pre deti a rodinu, v zariadení pre seniorov, v zariadení opatrovateľskej služby, v dennom stacionári, opatrovateľskej služby, prepravnej služby, odľahčovacej služby"/>
    <s v="U00143"/>
    <s v="Sociálne služby"/>
    <x v="53"/>
    <n v="17"/>
    <m/>
    <m/>
    <x v="0"/>
    <m/>
    <m/>
    <x v="8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ŤZP osoba, alebo osoba s nepriaznivým zdravotným stavom využíva prepravnú službu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Skompletizovanie potrebných dokladov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"/>
    <s v="U00139"/>
    <s v="Sociálne poistenie"/>
    <x v="2"/>
    <n v="60"/>
    <m/>
    <m/>
    <x v="0"/>
    <m/>
    <m/>
    <x v="7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Požiadanie o spísanie žiadosti o priznanie dôchodku"/>
    <x v="33"/>
    <x v="183"/>
    <x v="2"/>
    <x v="1"/>
    <s v="Sociálna poisťovňa"/>
    <s v="A0001817"/>
    <s v="Konanie o dávkach a výplata dávok dôchodkového poistenia, nemocenského poistenia, úrazového poistenia, poistenia v nezamestnanosti a garančného poistenia"/>
    <s v="U00139"/>
    <s v="Sociálne poistenie"/>
    <x v="2"/>
    <n v="60"/>
    <s v="Modernizácia dávkových agend Sociálnej poisťovne"/>
    <s v="Sociálna poisťovňa"/>
    <x v="2"/>
    <m/>
    <n v="1"/>
    <x v="51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Zápisnica z vyšetrenia posudkovým lekárom"/>
    <x v="33"/>
    <x v="0"/>
    <x v="2"/>
    <x v="1"/>
    <s v="Sociálna poisťovňa"/>
    <s v="A0001819"/>
    <s v="Vykonávanie lekárskej posudkovej činnosti"/>
    <s v="U00139"/>
    <s v="Sociálne poistenie"/>
    <x v="51"/>
    <n v="7"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Rozhodnutie o priznaní invalidného dôchodku"/>
    <x v="33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"/>
    <s v="U00139"/>
    <s v="Sociálne poistenie"/>
    <x v="2"/>
    <n v="60"/>
    <m/>
    <m/>
    <x v="0"/>
    <m/>
    <m/>
    <x v="9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lný invalidný dôchodok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čiastočný invalidný dôchodok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ovi nebol priznaný invalidný dôchodok (Udalosť)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Oznámenie zamestnávateľovi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Oznámenie o vzniku nároku na vyplácanie invalidného dôchodku"/>
    <x v="0"/>
    <x v="0"/>
    <x v="0"/>
    <x v="0"/>
    <m/>
    <m/>
    <m/>
    <m/>
    <m/>
    <x v="7"/>
    <m/>
    <m/>
    <m/>
    <x v="0"/>
    <m/>
    <m/>
    <x v="0"/>
    <m/>
    <m/>
  </r>
  <r>
    <x v="10"/>
    <s v="Žiadam o jednorazový príspevok alebo pravidelný peňažný príspevok, o sociálnu službu z dôvodu nepriaznivého zdravotného stavu, poklesu schopnosti vykonávať zárobkovú činnosť, alebo dosiahnutia dôchodkového veku"/>
    <s v="Žiadateľ poberá príspevok/ _x000a_využíva sociálnu službu"/>
    <s v="Žiadateľ poberá príspevok/ využíva sociálnu službu (Udalosť)"/>
    <x v="0"/>
    <x v="0"/>
    <x v="0"/>
    <x v="0"/>
    <m/>
    <m/>
    <m/>
    <m/>
    <m/>
    <x v="7"/>
    <m/>
    <m/>
    <m/>
    <x v="0"/>
    <m/>
    <m/>
    <x v="0"/>
    <m/>
    <m/>
  </r>
  <r>
    <x v="11"/>
    <s v="Manželia uvažujú nad rozvodom manželstva"/>
    <s v="Sme rozvedení a máme určené opatrovníctvo o dieťa"/>
    <s v="Riešenie_x000a_manželského_x000a_sporu_x000a_mediáciou"/>
    <x v="0"/>
    <x v="184"/>
    <x v="22"/>
    <x v="1"/>
    <s v="Ministerstvo spravodlivosti Slovenskej republiky"/>
    <s v="A0001650"/>
    <s v="Vedenie registra mediátorov, registra mediačných centier a registra vzdelávacích inštitúcií"/>
    <s v="U00120"/>
    <s v="Právna úprava v oblasti ústavného práva, trestného práva, občianskeho práva, obchodného práva, rodinného práva, konkurzného práva a medzinárodného práva súkromného"/>
    <x v="54"/>
    <n v="2"/>
    <m/>
    <m/>
    <x v="0"/>
    <m/>
    <n v="1"/>
    <x v="17"/>
    <n v="8295"/>
    <s v="Počet rozvedených manželstiev v 2020."/>
  </r>
  <r>
    <x v="11"/>
    <s v="Manželia uvažujú nad rozvodom manželstva"/>
    <s v="Sme rozvedení a máme určené opatrovníctvo o dieťa"/>
    <s v="Individuálne /_x000a_Párové_x000a_psychologické_x000a_poradenstvo"/>
    <x v="0"/>
    <x v="185"/>
    <x v="1"/>
    <x v="1"/>
    <s v="Ministerstvo práce, sociálnych vecí a rodiny Slovenskej republiky"/>
    <s v="A0002011"/>
    <s v="Zabezpečovanie psychologickej pomoci dieťaťu, rodičom dieťaťa počas rozvodu a po rozvode"/>
    <s v="U00146"/>
    <s v="Sociálnoprávna ochrana detí a sociálna kuratela"/>
    <x v="55"/>
    <n v="10"/>
    <m/>
    <m/>
    <x v="0"/>
    <m/>
    <n v="1"/>
    <x v="0"/>
    <m/>
    <m/>
  </r>
  <r>
    <x v="11"/>
    <s v="Manželia uvažujú nad rozvodom manželstva"/>
    <s v="Sme rozvedení a máme určené opatrovníctvo o dieťa"/>
    <s v="Zastupovanie_x000a_navrhovateľa_x000a_v rozvodovom_x000a_konaní"/>
    <x v="59"/>
    <x v="186"/>
    <x v="0"/>
    <x v="0"/>
    <m/>
    <m/>
    <m/>
    <m/>
    <m/>
    <x v="7"/>
    <m/>
    <m/>
    <m/>
    <x v="0"/>
    <m/>
    <n v="1"/>
    <x v="91"/>
    <m/>
    <m/>
  </r>
  <r>
    <x v="11"/>
    <s v="Manželia uvažujú nad rozvodom manželstva"/>
    <s v="Sme rozvedení a máme určené opatrovníctvo o dieťa"/>
    <s v="Spísanie návrhu_x000a_na rozvod_x000a_manželstva"/>
    <x v="59"/>
    <x v="0"/>
    <x v="0"/>
    <x v="0"/>
    <m/>
    <m/>
    <m/>
    <m/>
    <m/>
    <x v="7"/>
    <m/>
    <m/>
    <m/>
    <x v="0"/>
    <m/>
    <m/>
    <x v="0"/>
    <m/>
    <m/>
  </r>
  <r>
    <x v="11"/>
    <s v="Manželia uvažujú nad rozvodom manželstva"/>
    <s v="Sme rozvedení a máme určené opatrovníctvo o dieťa"/>
    <s v="Podanie návrhu_x000a_na začatie konania_x000a_elektronicky"/>
    <x v="59"/>
    <x v="187"/>
    <x v="22"/>
    <x v="1"/>
    <s v="Ministerstvo spravodlivosti Slovenskej republiky"/>
    <s v="A0002915"/>
    <s v="Podávanie obžaloby"/>
    <s v="U00208"/>
    <s v="Ochrana práv a zákonom chránených záujmov fyzických osôb, právnických osôb a štátu"/>
    <x v="41"/>
    <n v="0"/>
    <m/>
    <m/>
    <x v="0"/>
    <m/>
    <n v="4"/>
    <x v="5"/>
    <m/>
    <m/>
  </r>
  <r>
    <x v="11"/>
    <s v="Manželia uvažujú nad rozvodom manželstva"/>
    <s v="Sme rozvedení a máme určené opatrovníctvo o dieťa"/>
    <s v="Podanie návrhu_x000a_na rozvod manželstva_x000a_listinnou formou"/>
    <x v="59"/>
    <x v="0"/>
    <x v="22"/>
    <x v="1"/>
    <s v="Ministerstvo spravodlivosti Slovenskej republiky"/>
    <s v="A0002915"/>
    <s v="Podávanie obžaloby"/>
    <s v="U00208"/>
    <s v="Ochrana práv a zákonom chránených záujmov fyzických osôb, právnických osôb a štátu"/>
    <x v="41"/>
    <n v="0"/>
    <m/>
    <m/>
    <x v="0"/>
    <m/>
    <m/>
    <x v="0"/>
    <m/>
    <m/>
  </r>
  <r>
    <x v="11"/>
    <s v="Manželia uvažujú nad rozvodom manželstva"/>
    <s v="Sme rozvedení a máme určené opatrovníctvo o dieťa"/>
    <s v="Zaplatenie_x000a_súdneho poplatku"/>
    <x v="59"/>
    <x v="0"/>
    <x v="22"/>
    <x v="1"/>
    <s v="Ministerstvo spravodlivosti Slovenskej republiky"/>
    <s v="A0000224"/>
    <s v="Rozhodovanie vo veciach miestnych daní, miestnych poplatkov, verejnej dávky, prijatia úveru alebo pôžičky a vykonávanie ich správy"/>
    <s v="U00024"/>
    <s v="Dane a poplatky"/>
    <x v="56"/>
    <n v="0"/>
    <m/>
    <m/>
    <x v="0"/>
    <m/>
    <m/>
    <x v="15"/>
    <m/>
    <m/>
  </r>
  <r>
    <x v="11"/>
    <s v="Manželia uvažujú nad rozvodom manželstva"/>
    <s v="Sme rozvedení a máme určené opatrovníctvo o dieťa"/>
    <s v="Informovanie partnera_x000a_o podaní návrhu_x000a_na rozvod manželstva"/>
    <x v="60"/>
    <x v="0"/>
    <x v="0"/>
    <x v="0"/>
    <m/>
    <m/>
    <m/>
    <m/>
    <m/>
    <x v="7"/>
    <m/>
    <m/>
    <m/>
    <x v="0"/>
    <m/>
    <m/>
    <x v="0"/>
    <m/>
    <m/>
  </r>
  <r>
    <x v="11"/>
    <s v="Manželia uvažujú nad rozvodom manželstva"/>
    <s v="Sme rozvedení a máme určené opatrovníctvo o dieťa"/>
    <s v="Ustanovenie_x000a_kolízneho_x000a_opatrovníka súdom"/>
    <x v="60"/>
    <x v="185"/>
    <x v="1"/>
    <x v="1"/>
    <s v="Ministerstvo práce, sociálnych vecí a rodiny Slovenskej republiky"/>
    <s v="A0001993"/>
    <s v="Vykonávanie funkcie kolízneho opatrovníka podľa zákona o rodine "/>
    <s v="U00146"/>
    <s v="Sociálnoprávna ochrana detí a sociálna kuratela"/>
    <x v="41"/>
    <n v="0"/>
    <m/>
    <m/>
    <x v="0"/>
    <m/>
    <n v="1"/>
    <x v="0"/>
    <m/>
    <m/>
  </r>
  <r>
    <x v="11"/>
    <s v="Manželia uvažujú nad rozvodom manželstva"/>
    <s v="Sme rozvedení a máme určené opatrovníctvo o dieťa"/>
    <s v="Posúdenie rodinnej_x000a_situácie kolíznym_x000a_opatrovníkom"/>
    <x v="60"/>
    <x v="188"/>
    <x v="1"/>
    <x v="1"/>
    <s v="Ministerstvo práce, sociálnych vecí a rodiny Slovenskej republiky"/>
    <s v="A0001993"/>
    <s v="Vykonávanie funkcie kolízneho opatrovníka podľa zákona o rodine "/>
    <s v="U00146"/>
    <s v="Sociálnoprávna ochrana detí a sociálna kuratela"/>
    <x v="55"/>
    <n v="10"/>
    <m/>
    <m/>
    <x v="0"/>
    <m/>
    <n v="1"/>
    <x v="0"/>
    <m/>
    <m/>
  </r>
  <r>
    <x v="11"/>
    <s v="Manželia uvažujú nad rozvodom manželstva"/>
    <s v="Sme rozvedení a máme určené opatrovníctvo o dieťa"/>
    <s v="Dohoda manželov_x000a_o výkone rodičovských_x000a_práv a povinností k maloletým_x000a_deťom na čas po rozvode"/>
    <x v="0"/>
    <x v="0"/>
    <x v="0"/>
    <x v="0"/>
    <m/>
    <m/>
    <m/>
    <m/>
    <m/>
    <x v="7"/>
    <m/>
    <m/>
    <m/>
    <x v="0"/>
    <m/>
    <m/>
    <x v="0"/>
    <m/>
    <m/>
  </r>
  <r>
    <x v="11"/>
    <s v="Manželia uvažujú nad rozvodom manželstva"/>
    <s v="Sme rozvedení a máme určené opatrovníctvo o dieťa"/>
    <s v="Zastupovanie_x000a_partnera_x000a_v rozvodovom_x000a_konaní"/>
    <x v="0"/>
    <x v="186"/>
    <x v="0"/>
    <x v="0"/>
    <m/>
    <m/>
    <m/>
    <m/>
    <m/>
    <x v="7"/>
    <m/>
    <m/>
    <m/>
    <x v="0"/>
    <m/>
    <n v="1"/>
    <x v="0"/>
    <m/>
    <m/>
  </r>
  <r>
    <x v="11"/>
    <s v="Manželia uvažujú nad rozvodom manželstva"/>
    <s v="Sme rozvedení a máme určené opatrovníctvo o dieťa"/>
    <s v="Súhlas manžela_x000a_s rozvodom"/>
    <x v="0"/>
    <x v="0"/>
    <x v="0"/>
    <x v="0"/>
    <m/>
    <m/>
    <m/>
    <m/>
    <m/>
    <x v="7"/>
    <m/>
    <m/>
    <m/>
    <x v="0"/>
    <m/>
    <m/>
    <x v="0"/>
    <m/>
    <m/>
  </r>
  <r>
    <x v="11"/>
    <s v="Manželia uvažujú nad rozvodom manželstva"/>
    <s v="Sme rozvedení a máme určené opatrovníctvo o dieťa"/>
    <s v="Súdne pojednávanie_x000a_o rozvode manželstva"/>
    <x v="60"/>
    <x v="189"/>
    <x v="22"/>
    <x v="1"/>
    <s v="Ministerstvo spravodlivosti Slovenskej republiky"/>
    <m/>
    <m/>
    <m/>
    <m/>
    <x v="57"/>
    <n v="1"/>
    <m/>
    <m/>
    <x v="0"/>
    <m/>
    <n v="1"/>
    <x v="92"/>
    <m/>
    <m/>
  </r>
  <r>
    <x v="11"/>
    <s v="Manželia uvažujú nad rozvodom manželstva"/>
    <s v="Sme rozvedení a máme určené opatrovníctvo o dieťa"/>
    <s v="Súdne rozhodnutie_x000a_o rozvode manželstva"/>
    <x v="61"/>
    <x v="190"/>
    <x v="22"/>
    <x v="1"/>
    <s v="Ministerstvo spravodlivosti Slovenskej republiky"/>
    <m/>
    <m/>
    <m/>
    <m/>
    <x v="57"/>
    <n v="1"/>
    <s v="Centralizovaný systém súdneho riadenia"/>
    <s v="Ministerstvo spravodlivosti Slovenskej republiky"/>
    <x v="2"/>
    <m/>
    <n v="1"/>
    <x v="93"/>
    <m/>
    <m/>
  </r>
  <r>
    <x v="11"/>
    <s v="Manželia uvažujú nad rozvodom manželstva"/>
    <s v="Sme rozvedení a máme určené opatrovníctvo o dieťa"/>
    <s v="Úprava výkonu_x000a_rodičovských práv a povinností_x000a_k maloletým deťom_x000a_na čas po rozvode"/>
    <x v="61"/>
    <x v="190"/>
    <x v="22"/>
    <x v="1"/>
    <s v="Ministerstvo spravodlivosti Slovenskej republiky"/>
    <m/>
    <m/>
    <m/>
    <m/>
    <x v="41"/>
    <n v="0"/>
    <m/>
    <m/>
    <x v="0"/>
    <m/>
    <n v="1"/>
    <x v="0"/>
    <m/>
    <m/>
  </r>
  <r>
    <x v="11"/>
    <s v="Manželia uvažujú nad rozvodom manželstva"/>
    <s v="Sme rozvedení a máme určené opatrovníctvo o dieťa"/>
    <s v="Určenie vyživovacej_x000a_povinnosti k_x000a_maloletým deťom"/>
    <x v="61"/>
    <x v="190"/>
    <x v="22"/>
    <x v="1"/>
    <s v="Ministerstvo spravodlivosti Slovenskej republiky"/>
    <m/>
    <m/>
    <m/>
    <m/>
    <x v="41"/>
    <n v="0"/>
    <m/>
    <m/>
    <x v="0"/>
    <m/>
    <n v="1"/>
    <x v="0"/>
    <m/>
    <m/>
  </r>
  <r>
    <x v="11"/>
    <s v="Manželia uvažujú nad rozvodom manželstva"/>
    <s v="Sme rozvedení a máme určené opatrovníctvo o dieťa"/>
    <s v="Určenie_x000a_vyživovacej_x000a_povinnosti k_x000a_partnerovi"/>
    <x v="61"/>
    <x v="190"/>
    <x v="22"/>
    <x v="1"/>
    <s v="Ministerstvo spravodlivosti Slovenskej republiky"/>
    <m/>
    <m/>
    <m/>
    <m/>
    <x v="41"/>
    <n v="0"/>
    <m/>
    <m/>
    <x v="0"/>
    <m/>
    <n v="1"/>
    <x v="0"/>
    <m/>
    <m/>
  </r>
  <r>
    <x v="11"/>
    <s v="Manželia uvažujú nad rozvodom manželstva"/>
    <s v="Sme rozvedení a máme určené opatrovníctvo o dieťa"/>
    <s v="Označenie nadobudnutia _x000a_právoplatnosti rozhodnutia _x000a_o rozvode manželstva"/>
    <x v="61"/>
    <x v="190"/>
    <x v="22"/>
    <x v="1"/>
    <s v="Ministerstvo spravodlivosti Slovenskej republiky"/>
    <m/>
    <m/>
    <m/>
    <m/>
    <x v="57"/>
    <n v="1"/>
    <m/>
    <m/>
    <x v="0"/>
    <m/>
    <n v="1"/>
    <x v="6"/>
    <m/>
    <m/>
  </r>
  <r>
    <x v="11"/>
    <s v="Manželia uvažujú nad rozvodom manželstva"/>
    <s v="Sme rozvedení a máme určené opatrovníctvo o dieťa"/>
    <s v="Zaslanie rozhodnutia _x000a_o rozvode _x000a_manželstva matrike"/>
    <x v="61"/>
    <x v="0"/>
    <x v="22"/>
    <x v="1"/>
    <s v="Ministerstvo spravodlivosti Slovenskej republiky"/>
    <m/>
    <m/>
    <m/>
    <m/>
    <x v="58"/>
    <n v="5"/>
    <m/>
    <m/>
    <x v="0"/>
    <m/>
    <m/>
    <x v="7"/>
    <m/>
    <m/>
  </r>
  <r>
    <x v="11"/>
    <s v="Manželia uvažujú nad rozvodom manželstva"/>
    <s v="Sme rozvedení a máme určené opatrovníctvo o dieťa"/>
    <s v="Zaznamenanie _x000a_rozvodu manželstva _x000a_do matriky"/>
    <x v="0"/>
    <x v="191"/>
    <x v="12"/>
    <x v="1"/>
    <s v="Ministerstvo vnútra Slovenskej republiky"/>
    <s v="A0001449"/>
    <s v="Vedenie sobášnej matriky"/>
    <s v="U00099"/>
    <s v="Matričné veci"/>
    <x v="58"/>
    <n v="5"/>
    <m/>
    <m/>
    <x v="0"/>
    <m/>
    <n v="5"/>
    <x v="8"/>
    <m/>
    <m/>
  </r>
  <r>
    <x v="11"/>
    <s v="Manželia uvažujú nad rozvodom manželstva"/>
    <s v="Sme rozvedení a máme určené opatrovníctvo o dieťa"/>
    <s v="Oznámenie rozvodu_x000a_zamestnávateľovi"/>
    <x v="0"/>
    <x v="0"/>
    <x v="0"/>
    <x v="0"/>
    <m/>
    <m/>
    <m/>
    <m/>
    <m/>
    <x v="7"/>
    <m/>
    <m/>
    <m/>
    <x v="0"/>
    <m/>
    <m/>
    <x v="94"/>
    <m/>
    <m/>
  </r>
  <r>
    <x v="11"/>
    <s v="Manželia uvažujú nad rozvodom manželstva"/>
    <s v="Sme rozvedení a máme určené opatrovníctvo o dieťa"/>
    <s v="Oznámenie o späťvzatí /_x000a_upustení od používania_x000a_priezviska po rozvode"/>
    <x v="61"/>
    <x v="192"/>
    <x v="12"/>
    <x v="1"/>
    <s v="Ministerstvo vnútra Slovenskej republiky"/>
    <s v="A0001452"/>
    <s v="Zmena mena a priezviska"/>
    <s v="U00099"/>
    <s v="Matričné veci"/>
    <x v="58"/>
    <n v="5"/>
    <m/>
    <m/>
    <x v="0"/>
    <s v="Podanie oznámenia o späťvzatí/upustení používania priezviska po rozvode"/>
    <n v="4"/>
    <x v="58"/>
    <m/>
    <m/>
  </r>
  <r>
    <x v="11"/>
    <s v="Manželia uvažujú nad rozvodom manželstva"/>
    <s v="Sme rozvedení a máme určené opatrovníctvo o dieťa"/>
    <s v="Zmena priezviska po rozvode"/>
    <x v="0"/>
    <x v="193"/>
    <x v="12"/>
    <x v="1"/>
    <s v="Ministerstvo vnútra Slovenskej republiky"/>
    <s v="A0001452"/>
    <s v="Zmena mena a priezviska"/>
    <s v="U00099"/>
    <s v="Matričné veci"/>
    <x v="59"/>
    <n v="0"/>
    <m/>
    <m/>
    <x v="0"/>
    <s v="Podanie žiadosti o zmenu priezviska po rozvode - okresný úrad"/>
    <n v="4"/>
    <x v="0"/>
    <m/>
    <m/>
  </r>
  <r>
    <x v="11"/>
    <s v="Manželia uvažujú nad rozvodom manželstva"/>
    <s v="Sme rozvedení a máme určené opatrovníctvo o dieťa"/>
    <s v="Zaplatenie_x000a_správneho poplatku"/>
    <x v="0"/>
    <x v="0"/>
    <x v="12"/>
    <x v="1"/>
    <s v="Ministerstvo vnútra Slovenskej republiky"/>
    <s v="A0000224"/>
    <s v="Rozhodovanie vo veciach miestnych daní, miestnych poplatkov, verejnej dávky, prijatia úveru alebo pôžičky a vykonávanie ich správy"/>
    <s v="U00024"/>
    <s v="Dane a poplatky"/>
    <x v="60"/>
    <n v="1"/>
    <m/>
    <m/>
    <x v="0"/>
    <m/>
    <m/>
    <x v="0"/>
    <m/>
    <m/>
  </r>
  <r>
    <x v="11"/>
    <s v="Manželia uvažujú nad rozvodom manželstva"/>
    <s v="Sme rozvedení a máme určené opatrovníctvo o dieťa"/>
    <s v="Dohodnutie termínu cez_x000a_rezervačný systém MV SR_x000a_(možnosť)"/>
    <x v="0"/>
    <x v="79"/>
    <x v="12"/>
    <x v="1"/>
    <s v="Ministerstvo vnútra Slovenskej republiky"/>
    <m/>
    <m/>
    <m/>
    <m/>
    <x v="7"/>
    <m/>
    <m/>
    <m/>
    <x v="0"/>
    <m/>
    <n v="4"/>
    <x v="0"/>
    <m/>
    <m/>
  </r>
  <r>
    <x v="11"/>
    <s v="Manželia uvažujú nad rozvodom manželstva"/>
    <s v="Sme rozvedení a máme určené opatrovníctvo o dieťa"/>
    <s v="Podanie žiadosti o vydanie_x000a_nového OP z dôvodu_x000a_zmeny priezviska"/>
    <x v="62"/>
    <x v="194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3"/>
    <x v="62"/>
    <m/>
    <m/>
  </r>
  <r>
    <x v="11"/>
    <s v="Manželia uvažujú nad rozvodom manželstva"/>
    <s v="Sme rozvedení a máme určené opatrovníctvo o dieťa"/>
    <s v="Obdržanie_x000a_nového OP"/>
    <x v="62"/>
    <x v="194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3"/>
    <x v="63"/>
    <m/>
    <m/>
  </r>
  <r>
    <x v="11"/>
    <s v="Manželia uvažujú nad rozvodom manželstva"/>
    <s v="Sme rozvedení a máme určené opatrovníctvo o dieťa"/>
    <s v="Podanie žiadosti o vydanie_x000a_nového cestovného pasu_x000a_z dôvodu zmeny priezviska"/>
    <x v="63"/>
    <x v="195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61"/>
    <n v="0"/>
    <m/>
    <m/>
    <x v="0"/>
    <m/>
    <n v="1"/>
    <x v="0"/>
    <m/>
    <m/>
  </r>
  <r>
    <x v="11"/>
    <s v="Manželia uvažujú nad rozvodom manželstva"/>
    <s v="Sme rozvedení a máme určené opatrovníctvo o dieťa"/>
    <s v="Obdržanie nového_x000a_pasu"/>
    <x v="63"/>
    <x v="195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61"/>
    <n v="0"/>
    <m/>
    <m/>
    <x v="0"/>
    <m/>
    <n v="1"/>
    <x v="0"/>
    <m/>
    <m/>
  </r>
  <r>
    <x v="11"/>
    <s v="Manželia uvažujú nad rozvodom manželstva"/>
    <s v="Sme rozvedení a máme určené opatrovníctvo o dieťa"/>
    <s v="Podanie žiadosti o vydanie_x000a_nového vodičského_x000b_preukazu z dôvodu_x000a_zmeny priezviska"/>
    <x v="64"/>
    <x v="196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35"/>
    <n v="21"/>
    <m/>
    <m/>
    <x v="0"/>
    <m/>
    <n v="1"/>
    <x v="0"/>
    <m/>
    <m/>
  </r>
  <r>
    <x v="11"/>
    <s v="Manželia uvažujú nad rozvodom manželstva"/>
    <s v="Sme rozvedení a máme určené opatrovníctvo o dieťa"/>
    <s v="Obdržanie nového_x000a_Vodičského preukazu"/>
    <x v="64"/>
    <x v="196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35"/>
    <n v="21"/>
    <m/>
    <m/>
    <x v="0"/>
    <m/>
    <n v="1"/>
    <x v="0"/>
    <m/>
    <m/>
  </r>
  <r>
    <x v="11"/>
    <s v="Manželia uvažujú nad rozvodom manželstva"/>
    <s v="Sme rozvedení a máme určené opatrovníctvo o dieťa"/>
    <s v="Vybavenie EPZP po_x000a_zmene priezviska"/>
    <x v="65"/>
    <x v="197"/>
    <x v="3"/>
    <x v="2"/>
    <s v="Ministerstvo zdravotníctva Slovenskej republiky"/>
    <s v="A0002686"/>
    <s v="Plnenie úloh súvisiacich s verejným zdravotným poistením a zdravotnými poisťovňami"/>
    <s v="U00182"/>
    <s v="Verejné zdravotné poistenie"/>
    <x v="62"/>
    <n v="12"/>
    <m/>
    <m/>
    <x v="0"/>
    <m/>
    <n v="5"/>
    <x v="11"/>
    <m/>
    <m/>
  </r>
  <r>
    <x v="11"/>
    <s v="Manželia uvažujú nad rozvodom manželstva"/>
    <s v="Sme rozvedení a máme určené opatrovníctvo o dieťa"/>
    <s v="Skompletizovanie_x000a_potrebných dokladov"/>
    <x v="0"/>
    <x v="0"/>
    <x v="0"/>
    <x v="0"/>
    <m/>
    <m/>
    <m/>
    <m/>
    <m/>
    <x v="7"/>
    <m/>
    <m/>
    <m/>
    <x v="0"/>
    <m/>
    <m/>
    <x v="3"/>
    <m/>
    <m/>
  </r>
  <r>
    <x v="11"/>
    <s v="Manželia uvažujú nad rozvodom manželstva"/>
    <s v="Sme rozvedení a máme určené opatrovníctvo o dieťa"/>
    <s v="Podanie žiadosti o_x000a_zmenu údajov v evidencii"/>
    <x v="47"/>
    <x v="87"/>
    <x v="12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m/>
    <m/>
    <x v="0"/>
    <m/>
    <n v="4"/>
    <x v="10"/>
    <m/>
    <m/>
  </r>
  <r>
    <x v="11"/>
    <s v="Manželia uvažujú nad rozvodom manželstva"/>
    <s v="Sme rozvedení a máme určené opatrovníctvo o dieťa"/>
    <s v="Podanie elektronickej_x000a_žiadosti o zmenu údajov"/>
    <x v="47"/>
    <x v="88"/>
    <x v="12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m/>
    <m/>
    <x v="0"/>
    <m/>
    <n v="3"/>
    <x v="47"/>
    <m/>
    <m/>
  </r>
  <r>
    <x v="11"/>
    <s v="Manželia uvažujú nad rozvodom manželstva"/>
    <s v="Sme rozvedení a máme určené opatrovníctvo o dieťa"/>
    <s v="Obdržanie osvedčenia_x000a_časť I a II"/>
    <x v="47"/>
    <x v="90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výmenu osvedčenia, osvedčení o evidencii vozidla"/>
    <n v="3"/>
    <x v="0"/>
    <m/>
    <m/>
  </r>
  <r>
    <x v="11"/>
    <s v="Manželia uvažujú nad rozvodom manželstva"/>
    <s v="Sme rozvedení a máme určené opatrovníctvo o dieťa"/>
    <s v="Podanie žiadosti o_x000a_zmenu údajov v katastri_x000a_nehnuteľností a_x000a_ďalších dokladov"/>
    <x v="0"/>
    <x v="91"/>
    <x v="23"/>
    <x v="1"/>
    <s v="Úrad geodézie, kartografie a katastra Slovenskej republiky"/>
    <s v="A0002818"/>
    <s v="Zapisovanie práv k nehnuteľnostiam "/>
    <s v="U00196"/>
    <s v="Kataster nehnuteľností"/>
    <x v="10"/>
    <n v="10"/>
    <s v="Elektronické služby katastra nehnuteľností"/>
    <s v="Úrad geodézie, kartografie a katastra Slovenskej republiky"/>
    <x v="1"/>
    <m/>
    <n v="1"/>
    <x v="14"/>
    <m/>
    <m/>
  </r>
  <r>
    <x v="11"/>
    <s v="Manželia uvažujú nad rozvodom manželstva"/>
    <s v="Sme rozvedení a máme určené opatrovníctvo o dieťa"/>
    <s v="Podanie žiadosti o_x000a_zmenu údajov v katastri_x000a_cez UPVS"/>
    <x v="0"/>
    <x v="92"/>
    <x v="23"/>
    <x v="1"/>
    <s v="Úrad geodézie, kartografie a katastra Slovenskej republiky"/>
    <s v="A0002818"/>
    <s v="Zapisovanie práv k nehnuteľnostiam "/>
    <s v="U00196"/>
    <s v="Kataster nehnuteľností"/>
    <x v="10"/>
    <n v="10"/>
    <m/>
    <m/>
    <x v="0"/>
    <m/>
    <n v="4"/>
    <x v="0"/>
    <m/>
    <m/>
  </r>
  <r>
    <x v="11"/>
    <s v="Manželia uvažujú nad rozvodom manželstva"/>
    <s v="Sme rozvedení a máme určené opatrovníctvo o dieťa"/>
    <s v="Nahlásenie zmeny_x000a_priezviska ÚPSVaR"/>
    <x v="1"/>
    <x v="0"/>
    <x v="1"/>
    <x v="1"/>
    <s v="Ministerstvo práce, sociálnych vecí a rodiny Slovenskej republiky"/>
    <s v="A0001782"/>
    <s v="Vedenie evidencie uchádzačov a záujemcov o zamestnanie "/>
    <s v="U00138"/>
    <s v="Stratégia zamestnanosti, koordinácia jej tvorby a politika trhu práce"/>
    <x v="7"/>
    <m/>
    <s v="Efektívnymi službami k občanovi-2"/>
    <s v="Ústredie práce, sociálnych vecí a rodiny"/>
    <x v="1"/>
    <m/>
    <m/>
    <x v="0"/>
    <m/>
    <m/>
  </r>
  <r>
    <x v="11"/>
    <s v="Manželia uvažujú nad rozvodom manželstva"/>
    <s v="Sme rozvedení a máme určené opatrovníctvo o dieťa"/>
    <s v="Nahlásenie zmeny_x000a_priezviska_x000a_Sociálnej poisťovni"/>
    <x v="66"/>
    <x v="82"/>
    <x v="2"/>
    <x v="1"/>
    <s v="Sociálna poisťovňa"/>
    <m/>
    <m/>
    <m/>
    <m/>
    <x v="2"/>
    <n v="60"/>
    <s v="Zavedenie pro-klientsky orientovaných procesov a služieb pre podporu klientov SP (EZK)"/>
    <s v="Sociálna poisťovňa"/>
    <x v="2"/>
    <m/>
    <n v="1"/>
    <x v="9"/>
    <m/>
    <m/>
  </r>
  <r>
    <x v="11"/>
    <s v="Manželia uvažujú nad rozvodom manželstva"/>
    <s v="Sme rozvedení a máme určené opatrovníctvo o dieťa"/>
    <s v="Oznamovanie zmien_x000a_údajov zapísaných v_x000a_živnostenskom registri"/>
    <x v="0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4"/>
    <x v="66"/>
    <m/>
    <m/>
  </r>
  <r>
    <x v="11"/>
    <s v="Manželia uvažujú nad rozvodom manželstva"/>
    <s v="Sme rozvedení a máme určené opatrovníctvo o dieťa"/>
    <s v="Oznamovanie zmien_x000a_údajov osobne"/>
    <x v="0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1"/>
    <x v="33"/>
    <m/>
    <m/>
  </r>
  <r>
    <x v="11"/>
    <s v="Manželia uvažujú nad rozvodom manželstva"/>
    <s v="Sme rozvedení a máme určené opatrovníctvo o dieťa"/>
    <s v="Podávanie návrhu_x000a_na zápis, zmenu a_x000a_výmaz údajov v_x000a_obchodnom registri"/>
    <x v="45"/>
    <x v="85"/>
    <x v="22"/>
    <x v="1"/>
    <s v="Ministerstvo spravodlivosti Slovenskej republiky"/>
    <s v="A0001642"/>
    <s v="Správa a zabezpečovanie centrálneho informačného systému súdov a iných informačných systémov"/>
    <s v="U00119"/>
    <s v="Súdy a väzenstvo"/>
    <x v="6"/>
    <n v="15"/>
    <s v="Informačný systém obchodného registra"/>
    <s v="Ministerstvo spravodlivosti Slovenskej republiky"/>
    <x v="2"/>
    <s v="Podávanie návrhov na zmenu údajov o obchodných spoločnostiach"/>
    <n v="4"/>
    <x v="0"/>
    <m/>
    <m/>
  </r>
  <r>
    <x v="11"/>
    <s v="Manželia uvažujú nad rozvodom manželstva"/>
    <s v="Sme rozvedení a máme určené opatrovníctvo o dieťa"/>
    <s v="Oznámenie zmeny_x000a_priezviska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Rozhodli sme sa uzavrieť manželstvo"/>
    <x v="0"/>
    <x v="0"/>
    <x v="0"/>
    <x v="0"/>
    <m/>
    <m/>
    <m/>
    <m/>
    <m/>
    <x v="7"/>
    <m/>
    <m/>
    <m/>
    <x v="0"/>
    <m/>
    <m/>
    <x v="0"/>
    <n v="26350"/>
    <s v="počet uzavretých manželstiev 2021"/>
  </r>
  <r>
    <x v="12"/>
    <s v="Rozhodli sme sa uzavrieť manželstvo"/>
    <s v="Máme vydané všetky dokumenty"/>
    <s v="Príprava dokladov pre podanie žiadosti o uzavretie manželstva"/>
    <x v="67"/>
    <x v="198"/>
    <x v="0"/>
    <x v="0"/>
    <m/>
    <m/>
    <m/>
    <m/>
    <m/>
    <x v="7"/>
    <m/>
    <m/>
    <m/>
    <x v="0"/>
    <m/>
    <n v="1"/>
    <x v="0"/>
    <m/>
    <m/>
  </r>
  <r>
    <x v="12"/>
    <s v="Rozhodli sme sa uzavrieť manželstvo"/>
    <s v="Máme vydané všetky dokumenty"/>
    <s v="Vystavenie žiadosti o uzavretie manželstva"/>
    <x v="68"/>
    <x v="199"/>
    <x v="34"/>
    <x v="2"/>
    <s v="Ministerstvo vnútra Slovenskej republiky"/>
    <s v="A0001449"/>
    <s v="Vedenie sobášnej matriky"/>
    <s v="U00099"/>
    <s v="Matričné veci"/>
    <x v="41"/>
    <n v="0"/>
    <m/>
    <m/>
    <x v="0"/>
    <m/>
    <n v="1"/>
    <x v="5"/>
    <m/>
    <m/>
  </r>
  <r>
    <x v="12"/>
    <s v="Rozhodli sme sa uzavrieť manželstvo"/>
    <s v="Máme vydané všetky dokumenty"/>
    <s v="Doručenie žiadosti a ďalších dokladov orgánu registrovanej cirkvi"/>
    <x v="68"/>
    <x v="200"/>
    <x v="34"/>
    <x v="2"/>
    <s v="Ministerstvo vnútra Slovenskej republiky"/>
    <s v="A0001449"/>
    <s v="Vedenie sobášnej matriky"/>
    <s v="U00099"/>
    <s v="Matričné veci"/>
    <x v="41"/>
    <n v="0"/>
    <m/>
    <m/>
    <x v="0"/>
    <m/>
    <n v="1"/>
    <x v="6"/>
    <m/>
    <m/>
  </r>
  <r>
    <x v="12"/>
    <s v="Rozhodli sme sa uzavrieť manželstvo"/>
    <s v="Máme vydané všetky dokumenty"/>
    <s v="Získanie povolenia na uzavretie manželstva pred iným ako miestne príslušným OVM a vyplnenie žiadosti o uzavretie manželstva"/>
    <x v="68"/>
    <x v="201"/>
    <x v="34"/>
    <x v="2"/>
    <s v="Ministerstvo vnútra Slovenskej republiky"/>
    <s v="A0001449"/>
    <s v="Vedenie sobášnej matriky"/>
    <s v="U00099"/>
    <s v="Matričné veci"/>
    <x v="41"/>
    <n v="0"/>
    <m/>
    <m/>
    <x v="0"/>
    <m/>
    <n v="1"/>
    <x v="7"/>
    <m/>
    <m/>
  </r>
  <r>
    <x v="12"/>
    <s v="Rozhodli sme sa uzavrieť manželstvo"/>
    <s v="Máme vydané všetky dokumenty"/>
    <s v="Doručenie povolenia a žiadosti na vybraný matričný úrad"/>
    <x v="68"/>
    <x v="201"/>
    <x v="34"/>
    <x v="2"/>
    <s v="Ministerstvo vnútra Slovenskej republiky"/>
    <s v="A0001449"/>
    <s v="Vedenie sobášnej matriky"/>
    <s v="U00099"/>
    <s v="Matričné veci"/>
    <x v="58"/>
    <n v="5"/>
    <m/>
    <m/>
    <x v="0"/>
    <m/>
    <n v="1"/>
    <x v="8"/>
    <m/>
    <m/>
  </r>
  <r>
    <x v="12"/>
    <s v="Rozhodli sme sa uzavrieť manželstvo"/>
    <s v="Máme vydané všetky dokumenty"/>
    <s v="Podanie žiadosti o organizovanie občianskeho svadobného obradu elektronicky"/>
    <x v="68"/>
    <x v="202"/>
    <x v="34"/>
    <x v="2"/>
    <s v="Ministerstvo vnútra Slovenskej republiky"/>
    <s v="A0001449"/>
    <s v="Vedenie sobášnej matriky"/>
    <s v="U00099"/>
    <s v="Matričné veci"/>
    <x v="58"/>
    <n v="5"/>
    <s v="Plošné rozšírenie IS DCOM na mestá v kategórii"/>
    <s v="DataCentrum elektronizácie územnej samosprávy Slovenska"/>
    <x v="2"/>
    <m/>
    <n v="4"/>
    <x v="17"/>
    <m/>
    <m/>
  </r>
  <r>
    <x v="12"/>
    <s v="Rozhodli sme sa uzavrieť manželstvo"/>
    <s v="Máme vydané všetky dokumenty"/>
    <s v="Podanie žiadosti o uzavretie manželstva"/>
    <x v="68"/>
    <x v="203"/>
    <x v="34"/>
    <x v="2"/>
    <s v="Ministerstvo vnútra Slovenskej republiky"/>
    <s v="A0001449"/>
    <s v="Vedenie sobášnej matriky"/>
    <s v="U00099"/>
    <s v="Matričné veci"/>
    <x v="58"/>
    <n v="5"/>
    <m/>
    <m/>
    <x v="0"/>
    <m/>
    <n v="1"/>
    <x v="87"/>
    <m/>
    <m/>
  </r>
  <r>
    <x v="12"/>
    <s v="Rozhodli sme sa uzavrieť manželstvo"/>
    <s v="Máme vydané všetky dokumenty"/>
    <s v="Uvedenie inej ako slovenskej národnosti v žiadosti o uzavretie manželstva"/>
    <x v="0"/>
    <x v="199"/>
    <x v="34"/>
    <x v="2"/>
    <s v="Ministerstvo vnútra Slovenskej republiky"/>
    <s v="A0001449"/>
    <s v="Vedenie sobášnej matriky"/>
    <s v="U00099"/>
    <s v="Matričné veci"/>
    <x v="58"/>
    <n v="5"/>
    <m/>
    <m/>
    <x v="0"/>
    <m/>
    <n v="2"/>
    <x v="0"/>
    <m/>
    <m/>
  </r>
  <r>
    <x v="12"/>
    <s v="Rozhodli sme sa uzavrieť manželstvo"/>
    <s v="Máme vydané všetky dokumenty"/>
    <s v="Podanie žiadosti o výpis z matriky bez prechyľovania a zaplatenie správneho poplatku"/>
    <x v="0"/>
    <x v="204"/>
    <x v="34"/>
    <x v="2"/>
    <s v="Ministerstvo vnútra Slovenskej republiky"/>
    <s v="A0001452"/>
    <s v="Zmena mena a priezviska"/>
    <s v="U00099"/>
    <s v="Matričné veci"/>
    <x v="58"/>
    <n v="5"/>
    <m/>
    <m/>
    <x v="0"/>
    <m/>
    <n v="2"/>
    <x v="0"/>
    <m/>
    <m/>
  </r>
  <r>
    <x v="12"/>
    <s v="Rozhodli sme sa uzavrieť manželstvo"/>
    <s v="Máme vydané všetky dokumenty"/>
    <s v="Žiadosť o uzavretie manželstva je podaná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Vyhlásenie o uzavretí manželstva/ Svadobný obrad"/>
    <x v="69"/>
    <x v="0"/>
    <x v="34"/>
    <x v="2"/>
    <s v="Ministerstvo vnútra Slovenskej republiky"/>
    <s v="A0001449"/>
    <s v="Vedenie sobášnej matriky"/>
    <s v="U00099"/>
    <s v="Matričné veci"/>
    <x v="41"/>
    <n v="0"/>
    <m/>
    <m/>
    <x v="0"/>
    <m/>
    <m/>
    <x v="0"/>
    <m/>
    <m/>
  </r>
  <r>
    <x v="12"/>
    <s v="Rozhodli sme sa uzavrieť manželstvo"/>
    <s v="Máme vydané všetky dokumenty"/>
    <s v="Vyhotovenie zápisnice o uzavretí manželstva"/>
    <x v="69"/>
    <x v="0"/>
    <x v="34"/>
    <x v="2"/>
    <s v="Ministerstvo vnútra Slovenskej republiky"/>
    <s v="A0001449"/>
    <s v="Vedenie sobášnej matriky"/>
    <s v="U00099"/>
    <s v="Matričné veci"/>
    <x v="58"/>
    <n v="5"/>
    <m/>
    <m/>
    <x v="0"/>
    <m/>
    <m/>
    <x v="0"/>
    <m/>
    <m/>
  </r>
  <r>
    <x v="12"/>
    <s v="Rozhodli sme sa uzavrieť manželstvo"/>
    <s v="Máme vydané všetky dokumenty"/>
    <s v="Zápis do knihy manželstiev je vykonaný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Vyzdvihnutie sobášneho listu"/>
    <x v="0"/>
    <x v="0"/>
    <x v="34"/>
    <x v="2"/>
    <s v="Ministerstvo vnútra Slovenskej republiky"/>
    <s v="A0001449"/>
    <s v="Vedenie sobášnej matriky"/>
    <s v="U00099"/>
    <s v="Matričné veci"/>
    <x v="58"/>
    <n v="5"/>
    <m/>
    <m/>
    <x v="0"/>
    <m/>
    <m/>
    <x v="58"/>
    <m/>
    <m/>
  </r>
  <r>
    <x v="12"/>
    <s v="Rozhodli sme sa uzavrieť manželstvo"/>
    <s v="Máme vydané všetky dokumenty"/>
    <s v="Vyžiadanie štandardného formulára k sobášnemu listu v jazykoch EÚ"/>
    <x v="0"/>
    <x v="205"/>
    <x v="34"/>
    <x v="2"/>
    <s v="Ministerstvo vnútra Slovenskej republiky"/>
    <s v="A0001449"/>
    <s v="Vedenie sobášnej matriky"/>
    <s v="U00099"/>
    <s v="Matričné veci"/>
    <x v="58"/>
    <n v="5"/>
    <m/>
    <m/>
    <x v="0"/>
    <m/>
    <n v="1"/>
    <x v="0"/>
    <m/>
    <m/>
  </r>
  <r>
    <x v="12"/>
    <s v="Rozhodli sme sa uzavrieť manželstvo"/>
    <s v="Máme vydané všetky dokumenty"/>
    <s v="Sobášny list je vydaný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Máme vydané všetky dokumenty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Dohodnutie termínu cez rezervačný systém MV SR (možnosť)"/>
    <x v="0"/>
    <x v="79"/>
    <x v="12"/>
    <x v="1"/>
    <s v="Ministerstvo vnútra Slovenskej republiky"/>
    <m/>
    <m/>
    <m/>
    <m/>
    <x v="7"/>
    <m/>
    <m/>
    <m/>
    <x v="0"/>
    <m/>
    <n v="4"/>
    <x v="0"/>
    <m/>
    <m/>
  </r>
  <r>
    <x v="12"/>
    <s v="Rozhodli sme sa uzavrieť manželstvo"/>
    <s v="Máme vydané všetky dokumenty"/>
    <s v="Podanie žiadosti o vydanie nového OP z dôvodu zmeny priezviska"/>
    <x v="62"/>
    <x v="194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1"/>
    <x v="0"/>
    <m/>
    <m/>
  </r>
  <r>
    <x v="12"/>
    <s v="Rozhodli sme sa uzavrieť manželstvo"/>
    <s v="Máme vydané všetky dokumenty"/>
    <s v="Obdržanie nového OP"/>
    <x v="62"/>
    <x v="194"/>
    <x v="12"/>
    <x v="1"/>
    <s v="Ministerstvo vnútra Slovenskej republiky"/>
    <s v="A0001266"/>
    <s v="Vedenie evidencie občianskych preukazov a evidencie čistopisov občianskych preukazov"/>
    <s v="U00088"/>
    <s v="Občianske preukazy a štátne občianstvo"/>
    <x v="43"/>
    <n v="0"/>
    <m/>
    <m/>
    <x v="0"/>
    <s v="Podanie žiadosti o vydanie občianskeho preukazu s čipom"/>
    <n v="1"/>
    <x v="63"/>
    <m/>
    <m/>
  </r>
  <r>
    <x v="12"/>
    <s v="Rozhodli sme sa uzavrieť manželstvo"/>
    <s v="Máme vydané všetky dokumenty"/>
    <s v="Mám vybavený nový OP po zmene priezviska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Podanie žiadosti o vydanie nového cestovného pasu z dôvodu zmeny priezviska"/>
    <x v="63"/>
    <x v="195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61"/>
    <n v="0"/>
    <m/>
    <m/>
    <x v="0"/>
    <m/>
    <n v="1"/>
    <x v="62"/>
    <m/>
    <m/>
  </r>
  <r>
    <x v="12"/>
    <s v="Rozhodli sme sa uzavrieť manželstvo"/>
    <s v="Máme vydané všetky dokumenty"/>
    <s v="Obdržanie nového pasu"/>
    <x v="63"/>
    <x v="195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61"/>
    <n v="0"/>
    <m/>
    <m/>
    <x v="0"/>
    <m/>
    <n v="1"/>
    <x v="0"/>
    <m/>
    <m/>
  </r>
  <r>
    <x v="12"/>
    <s v="Rozhodli sme sa uzavrieť manželstvo"/>
    <s v="Máme vydané všetky dokumenty"/>
    <s v="Mám vybavený nový pas po zmene priezviska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Podanie žiadosti o vydanie nového vodičského preukazu z dôvodu zmeny priezviska"/>
    <x v="64"/>
    <x v="196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35"/>
    <n v="21"/>
    <m/>
    <m/>
    <x v="0"/>
    <m/>
    <n v="1"/>
    <x v="0"/>
    <m/>
    <m/>
  </r>
  <r>
    <x v="12"/>
    <s v="Rozhodli sme sa uzavrieť manželstvo"/>
    <s v="Máme vydané všetky dokumenty"/>
    <s v="Obdržanie nového vodičského preukazu"/>
    <x v="64"/>
    <x v="196"/>
    <x v="12"/>
    <x v="1"/>
    <s v="Ministerstvo vnútra Slovenskej republiky"/>
    <s v="A0001267"/>
    <s v="Vedenie centrálnej evidencie cestovných dokladov"/>
    <s v="U00089"/>
    <s v="Cestovné doklady a oprávnenia na vedenie motorových vozidiel"/>
    <x v="35"/>
    <n v="21"/>
    <m/>
    <m/>
    <x v="0"/>
    <m/>
    <n v="1"/>
    <x v="0"/>
    <m/>
    <m/>
  </r>
  <r>
    <x v="12"/>
    <s v="Rozhodli sme sa uzavrieť manželstvo"/>
    <s v="Máme vydané všetky dokumenty"/>
    <s v="Mám vybavený nový vodičský preukaz_x000a_po zmene priezviska (Udalosť)"/>
    <x v="0"/>
    <x v="0"/>
    <x v="0"/>
    <x v="0"/>
    <m/>
    <m/>
    <m/>
    <m/>
    <m/>
    <x v="7"/>
    <m/>
    <m/>
    <m/>
    <x v="0"/>
    <m/>
    <m/>
    <x v="3"/>
    <m/>
    <m/>
  </r>
  <r>
    <x v="12"/>
    <s v="Rozhodli sme sa uzavrieť manželstvo"/>
    <s v="Máme vydané všetky dokumenty"/>
    <s v="Vybavenie EPZP po zmene priezviska"/>
    <x v="65"/>
    <x v="197"/>
    <x v="3"/>
    <x v="2"/>
    <s v="Ministerstvo zdravotníctva Slovenskej republiky"/>
    <s v="A0002686"/>
    <s v="Plnenie úloh súvisiacich s verejným zdravotným poistením a zdravotnými poisťovňami"/>
    <s v="U00182"/>
    <s v="Verejné zdravotné poistenie"/>
    <x v="62"/>
    <n v="12"/>
    <m/>
    <m/>
    <x v="0"/>
    <m/>
    <n v="5"/>
    <x v="56"/>
    <m/>
    <m/>
  </r>
  <r>
    <x v="12"/>
    <s v="Rozhodli sme sa uzavrieť manželstvo"/>
    <s v="Máme vydané všetky dokumenty"/>
    <s v="Mám nový EPZP po zmene priezviska (Udalosť)"/>
    <x v="0"/>
    <x v="0"/>
    <x v="0"/>
    <x v="0"/>
    <m/>
    <m/>
    <m/>
    <m/>
    <m/>
    <x v="7"/>
    <m/>
    <m/>
    <m/>
    <x v="0"/>
    <m/>
    <m/>
    <x v="10"/>
    <m/>
    <m/>
  </r>
  <r>
    <x v="12"/>
    <s v="Rozhodli sme sa uzavrieť manželstvo"/>
    <s v="Máme vydané všetky dokumenty"/>
    <s v="Skompletizovanie potrebných dokladov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Podanie žiadosti o zmenu údajov v evidencii"/>
    <x v="47"/>
    <x v="87"/>
    <x v="12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m/>
    <m/>
    <x v="0"/>
    <m/>
    <n v="3"/>
    <x v="47"/>
    <m/>
    <m/>
  </r>
  <r>
    <x v="12"/>
    <s v="Rozhodli sme sa uzavrieť manželstvo"/>
    <s v="Máme vydané všetky dokumenty"/>
    <s v="Podanie elektronickej žiadosti o zmenu údajov"/>
    <x v="47"/>
    <x v="88"/>
    <x v="12"/>
    <x v="1"/>
    <s v="Ministerstvo vnútra Slovenskej republiky"/>
    <s v="A0001315"/>
    <s v="Vedenie celoštátnej dopravnej evidencie"/>
    <s v="U00092"/>
    <s v="Evidencia cestných motorových vozidiel a prípojných vozidiel"/>
    <x v="35"/>
    <n v="21"/>
    <m/>
    <m/>
    <x v="0"/>
    <m/>
    <n v="3"/>
    <x v="0"/>
    <m/>
    <m/>
  </r>
  <r>
    <x v="12"/>
    <s v="Rozhodli sme sa uzavrieť manželstvo"/>
    <s v="Máme vydané všetky dokumenty"/>
    <s v="Obdržanie osvedčenia časť I a II"/>
    <x v="47"/>
    <x v="90"/>
    <x v="12"/>
    <x v="1"/>
    <s v="Ministerstvo vnútra Slovenskej republiky"/>
    <s v="A0001315"/>
    <s v="Vedenie celoštátnej dopravnej evidencie"/>
    <s v="U00092"/>
    <s v="Evidencia cestných motorových vozidiel a prípojných vozidiel"/>
    <x v="31"/>
    <n v="30"/>
    <m/>
    <m/>
    <x v="0"/>
    <s v="Žiadosť o výmenu osvedčenia, osvedčení o evidencii vozidla"/>
    <n v="3"/>
    <x v="0"/>
    <m/>
    <m/>
  </r>
  <r>
    <x v="12"/>
    <s v="Rozhodli sme sa uzavrieť manželstvo"/>
    <s v="Máme vydané všetky dokumenty"/>
    <s v="Zmena priezviska je zapísaná v evidencii motorových vozidiel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Podanie žiadosti o zmenu údajov v katastri nehnuteľností a ďalších dokladov"/>
    <x v="0"/>
    <x v="91"/>
    <x v="23"/>
    <x v="1"/>
    <s v="Úrad geodézie, kartografie a katastra Slovenskej republiky"/>
    <s v="A0002818"/>
    <s v="Zapisovanie práv k nehnuteľnostiam "/>
    <s v="U00196"/>
    <s v="Kataster nehnuteľností"/>
    <x v="10"/>
    <n v="10"/>
    <s v="Elektronické služby katastra nehnuteľností"/>
    <s v="Úrad geodézie, kartografie a katastra Slovenskej republiky"/>
    <x v="1"/>
    <m/>
    <n v="1"/>
    <x v="14"/>
    <m/>
    <m/>
  </r>
  <r>
    <x v="12"/>
    <s v="Rozhodli sme sa uzavrieť manželstvo"/>
    <s v="Máme vydané všetky dokumenty"/>
    <s v="Podanie žiadosti o zmenu údajov v katastri elektronicky"/>
    <x v="0"/>
    <x v="92"/>
    <x v="23"/>
    <x v="1"/>
    <s v="Úrad geodézie, kartografie a katastra Slovenskej republiky"/>
    <s v="A0002818"/>
    <s v="Zapisovanie práv k nehnuteľnostiam "/>
    <s v="U00196"/>
    <s v="Kataster nehnuteľností"/>
    <x v="10"/>
    <n v="10"/>
    <m/>
    <m/>
    <x v="0"/>
    <m/>
    <n v="4"/>
    <x v="0"/>
    <m/>
    <m/>
  </r>
  <r>
    <x v="12"/>
    <s v="Rozhodli sme sa uzavrieť manželstvo"/>
    <s v="Máme vydané všetky dokumenty"/>
    <s v="Údaje boli zmenené v katastri nehnuteľností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Nahlásenie zmeny priezviska ÚPSVaR"/>
    <x v="1"/>
    <x v="0"/>
    <x v="1"/>
    <x v="1"/>
    <s v="Ministerstvo práce, sociálnych vecí a rodiny Slovenskej republiky"/>
    <s v="A0001782"/>
    <s v="Vedenie evidencie uchádzačov a záujemcov o zamestnanie "/>
    <s v="U00138"/>
    <s v="Stratégia zamestnanosti, koordinácia jej tvorby a politika trhu práce"/>
    <x v="0"/>
    <n v="7"/>
    <s v="Efektívnymi službami k občanovi-2"/>
    <s v="Ústredie práce, sociálnych vecí a rodiny"/>
    <x v="1"/>
    <m/>
    <m/>
    <x v="0"/>
    <m/>
    <m/>
  </r>
  <r>
    <x v="12"/>
    <s v="Rozhodli sme sa uzavrieť manželstvo"/>
    <s v="Máme vydané všetky dokumenty"/>
    <s v="Zmena priezviska je nahlásená ÚPSVaR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Nahlásenie zmeny priezviska Sociálnej poisťovni"/>
    <x v="66"/>
    <x v="82"/>
    <x v="2"/>
    <x v="1"/>
    <s v="Sociálna poisťovňa"/>
    <m/>
    <m/>
    <m/>
    <m/>
    <x v="3"/>
    <n v="56"/>
    <m/>
    <m/>
    <x v="0"/>
    <m/>
    <n v="1"/>
    <x v="9"/>
    <m/>
    <m/>
  </r>
  <r>
    <x v="12"/>
    <s v="Rozhodli sme sa uzavrieť manželstvo"/>
    <s v="Máme vydané všetky dokumenty"/>
    <s v="Zmena priezviska je nahlásená SP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Oznamovanie zmien údajov zapísaných v_x000a_živnostenskom registri"/>
    <x v="0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4"/>
    <x v="66"/>
    <m/>
    <m/>
  </r>
  <r>
    <x v="12"/>
    <s v="Rozhodli sme sa uzavrieť manželstvo"/>
    <s v="Máme vydané všetky dokumenty"/>
    <s v="Oznamovanie zmien údajov osobne"/>
    <x v="0"/>
    <x v="86"/>
    <x v="12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1"/>
    <x v="0"/>
    <m/>
    <m/>
  </r>
  <r>
    <x v="12"/>
    <s v="Rozhodli sme sa uzavrieť manželstvo"/>
    <s v="Máme vydané všetky dokumenty"/>
    <s v="Zmena je nahlásená odboru živnostenského_x000a_podnikania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Podávanie návrhu na zápis, zmenu a_x000a_výmaz údajov v obchodnom registri"/>
    <x v="45"/>
    <x v="85"/>
    <x v="22"/>
    <x v="1"/>
    <s v="Ministerstvo spravodlivosti Slovenskej republiky"/>
    <s v="A0001642"/>
    <s v="Správa a zabezpečovanie centrálneho informačného systému súdov a iných informačných systémov"/>
    <s v="U00119"/>
    <s v="Súdy a väzenstvo"/>
    <x v="23"/>
    <n v="25"/>
    <s v="Informačný systém obchodného registra"/>
    <s v="Ministerstvo spravodlivosti Slovenskej republiky"/>
    <x v="2"/>
    <s v="Podávanie návrhov na zmenu údajov o obchodných spoločnostiach"/>
    <n v="4"/>
    <x v="33"/>
    <m/>
    <m/>
  </r>
  <r>
    <x v="12"/>
    <s v="Rozhodli sme sa uzavrieť manželstvo"/>
    <s v="Máme vydané všetky dokumenty"/>
    <s v="Zmena priezviska je nahlásená v Obchodnom registri (Udalosť)"/>
    <x v="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Oznámenie zmeny priezviska"/>
    <x v="70"/>
    <x v="0"/>
    <x v="0"/>
    <x v="0"/>
    <m/>
    <m/>
    <m/>
    <m/>
    <m/>
    <x v="7"/>
    <m/>
    <m/>
    <m/>
    <x v="0"/>
    <m/>
    <m/>
    <x v="0"/>
    <m/>
    <m/>
  </r>
  <r>
    <x v="12"/>
    <s v="Rozhodli sme sa uzavrieť manželstvo"/>
    <s v="Máme vydané všetky dokumenty"/>
    <s v="Máme vydané všetky dokumenty (Udalosť)"/>
    <x v="0"/>
    <x v="0"/>
    <x v="0"/>
    <x v="0"/>
    <m/>
    <m/>
    <m/>
    <m/>
    <m/>
    <x v="7"/>
    <m/>
    <m/>
    <m/>
    <x v="0"/>
    <m/>
    <m/>
    <x v="0"/>
    <m/>
    <m/>
  </r>
  <r>
    <x v="13"/>
    <s v="Podnikateľský subjekt_x000a_registrovaný na príslušných orgánoch_x000a_začal vykonávať podnikateľskú činnosť"/>
    <s v="Povinnosti voči štátu / samospráve splnené"/>
    <s v="Podávanie_x000a_daňového priznania_x000a_k dani z príjmov fyzickej osoby_x000a_SZČO (typ B)"/>
    <x v="71"/>
    <x v="206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dávanie daňového priznania k dani z príjmov fyzickej osoby SZČO (typ B)"/>
    <n v="4"/>
    <x v="46"/>
    <n v="592292"/>
    <s v="Súčet počtu registrovaných s.r.o a živnostníkov"/>
  </r>
  <r>
    <x v="13"/>
    <s v="Podnikateľský subjekt_x000a_registrovaný na príslušných orgánoch_x000a_začal vykonávať podnikateľskú činnosť"/>
    <s v="Povinnosti voči štátu / samospráve splnené"/>
    <s v="Podávanie_x000a_daňového priznania_x000a_k dani z príjmov_x000a_právnickej osoby"/>
    <x v="71"/>
    <x v="207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dávanie daňového priznania k dani z príjmov právnickej osoby"/>
    <n v="4"/>
    <x v="0"/>
    <m/>
    <m/>
  </r>
  <r>
    <x v="13"/>
    <s v="Podnikateľský subjekt_x000a_registrovaný na príslušných orgánoch_x000a_začal vykonávať podnikateľskú činnosť"/>
    <s v="Povinnosti voči štátu / samospráve splnené"/>
    <s v="Podávanie prehľadu_x000a_o zrazených a odvedených_x000a_preddavkoch na daň"/>
    <x v="71"/>
    <x v="208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dávanie prehľadu o zrazených a odvedených preddavkoch na daň"/>
    <n v="4"/>
    <x v="13"/>
    <m/>
    <m/>
  </r>
  <r>
    <x v="13"/>
    <s v="Podnikateľský subjekt_x000a_registrovaný na príslušných orgánoch_x000a_začal vykonávať podnikateľskú činnosť"/>
    <s v="Povinnosti voči štátu / samospráve splnené"/>
    <s v="Podávanie hlásenia_x000a_o vyúčtovaní dane a_x000a_o úhrne príjmov zo závislej činnosti"/>
    <x v="71"/>
    <x v="209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dávanie hlásenia o vyúčtovaní dane a o úhrne príjmov zo závislej činnosti"/>
    <n v="4"/>
    <x v="5"/>
    <m/>
    <m/>
  </r>
  <r>
    <x v="13"/>
    <s v="Podnikateľský subjekt_x000a_registrovaný na príslušných orgánoch_x000a_začal vykonávať podnikateľskú činnosť"/>
    <s v="Povinnosti voči štátu / samospráve splnené"/>
    <s v="Podávanie_x000a_daňového_x000a_priznania k DPH"/>
    <x v="72"/>
    <x v="210"/>
    <x v="9"/>
    <x v="1"/>
    <s v="Ministerstvo financií Slovenskej republiky"/>
    <s v="A0000210"/>
    <s v="Spracúvanie osobných údajov daňových subjektov"/>
    <s v="U00024"/>
    <s v="Dane a poplatky"/>
    <x v="29"/>
    <n v="8"/>
    <m/>
    <m/>
    <x v="0"/>
    <s v="Podávanie daňového priznania k dani z pridanej hodnoty"/>
    <n v="4"/>
    <x v="0"/>
    <m/>
    <m/>
  </r>
  <r>
    <x v="13"/>
    <s v="Podnikateľský subjekt_x000a_registrovaný na príslušných orgánoch_x000a_začal vykonávať podnikateľskú činnosť"/>
    <s v="Povinnosti voči štátu / samospráve splnené"/>
    <s v="Predkladanie_x000a_kontrolných výkazov"/>
    <x v="73"/>
    <x v="211"/>
    <x v="9"/>
    <x v="1"/>
    <s v="Ministerstvo financií Slovenskej republiky"/>
    <s v="A0000210"/>
    <s v="Spracúvanie osobných údajov daňových subjektov"/>
    <s v="U00024"/>
    <s v="Dane a poplatky"/>
    <x v="29"/>
    <n v="8"/>
    <m/>
    <m/>
    <x v="0"/>
    <s v="Podávanie kontrolných výkazov DPH"/>
    <n v="4"/>
    <x v="95"/>
    <m/>
    <m/>
  </r>
  <r>
    <x v="13"/>
    <s v="Podnikateľský subjekt_x000a_registrovaný na príslušných orgánoch_x000a_začal vykonávať podnikateľskú činnosť"/>
    <s v="Povinnosti voči štátu / samospráve splnené"/>
    <s v="Predkladanie_x000a_súhrnných výkazov"/>
    <x v="74"/>
    <x v="212"/>
    <x v="9"/>
    <x v="1"/>
    <s v="Ministerstvo financií Slovenskej republiky"/>
    <s v="A0000210"/>
    <s v="Spracúvanie osobných údajov daňových subjektov"/>
    <s v="U00024"/>
    <s v="Dane a poplatky"/>
    <x v="29"/>
    <n v="8"/>
    <m/>
    <m/>
    <x v="0"/>
    <m/>
    <n v="4"/>
    <x v="8"/>
    <m/>
    <m/>
  </r>
  <r>
    <x v="13"/>
    <s v="Podnikateľský subjekt_x000a_registrovaný na príslušných orgánoch_x000a_začal vykonávať podnikateľskú činnosť"/>
    <s v="Povinnosti voči štátu / samospráve splnené"/>
    <s v="Podanie_x000a_ročného zúčtovania"/>
    <x v="75"/>
    <x v="213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m/>
    <n v="4"/>
    <x v="84"/>
    <m/>
    <m/>
  </r>
  <r>
    <x v="13"/>
    <s v="Podnikateľský subjekt_x000a_registrovaný na príslušných orgánoch_x000a_začal vykonávať podnikateľskú činnosť"/>
    <s v="Povinnosti voči štátu / samospráve splnené"/>
    <s v="Poukazovanie_x000a_percentuálneho_x000a_podielu dane"/>
    <x v="76"/>
    <x v="214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oukazovanie percentuálneho podielu dane"/>
    <n v="4"/>
    <x v="64"/>
    <m/>
    <m/>
  </r>
  <r>
    <x v="13"/>
    <s v="Podnikateľský subjekt_x000a_registrovaný na príslušných orgánoch_x000a_začal vykonávať podnikateľskú činnosť"/>
    <s v="Povinnosti voči štátu / samospráve splnené"/>
    <s v="Podávanie_x000a_DP k dani z MV"/>
    <x v="77"/>
    <x v="215"/>
    <x v="9"/>
    <x v="1"/>
    <s v="Ministerstvo financií Slovenskej republiky"/>
    <s v="A0000210"/>
    <s v="Spracúvanie osobných údajov daňových subjektov"/>
    <s v="U00024"/>
    <s v="Dane a poplatky"/>
    <x v="30"/>
    <n v="0"/>
    <m/>
    <m/>
    <x v="0"/>
    <s v="Podávanie daňového priznania k dani z motorových vozidiel"/>
    <n v="4"/>
    <x v="7"/>
    <m/>
    <m/>
  </r>
  <r>
    <x v="13"/>
    <s v="Podnikateľský subjekt_x000a_registrovaný na príslušných orgánoch_x000a_začal vykonávať podnikateľskú činnosť"/>
    <s v="Povinnosti voči štátu / samospráve splnené"/>
    <s v="Ohlasovanie vzniku, zániku alebo zmeny poplatkovej povinnosti za komunálne odpady a drobné stavebné odpady"/>
    <x v="0"/>
    <x v="216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s v="Plošné rozšírenie IS DCOM na mestá v kategórii"/>
    <s v="DataCentrum elektronizácie územnej samosprávy Slovenska"/>
    <x v="2"/>
    <s v="Ohlasovanie vzniku, zániku alebo zmeny poplatkovej povinnosti za komunálne odpady a drobné stavebné odpady"/>
    <n v="3"/>
    <x v="31"/>
    <m/>
    <m/>
  </r>
  <r>
    <x v="13"/>
    <s v="Podnikateľský subjekt_x000a_registrovaný na príslušných orgánoch_x000a_začal vykonávať podnikateľskú činnosť"/>
    <s v="Povinnosti voči štátu / samospráve splnené"/>
    <s v="Oznamovanie o vzniku, zániku alebo zmene daňovej povinnosti k dani za ubytovanie PO"/>
    <x v="78"/>
    <x v="217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m/>
    <m/>
    <x v="0"/>
    <s v="Oznamovanie o vzniku, zániku alebo zmene daňovej povinnosti k dani za ubytovanie"/>
    <n v="4"/>
    <x v="16"/>
    <m/>
    <m/>
  </r>
  <r>
    <x v="13"/>
    <s v="Podnikateľský subjekt_x000a_registrovaný na príslušných orgánoch_x000a_začal vykonávať podnikateľskú činnosť"/>
    <s v="Povinnosti voči štátu / samospráve splnené"/>
    <s v="Oznamovanie o vzniku, zániku alebo zmene daňovej povinnosti k dani za užívanie verejného priestranstva"/>
    <x v="79"/>
    <x v="218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m/>
    <m/>
    <x v="0"/>
    <s v="Oznamovanie o vzniku, zániku alebo zmene daňovej povinnosti k dani za užívanie verejného priestranstva"/>
    <n v="4"/>
    <x v="17"/>
    <m/>
    <m/>
  </r>
  <r>
    <x v="13"/>
    <s v="Podnikateľský subjekt_x000a_registrovaný na príslušných orgánoch_x000a_začal vykonávať podnikateľskú činnosť"/>
    <s v="Povinnosti voči štátu / samospráve splnené"/>
    <s v="Podávanie_x000a_daňového priznania_x000a_k dani z nehnuteľností"/>
    <x v="80"/>
    <x v="219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m/>
    <m/>
    <x v="0"/>
    <s v="Podávanie daňového priznania k dani z nehnuteľností"/>
    <n v="4"/>
    <x v="32"/>
    <m/>
    <m/>
  </r>
  <r>
    <x v="13"/>
    <s v="Podnikateľský subjekt_x000a_registrovaný na príslušných orgánoch_x000a_začal vykonávať podnikateľskú činnosť"/>
    <s v="Povinnosti voči štátu / samospráve splnené"/>
    <s v="Podávanie_x000a_daňového priznania_x000a_k dani za psa - PO"/>
    <x v="81"/>
    <x v="220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m/>
    <m/>
    <x v="0"/>
    <s v="Podávanie daňového priznania k dani za psa"/>
    <n v="4"/>
    <x v="45"/>
    <m/>
    <m/>
  </r>
  <r>
    <x v="13"/>
    <s v="Podnikateľský subjekt_x000a_registrovaný na príslušných orgánoch_x000a_začal vykonávať podnikateľskú činnosť"/>
    <s v="Povinnosti voči štátu / samospráve splnené"/>
    <s v="Zabratie_x000a_verejného priestranstva_x000a_(právnická osoba)"/>
    <x v="0"/>
    <x v="221"/>
    <x v="5"/>
    <x v="2"/>
    <s v="Ministerstvo financií Slovenskej republiky"/>
    <s v="A0000224"/>
    <s v="Rozhodovanie vo veciach miestnych daní, miestnych poplatkov, verejnej dávky, prijatia úveru alebo pôžičky a vykonávanie ich správy"/>
    <s v="U00024"/>
    <s v="Dane a poplatky"/>
    <x v="14"/>
    <n v="2"/>
    <m/>
    <m/>
    <x v="0"/>
    <m/>
    <n v="4"/>
    <x v="96"/>
    <m/>
    <m/>
  </r>
  <r>
    <x v="13"/>
    <s v="Podnikateľský subjekt_x000a_registrovaný na príslušných orgánoch_x000a_začal vykonávať podnikateľskú činnosť"/>
    <s v="Povinnosti voči štátu / samospráve splnené"/>
    <s v="Platenie_x000a_preddavkov za daň"/>
    <x v="82"/>
    <x v="222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m/>
    <n v="4"/>
    <x v="26"/>
    <m/>
    <m/>
  </r>
  <r>
    <x v="13"/>
    <s v="Podnikateľský subjekt_x000a_registrovaný na príslušných orgánoch_x000a_začal vykonávať podnikateľskú činnosť"/>
    <s v="Povinnosti voči štátu / samospráve splnené"/>
    <s v="Platenie_x000a_daní a poplatkov"/>
    <x v="0"/>
    <x v="222"/>
    <x v="9"/>
    <x v="1"/>
    <s v="Ministerstvo financií Slovenskej republiky"/>
    <s v="A0000210"/>
    <s v="Spracúvanie osobných údajov daňových subjektov"/>
    <s v="U00024"/>
    <s v="Dane a poplatky"/>
    <x v="27"/>
    <n v="3"/>
    <m/>
    <m/>
    <x v="0"/>
    <s v="Platenie daní a poplatkov"/>
    <n v="4"/>
    <x v="19"/>
    <m/>
    <m/>
  </r>
  <r>
    <x v="13"/>
    <s v="Podnikateľský subjekt_x000a_registrovaný na príslušných orgánoch_x000a_začal vykonávať podnikateľskú činnosť"/>
    <s v="Povinnosti voči štátu / samospráve splnené"/>
    <s v="Platenie_x000a_daňových_x000a_nedoplatkov"/>
    <x v="83"/>
    <x v="222"/>
    <x v="9"/>
    <x v="1"/>
    <s v="Ministerstvo financií Slovenskej republiky"/>
    <s v="A0000210"/>
    <s v="Spracúvanie osobných údajov daňových subjektov"/>
    <s v="U00024"/>
    <s v="Dane a poplatky"/>
    <x v="63"/>
    <n v="35"/>
    <m/>
    <m/>
    <x v="0"/>
    <m/>
    <n v="4"/>
    <x v="24"/>
    <m/>
    <m/>
  </r>
  <r>
    <x v="13"/>
    <s v="Podnikateľský subjekt_x000a_registrovaný na príslušných orgánoch_x000a_začal vykonávať podnikateľskú činnosť"/>
    <s v="Povinnosti voči štátu / samospráve splnené"/>
    <s v="Získanie_x000a_daňovej úľavy_x000a_alebo odpustenie_x000a_daňového nedoplatku"/>
    <x v="84"/>
    <x v="0"/>
    <x v="9"/>
    <x v="1"/>
    <s v="Ministerstvo financií Slovenskej republiky"/>
    <s v="A0000210"/>
    <s v="Spracúvanie osobných údajov daňových subjektov"/>
    <s v="U00024"/>
    <s v="Dane a poplatky"/>
    <x v="63"/>
    <n v="35"/>
    <m/>
    <m/>
    <x v="0"/>
    <m/>
    <m/>
    <x v="18"/>
    <m/>
    <m/>
  </r>
  <r>
    <x v="13"/>
    <s v="Podnikateľský subjekt_x000a_registrovaný na príslušných orgánoch_x000a_začal vykonávať podnikateľskú činnosť"/>
    <s v="Povinnosti voči štátu / samospráve splnené"/>
    <s v="Získanie povolenia_x000a_na odklad dane a platenie_x000a_dane v splátkach"/>
    <x v="85"/>
    <x v="0"/>
    <x v="9"/>
    <x v="1"/>
    <s v="Ministerstvo financií Slovenskej republiky"/>
    <s v="A0000210"/>
    <s v="Spracúvanie osobných údajov daňových subjektov"/>
    <s v="U00024"/>
    <s v="Dane a poplatky"/>
    <x v="63"/>
    <n v="35"/>
    <m/>
    <m/>
    <x v="0"/>
    <m/>
    <m/>
    <x v="6"/>
    <m/>
    <m/>
  </r>
  <r>
    <x v="13"/>
    <s v="Podnikateľský subjekt_x000a_registrovaný na príslušných orgánoch_x000a_začal vykonávať podnikateľskú činnosť"/>
    <s v="Povinnosti voči štátu / samospráve splnené"/>
    <s v="Zloženie_x000a_zábezpeky_x000a_na daň"/>
    <x v="86"/>
    <x v="0"/>
    <x v="9"/>
    <x v="1"/>
    <s v="Ministerstvo financií Slovenskej republiky"/>
    <s v="A0000210"/>
    <s v="Spracúvanie osobných údajov daňových subjektov"/>
    <s v="U00024"/>
    <s v="Dane a poplatky"/>
    <x v="63"/>
    <n v="35"/>
    <m/>
    <m/>
    <x v="0"/>
    <m/>
    <m/>
    <x v="55"/>
    <m/>
    <m/>
  </r>
  <r>
    <x v="13"/>
    <s v="Podnikateľský subjekt_x000a_registrovaný na príslušných orgánoch_x000a_začal vykonávať podnikateľskú činnosť"/>
    <s v="Povinnosti voči štátu / samospráve splnené"/>
    <s v="Podávanie výkazov_x000a_pre odvádzateľov poistného_x000a_na sociálne poistenie"/>
    <x v="87"/>
    <x v="223"/>
    <x v="2"/>
    <x v="1"/>
    <s v="Sociálna poisťovňa"/>
    <s v="A0001816"/>
    <s v="Výber poistného a príspevkov na starobné dôchodkové sporenie, správa a vymáhanie pohľadávok "/>
    <s v="U00139"/>
    <s v="Sociálne poistenie"/>
    <x v="2"/>
    <n v="60"/>
    <s v="Modernizácia dávkových agend Sociálnej poisťovne"/>
    <s v="Sociálna poisťovňa"/>
    <x v="2"/>
    <s v="Podávanie výkazov pre odvádzateľov poistného na sociálne poistenie"/>
    <n v="4"/>
    <x v="2"/>
    <m/>
    <m/>
  </r>
  <r>
    <x v="13"/>
    <s v="Podnikateľský subjekt_x000a_registrovaný na príslušných orgánoch_x000a_začal vykonávať podnikateľskú činnosť"/>
    <s v="Povinnosti voči štátu / samospráve splnené"/>
    <s v="Prihlásenie_x000a_zamestnanca do_x000a_registra poistencov"/>
    <x v="87"/>
    <x v="223"/>
    <x v="2"/>
    <x v="1"/>
    <s v="Sociálna poisťovňa"/>
    <s v="A0001816"/>
    <s v="Výber poistného a príspevkov na starobné dôchodkové sporenie, správa a vymáhanie pohľadávok "/>
    <s v="U00139"/>
    <s v="Sociálne poistenie"/>
    <x v="2"/>
    <n v="60"/>
    <m/>
    <m/>
    <x v="0"/>
    <m/>
    <n v="4"/>
    <x v="97"/>
    <m/>
    <m/>
  </r>
  <r>
    <x v="13"/>
    <s v="Podnikateľský subjekt_x000a_registrovaný na príslušných orgánoch_x000a_začal vykonávať podnikateľskú činnosť"/>
    <s v="Povinnosti voči štátu / samospráve splnené"/>
    <s v="Oznámenie zmeny_x000a_údajov o_x000a_zamestnancovi"/>
    <x v="87"/>
    <x v="223"/>
    <x v="2"/>
    <x v="1"/>
    <s v="Sociálna poisťovňa"/>
    <s v="A0001816"/>
    <s v="Výber poistného a príspevkov na starobné dôchodkové sporenie, správa a vymáhanie pohľadávok "/>
    <s v="U00139"/>
    <s v="Sociálne poistenie"/>
    <x v="2"/>
    <n v="60"/>
    <m/>
    <m/>
    <x v="0"/>
    <m/>
    <n v="4"/>
    <x v="0"/>
    <m/>
    <m/>
  </r>
  <r>
    <x v="13"/>
    <s v="Podnikateľský subjekt_x000a_registrovaný na príslušných orgánoch_x000a_začal vykonávať podnikateľskú činnosť"/>
    <s v="Povinnosti voči štátu / samospráve splnené"/>
    <s v="Oznámenie_x000a_prerušenia_x000a_poistenia zamestnanca"/>
    <x v="87"/>
    <x v="223"/>
    <x v="2"/>
    <x v="1"/>
    <s v="Sociálna poisťovňa"/>
    <s v="A0001816"/>
    <s v="Výber poistného a príspevkov na starobné dôchodkové sporenie, správa a vymáhanie pohľadávok "/>
    <s v="U00139"/>
    <s v="Sociálne poistenie"/>
    <x v="2"/>
    <n v="60"/>
    <m/>
    <m/>
    <x v="0"/>
    <m/>
    <n v="4"/>
    <x v="0"/>
    <m/>
    <m/>
  </r>
  <r>
    <x v="13"/>
    <s v="Podnikateľský subjekt_x000a_registrovaný na príslušných orgánoch_x000a_začal vykonávať podnikateľskú činnosť"/>
    <s v="Povinnosti voči štátu / samospráve splnené"/>
    <s v="Oznámenie_x000a_začiatku/skončenia_x000a_čerpania_x000a_materskej dovolenky"/>
    <x v="87"/>
    <x v="223"/>
    <x v="2"/>
    <x v="1"/>
    <s v="Sociálna poisťovňa"/>
    <s v="A0001816"/>
    <s v="Výber poistného a príspevkov na starobné dôchodkové sporenie, správa a vymáhanie pohľadávok "/>
    <s v="U00139"/>
    <s v="Sociálne poistenie"/>
    <x v="0"/>
    <n v="7"/>
    <m/>
    <m/>
    <x v="0"/>
    <m/>
    <n v="4"/>
    <x v="10"/>
    <m/>
    <m/>
  </r>
  <r>
    <x v="13"/>
    <s v="Podnikateľský subjekt_x000a_registrovaný na príslušných orgánoch_x000a_začal vykonávať podnikateľskú činnosť"/>
    <s v="Povinnosti voči štátu / samospráve splnené"/>
    <s v="Platenie odvodov_x000a_do zdravotnej poisťovne"/>
    <x v="9"/>
    <x v="224"/>
    <x v="3"/>
    <x v="2"/>
    <s v="Úrad pre dohľad nad zdravotnou starostlivosťou"/>
    <s v="A0002951"/>
    <s v="Vedenie zoznamu platiteľov poistného"/>
    <s v="U00210"/>
    <s v="Dohľad nad verejným zdravotným poistením"/>
    <x v="3"/>
    <n v="56"/>
    <s v="Konsolidácia, manažment a kvalita  údajov VšZP"/>
    <s v="Všeobecná zdravotná poisťovňa a.s."/>
    <x v="2"/>
    <m/>
    <n v="4"/>
    <x v="11"/>
    <m/>
    <m/>
  </r>
  <r>
    <x v="13"/>
    <s v="Podnikateľský subjekt_x000a_registrovaný na príslušných orgánoch_x000a_začal vykonávať podnikateľskú činnosť"/>
    <s v="Povinnosti voči štátu / samospráve splnené"/>
    <s v="Platenie odvodov"/>
    <x v="88"/>
    <x v="0"/>
    <x v="2"/>
    <x v="1"/>
    <s v="Sociálna poisťovňa"/>
    <s v="A0001816"/>
    <s v="Výber poistného a príspevkov na starobné dôchodkové sporenie, správa a vymáhanie pohľadávok "/>
    <s v="U00139"/>
    <s v="Sociálne poistenie"/>
    <x v="2"/>
    <n v="60"/>
    <m/>
    <m/>
    <x v="0"/>
    <m/>
    <m/>
    <x v="3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daňovej kontroly"/>
    <x v="89"/>
    <x v="225"/>
    <x v="9"/>
    <x v="1"/>
    <s v="Ministerstvo financií Slovenskej republiky"/>
    <m/>
    <m/>
    <m/>
    <m/>
    <x v="63"/>
    <n v="35"/>
    <m/>
    <m/>
    <x v="0"/>
    <m/>
    <n v="1"/>
    <x v="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kontroly soc. odvodov"/>
    <x v="0"/>
    <x v="0"/>
    <x v="2"/>
    <x v="1"/>
    <m/>
    <m/>
    <m/>
    <m/>
    <m/>
    <x v="7"/>
    <m/>
    <m/>
    <m/>
    <x v="0"/>
    <m/>
    <m/>
    <x v="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kontroly zdr. odvodov"/>
    <x v="0"/>
    <x v="0"/>
    <x v="3"/>
    <x v="2"/>
    <s v="Úrad pre dohľad nad zdravotnou starostlivosťou"/>
    <m/>
    <m/>
    <m/>
    <m/>
    <x v="7"/>
    <m/>
    <m/>
    <m/>
    <x v="0"/>
    <m/>
    <m/>
    <x v="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kontroly hygieny"/>
    <x v="90"/>
    <x v="0"/>
    <x v="14"/>
    <x v="1"/>
    <s v="Ministerstvo zdravotníctva Slovenskej republiky"/>
    <m/>
    <m/>
    <m/>
    <m/>
    <x v="7"/>
    <m/>
    <m/>
    <m/>
    <x v="0"/>
    <m/>
    <m/>
    <x v="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kontroly BOZP a PO"/>
    <x v="91"/>
    <x v="0"/>
    <x v="26"/>
    <x v="1"/>
    <s v="Ministerstvo práce, sociálnych vecí a rodiny Slovenskej republiky"/>
    <s v="A0001686"/>
    <s v="Bezpečnosť a ochrana zdravia pri práci"/>
    <s v="U00136"/>
    <s v="Bezpečnosť a ochrana zdravia pri práci"/>
    <x v="46"/>
    <n v="16"/>
    <m/>
    <m/>
    <x v="0"/>
    <m/>
    <m/>
    <x v="7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 kontroly_x000a_pracovno-právnych vzťahov"/>
    <x v="92"/>
    <x v="0"/>
    <x v="26"/>
    <x v="1"/>
    <s v="Ministerstvo práce, sociálnych vecí a rodiny Slovenskej republiky"/>
    <s v="A0001708"/>
    <s v="Rozhodovanie o ukladaní pokút za porušenie povinností na úseku inšpekcie práce"/>
    <s v="U00137"/>
    <s v="Inšpekcia práce"/>
    <x v="0"/>
    <n v="7"/>
    <s v="Optimalizácia procesov a elektronizácia služieb Národného inšpektorátu práce"/>
    <s v="Ministerstvo práce, sociálnych vecí a rodiny Slovenskej republiky"/>
    <x v="2"/>
    <m/>
    <m/>
    <x v="0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 kontroly_x000a_živnostenských oprávnení"/>
    <x v="93"/>
    <x v="0"/>
    <x v="8"/>
    <x v="1"/>
    <m/>
    <m/>
    <m/>
    <m/>
    <m/>
    <x v="7"/>
    <m/>
    <m/>
    <m/>
    <x v="0"/>
    <m/>
    <m/>
    <x v="66"/>
    <m/>
    <m/>
  </r>
  <r>
    <x v="13"/>
    <s v="Podnikateľský subjekt_x000a_registrovaný na príslušných orgánoch_x000a_začal vykonávať podnikateľskú činnosť"/>
    <s v="Povinnosti voči štátu / samospráve splnené"/>
    <s v="Súčinnosť_x000a_pri realizácii_x000a_potravinovej kontroly"/>
    <x v="94"/>
    <x v="0"/>
    <x v="15"/>
    <x v="1"/>
    <s v="Ministerstvo pôdohospodárstva a rozvoja vidieka Slovenskej republiky"/>
    <s v="A0001148"/>
    <s v="Vykonávanie úradnej kontroly potravín "/>
    <s v="U00075"/>
    <s v="Potravinárstvo a potravinový dozor"/>
    <x v="64"/>
    <n v="69"/>
    <s v="Zlepšenia eGov služieb  Štátnej veterinárnej a potravinovej správy SR"/>
    <s v="Štátna veterinárna a potravinová správa Slovenskej republiky"/>
    <x v="1"/>
    <m/>
    <m/>
    <x v="42"/>
    <m/>
    <m/>
  </r>
  <r>
    <x v="13"/>
    <s v="Podnikateľský subjekt_x000a_registrovaný na príslušných orgánoch_x000a_začal vykonávať podnikateľskú činnosť"/>
    <s v="Povinnosti voči štátu / samospráve splnené"/>
    <s v="Podávanie_x000a_štatistických výkazov"/>
    <x v="95"/>
    <x v="226"/>
    <x v="11"/>
    <x v="1"/>
    <s v="Štatistický úrad Slovenskej republiky"/>
    <s v="A0002755"/>
    <s v="Zhromažďovanie a spracúvanie štatistických údajov"/>
    <s v="U00194"/>
    <s v="Štátna štatistika"/>
    <x v="65"/>
    <n v="57"/>
    <s v="Jednotný IS pre získavanie a vyhodnocovanie štatistických údajov v NŠS"/>
    <s v="Štatistický úrad Slovenskej republiky"/>
    <x v="1"/>
    <s v="Podávanie štatistických výkazov"/>
    <n v="3"/>
    <x v="40"/>
    <m/>
    <m/>
  </r>
  <r>
    <x v="13"/>
    <s v="Podnikateľský subjekt_x000a_registrovaný na príslušných orgánoch_x000a_začal vykonávať podnikateľskú činnosť"/>
    <s v="Povinnosti voči štátu / samospráve splnené"/>
    <s v="Podávanie_x000a_účtovnej závierky_x000a_v jednoduchom účtovníctve"/>
    <x v="95"/>
    <x v="227"/>
    <x v="9"/>
    <x v="1"/>
    <s v="Ministerstvo financií Slovenskej republiky"/>
    <s v="A0000315"/>
    <s v="Vypracovávanie konsolidovanej účtovnej závierky"/>
    <s v="U00040"/>
    <s v="Jednotné účtovníctvo a účtovné výkazníctvo"/>
    <x v="66"/>
    <n v="80"/>
    <m/>
    <m/>
    <x v="0"/>
    <s v="Podávanie účtovnej závierky v jednoduchom účtovníctve"/>
    <n v="3"/>
    <x v="98"/>
    <m/>
    <m/>
  </r>
  <r>
    <x v="13"/>
    <s v="Podnikateľský subjekt_x000a_registrovaný na príslušných orgánoch_x000a_začal vykonávať podnikateľskú činnosť"/>
    <s v="Povinnosti voči štátu / samospráve splnené"/>
    <s v="Podávanie_x000a_účtovnej závierky_x000a_v podvojnom účtovníctve"/>
    <x v="95"/>
    <x v="228"/>
    <x v="9"/>
    <x v="1"/>
    <s v="Ministerstvo financií Slovenskej republiky"/>
    <s v="A0000315"/>
    <s v="Vypracovávanie konsolidovanej účtovnej závierky"/>
    <s v="U00040"/>
    <s v="Jednotné účtovníctvo a účtovné výkazníctvo"/>
    <x v="66"/>
    <n v="80"/>
    <m/>
    <m/>
    <x v="0"/>
    <s v="Podávanie účtovnej závierky v podvojnom účtovníctve"/>
    <n v="3"/>
    <x v="44"/>
    <m/>
    <m/>
  </r>
  <r>
    <x v="13"/>
    <s v="Podnikateľský subjekt_x000a_registrovaný na príslušných orgánoch_x000a_začal vykonávať podnikateľskú činnosť"/>
    <s v="Povinnosti voči štátu / samospráve splnené"/>
    <s v="Podávanie_x000a_prihlášky_x000a_pohľadávky"/>
    <x v="96"/>
    <x v="229"/>
    <x v="22"/>
    <x v="1"/>
    <s v="Ministerstvo spravodlivosti Slovenskej republiky"/>
    <m/>
    <m/>
    <m/>
    <m/>
    <x v="67"/>
    <n v="13"/>
    <m/>
    <m/>
    <x v="0"/>
    <m/>
    <n v="3"/>
    <x v="99"/>
    <m/>
    <m/>
  </r>
  <r>
    <x v="13"/>
    <s v="Podnikateľský subjekt_x000a_registrovaný na príslušných orgánoch_x000a_začal vykonávať podnikateľskú činnosť"/>
    <s v="Povinnosti voči štátu / samospráve splnené"/>
    <s v="Podávanie_x000a_prihlášky_x000a_zabezpečenej pohľadávky"/>
    <x v="96"/>
    <x v="229"/>
    <x v="22"/>
    <x v="1"/>
    <s v="Ministerstvo spravodlivosti Slovenskej republiky"/>
    <m/>
    <m/>
    <m/>
    <m/>
    <x v="67"/>
    <n v="13"/>
    <s v="Informačný systém insolvenčného konania"/>
    <s v="Ministerstvo spravodlivosti Slovenskej republiky"/>
    <x v="4"/>
    <m/>
    <n v="3"/>
    <x v="100"/>
    <m/>
    <m/>
  </r>
  <r>
    <x v="13"/>
    <s v="Podnikateľský subjekt_x000a_registrovaný na príslušných orgánoch_x000a_začal vykonávať podnikateľskú činnosť"/>
    <s v="Povinnosti voči štátu / samospráve splnené"/>
    <s v="Podávanie súhrnnej_x000a_prihlášky_x000a_pohľadávok"/>
    <x v="96"/>
    <x v="229"/>
    <x v="22"/>
    <x v="1"/>
    <s v="Ministerstvo spravodlivosti Slovenskej republiky"/>
    <m/>
    <m/>
    <m/>
    <m/>
    <x v="67"/>
    <n v="13"/>
    <m/>
    <m/>
    <x v="0"/>
    <m/>
    <n v="3"/>
    <x v="101"/>
    <m/>
    <m/>
  </r>
  <r>
    <x v="13"/>
    <s v="Podnikateľský subjekt_x000a_registrovaný na príslušných orgánoch_x000a_začal vykonávať podnikateľskú činnosť"/>
    <s v="Povinnosti voči štátu / samospráve splnené"/>
    <s v="Oznamovanie_x000a_zmien údajov zapísaných_x000a_v živnostenskom registri"/>
    <x v="45"/>
    <x v="86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s v="Oznamovanie zmien údajov zapísaných v živnostenskom registri a uvádzaných na doklade o živnostenskom oprávnení"/>
    <n v="4"/>
    <x v="0"/>
    <m/>
    <m/>
  </r>
  <r>
    <x v="13"/>
    <s v="Podnikateľský subjekt_x000a_registrovaný na príslušných orgánoch_x000a_začal vykonávať podnikateľskú činnosť"/>
    <s v="Povinnosti voči štátu / samospráve splnené"/>
    <s v="Podávanie návrhu_x000a_na zmenu údajov_x000a_v obchodnom registri"/>
    <x v="45"/>
    <x v="230"/>
    <x v="22"/>
    <x v="1"/>
    <s v="Ministerstvo spravodlivosti Slovenskej republiky"/>
    <s v="A0001642"/>
    <s v="Správa a zabezpečovanie centrálneho informačného systému súdov a iných informačných systémov"/>
    <s v="U00119"/>
    <s v="Súdy a väzenstvo"/>
    <x v="23"/>
    <n v="25"/>
    <s v="Informačný systém obchodného registra"/>
    <s v="Ministerstvo spravodlivosti Slovenskej republiky"/>
    <x v="2"/>
    <s v="Podávanie návrhov na zmenu údajov o obchodných spoločnostiach"/>
    <n v="4"/>
    <x v="102"/>
    <m/>
    <m/>
  </r>
  <r>
    <x v="13"/>
    <s v="Podnikateľský subjekt_x000a_registrovaný na príslušných orgánoch_x000a_začal vykonávať podnikateľskú činnosť"/>
    <s v="Povinnosti voči štátu / samospráve splnené"/>
    <s v="Získanie_x000a_poradenských služieb_x000a_pre podnikateľov od SBA"/>
    <x v="97"/>
    <x v="231"/>
    <x v="35"/>
    <x v="1"/>
    <s v="Ministerstvo hospodárstva Slovenskej republiky"/>
    <s v="A0000036"/>
    <s v="Posudzovanie investičného zámeru, poskytovanie a rozhodovanie o schválení investičnej pomoci"/>
    <s v="U00008"/>
    <s v="Podpora malého podnikania a stredného podnikania vrátane podpory potravinárskych produktov, ktoré nie sú zaradené do prílohy I Zmluvy o fungovaní Európskej únie a podpory spracovania dreva a biotechnológií"/>
    <x v="68"/>
    <n v="0"/>
    <m/>
    <m/>
    <x v="0"/>
    <s v="Poskytovanie investičnej pomoci"/>
    <n v="1"/>
    <x v="0"/>
    <m/>
    <m/>
  </r>
  <r>
    <x v="14"/>
    <s v="Chcem dať dieťa do materskej školy"/>
    <s v="Dieťa prijaté do materskej školy"/>
    <s v="Informovanie sa o_x000a_ponuke a podmienkach_x000a_materských škôl"/>
    <x v="0"/>
    <x v="232"/>
    <x v="0"/>
    <x v="0"/>
    <m/>
    <m/>
    <m/>
    <m/>
    <m/>
    <x v="7"/>
    <m/>
    <m/>
    <m/>
    <x v="0"/>
    <m/>
    <n v="1"/>
    <x v="31"/>
    <n v="74043"/>
    <s v="Počet evidovaných prihlášok ktorým bolo vyhovené, súhrnne za súkromné, štátne a cirkevné MŠ za rok 2021"/>
  </r>
  <r>
    <x v="14"/>
    <s v="Chcem dať dieťa do materskej školy"/>
    <s v="Dieťa prijaté do materskej školy"/>
    <s v="Výber_x000a_materskej školy"/>
    <x v="0"/>
    <x v="233"/>
    <x v="0"/>
    <x v="0"/>
    <m/>
    <m/>
    <m/>
    <m/>
    <m/>
    <x v="7"/>
    <m/>
    <m/>
    <m/>
    <x v="0"/>
    <m/>
    <n v="1"/>
    <x v="43"/>
    <m/>
    <m/>
  </r>
  <r>
    <x v="14"/>
    <s v="Chcem dať dieťa do materskej školy"/>
    <s v="Dieťa prijaté do materskej školy"/>
    <s v="Získanie potvrdenia_x000a_o zdravotnom_x000a_stave dieťaťa"/>
    <x v="98"/>
    <x v="0"/>
    <x v="1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85"/>
    <m/>
    <m/>
  </r>
  <r>
    <x v="14"/>
    <s v="Chcem dať dieťa do materskej školy"/>
    <s v="Dieťa prijaté do materskej školy"/>
    <s v="Získanie vyjadrenia_x000a_zariadenia výchovného_x000a_poradenstva a prevencie"/>
    <x v="98"/>
    <x v="234"/>
    <x v="36"/>
    <x v="1"/>
    <s v="Ministerstvo školstva, vedy, výskumu a športu Slovenskej republiky"/>
    <s v="A0002364"/>
    <s v="Vytváranie podmienok na zabezpečenie výchovy a vzdelávania detí a žiakov so špeciálnymi výchovno-vzdelávacími potrebami v školách a v školských zariadeniach"/>
    <s v="U00165"/>
    <s v="Materské školy, základné školy, stredné školy, základné umelecké školy, jazykové školy a školské zariadenia"/>
    <x v="69"/>
    <n v="60"/>
    <m/>
    <m/>
    <x v="0"/>
    <m/>
    <n v="1"/>
    <x v="103"/>
    <m/>
    <m/>
  </r>
  <r>
    <x v="14"/>
    <s v="Chcem dať dieťa do materskej školy"/>
    <s v="Dieťa prijaté do materskej školy"/>
    <s v="Podanie žiadosti_x000a_o prijatie_x000a_do materskej školy"/>
    <x v="98"/>
    <x v="0"/>
    <x v="0"/>
    <x v="0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4"/>
    <s v="Chcem dať dieťa do materskej školy"/>
    <s v="Dieťa prijaté do materskej školy"/>
    <s v="Podanie žiadosti_x000a_o prijatie_x000a_do materskej školy_x000a_elektronicky"/>
    <x v="98"/>
    <x v="235"/>
    <x v="0"/>
    <x v="0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3"/>
    <x v="0"/>
    <m/>
    <m/>
  </r>
  <r>
    <x v="14"/>
    <s v="Chcem dať dieťa do materskej školy"/>
    <s v="Dieťa prijaté do materskej školy"/>
    <s v="Rozhodovanie_x000a_o žiadosti_x000a_o prijatie_x000a_do materskej školy"/>
    <x v="98"/>
    <x v="236"/>
    <x v="37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s v="Rozšírenie elektronických služieb RIS MŠVVaŠ SR (RIS)"/>
    <s v="Ministerstvo školstva, vedy, výskumu a športu Slovenskej republiky"/>
    <x v="3"/>
    <m/>
    <n v="1"/>
    <x v="104"/>
    <m/>
    <m/>
  </r>
  <r>
    <x v="14"/>
    <s v="Chcem dať dieťa do materskej školy"/>
    <s v="Dieťa prijaté do materskej školy"/>
    <s v="Podanie odvolania_x000a_proti rozhodnutiu_x000a_o neprijatí"/>
    <x v="98"/>
    <x v="236"/>
    <x v="5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1"/>
    <x v="0"/>
    <m/>
    <m/>
  </r>
  <r>
    <x v="14"/>
    <s v="Chcem dať dieťa do materskej školy"/>
    <s v="Dieťa prijaté do materskej školy"/>
    <s v="Získanie potvrdenia_x000a_o zdravotnom_x000a_stave dieťaťa_x000a_pre individuálne vzdelávanie"/>
    <x v="98"/>
    <x v="0"/>
    <x v="1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4"/>
    <s v="Chcem dať dieťa do materskej školy"/>
    <s v="Dieťa prijaté do materskej školy"/>
    <s v="Získanie odporúčania_x000a_zariadenia výchovného_x000a_poradenstva a prevencie_x000a_pre individuálne vzdelávanie"/>
    <x v="98"/>
    <x v="234"/>
    <x v="36"/>
    <x v="1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1"/>
    <x v="0"/>
    <m/>
    <m/>
  </r>
  <r>
    <x v="14"/>
    <s v="Chcem dať dieťa do materskej školy"/>
    <s v="Dieťa prijaté do materskej školy"/>
    <s v="Podanie žiadosti_x000a_o individuálne vzdelávanie"/>
    <x v="98"/>
    <x v="0"/>
    <x v="0"/>
    <x v="0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4"/>
    <s v="Chcem dať dieťa do materskej školy"/>
    <s v="Dieťa prijaté do materskej školy"/>
    <s v="Získanie vyjadrenia_x000a_lekára k povinnému_x000a_predprimárnemu vzdelávaniu"/>
    <x v="98"/>
    <x v="0"/>
    <x v="1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4"/>
    <s v="Chcem dať dieťa do materskej školy"/>
    <s v="Dieťa prijaté do materskej školy"/>
    <s v="Získanie vyjadrenia_x000a_zariadenia výchovného_x000a_poradenstva a prevencie_x000a_k povinnému predprimárnemu_x000a_vzdelávaniu"/>
    <x v="98"/>
    <x v="234"/>
    <x v="36"/>
    <x v="1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1"/>
    <x v="0"/>
    <m/>
    <m/>
  </r>
  <r>
    <x v="15"/>
    <s v="Dieťa končí ZŠ a chce pokračovať na SŠ"/>
    <s v="Dieťa prijaté na strednú školu"/>
    <s v="Dieťa končí ZŠ a chce pokračovať na SŠ (Udalosť)"/>
    <x v="0"/>
    <x v="0"/>
    <x v="0"/>
    <x v="0"/>
    <m/>
    <m/>
    <m/>
    <m/>
    <m/>
    <x v="7"/>
    <m/>
    <m/>
    <m/>
    <x v="0"/>
    <m/>
    <m/>
    <x v="0"/>
    <n v="49821"/>
    <s v="počet prijatých žiakov na SŠ"/>
  </r>
  <r>
    <x v="15"/>
    <s v="Dieťa končí ZŠ a chce pokračovať na SŠ"/>
    <s v="Dieťa prijaté na strednú školu"/>
    <s v="Informovanie sa o možnostiach štúdia na strednej škole, o podmienkach a ponuke"/>
    <x v="0"/>
    <x v="237"/>
    <x v="0"/>
    <x v="0"/>
    <m/>
    <m/>
    <m/>
    <m/>
    <m/>
    <x v="7"/>
    <m/>
    <m/>
    <m/>
    <x v="0"/>
    <m/>
    <n v="1"/>
    <x v="105"/>
    <m/>
    <m/>
  </r>
  <r>
    <x v="15"/>
    <s v="Dieťa končí ZŠ a chce pokračovať na SŠ"/>
    <s v="Dieťa prijaté na strednú školu"/>
    <s v="Kariérové poradenstvo"/>
    <x v="0"/>
    <x v="238"/>
    <x v="36"/>
    <x v="1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s v="Publikovanie informácií profesionálneho smerovania a kariérového poradenstva žiakov."/>
    <n v="1"/>
    <x v="73"/>
    <m/>
    <m/>
  </r>
  <r>
    <x v="15"/>
    <s v="Dieťa končí ZŠ a chce pokračovať na SŠ"/>
    <s v="Dieťa prijaté na strednú školu"/>
    <s v="Konzultácia s kariérovým poradcom v škole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Výchovný poradca informuje zákonných zástupcov o postupe_x000a_podávania prihlášok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Výber strednej školy a odborov"/>
    <x v="0"/>
    <x v="239"/>
    <x v="0"/>
    <x v="0"/>
    <m/>
    <m/>
    <m/>
    <m/>
    <m/>
    <x v="7"/>
    <m/>
    <m/>
    <m/>
    <x v="0"/>
    <m/>
    <n v="1"/>
    <x v="60"/>
    <m/>
    <m/>
  </r>
  <r>
    <x v="15"/>
    <s v="Dieťa končí ZŠ a chce pokračovať na SŠ"/>
    <s v="Dieťa prijaté na strednú školu"/>
    <s v="Zisťovanie možností na uzavretie učebnej zmluvy so zamestnávateľom"/>
    <x v="99"/>
    <x v="240"/>
    <x v="0"/>
    <x v="0"/>
    <m/>
    <m/>
    <m/>
    <m/>
    <m/>
    <x v="7"/>
    <m/>
    <m/>
    <m/>
    <x v="0"/>
    <m/>
    <n v="1"/>
    <x v="106"/>
    <m/>
    <m/>
  </r>
  <r>
    <x v="15"/>
    <s v="Dieťa končí ZŠ a chce pokračovať na SŠ"/>
    <s v="Dieťa prijaté na strednú školu"/>
    <s v="Absolvovanie výberového konania"/>
    <x v="99"/>
    <x v="0"/>
    <x v="2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70"/>
    <n v="10"/>
    <m/>
    <m/>
    <x v="0"/>
    <m/>
    <m/>
    <x v="0"/>
    <m/>
    <m/>
  </r>
  <r>
    <x v="15"/>
    <s v="Dieťa končí ZŠ a chce pokračovať na SŠ"/>
    <s v="Dieťa prijaté na strednú školu"/>
    <s v="Potvrdenie o odbornom vzdelávaní žiaka v systéme duálneho vzdelávania"/>
    <x v="99"/>
    <x v="0"/>
    <x v="2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70"/>
    <n v="10"/>
    <s v="Projekt budovania informačného systému Duálne vzdelávanie a zvýšenie atraktivity a kvality odborného vzdelávania a prípravy (OVP)"/>
    <s v="Štátny inštitút odborného vzdelávania"/>
    <x v="1"/>
    <m/>
    <m/>
    <x v="0"/>
    <m/>
    <m/>
  </r>
  <r>
    <x v="15"/>
    <s v="Dieťa končí ZŠ a chce pokračovať na SŠ"/>
    <s v="Dieťa prijaté na strednú školu"/>
    <s v="Lekár vystaví potvrdenie o zdravotnej spôsobilosti žiaka študovať príslušný odbor"/>
    <x v="100"/>
    <x v="241"/>
    <x v="1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1"/>
    <x v="0"/>
    <m/>
    <m/>
  </r>
  <r>
    <x v="15"/>
    <s v="Dieťa končí ZŠ a chce pokračovať na SŠ"/>
    <s v="Dieťa prijaté na strednú školu"/>
    <s v="Zariadenie poradenstva a prevencie vystaví správu z diagnostického vyšetrenia"/>
    <x v="100"/>
    <x v="238"/>
    <x v="36"/>
    <x v="1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1"/>
    <x v="103"/>
    <m/>
    <m/>
  </r>
  <r>
    <x v="15"/>
    <s v="Dieťa končí ZŠ a chce pokračovať na SŠ"/>
    <s v="Dieťa prijaté na strednú školu"/>
    <s v="Skompletizovanie potrebných príloh"/>
    <x v="100"/>
    <x v="237"/>
    <x v="0"/>
    <x v="0"/>
    <m/>
    <m/>
    <m/>
    <m/>
    <m/>
    <x v="7"/>
    <m/>
    <m/>
    <m/>
    <x v="0"/>
    <m/>
    <n v="1"/>
    <x v="0"/>
    <m/>
    <m/>
  </r>
  <r>
    <x v="15"/>
    <s v="Dieťa končí ZŠ a chce pokračovať na SŠ"/>
    <s v="Dieťa prijaté na strednú školu"/>
    <s v="Vyplnenie prihlášky na vzdelávanie v strednej škole"/>
    <x v="100"/>
    <x v="242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s v="Rozšírenie elektronických služieb RIS MŠVVaŠ SR (RIS)"/>
    <s v="Ministerstvo školstva, vedy, výskumu a športu Slovenskej republiky"/>
    <x v="3"/>
    <m/>
    <n v="4"/>
    <x v="0"/>
    <m/>
    <m/>
  </r>
  <r>
    <x v="15"/>
    <s v="Dieťa končí ZŠ a chce pokračovať na SŠ"/>
    <s v="Dieťa prijaté na strednú školu"/>
    <s v="Odoslanie prihlášky a príloh na potvrdenie riaditeľovi v školskom IS"/>
    <x v="100"/>
    <x v="243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0"/>
    <m/>
    <m/>
  </r>
  <r>
    <x v="15"/>
    <s v="Dieťa končí ZŠ a chce pokračovať na SŠ"/>
    <s v="Dieťa prijaté na strednú školu"/>
    <s v="Odoslanie prihlášky všetkým vybraným stredným školám"/>
    <x v="100"/>
    <x v="244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0"/>
    <m/>
    <m/>
  </r>
  <r>
    <x v="15"/>
    <s v="Dieťa končí ZŠ a chce pokračovať na SŠ"/>
    <s v="Dieťa prijaté na strednú školu"/>
    <s v="Potvrdenie hodnotenia žiaka"/>
    <x v="100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5"/>
    <s v="Dieťa končí ZŠ a chce pokračovať na SŠ"/>
    <s v="Dieťa prijaté na strednú školu"/>
    <s v="Podanie prihlášky (kópie) každej vybranej strednej škole"/>
    <x v="100"/>
    <x v="238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s v="Elektronické služby zápisu na povinnú školskú dochádzku a prihlásenia na strednú školu (v regionálnom školstve)"/>
    <s v="Ministerstvo školstva, vedy, výskumu a športu Slovenskej republiky"/>
    <x v="4"/>
    <m/>
    <n v="1"/>
    <x v="0"/>
    <m/>
    <m/>
  </r>
  <r>
    <x v="15"/>
    <s v="Dieťa končí ZŠ a chce pokračovať na SŠ"/>
    <s v="Dieťa prijaté na strednú školu"/>
    <s v="Prihláška na strednú školu je podaná (Udalosť)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Overenie špeciálnych schopností – overenie športových výkonov"/>
    <x v="100"/>
    <x v="0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5"/>
    <s v="Dieťa končí ZŠ a chce pokračovať na SŠ"/>
    <s v="Dieťa prijaté na strednú školu"/>
    <s v="Absolvovanie Testovania 9"/>
    <x v="0"/>
    <x v="0"/>
    <x v="38"/>
    <x v="2"/>
    <s v="Ministerstvo školstva, vedy, výskumu a športu Slovenskej republiky"/>
    <s v="A0002321"/>
    <s v="Riadenie experimentálneho overovania v školách a školských zariadeniach"/>
    <s v="U00165"/>
    <s v="Materské školy, základné školy, stredné školy, základné umelecké školy, jazykové školy a školské zariadenia"/>
    <x v="69"/>
    <n v="60"/>
    <m/>
    <m/>
    <x v="0"/>
    <m/>
    <m/>
    <x v="107"/>
    <m/>
    <m/>
  </r>
  <r>
    <x v="15"/>
    <s v="Dieťa končí ZŠ a chce pokračovať na SŠ"/>
    <s v="Dieťa prijaté na strednú školu"/>
    <s v="Pozvánka na prijímaciu skúšku je prijatá (Udalosť)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Absolvovanie prijímacích skúšok"/>
    <x v="100"/>
    <x v="0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108"/>
    <m/>
    <m/>
  </r>
  <r>
    <x v="15"/>
    <s v="Dieťa končí ZŠ a chce pokračovať na SŠ"/>
    <s v="Dieťa prijaté na strednú školu"/>
    <s v="Prijatie rozhodnutie o prijatí/ neprijatí"/>
    <x v="100"/>
    <x v="243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104"/>
    <m/>
    <m/>
  </r>
  <r>
    <x v="15"/>
    <s v="Dieťa končí ZŠ a chce pokračovať na SŠ"/>
    <s v="Dieťa prijaté na strednú školu"/>
    <s v="Zaslanie potvrdenia o nastúpení SŠ"/>
    <x v="100"/>
    <x v="245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0"/>
    <m/>
    <m/>
  </r>
  <r>
    <x v="15"/>
    <s v="Dieťa končí ZŠ a chce pokračovať na SŠ"/>
    <s v="Dieťa prijaté na strednú školu"/>
    <s v="Podanie odvolania proti rozhodnutiu o neprijatí"/>
    <x v="100"/>
    <x v="246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76"/>
    <m/>
    <m/>
  </r>
  <r>
    <x v="15"/>
    <s v="Dieťa končí ZŠ a chce pokračovať na SŠ"/>
    <s v="Dieťa prijaté na strednú školu"/>
    <s v="Dieťa nebolo prijaté na 8-ročné štúdium a pokračuje_x000a_ďalej v 6. ročníku (Udalosť)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Stredná škola rozhodla o konaní prijímacej skúšky v druhom kole na nenaplnený počet miest pre žiakov (Udalosť)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Podanie prihlášky na 2. kolo prijímacieho konania"/>
    <x v="100"/>
    <x v="247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n v="4"/>
    <x v="85"/>
    <m/>
    <m/>
  </r>
  <r>
    <x v="15"/>
    <s v="Dieťa končí ZŠ a chce pokračovať na SŠ"/>
    <s v="Dieťa prijaté na strednú školu"/>
    <s v="Absolvovanie prijímacej skúšky v II. kole"/>
    <x v="100"/>
    <x v="0"/>
    <x v="3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5"/>
    <s v="Dieťa končí ZŠ a chce pokračovať na SŠ"/>
    <s v="Dieťa prijaté na strednú školu"/>
    <s v="Uchádzač potvrdil nástup na strednú školu (Udalosť)"/>
    <x v="0"/>
    <x v="0"/>
    <x v="0"/>
    <x v="0"/>
    <m/>
    <m/>
    <m/>
    <m/>
    <m/>
    <x v="7"/>
    <m/>
    <m/>
    <m/>
    <x v="0"/>
    <m/>
    <m/>
    <x v="0"/>
    <m/>
    <m/>
  </r>
  <r>
    <x v="15"/>
    <s v="Dieťa končí ZŠ a chce pokračovať na SŠ"/>
    <s v="Dieťa prijaté na strednú školu"/>
    <s v="Vyriešenie ubytovania (školský internát)"/>
    <x v="0"/>
    <x v="248"/>
    <x v="0"/>
    <x v="0"/>
    <m/>
    <m/>
    <m/>
    <m/>
    <m/>
    <x v="7"/>
    <m/>
    <m/>
    <m/>
    <x v="0"/>
    <m/>
    <n v="2"/>
    <x v="0"/>
    <m/>
    <m/>
  </r>
  <r>
    <x v="15"/>
    <s v="Dieťa končí ZŠ a chce pokračovať na SŠ"/>
    <s v="Dieťa prijaté na strednú školu"/>
    <s v="Uzatvorenie učebnej zmluvy so žiakom/zákonným zástupcom v systéme duálneho vzdelávania"/>
    <x v="101"/>
    <x v="0"/>
    <x v="29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69"/>
    <n v="60"/>
    <m/>
    <m/>
    <x v="0"/>
    <m/>
    <m/>
    <x v="0"/>
    <m/>
    <m/>
  </r>
  <r>
    <x v="15"/>
    <s v="Dieťa končí ZŠ a chce pokračovať na SŠ"/>
    <s v="Dieťa prijaté na strednú školu"/>
    <s v="Dieťa prijaté na strednú školu (Udalosť)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občana polícii a_x000a_záchrannej zdravotnej_x000a_službe"/>
    <x v="0"/>
    <x v="0"/>
    <x v="0"/>
    <x v="0"/>
    <m/>
    <m/>
    <m/>
    <m/>
    <m/>
    <x v="7"/>
    <m/>
    <m/>
    <m/>
    <x v="0"/>
    <m/>
    <m/>
    <x v="0"/>
    <n v="73461"/>
    <s v="počet úmrtí 2021"/>
  </r>
  <r>
    <x v="16"/>
    <s v="Úmrtie člena rodiny / blízkej osoby"/>
    <s v="Dedičské konanie ukončené"/>
    <s v="Vyslanie_x000a_obhliadajúceho_x000a_lekára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Vyslanie_x000a_Policajnej_x000a_hliadky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pacienta polícii"/>
    <x v="0"/>
    <x v="0"/>
    <x v="0"/>
    <x v="0"/>
    <m/>
    <m/>
    <m/>
    <m/>
    <m/>
    <x v="7"/>
    <m/>
    <m/>
    <m/>
    <x v="0"/>
    <m/>
    <m/>
    <x v="109"/>
    <m/>
    <m/>
  </r>
  <r>
    <x v="16"/>
    <s v="Úmrtie člena rodiny / blízkej osoby"/>
    <s v="Dedičské konanie ukončené"/>
    <s v="Oznámenie úmrtia_x000a_blízkym osobám_x000a_zosnulého /_x000a_obci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pacienta ÚDZS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_x000a_úmrtia_x000a_príbuzným na SK"/>
    <x v="0"/>
    <x v="0"/>
    <x v="40"/>
    <x v="1"/>
    <s v="Ministerstvo zahraničných vecí a európskych záležitostí Slovenskej republiky"/>
    <s v="A0001672"/>
    <s v="Zabezpečovanie ochrany práv a záujmov Slovenskej republiky a jej občanov v zahraničí"/>
    <s v="U00128"/>
    <s v="Ochrana práv a záujmov Slovenskej republiky a jej občanov v zahraničí"/>
    <x v="71"/>
    <n v="0"/>
    <s v="Elektronizácia služieb Ministerstva zahraničných vecí a európskych záležitostí Slovenskej republiky (ES MZVEZ SR)"/>
    <s v="Ministerstvo zahraničných vecí a európskych záležitostí Slovenskej republiky"/>
    <x v="2"/>
    <m/>
    <m/>
    <x v="0"/>
    <m/>
    <m/>
  </r>
  <r>
    <x v="16"/>
    <s v="Úmrtie člena rodiny / blízkej osoby"/>
    <s v="Dedičské konanie ukončené"/>
    <s v="Požiadanie o pomoc_x000a_pri prevoze_x000a_telesných pozostatkov"/>
    <x v="102"/>
    <x v="249"/>
    <x v="40"/>
    <x v="1"/>
    <s v="Ministerstvo zahraničných vecí a európskych záležitostí Slovenskej republiky"/>
    <s v="A0001672"/>
    <s v="Zabezpečovanie ochrany práv a záujmov Slovenskej republiky a jej občanov v zahraničí"/>
    <s v="U00128"/>
    <s v="Ochrana práv a záujmov Slovenskej republiky a jej občanov v zahraničí"/>
    <x v="71"/>
    <n v="0"/>
    <m/>
    <m/>
    <x v="0"/>
    <s v="Vybavovanie sprievodného listu na prepravu telesných pozostatkov"/>
    <n v="4"/>
    <x v="110"/>
    <m/>
    <m/>
  </r>
  <r>
    <x v="16"/>
    <s v="Úmrtie člena rodiny / blízkej osoby"/>
    <s v="Dedičské konanie ukončené"/>
    <s v="Zabezpečenie vystavenia_x000a_úmrtného listu_x000a_v zahraničí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Prevoz telesných_x000a_pozostatkov_x000a_zo zahraničia"/>
    <x v="103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Zabezpečenie_x000a_apostilu / superlegalizácie_x000a_úmrtného listu_x000a_zo zahraničia"/>
    <x v="0"/>
    <x v="250"/>
    <x v="22"/>
    <x v="1"/>
    <s v="Ministerstvo spravodlivosti Slovenskej republiky"/>
    <m/>
    <m/>
    <m/>
    <m/>
    <x v="7"/>
    <m/>
    <m/>
    <m/>
    <x v="0"/>
    <m/>
    <n v="1"/>
    <x v="0"/>
    <m/>
    <m/>
  </r>
  <r>
    <x v="16"/>
    <s v="Úmrtie člena rodiny / blízkej osoby"/>
    <s v="Dedičské konanie ukončené"/>
    <s v="Prehliadka_x000a_mŕtveho tela"/>
    <x v="104"/>
    <x v="0"/>
    <x v="41"/>
    <x v="1"/>
    <s v="Úrad pre dohľad nad zdravotnou starostlivosťou"/>
    <m/>
    <m/>
    <m/>
    <m/>
    <x v="32"/>
    <n v="40"/>
    <s v="ePrehliadky ÚDZS"/>
    <s v="Úrad pre dohľad nad zdravotnou starostlivosťou"/>
    <x v="2"/>
    <m/>
    <m/>
    <x v="111"/>
    <m/>
    <m/>
  </r>
  <r>
    <x v="16"/>
    <s v="Úmrtie člena rodiny / blízkej osoby"/>
    <s v="Dedičské konanie ukončené"/>
    <s v="Vystavenie_x000a_Listu o prehliadke_x000a_mŕtveho a štatistického_x000a_hlásenia o úmrtí"/>
    <x v="104"/>
    <x v="251"/>
    <x v="41"/>
    <x v="1"/>
    <s v="Úrad pre dohľad nad zdravotnou starostlivosťou"/>
    <m/>
    <m/>
    <m/>
    <m/>
    <x v="32"/>
    <n v="40"/>
    <s v="Manažment údajov Úradu pre dohľad nad zdravotnou starostlivosťou - Centrálny register poistencov, Register zdravotníckych pracovníkov, Register poskytovateľov zdravotnej starostlivosti, Register úmrti"/>
    <s v="Úrad pre dohľad nad zdravotnou starostlivosťou"/>
    <x v="2"/>
    <m/>
    <n v="2"/>
    <x v="112"/>
    <m/>
    <m/>
  </r>
  <r>
    <x v="16"/>
    <s v="Úmrtie člena rodiny / blízkej osoby"/>
    <s v="Dedičské konanie ukončené"/>
    <s v="Nahlásenie úmrtia_x000a_na matriku"/>
    <x v="104"/>
    <x v="252"/>
    <x v="41"/>
    <x v="1"/>
    <s v="Úrad pre dohľad nad zdravotnou starostlivosťou"/>
    <m/>
    <m/>
    <m/>
    <m/>
    <x v="32"/>
    <n v="40"/>
    <m/>
    <m/>
    <x v="0"/>
    <m/>
    <n v="5"/>
    <x v="113"/>
    <m/>
    <m/>
  </r>
  <r>
    <x v="16"/>
    <s v="Úmrtie člena rodiny / blízkej osoby"/>
    <s v="Dedičské konanie ukončené"/>
    <s v="Založenie_x000a_do zdravotnej_x000a_dokumentácie_x000a_zosnulého"/>
    <x v="104"/>
    <x v="0"/>
    <x v="41"/>
    <x v="1"/>
    <s v="Úrad pre dohľad nad zdravotnou starostlivosťou"/>
    <m/>
    <m/>
    <m/>
    <m/>
    <x v="32"/>
    <n v="40"/>
    <m/>
    <m/>
    <x v="0"/>
    <m/>
    <m/>
    <x v="114"/>
    <m/>
    <m/>
  </r>
  <r>
    <x v="16"/>
    <s v="Úmrtie člena rodiny / blízkej osoby"/>
    <s v="Dedičské konanie ukončené"/>
    <s v="Zaslanie_x000a_Štatistického_x000a_hlásenia o úmrtí"/>
    <x v="104"/>
    <x v="0"/>
    <x v="20"/>
    <x v="1"/>
    <s v="Ministerstvo vnútra Slovenskej republiky"/>
    <s v="A0001438"/>
    <s v="Evidovanie počtu narodení, sobášov a úmrtí"/>
    <s v="U00099"/>
    <s v="Matričné veci"/>
    <x v="62"/>
    <n v="12"/>
    <m/>
    <m/>
    <x v="0"/>
    <m/>
    <m/>
    <x v="40"/>
    <m/>
    <m/>
  </r>
  <r>
    <x v="16"/>
    <s v="Úmrtie člena rodiny / blízkej osoby"/>
    <s v="Dedičské konanie ukončené"/>
    <s v="Spracovanie_x000a_Štatistického_x000a_hlásenia o úmrtí"/>
    <x v="104"/>
    <x v="0"/>
    <x v="11"/>
    <x v="1"/>
    <s v="Štatistický úrad Slovenskej republiky"/>
    <s v="A0002755"/>
    <s v="Zhromažďovanie a spracúvanie štatistických údajov"/>
    <s v="U00194"/>
    <s v="Štátna štatistika"/>
    <x v="62"/>
    <n v="12"/>
    <m/>
    <m/>
    <x v="0"/>
    <m/>
    <m/>
    <x v="0"/>
    <m/>
    <m/>
  </r>
  <r>
    <x v="16"/>
    <s v="Úmrtie člena rodiny / blízkej osoby"/>
    <s v="Dedičské konanie ukončené"/>
    <s v="Výber a_x000a_kontaktovanie_x000a_pohrebnej služby"/>
    <x v="0"/>
    <x v="0"/>
    <x v="0"/>
    <x v="0"/>
    <m/>
    <m/>
    <m/>
    <m/>
    <m/>
    <x v="7"/>
    <m/>
    <m/>
    <m/>
    <x v="0"/>
    <m/>
    <m/>
    <x v="87"/>
    <m/>
    <m/>
  </r>
  <r>
    <x v="16"/>
    <s v="Úmrtie člena rodiny / blízkej osoby"/>
    <s v="Dedičské konanie ukončené"/>
    <s v="Zabezpečenie_x000a_pohrebného_x000a_obradu"/>
    <x v="0"/>
    <x v="0"/>
    <x v="0"/>
    <x v="0"/>
    <m/>
    <m/>
    <m/>
    <m/>
    <m/>
    <x v="7"/>
    <m/>
    <m/>
    <m/>
    <x v="0"/>
    <m/>
    <m/>
    <x v="115"/>
    <m/>
    <m/>
  </r>
  <r>
    <x v="16"/>
    <s v="Úmrtie člena rodiny / blízkej osoby"/>
    <s v="Dedičské konanie ukončené"/>
    <s v="Organizovanie_x000a_občianskej rozlúčky_x000a_so zosnulým"/>
    <x v="0"/>
    <x v="253"/>
    <x v="5"/>
    <x v="2"/>
    <s v="Ministerstvo vnútra Slovenskej republiky"/>
    <m/>
    <m/>
    <m/>
    <m/>
    <x v="71"/>
    <n v="0"/>
    <s v="Plošné rozšírenie IS DCOM na mestá v kategórii"/>
    <s v="DataCentrum elektronizácie územnej samosprávy Slovenska"/>
    <x v="2"/>
    <m/>
    <n v="4"/>
    <x v="17"/>
    <m/>
    <m/>
  </r>
  <r>
    <x v="16"/>
    <s v="Úmrtie člena rodiny / blízkej osoby"/>
    <s v="Dedičské konanie ukončené"/>
    <s v="Organizovanie_x000a_cirkevného obradu_x000a_so zosnulým"/>
    <x v="0"/>
    <x v="0"/>
    <x v="0"/>
    <x v="0"/>
    <m/>
    <m/>
    <m/>
    <m/>
    <m/>
    <x v="7"/>
    <m/>
    <m/>
    <m/>
    <x v="0"/>
    <m/>
    <m/>
    <x v="5"/>
    <m/>
    <m/>
  </r>
  <r>
    <x v="16"/>
    <s v="Úmrtie člena rodiny / blízkej osoby"/>
    <s v="Dedičské konanie ukončené"/>
    <s v="Nahlásenie úmrtia_x000a_cirkevnej matrike"/>
    <x v="0"/>
    <x v="0"/>
    <x v="0"/>
    <x v="0"/>
    <m/>
    <m/>
    <m/>
    <m/>
    <m/>
    <x v="7"/>
    <m/>
    <m/>
    <m/>
    <x v="0"/>
    <m/>
    <m/>
    <x v="6"/>
    <m/>
    <m/>
  </r>
  <r>
    <x v="16"/>
    <s v="Úmrtie člena rodiny / blízkej osoby"/>
    <s v="Dedičské konanie ukončené"/>
    <s v="Prenájom_x000a_hrobového miesta"/>
    <x v="105"/>
    <x v="254"/>
    <x v="5"/>
    <x v="2"/>
    <s v="Ministerstvo vnútra Slovenskej republiky"/>
    <m/>
    <m/>
    <m/>
    <m/>
    <x v="71"/>
    <n v="0"/>
    <m/>
    <m/>
    <x v="0"/>
    <m/>
    <n v="4"/>
    <x v="7"/>
    <m/>
    <m/>
  </r>
  <r>
    <x v="16"/>
    <s v="Úmrtie člena rodiny / blízkej osoby"/>
    <s v="Dedičské konanie ukončené"/>
    <s v="Zápis úmrtia_x000a_do knihy úmrtí"/>
    <x v="104"/>
    <x v="0"/>
    <x v="20"/>
    <x v="1"/>
    <s v="Ministerstvo vnútra Slovenskej republiky"/>
    <s v="A0001450"/>
    <s v="Vedenie úmrtnej matriky"/>
    <s v="U00099"/>
    <s v="Matričné veci"/>
    <x v="58"/>
    <n v="5"/>
    <m/>
    <m/>
    <x v="0"/>
    <m/>
    <m/>
    <x v="8"/>
    <m/>
    <m/>
  </r>
  <r>
    <x v="16"/>
    <s v="Úmrtie člena rodiny / blízkej osoby"/>
    <s v="Dedičské konanie ukončené"/>
    <s v="Vystavenie_x000a_úmrtného listu"/>
    <x v="104"/>
    <x v="255"/>
    <x v="20"/>
    <x v="1"/>
    <s v="Ministerstvo vnútra Slovenskej republiky"/>
    <s v="A0001450"/>
    <s v="Vedenie úmrtnej matriky"/>
    <s v="U00099"/>
    <s v="Matričné veci"/>
    <x v="58"/>
    <n v="5"/>
    <m/>
    <m/>
    <x v="0"/>
    <s v="Podanie žiadosti o vydanie úmrtného listu s pôvodným menom"/>
    <n v="4"/>
    <x v="58"/>
    <m/>
    <m/>
  </r>
  <r>
    <x v="16"/>
    <s v="Úmrtie člena rodiny / blízkej osoby"/>
    <s v="Dedičské konanie ukončené"/>
    <s v="Zaslanie_x000a_úmrtného listu_x000a_na okresný súd"/>
    <x v="106"/>
    <x v="0"/>
    <x v="20"/>
    <x v="1"/>
    <s v="Ministerstvo vnútra Slovenskej republiky"/>
    <m/>
    <m/>
    <m/>
    <m/>
    <x v="58"/>
    <n v="5"/>
    <m/>
    <m/>
    <x v="0"/>
    <m/>
    <m/>
    <x v="116"/>
    <m/>
    <m/>
  </r>
  <r>
    <x v="16"/>
    <s v="Úmrtie člena rodiny / blízkej osoby"/>
    <s v="Dedičské konanie ukončené"/>
    <s v="Pridelenie_x000a_dedičského spisu_x000a_notárovi"/>
    <x v="106"/>
    <x v="0"/>
    <x v="10"/>
    <x v="1"/>
    <s v="Ministerstvo spravodlivosti Slovenskej republiky"/>
    <m/>
    <m/>
    <m/>
    <m/>
    <x v="72"/>
    <n v="0"/>
    <s v="Centralizovaný systém súdneho riadenia"/>
    <s v="Ministerstvo spravodlivosti Slovenskej republiky"/>
    <x v="2"/>
    <m/>
    <m/>
    <x v="92"/>
    <m/>
    <m/>
  </r>
  <r>
    <x v="16"/>
    <s v="Úmrtie člena rodiny / blízkej osoby"/>
    <s v="Dedičské konanie ukončené"/>
    <s v="Príprava_x000a_dedičského_x000a_konania"/>
    <x v="0"/>
    <x v="0"/>
    <x v="42"/>
    <x v="2"/>
    <s v="Ministerstvo spravodlivosti Slovenskej republiky"/>
    <m/>
    <m/>
    <m/>
    <m/>
    <x v="72"/>
    <n v="0"/>
    <m/>
    <m/>
    <x v="0"/>
    <m/>
    <m/>
    <x v="0"/>
    <m/>
    <m/>
  </r>
  <r>
    <x v="16"/>
    <s v="Úmrtie člena rodiny / blízkej osoby"/>
    <s v="Dedičské konanie ukončené"/>
    <s v="Získanie závetu_x000a_z Notárskeho_x000a_centrálneho registra_x000a_závetov"/>
    <x v="0"/>
    <x v="256"/>
    <x v="42"/>
    <x v="2"/>
    <s v="Ministerstvo spravodlivosti Slovenskej republiky"/>
    <m/>
    <m/>
    <m/>
    <m/>
    <x v="57"/>
    <n v="1"/>
    <m/>
    <m/>
    <x v="0"/>
    <m/>
    <n v="1"/>
    <x v="0"/>
    <m/>
    <m/>
  </r>
  <r>
    <x v="16"/>
    <s v="Úmrtie člena rodiny / blízkej osoby"/>
    <s v="Dedičské konanie ukončené"/>
    <s v="Prejednanie_x000a_dedičského_x000a_konania"/>
    <x v="0"/>
    <x v="0"/>
    <x v="42"/>
    <x v="2"/>
    <s v="Ministerstvo spravodlivosti Slovenskej republiky"/>
    <m/>
    <m/>
    <m/>
    <m/>
    <x v="57"/>
    <n v="1"/>
    <m/>
    <m/>
    <x v="0"/>
    <m/>
    <m/>
    <x v="0"/>
    <m/>
    <m/>
  </r>
  <r>
    <x v="16"/>
    <s v="Úmrtie člena rodiny / blízkej osoby"/>
    <s v="Dedičské konanie ukončené"/>
    <s v="Vydanie_x000a_Uznesenia_x000a_o dedičstve"/>
    <x v="107"/>
    <x v="0"/>
    <x v="42"/>
    <x v="2"/>
    <s v="Ministerstvo spravodlivosti Slovenskej republiky"/>
    <m/>
    <m/>
    <m/>
    <m/>
    <x v="57"/>
    <n v="1"/>
    <m/>
    <m/>
    <x v="0"/>
    <m/>
    <m/>
    <x v="0"/>
    <m/>
    <m/>
  </r>
  <r>
    <x v="16"/>
    <s v="Úmrtie člena rodiny / blízkej osoby"/>
    <s v="Dedičské konanie ukončené"/>
    <s v="Označenie nadobudnutia_x000a_právoplatnosti_x000a_Uznesenia_x000a_o dedičstve"/>
    <x v="108"/>
    <x v="190"/>
    <x v="10"/>
    <x v="1"/>
    <s v="Ministerstvo spravodlivosti Slovenskej republiky"/>
    <m/>
    <m/>
    <m/>
    <m/>
    <x v="57"/>
    <n v="1"/>
    <m/>
    <m/>
    <x v="0"/>
    <m/>
    <n v="1"/>
    <x v="0"/>
    <m/>
    <m/>
  </r>
  <r>
    <x v="16"/>
    <s v="Úmrtie člena rodiny / blízkej osoby"/>
    <s v="Dedičské konanie ukončené"/>
    <s v="Oznámenie úmrtia_x000a_zdravotnej_x000a_poisťovni"/>
    <x v="109"/>
    <x v="252"/>
    <x v="41"/>
    <x v="1"/>
    <s v="Úrad pre dohľad nad zdravotnou starostlivosťou"/>
    <s v="A0002948"/>
    <s v="Vedenie centrálneho registra poistencov"/>
    <s v="U00210"/>
    <s v="Dohľad nad verejným zdravotným poistením"/>
    <x v="3"/>
    <n v="56"/>
    <m/>
    <m/>
    <x v="0"/>
    <s v="Overovanie úmrtia"/>
    <n v="5"/>
    <x v="56"/>
    <m/>
    <m/>
  </r>
  <r>
    <x v="16"/>
    <s v="Úmrtie člena rodiny / blízkej osoby"/>
    <s v="Dedičské konanie ukončené"/>
    <s v="Vyradenie zosnulého_x000a_zo zdravotného_x000a_poistenia"/>
    <x v="109"/>
    <x v="0"/>
    <x v="3"/>
    <x v="2"/>
    <s v="Úrad pre dohľad nad zdravotnou starostlivosťou"/>
    <s v="A0002948"/>
    <s v="Vedenie centrálneho registra poistencov"/>
    <s v="U00210"/>
    <s v="Dohľad nad verejným zdravotným poistením"/>
    <x v="3"/>
    <n v="56"/>
    <m/>
    <m/>
    <x v="0"/>
    <m/>
    <m/>
    <x v="3"/>
    <m/>
    <m/>
  </r>
  <r>
    <x v="16"/>
    <s v="Úmrtie člena rodiny / blízkej osoby"/>
    <s v="Dedičské konanie ukončené"/>
    <s v="Vrátenie_x000a_zapožičaných_x000a_zdravotných_x000a_pomôcok"/>
    <x v="109"/>
    <x v="0"/>
    <x v="3"/>
    <x v="2"/>
    <m/>
    <m/>
    <m/>
    <m/>
    <m/>
    <x v="7"/>
    <m/>
    <m/>
    <m/>
    <x v="0"/>
    <m/>
    <m/>
    <x v="10"/>
    <m/>
    <m/>
  </r>
  <r>
    <x v="16"/>
    <s v="Úmrtie člena rodiny / blízkej osoby"/>
    <s v="Dedičské konanie ukončené"/>
    <s v="Doručenie_x000a_kartičky poistenca_x000a_a úmrtného listu"/>
    <x v="109"/>
    <x v="0"/>
    <x v="3"/>
    <x v="2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Nahlásenie úmrtia_x000a_Sociálnej poisťovni_x000a_matrikou"/>
    <x v="110"/>
    <x v="0"/>
    <x v="20"/>
    <x v="1"/>
    <s v="Ministerstvo vnútra Slovenskej republiky"/>
    <m/>
    <m/>
    <m/>
    <m/>
    <x v="2"/>
    <n v="60"/>
    <m/>
    <m/>
    <x v="0"/>
    <m/>
    <m/>
    <x v="9"/>
    <m/>
    <m/>
  </r>
  <r>
    <x v="16"/>
    <s v="Úmrtie člena rodiny / blízkej osoby"/>
    <s v="Dedičské konanie ukončené"/>
    <s v="Odhlásenie_x000a_zosnulého_x000a_zo SP"/>
    <x v="11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Zavedenie pro-klientsky orientovaných procesov a služieb pre podporu klientov SP (EZK)"/>
    <s v="Sociálna poisťovňa"/>
    <x v="2"/>
    <m/>
    <m/>
    <x v="0"/>
    <m/>
    <m/>
  </r>
  <r>
    <x v="16"/>
    <s v="Úmrtie člena rodiny / blízkej osoby"/>
    <s v="Dedičské konanie ukončené"/>
    <s v="Odhlásenie SZČO_x000a_zo Sociálnej poisťovne"/>
    <x v="110"/>
    <x v="257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s v="Modernizácia dávkových agend Sociálnej poisťovne"/>
    <s v="Sociálna poisťovňa"/>
    <x v="2"/>
    <m/>
    <n v="2"/>
    <x v="0"/>
    <m/>
    <m/>
  </r>
  <r>
    <x v="16"/>
    <s v="Úmrtie člena rodiny / blízkej osoby"/>
    <s v="Dedičské konanie ukončené"/>
    <s v="Predloženie_x000a_kópie úmrtného_x000a_listu SP"/>
    <x v="11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16"/>
    <s v="Úmrtie člena rodiny / blízkej osoby"/>
    <s v="Dedičské konanie ukončené"/>
    <s v="Pozastavenie_x000a_výplaty dávok SP_x000a_zosnulému"/>
    <x v="11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16"/>
    <s v="Úmrtie člena rodiny / blízkej osoby"/>
    <s v="Dedičské konanie ukončené"/>
    <s v="Žiadosť o vyplatenie_x000a_nevyplateného_x000a_dôchodku"/>
    <x v="11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16"/>
    <s v="Úmrtie člena rodiny / blízkej osoby"/>
    <s v="Dedičské konanie ukončené"/>
    <s v="Žiadosť o vyplatenie_x000a_nevyplatenej dávky_x000a_v nezamestnanosti"/>
    <x v="11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57"/>
    <m/>
    <m/>
  </r>
  <r>
    <x v="16"/>
    <s v="Úmrtie člena rodiny / blízkej osoby"/>
    <s v="Dedičské konanie ukončené"/>
    <s v="Oznámenie úmrtia_x000a_lekárovi vystavujúcemu_x000a_PN/ePN"/>
    <x v="0"/>
    <x v="0"/>
    <x v="0"/>
    <x v="0"/>
    <m/>
    <m/>
    <m/>
    <m/>
    <m/>
    <x v="7"/>
    <m/>
    <m/>
    <m/>
    <x v="0"/>
    <m/>
    <m/>
    <x v="53"/>
    <m/>
    <m/>
  </r>
  <r>
    <x v="16"/>
    <s v="Úmrtie člena rodiny / blízkej osoby"/>
    <s v="Dedičské konanie ukončené"/>
    <s v="Ukončenie ePN_x000a_elektronicky"/>
    <x v="0"/>
    <x v="258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4"/>
    <x v="0"/>
    <m/>
    <m/>
  </r>
  <r>
    <x v="16"/>
    <s v="Úmrtie člena rodiny / blízkej osoby"/>
    <s v="Dedičské konanie ukončené"/>
    <s v="Ukončenie PN_x000a_papierovo"/>
    <x v="0"/>
    <x v="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m/>
    <x v="0"/>
    <m/>
    <m/>
  </r>
  <r>
    <x v="16"/>
    <s v="Úmrtie člena rodiny / blízkej osoby"/>
    <s v="Dedičské konanie ukončené"/>
    <s v="Doručenie_x000a_ukončenia PN_x000a_zamestnávateľovi/UPSVaR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DSS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dovzdanie_x000a_občianskeho preukazu_x000a_zosnulého"/>
    <x v="0"/>
    <x v="0"/>
    <x v="43"/>
    <x v="1"/>
    <s v="Ministerstvo vnútra Slovenskej republiky"/>
    <m/>
    <m/>
    <m/>
    <m/>
    <x v="43"/>
    <n v="0"/>
    <m/>
    <m/>
    <x v="0"/>
    <m/>
    <m/>
    <x v="63"/>
    <m/>
    <m/>
  </r>
  <r>
    <x v="16"/>
    <s v="Úmrtie člena rodiny / blízkej osoby"/>
    <s v="Dedičské konanie ukončené"/>
    <s v="Odovzdanie_x000a_vodičského preukazu_x000a_zosnulého"/>
    <x v="0"/>
    <x v="0"/>
    <x v="43"/>
    <x v="1"/>
    <s v="Ministerstvo vnútra Slovenskej republiky"/>
    <m/>
    <m/>
    <m/>
    <m/>
    <x v="35"/>
    <n v="21"/>
    <m/>
    <m/>
    <x v="0"/>
    <m/>
    <m/>
    <x v="62"/>
    <m/>
    <m/>
  </r>
  <r>
    <x v="16"/>
    <s v="Úmrtie člena rodiny / blízkej osoby"/>
    <s v="Dedičské konanie ukončené"/>
    <s v="Odovzdanie_x000a_cestovného pasu_x000a_zosnulého"/>
    <x v="0"/>
    <x v="0"/>
    <x v="43"/>
    <x v="1"/>
    <s v="Ministerstvo vnútra Slovenskej republiky"/>
    <m/>
    <m/>
    <m/>
    <m/>
    <x v="61"/>
    <n v="0"/>
    <m/>
    <m/>
    <x v="0"/>
    <m/>
    <m/>
    <x v="0"/>
    <m/>
    <m/>
  </r>
  <r>
    <x v="16"/>
    <s v="Úmrtie člena rodiny / blízkej osoby"/>
    <s v="Dedičské konanie ukončené"/>
    <s v="Odovzdanie_x000a_zbrojného preukazu_x000a_zosnulého"/>
    <x v="0"/>
    <x v="0"/>
    <x v="43"/>
    <x v="1"/>
    <s v="Ministerstvo vnútra Slovenskej republiky"/>
    <m/>
    <m/>
    <m/>
    <m/>
    <x v="73"/>
    <n v="8"/>
    <m/>
    <m/>
    <x v="0"/>
    <m/>
    <m/>
    <x v="67"/>
    <m/>
    <m/>
  </r>
  <r>
    <x v="16"/>
    <s v="Úmrtie člena rodiny / blízkej osoby"/>
    <s v="Dedičské konanie ukončené"/>
    <s v="Informovanie_x000a_o mieste uloženia_x000a_zbrane"/>
    <x v="0"/>
    <x v="0"/>
    <x v="43"/>
    <x v="1"/>
    <s v="Ministerstvo vnútra Slovenskej republiky"/>
    <m/>
    <m/>
    <m/>
    <m/>
    <x v="73"/>
    <n v="8"/>
    <m/>
    <m/>
    <x v="0"/>
    <m/>
    <m/>
    <x v="0"/>
    <m/>
    <m/>
  </r>
  <r>
    <x v="16"/>
    <s v="Úmrtie člena rodiny / blízkej osoby"/>
    <s v="Dedičské konanie ukončené"/>
    <s v="Prevzatie zbrane_x000a_a dočasná úschova"/>
    <x v="0"/>
    <x v="0"/>
    <x v="43"/>
    <x v="1"/>
    <s v="Ministerstvo vnútra Slovenskej republiky"/>
    <m/>
    <m/>
    <m/>
    <m/>
    <x v="73"/>
    <n v="8"/>
    <m/>
    <m/>
    <x v="0"/>
    <m/>
    <m/>
    <x v="0"/>
    <m/>
    <m/>
  </r>
  <r>
    <x v="16"/>
    <s v="Úmrtie člena rodiny / blízkej osoby"/>
    <s v="Dedičské konanie ukončené"/>
    <s v="Požiadanie o_x000a_príspevok_x000a_na pohreb"/>
    <x v="111"/>
    <x v="259"/>
    <x v="1"/>
    <x v="1"/>
    <s v="Ministerstvo práce, sociálnych vecí a rodiny Slovenskej republiky"/>
    <s v="A0001836"/>
    <s v="Rozhodovanie o priznaní, nepriznaní, odňatí, zvýšení, znížení, doplatení, zastavení výplaty a vrátení príspevku na pohreb"/>
    <s v="U00142"/>
    <s v="Štátne sociálne dávky"/>
    <x v="74"/>
    <n v="2"/>
    <s v="Efektívnymi službami k občanovi-2"/>
    <s v="Ústredie práce, sociálnych vecí a rodiny"/>
    <x v="1"/>
    <s v="Podávanie žiadosti o príspevok na pohreb"/>
    <n v="4"/>
    <x v="57"/>
    <m/>
    <m/>
  </r>
  <r>
    <x v="16"/>
    <s v="Úmrtie člena rodiny / blízkej osoby"/>
    <s v="Dedičské konanie ukončené"/>
    <s v="Požiadanie o_x000a_vdovský dôchodok"/>
    <x v="0"/>
    <x v="260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9"/>
    <m/>
    <m/>
  </r>
  <r>
    <x v="16"/>
    <s v="Úmrtie člena rodiny / blízkej osoby"/>
    <s v="Dedičské konanie ukončené"/>
    <s v="Požiadanie o_x000a_vdovecký dôchodok"/>
    <x v="0"/>
    <x v="261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16"/>
    <s v="Úmrtie člena rodiny / blízkej osoby"/>
    <s v="Dedičské konanie ukončené"/>
    <s v="Požiadanie o_x000a_sirotský dôchodok"/>
    <x v="0"/>
    <x v="262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1"/>
    <x v="0"/>
    <m/>
    <m/>
  </r>
  <r>
    <x v="16"/>
    <s v="Úmrtie člena rodiny / blízkej osoby"/>
    <s v="Dedičské konanie ukončené"/>
    <s v="Požiadanie o_x000a_Pozostalostnú_x000a_úrazovú rentu"/>
    <x v="0"/>
    <x v="263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s v="Podávanie žiadosti o úrazovú dávku"/>
    <n v="2"/>
    <x v="0"/>
    <m/>
    <m/>
  </r>
  <r>
    <x v="16"/>
    <s v="Úmrtie člena rodiny / blízkej osoby"/>
    <s v="Dedičské konanie ukončené"/>
    <s v="Požiadanie o_x000a_Jednorazové_x000a_odškodnenie"/>
    <x v="0"/>
    <x v="264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16"/>
    <s v="Úmrtie člena rodiny / blízkej osoby"/>
    <s v="Dedičské konanie ukončené"/>
    <s v="Požiadanie o_x000a_Náhradu nákladov_x000a_spojených s pohrebom"/>
    <x v="0"/>
    <x v="265"/>
    <x v="2"/>
    <x v="1"/>
    <s v="Sociálna poisťovňa"/>
    <s v="A0001817"/>
    <s v="Konanie o dávkach a výplata dávok dôchodkového poistenia, nemocenského poistenia, úrazového poistenia, poistenia v nezamestnanosti a garančného poistenia "/>
    <s v="U00139"/>
    <s v="Sociálne poistenie"/>
    <x v="2"/>
    <n v="60"/>
    <m/>
    <m/>
    <x v="0"/>
    <m/>
    <n v="2"/>
    <x v="0"/>
    <m/>
    <m/>
  </r>
  <r>
    <x v="16"/>
    <s v="Úmrtie člena rodiny / blízkej osoby"/>
    <s v="Dedičské konanie ukončené"/>
    <s v="Požiadanie o_x000a_Výplatu dávky zo_x000a_životného poistenia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zamestnávateľovi"/>
    <x v="112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Vrátanie pracovných_x000a_Pomôcok zosnulého_x000a_zamestnávateľovi"/>
    <x v="112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Vyplatenie poslednej_x000a_mzdy a náhrad_x000a_zosnulého"/>
    <x v="112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Podanie_x000a_daňového priznania za zosnulého zamestnanca"/>
    <x v="112"/>
    <x v="266"/>
    <x v="9"/>
    <x v="1"/>
    <s v="Ministerstvo financií Slovenskej republiky"/>
    <s v="A0000210"/>
    <s v="Spracúvanie osobných údajov daňových subjektov"/>
    <s v="U00024"/>
    <s v="Dane a poplatky"/>
    <x v="0"/>
    <n v="7"/>
    <m/>
    <m/>
    <x v="0"/>
    <s v="Podávanie daňových priznaní"/>
    <n v="4"/>
    <x v="46"/>
    <m/>
    <m/>
  </r>
  <r>
    <x v="16"/>
    <s v="Úmrtie člena rodiny / blízkej osoby"/>
    <s v="Dedičské konanie ukončené"/>
    <s v="Oznámenie úmrtia_x000a_živnostenskému_x000a_registru"/>
    <x v="0"/>
    <x v="267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m/>
    <n v="4"/>
    <x v="66"/>
    <m/>
    <m/>
  </r>
  <r>
    <x v="16"/>
    <s v="Úmrtie člena rodiny / blízkej osoby"/>
    <s v="Dedičské konanie ukončené"/>
    <s v="Ukončenie_x000a_živnosti_x000a_zosnulého"/>
    <x v="0"/>
    <x v="267"/>
    <x v="8"/>
    <x v="1"/>
    <s v="Ministerstvo vnútra Slovenskej republiky"/>
    <s v="A0001500"/>
    <s v="Zabezpečovanie prevádzky živnostenského registra"/>
    <s v="U00103"/>
    <s v="Živnostenské podnikanie"/>
    <x v="21"/>
    <n v="9"/>
    <m/>
    <m/>
    <x v="0"/>
    <m/>
    <n v="4"/>
    <x v="0"/>
    <m/>
    <m/>
  </r>
  <r>
    <x v="16"/>
    <s v="Úmrtie člena rodiny / blízkej osoby"/>
    <s v="Dedičské konanie ukončené"/>
    <s v="Oznámenie úmrtia_x000a_daňovému úradu"/>
    <x v="0"/>
    <x v="268"/>
    <x v="9"/>
    <x v="1"/>
    <s v="Ministerstvo financií Slovenskej republiky"/>
    <s v="A0000210"/>
    <s v="Spracúvanie osobných údajov daňových subjektov"/>
    <s v="U00024"/>
    <s v="Dane a poplatky"/>
    <x v="22"/>
    <n v="35"/>
    <m/>
    <m/>
    <x v="0"/>
    <m/>
    <n v="4"/>
    <x v="0"/>
    <m/>
    <m/>
  </r>
  <r>
    <x v="16"/>
    <s v="Úmrtie člena rodiny / blízkej osoby"/>
    <s v="Dedičské konanie ukončené"/>
    <s v="Podanie_x000a_daňového priznania"/>
    <x v="0"/>
    <x v="268"/>
    <x v="9"/>
    <x v="1"/>
    <s v="Ministerstvo financií Slovenskej republiky"/>
    <s v="A0000210"/>
    <s v="Spracúvanie osobných údajov daňových subjektov"/>
    <s v="U00024"/>
    <s v="Dane a poplatky"/>
    <x v="29"/>
    <n v="8"/>
    <m/>
    <m/>
    <x v="0"/>
    <m/>
    <n v="4"/>
    <x v="0"/>
    <m/>
    <m/>
  </r>
  <r>
    <x v="16"/>
    <s v="Úmrtie člena rodiny / blízkej osoby"/>
    <s v="Dedičské konanie ukončené"/>
    <s v="Oznámenie úmrtia_x000a_správcovskej_x000a_spoločnosti"/>
    <x v="0"/>
    <x v="0"/>
    <x v="0"/>
    <x v="0"/>
    <m/>
    <m/>
    <m/>
    <m/>
    <m/>
    <x v="7"/>
    <m/>
    <m/>
    <m/>
    <x v="0"/>
    <m/>
    <m/>
    <x v="117"/>
    <m/>
    <m/>
  </r>
  <r>
    <x v="16"/>
    <s v="Úmrtie člena rodiny / blízkej osoby"/>
    <s v="Dedičské konanie ukončené"/>
    <s v="Oznámenie úmrtia_x000a_dodávateľom_x000a_energií a plynu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dodávateľom_x000a_služieb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známenie úmrtia_x000a_finančným_x000a_inštitúciám"/>
    <x v="0"/>
    <x v="0"/>
    <x v="0"/>
    <x v="0"/>
    <m/>
    <m/>
    <m/>
    <m/>
    <m/>
    <x v="7"/>
    <m/>
    <m/>
    <m/>
    <x v="0"/>
    <m/>
    <m/>
    <x v="0"/>
    <m/>
    <m/>
  </r>
  <r>
    <x v="16"/>
    <s v="Úmrtie člena rodiny / blízkej osoby"/>
    <s v="Dedičské konanie ukončené"/>
    <s v="Odhlásenie_x000a_z koncesionárskych_x000a_poplatkov"/>
    <x v="0"/>
    <x v="269"/>
    <x v="6"/>
    <x v="1"/>
    <s v="Rozhlas a televízia Slovenska"/>
    <s v="A0002611_x000a_A0002610"/>
    <s v="Služba verejnosti v oblasti rozhlasového vysielania_x000a_Služba verejnosti v oblasti televízneho vysielania"/>
    <s v="U00177"/>
    <s v="Médiá a audiovízia"/>
    <x v="15"/>
    <n v="0"/>
    <m/>
    <m/>
    <x v="0"/>
    <m/>
    <n v="4"/>
    <x v="0"/>
    <m/>
    <m/>
  </r>
  <r>
    <x v="16"/>
    <s v="Úmrtie člena rodiny / blízkej osoby"/>
    <s v="Dedičské konanie ukončené"/>
    <s v="Zrušenie emailových adries_x000a_a účtov na_x000a_sociálnych sieťach"/>
    <x v="0"/>
    <x v="0"/>
    <x v="0"/>
    <x v="0"/>
    <m/>
    <m/>
    <m/>
    <m/>
    <m/>
    <x v="7"/>
    <m/>
    <m/>
    <m/>
    <x v="0"/>
    <m/>
    <m/>
    <x v="0"/>
    <m/>
    <m/>
  </r>
  <r>
    <x v="17"/>
    <s v="Dieťa dosiahne vek školskej dochádzky"/>
    <s v="Dieťa prijaté na základnú školu"/>
    <s v="Testovanie školskej_x000a_spôsobilosti dieťaťa"/>
    <x v="113"/>
    <x v="0"/>
    <x v="36"/>
    <x v="1"/>
    <s v="Ministerstvo školstva, vedy, výskumu a športu Slovenskej republiky"/>
    <s v="A0002364"/>
    <s v="Vytváranie podmienok na zabezpečenie výchovy a vzdelávania detí a žiakov so špeciálnymi výchovno-vzdelávacími potrebami v školách a v školských zariadeniach"/>
    <s v="U00165"/>
    <s v="Materské školy, základné školy, stredné školy, základné umelecké školy, jazykové školy a školské zariadenia"/>
    <x v="47"/>
    <n v="60"/>
    <m/>
    <m/>
    <x v="0"/>
    <m/>
    <m/>
    <x v="103"/>
    <n v="58173"/>
    <s v="počet prijatých žiakov na ZŠ 2021"/>
  </r>
  <r>
    <x v="17"/>
    <s v="Dieťa dosiahne vek školskej dochádzky"/>
    <s v="Dieťa prijaté na základnú školu"/>
    <s v="Získanie písomného súhlasu_x000a_zariadenia výchovného_x000a_poradenstva a prevencie_x000a_s pokračovaním predprimárneho vzdelávania"/>
    <x v="113"/>
    <x v="0"/>
    <x v="36"/>
    <x v="1"/>
    <s v="Ministerstvo školstva, vedy, výskumu a športu Slovenskej republiky"/>
    <s v="A0002364"/>
    <s v="Vytváranie podmienok na zabezpečenie výchovy a vzdelávania detí a žiakov so špeciálnymi výchovno-vzdelávacími potrebami v školách a v školských zariadeniach"/>
    <s v="U00165"/>
    <s v="Materské školy, základné školy, stredné školy, základné umelecké školy, jazykové školy a školské zariadenia"/>
    <x v="47"/>
    <n v="60"/>
    <m/>
    <m/>
    <x v="0"/>
    <m/>
    <m/>
    <x v="118"/>
    <m/>
    <m/>
  </r>
  <r>
    <x v="17"/>
    <s v="Dieťa dosiahne vek školskej dochádzky"/>
    <s v="Dieťa prijaté na základnú školu"/>
    <s v="Získanie súhlasu_x000a_všeobecného lekára_x000a_s pokračovaním_x000a_predprimárneho vzdelávania"/>
    <x v="113"/>
    <x v="0"/>
    <x v="18"/>
    <x v="2"/>
    <m/>
    <m/>
    <m/>
    <m/>
    <m/>
    <x v="47"/>
    <n v="60"/>
    <m/>
    <m/>
    <x v="0"/>
    <m/>
    <m/>
    <x v="0"/>
    <m/>
    <m/>
  </r>
  <r>
    <x v="17"/>
    <s v="Dieťa dosiahne vek školskej dochádzky"/>
    <s v="Dieťa prijaté na základnú školu"/>
    <s v="Informovaný súhlas rodiča_x000a_s pokračovaním_x000a_predprimárneho vzdelávania"/>
    <x v="0"/>
    <x v="0"/>
    <x v="0"/>
    <x v="0"/>
    <m/>
    <m/>
    <m/>
    <m/>
    <m/>
    <x v="7"/>
    <m/>
    <m/>
    <m/>
    <x v="0"/>
    <m/>
    <m/>
    <x v="0"/>
    <m/>
    <m/>
  </r>
  <r>
    <x v="17"/>
    <s v="Dieťa dosiahne vek školskej dochádzky"/>
    <s v="Dieťa prijaté na základnú školu"/>
    <s v="Rozhodnutie o odklade /_x000a_dodatočnom odklade_x000a_plnenia povinnej_x000a_školskej dochádzky"/>
    <x v="113"/>
    <x v="0"/>
    <x v="37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76"/>
    <m/>
    <m/>
  </r>
  <r>
    <x v="17"/>
    <s v="Dieťa dosiahne vek školskej dochádzky"/>
    <s v="Dieťa prijaté na základnú školu"/>
    <s v="Získanie vyjadrenia zariadenia výchovného poradenstva a prevencie_x000a_na plnenie povinnej_x000a_školskej dochádzky"/>
    <x v="113"/>
    <x v="0"/>
    <x v="36"/>
    <x v="1"/>
    <s v="Ministerstvo školstva, vedy, výskumu a športu Slovenskej republiky"/>
    <s v="A0002364"/>
    <s v="Vytváranie podmienok na zabezpečenie výchovy a vzdelávania detí a žiakov so špeciálnymi výchovno-vzdelávacími potrebami v školách a v školských zariadeniach"/>
    <s v="U00165"/>
    <s v="Materské školy, základné školy, stredné školy, základné umelecké školy, jazykové školy a školské zariadenia"/>
    <x v="47"/>
    <n v="60"/>
    <m/>
    <m/>
    <x v="0"/>
    <m/>
    <m/>
    <x v="118"/>
    <m/>
    <m/>
  </r>
  <r>
    <x v="17"/>
    <s v="Dieťa dosiahne vek školskej dochádzky"/>
    <s v="Dieťa prijaté na základnú školu"/>
    <s v="Získanie súhlasu_x000a_všeobecného lekára_x000a_na plnenie povinnej_x000a_školskej dochádzky"/>
    <x v="113"/>
    <x v="0"/>
    <x v="18"/>
    <x v="2"/>
    <m/>
    <m/>
    <m/>
    <m/>
    <m/>
    <x v="7"/>
    <m/>
    <m/>
    <m/>
    <x v="0"/>
    <m/>
    <m/>
    <x v="104"/>
    <m/>
    <m/>
  </r>
  <r>
    <x v="17"/>
    <s v="Dieťa dosiahne vek školskej dochádzky"/>
    <s v="Dieťa prijaté na základnú školu"/>
    <s v="Potvrdenie_x000a_materskej školy_x000a_o plnení predprimárneho_x000a_vzdelávania"/>
    <x v="113"/>
    <x v="0"/>
    <x v="37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0"/>
    <m/>
    <m/>
  </r>
  <r>
    <x v="17"/>
    <s v="Dieťa dosiahne vek školskej dochádzky"/>
    <s v="Dieťa prijaté na základnú školu"/>
    <s v="Informovanie sa o_x000a_ponuke a podmienkach_x000a_základnej školy"/>
    <x v="113"/>
    <x v="27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s v="Informovanie o základných školách v obci"/>
    <n v="1"/>
    <x v="0"/>
    <m/>
    <m/>
  </r>
  <r>
    <x v="17"/>
    <s v="Dieťa dosiahne vek školskej dochádzky"/>
    <s v="Dieťa prijaté na základnú školu"/>
    <s v="Výber_x000a_základnej školy"/>
    <x v="113"/>
    <x v="271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n v="1"/>
    <x v="0"/>
    <m/>
    <m/>
  </r>
  <r>
    <x v="17"/>
    <s v="Dieťa dosiahne vek školskej dochádzky"/>
    <s v="Dieťa prijaté na základnú školu"/>
    <s v="Podanie prihlášky_x000a_na vzdelávanie_x000a_v základnej škole"/>
    <x v="113"/>
    <x v="272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s v="Rozšírenie elektronických služieb RIS MŠVVaŠ SR (RIS)"/>
    <s v="Ministerstvo školstva, vedy, výskumu a športu Slovenskej republiky"/>
    <x v="3"/>
    <s v="Žiadosť o prijatie dieťaťa do základnej školy"/>
    <n v="2"/>
    <x v="0"/>
    <m/>
    <m/>
  </r>
  <r>
    <x v="17"/>
    <s v="Dieťa dosiahne vek školskej dochádzky"/>
    <s v="Dieťa prijaté na základnú školu"/>
    <s v="Podanie prihlášky_x000a_na vzdelávanie_x000a_v základnej škole_x000a_elektronicky"/>
    <x v="113"/>
    <x v="271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s v="Žiadosť o prijatie dieťaťa do základnej školy"/>
    <n v="3"/>
    <x v="0"/>
    <m/>
    <m/>
  </r>
  <r>
    <x v="17"/>
    <s v="Dieťa dosiahne vek školskej dochádzky"/>
    <s v="Dieťa prijaté na základnú školu"/>
    <s v="Získanie vyjadrenia_x000a_zariadenia výchovného_x000a_poradenstva a prevencie_x000a_k prihláške na ZŠ"/>
    <x v="113"/>
    <x v="0"/>
    <x v="36"/>
    <x v="1"/>
    <s v="Ministerstvo školstva, vedy, výskumu a športu Slovenskej republiky"/>
    <s v="A0002364"/>
    <s v="Vytváranie podmienok na zabezpečenie výchovy a vzdelávania detí a žiakov so špeciálnymi výchovno-vzdelávacími potrebami v školách a v školských zariadeniach"/>
    <s v="U00165"/>
    <s v="Materské školy, základné školy, stredné školy, základné umelecké školy, jazykové školy a školské zariadenia"/>
    <x v="47"/>
    <n v="60"/>
    <m/>
    <m/>
    <x v="0"/>
    <m/>
    <m/>
    <x v="118"/>
    <m/>
    <m/>
  </r>
  <r>
    <x v="17"/>
    <s v="Dieťa dosiahne vek školskej dochádzky"/>
    <s v="Dieťa prijaté na základnú školu"/>
    <s v="Účasť na zápise_x000a_na základnú školu"/>
    <x v="113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s v="Elektronické služby zápisu na povinnú školskú dochádzku a prihlásenia na strednú školu (v regionálnom školstve)"/>
    <s v="Ministerstvo školstva, vedy, výskumu a športu Slovenskej republiky"/>
    <x v="4"/>
    <m/>
    <m/>
    <x v="0"/>
    <m/>
    <m/>
  </r>
  <r>
    <x v="17"/>
    <s v="Dieťa dosiahne vek školskej dochádzky"/>
    <s v="Dieťa prijaté na základnú školu"/>
    <s v="Rozhodovanie_x000a_o prihláške_x000a_na základnú školu"/>
    <x v="113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76"/>
    <m/>
    <m/>
  </r>
  <r>
    <x v="17"/>
    <s v="Dieťa dosiahne vek školskej dochádzky"/>
    <s v="Dieťa prijaté na základnú školu"/>
    <s v="Informovanie_x000a_o prijatí dieťaťa_x000a_mimo obvodu školy"/>
    <x v="113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85"/>
    <m/>
    <m/>
  </r>
  <r>
    <x v="17"/>
    <s v="Dieťa dosiahne vek školskej dochádzky"/>
    <s v="Dieťa prijaté na základnú školu"/>
    <s v="Informovanie rodičov_x000a_o neprijatí dieťaťa_x000a_mimo obvodu školy"/>
    <x v="113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76"/>
    <m/>
    <m/>
  </r>
  <r>
    <x v="17"/>
    <s v="Dieťa dosiahne vek školskej dochádzky"/>
    <s v="Dieťa prijaté na základnú školu"/>
    <s v="Prijatie dieťaťa_x000a_na ZŠ v obvode"/>
    <x v="113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76"/>
    <m/>
    <m/>
  </r>
  <r>
    <x v="17"/>
    <s v="Dieťa dosiahne vek školskej dochádzky"/>
    <s v="Dieťa prijaté na základnú školu"/>
    <s v="Podanie žiadosti rodiča_x000a_o individuálne vzdelávanie"/>
    <x v="114"/>
    <x v="0"/>
    <x v="38"/>
    <x v="2"/>
    <s v="Ministerstvo školstva, vedy, výskumu a športu Slovenskej republiky"/>
    <s v="A0002362"/>
    <s v="Vytváranie podmienok na výchovu a vzdelávanie detí a žiakov"/>
    <s v="U00165"/>
    <s v="Materské školy, základné školy, stredné školy, základné umelecké školy, jazykové školy a školské zariadenia"/>
    <x v="47"/>
    <n v="60"/>
    <m/>
    <m/>
    <x v="0"/>
    <m/>
    <m/>
    <x v="0"/>
    <m/>
    <m/>
  </r>
  <r>
    <x v="17"/>
    <s v="Dieťa dosiahne vek školskej dochádzky"/>
    <s v="Dieťa prijaté na základnú školu"/>
    <s v="Získanie vyjadrenia_x000a_o zdravotnom_x000a_stave dieťaťa_x000a_pre individuálne vzdelávanie"/>
    <x v="114"/>
    <x v="0"/>
    <x v="18"/>
    <x v="2"/>
    <m/>
    <m/>
    <m/>
    <m/>
    <m/>
    <x v="7"/>
    <m/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22" firstHeaderRow="1" firstDataRow="1" firstDataCol="1"/>
  <pivotFields count="23">
    <pivotField axis="axisRow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 v="9"/>
    </i>
    <i>
      <x v="14"/>
    </i>
    <i>
      <x v="10"/>
    </i>
    <i>
      <x v="7"/>
    </i>
    <i>
      <x v="2"/>
    </i>
    <i>
      <x v="13"/>
    </i>
    <i>
      <x v="16"/>
    </i>
    <i>
      <x v="15"/>
    </i>
    <i>
      <x v="5"/>
    </i>
    <i>
      <x v="1"/>
    </i>
    <i>
      <x v="11"/>
    </i>
    <i>
      <x/>
    </i>
    <i>
      <x v="8"/>
    </i>
    <i>
      <x v="3"/>
    </i>
    <i>
      <x v="6"/>
    </i>
    <i>
      <x v="12"/>
    </i>
    <i>
      <x v="17"/>
    </i>
    <i>
      <x v="4"/>
    </i>
    <i t="grand">
      <x/>
    </i>
  </rowItems>
  <colItems count="1">
    <i/>
  </colItems>
  <dataFields count="1">
    <dataField name="Počet z Customer journey" fld="3" subtotal="count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119" firstHeaderRow="1" firstDataRow="2" firstDataCol="1"/>
  <pivotFields count="23">
    <pivotField axis="axisCol" compact="0" outline="0" showAll="0" sortType="descending" defaultSubtotal="0">
      <items count="18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Row" dataField="1" compact="0" outline="0" showAll="0" defaultSubtotal="0">
      <items count="115">
        <item x="80"/>
        <item x="59"/>
        <item x="56"/>
        <item x="86"/>
        <item x="43"/>
        <item x="1"/>
        <item x="60"/>
        <item x="32"/>
        <item x="35"/>
        <item x="110"/>
        <item x="112"/>
        <item x="109"/>
        <item x="66"/>
        <item x="70"/>
        <item x="65"/>
        <item x="48"/>
        <item x="44"/>
        <item x="46"/>
        <item x="47"/>
        <item x="42"/>
        <item x="14"/>
        <item x="34"/>
        <item x="49"/>
        <item x="77"/>
        <item x="18"/>
        <item x="72"/>
        <item x="71"/>
        <item x="81"/>
        <item x="78"/>
        <item x="79"/>
        <item x="83"/>
        <item x="13"/>
        <item x="12"/>
        <item x="9"/>
        <item x="87"/>
        <item x="88"/>
        <item x="82"/>
        <item x="17"/>
        <item x="75"/>
        <item x="19"/>
        <item x="4"/>
        <item x="5"/>
        <item x="76"/>
        <item x="106"/>
        <item x="73"/>
        <item x="74"/>
        <item x="107"/>
        <item x="105"/>
        <item x="103"/>
        <item x="39"/>
        <item x="40"/>
        <item x="96"/>
        <item x="25"/>
        <item x="27"/>
        <item x="98"/>
        <item x="113"/>
        <item x="100"/>
        <item x="50"/>
        <item x="95"/>
        <item x="29"/>
        <item x="67"/>
        <item x="3"/>
        <item x="51"/>
        <item x="55"/>
        <item x="101"/>
        <item x="68"/>
        <item x="23"/>
        <item x="102"/>
        <item x="38"/>
        <item x="69"/>
        <item x="89"/>
        <item x="90"/>
        <item x="91"/>
        <item x="92"/>
        <item x="93"/>
        <item x="94"/>
        <item x="10"/>
        <item x="99"/>
        <item x="31"/>
        <item x="114"/>
        <item x="28"/>
        <item x="26"/>
        <item x="7"/>
        <item x="6"/>
        <item x="30"/>
        <item x="54"/>
        <item x="11"/>
        <item x="21"/>
        <item x="20"/>
        <item x="45"/>
        <item x="63"/>
        <item x="84"/>
        <item x="33"/>
        <item x="62"/>
        <item x="108"/>
        <item x="22"/>
        <item x="57"/>
        <item x="97"/>
        <item x="2"/>
        <item x="41"/>
        <item x="85"/>
        <item x="37"/>
        <item x="111"/>
        <item x="8"/>
        <item x="36"/>
        <item x="61"/>
        <item x="52"/>
        <item x="58"/>
        <item x="15"/>
        <item x="53"/>
        <item x="104"/>
        <item x="64"/>
        <item x="16"/>
        <item x="24"/>
        <item h="1"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Fields count="1">
    <field x="0"/>
  </colFields>
  <colItems count="19">
    <i>
      <x v="10"/>
    </i>
    <i>
      <x/>
    </i>
    <i>
      <x v="7"/>
    </i>
    <i>
      <x v="9"/>
    </i>
    <i>
      <x v="13"/>
    </i>
    <i>
      <x v="14"/>
    </i>
    <i>
      <x v="8"/>
    </i>
    <i>
      <x v="1"/>
    </i>
    <i>
      <x v="15"/>
    </i>
    <i>
      <x v="17"/>
    </i>
    <i>
      <x v="12"/>
    </i>
    <i>
      <x v="5"/>
    </i>
    <i>
      <x v="16"/>
    </i>
    <i>
      <x v="6"/>
    </i>
    <i>
      <x v="11"/>
    </i>
    <i>
      <x v="2"/>
    </i>
    <i>
      <x v="4"/>
    </i>
    <i>
      <x v="3"/>
    </i>
    <i t="grand">
      <x/>
    </i>
  </colItems>
  <dataFields count="1">
    <dataField name="Počet z Procesy ŽS - Občan vs. OVM" fld="4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123" firstHeaderRow="1" firstDataRow="2" firstDataCol="1"/>
  <pivotFields count="23">
    <pivotField axis="axisCol" dataField="1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20">
        <item x="48"/>
        <item x="62"/>
        <item x="75"/>
        <item x="94"/>
        <item x="52"/>
        <item x="58"/>
        <item x="99"/>
        <item x="77"/>
        <item x="83"/>
        <item x="31"/>
        <item x="97"/>
        <item x="16"/>
        <item x="105"/>
        <item x="63"/>
        <item x="11"/>
        <item x="8"/>
        <item x="84"/>
        <item x="9"/>
        <item x="17"/>
        <item x="116"/>
        <item x="112"/>
        <item x="47"/>
        <item x="30"/>
        <item x="18"/>
        <item x="60"/>
        <item x="91"/>
        <item x="106"/>
        <item x="35"/>
        <item x="102"/>
        <item x="118"/>
        <item x="107"/>
        <item x="36"/>
        <item x="14"/>
        <item x="29"/>
        <item x="28"/>
        <item x="27"/>
        <item x="34"/>
        <item x="88"/>
        <item x="100"/>
        <item x="57"/>
        <item x="70"/>
        <item x="20"/>
        <item x="1"/>
        <item x="92"/>
        <item x="108"/>
        <item x="114"/>
        <item x="109"/>
        <item x="46"/>
        <item x="56"/>
        <item x="10"/>
        <item x="4"/>
        <item x="110"/>
        <item x="19"/>
        <item x="76"/>
        <item x="78"/>
        <item x="12"/>
        <item x="72"/>
        <item x="93"/>
        <item x="51"/>
        <item x="50"/>
        <item x="22"/>
        <item x="3"/>
        <item x="42"/>
        <item x="103"/>
        <item x="98"/>
        <item x="95"/>
        <item x="81"/>
        <item x="64"/>
        <item x="32"/>
        <item x="43"/>
        <item x="86"/>
        <item x="6"/>
        <item x="7"/>
        <item x="55"/>
        <item x="5"/>
        <item x="85"/>
        <item x="96"/>
        <item x="115"/>
        <item x="45"/>
        <item x="87"/>
        <item x="59"/>
        <item x="53"/>
        <item x="33"/>
        <item x="65"/>
        <item x="73"/>
        <item x="15"/>
        <item x="13"/>
        <item x="80"/>
        <item x="44"/>
        <item x="82"/>
        <item x="41"/>
        <item x="117"/>
        <item x="74"/>
        <item x="49"/>
        <item x="71"/>
        <item x="61"/>
        <item x="68"/>
        <item x="23"/>
        <item x="111"/>
        <item x="90"/>
        <item x="37"/>
        <item x="69"/>
        <item x="89"/>
        <item x="54"/>
        <item x="101"/>
        <item x="67"/>
        <item x="104"/>
        <item x="113"/>
        <item x="79"/>
        <item x="2"/>
        <item x="24"/>
        <item x="40"/>
        <item x="25"/>
        <item x="26"/>
        <item x="21"/>
        <item x="66"/>
        <item x="39"/>
        <item x="38"/>
        <item h="1" x="0"/>
        <item t="default"/>
      </items>
    </pivotField>
    <pivotField compact="0" outline="0" showAll="0"/>
    <pivotField compact="0" outline="0" showAll="0"/>
  </pivotFields>
  <rowFields count="1">
    <field x="20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 t="grand">
      <x/>
    </i>
  </rowItems>
  <colFields count="1">
    <field x="0"/>
  </colFields>
  <colItems count="19">
    <i>
      <x/>
    </i>
    <i>
      <x v="16"/>
    </i>
    <i>
      <x v="14"/>
    </i>
    <i>
      <x v="3"/>
    </i>
    <i>
      <x v="8"/>
    </i>
    <i>
      <x v="10"/>
    </i>
    <i>
      <x v="15"/>
    </i>
    <i>
      <x v="7"/>
    </i>
    <i>
      <x v="9"/>
    </i>
    <i>
      <x v="5"/>
    </i>
    <i>
      <x v="13"/>
    </i>
    <i>
      <x v="1"/>
    </i>
    <i>
      <x v="11"/>
    </i>
    <i>
      <x v="17"/>
    </i>
    <i>
      <x v="12"/>
    </i>
    <i>
      <x v="2"/>
    </i>
    <i>
      <x v="6"/>
    </i>
    <i>
      <x v="4"/>
    </i>
    <i t="grand">
      <x/>
    </i>
  </colItems>
  <dataFields count="1">
    <dataField name="Počet z Názov_Ž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48" firstHeaderRow="1" firstDataRow="2" firstDataCol="1"/>
  <pivotFields count="23">
    <pivotField axis="axisCol" dataField="1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5">
        <item x="28"/>
        <item x="16"/>
        <item x="9"/>
        <item x="31"/>
        <item x="4"/>
        <item x="18"/>
        <item x="24"/>
        <item x="37"/>
        <item x="20"/>
        <item x="17"/>
        <item x="22"/>
        <item x="30"/>
        <item x="12"/>
        <item x="40"/>
        <item x="26"/>
        <item x="42"/>
        <item x="5"/>
        <item x="33"/>
        <item x="34"/>
        <item x="10"/>
        <item x="43"/>
        <item x="25"/>
        <item x="27"/>
        <item x="6"/>
        <item x="13"/>
        <item x="35"/>
        <item x="2"/>
        <item x="7"/>
        <item x="32"/>
        <item x="39"/>
        <item x="11"/>
        <item x="15"/>
        <item x="23"/>
        <item x="41"/>
        <item x="14"/>
        <item x="1"/>
        <item x="19"/>
        <item x="38"/>
        <item x="29"/>
        <item x="36"/>
        <item x="21"/>
        <item x="3"/>
        <item x="8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0"/>
  </colFields>
  <colItems count="19">
    <i>
      <x v="9"/>
    </i>
    <i>
      <x v="14"/>
    </i>
    <i>
      <x/>
    </i>
    <i>
      <x v="7"/>
    </i>
    <i>
      <x v="10"/>
    </i>
    <i>
      <x v="8"/>
    </i>
    <i>
      <x v="13"/>
    </i>
    <i>
      <x v="15"/>
    </i>
    <i>
      <x v="16"/>
    </i>
    <i>
      <x v="6"/>
    </i>
    <i>
      <x v="5"/>
    </i>
    <i>
      <x v="1"/>
    </i>
    <i>
      <x v="11"/>
    </i>
    <i>
      <x v="12"/>
    </i>
    <i>
      <x v="17"/>
    </i>
    <i>
      <x v="2"/>
    </i>
    <i>
      <x v="3"/>
    </i>
    <i>
      <x v="4"/>
    </i>
    <i t="grand">
      <x/>
    </i>
  </colItems>
  <dataFields count="1">
    <dataField name="Počet z Názov_Ž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R18" firstHeaderRow="1" firstDataRow="2" firstDataCol="1" rowPageCount="1" colPageCount="1"/>
  <pivotFields count="23">
    <pivotField axis="axisCol" dataField="1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5">
        <item x="28"/>
        <item x="16"/>
        <item x="9"/>
        <item x="31"/>
        <item x="4"/>
        <item x="18"/>
        <item x="24"/>
        <item x="37"/>
        <item x="20"/>
        <item x="17"/>
        <item x="22"/>
        <item x="30"/>
        <item x="12"/>
        <item x="40"/>
        <item x="26"/>
        <item x="42"/>
        <item x="5"/>
        <item x="33"/>
        <item x="34"/>
        <item x="10"/>
        <item x="43"/>
        <item x="25"/>
        <item x="27"/>
        <item x="6"/>
        <item x="13"/>
        <item x="35"/>
        <item x="2"/>
        <item x="7"/>
        <item x="32"/>
        <item x="39"/>
        <item x="11"/>
        <item x="15"/>
        <item x="23"/>
        <item x="41"/>
        <item x="14"/>
        <item x="1"/>
        <item x="19"/>
        <item x="38"/>
        <item x="29"/>
        <item x="36"/>
        <item x="21"/>
        <item x="3"/>
        <item x="8"/>
        <item h="1" x="0"/>
        <item t="default"/>
      </items>
    </pivotField>
    <pivotField axis="axisPage" compact="0" outline="0" multipleItemSelectionAllowed="1" showAll="0">
      <items count="4">
        <item h="1" x="0"/>
        <item x="2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14">
    <i>
      <x v="5"/>
    </i>
    <i>
      <x v="6"/>
    </i>
    <i>
      <x v="7"/>
    </i>
    <i>
      <x v="15"/>
    </i>
    <i>
      <x v="16"/>
    </i>
    <i>
      <x v="17"/>
    </i>
    <i>
      <x v="18"/>
    </i>
    <i>
      <x v="24"/>
    </i>
    <i>
      <x v="29"/>
    </i>
    <i>
      <x v="36"/>
    </i>
    <i>
      <x v="37"/>
    </i>
    <i>
      <x v="38"/>
    </i>
    <i>
      <x v="41"/>
    </i>
    <i t="grand">
      <x/>
    </i>
  </rowItems>
  <colFields count="1">
    <field x="0"/>
  </colFields>
  <colItems count="17">
    <i>
      <x v="7"/>
    </i>
    <i>
      <x v="13"/>
    </i>
    <i>
      <x v="9"/>
    </i>
    <i>
      <x v="12"/>
    </i>
    <i>
      <x v="17"/>
    </i>
    <i>
      <x v="15"/>
    </i>
    <i>
      <x v="10"/>
    </i>
    <i>
      <x v="14"/>
    </i>
    <i>
      <x/>
    </i>
    <i>
      <x v="16"/>
    </i>
    <i>
      <x v="5"/>
    </i>
    <i>
      <x v="4"/>
    </i>
    <i>
      <x v="3"/>
    </i>
    <i>
      <x v="1"/>
    </i>
    <i>
      <x v="11"/>
    </i>
    <i>
      <x v="8"/>
    </i>
    <i t="grand">
      <x/>
    </i>
  </colItems>
  <pageFields count="1">
    <pageField fld="7" hier="-1"/>
  </pageFields>
  <dataFields count="1">
    <dataField name="Počet z Názov_Ž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78" firstHeaderRow="1" firstDataRow="2" firstDataCol="1"/>
  <pivotFields count="23">
    <pivotField axis="axisCol" dataField="1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3">
        <item m="1" x="78"/>
        <item m="1" x="76"/>
        <item m="1" x="79"/>
        <item m="1" x="77"/>
        <item m="1" x="80"/>
        <item x="11"/>
        <item x="24"/>
        <item x="31"/>
        <item x="46"/>
        <item x="38"/>
        <item x="71"/>
        <item x="60"/>
        <item x="64"/>
        <item x="62"/>
        <item x="58"/>
        <item x="57"/>
        <item x="10"/>
        <item x="5"/>
        <item x="8"/>
        <item x="73"/>
        <item x="72"/>
        <item x="29"/>
        <item x="74"/>
        <item x="47"/>
        <item x="42"/>
        <item x="26"/>
        <item x="68"/>
        <item x="55"/>
        <item x="0"/>
        <item x="15"/>
        <item x="45"/>
        <item x="41"/>
        <item x="30"/>
        <item x="44"/>
        <item x="33"/>
        <item x="25"/>
        <item x="28"/>
        <item x="16"/>
        <item x="43"/>
        <item x="48"/>
        <item x="34"/>
        <item x="50"/>
        <item x="54"/>
        <item x="49"/>
        <item x="39"/>
        <item x="36"/>
        <item x="66"/>
        <item x="12"/>
        <item x="59"/>
        <item x="51"/>
        <item x="53"/>
        <item x="13"/>
        <item x="21"/>
        <item m="1" x="75"/>
        <item x="2"/>
        <item x="17"/>
        <item x="19"/>
        <item x="1"/>
        <item x="18"/>
        <item x="6"/>
        <item x="23"/>
        <item x="65"/>
        <item x="52"/>
        <item x="63"/>
        <item x="22"/>
        <item m="1" x="81"/>
        <item x="40"/>
        <item x="37"/>
        <item x="3"/>
        <item x="32"/>
        <item x="14"/>
        <item x="20"/>
        <item x="27"/>
        <item x="70"/>
        <item x="61"/>
        <item x="67"/>
        <item x="56"/>
        <item x="35"/>
        <item x="9"/>
        <item x="69"/>
        <item h="1" x="7"/>
        <item h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3"/>
  </rowFields>
  <rowItems count="74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0"/>
  </colFields>
  <colItems count="19">
    <i>
      <x v="16"/>
    </i>
    <i>
      <x v="9"/>
    </i>
    <i>
      <x v="14"/>
    </i>
    <i>
      <x v="11"/>
    </i>
    <i>
      <x v="7"/>
    </i>
    <i>
      <x/>
    </i>
    <i>
      <x v="10"/>
    </i>
    <i>
      <x v="3"/>
    </i>
    <i>
      <x v="8"/>
    </i>
    <i>
      <x v="15"/>
    </i>
    <i>
      <x v="6"/>
    </i>
    <i>
      <x v="5"/>
    </i>
    <i>
      <x v="13"/>
    </i>
    <i>
      <x v="1"/>
    </i>
    <i>
      <x v="12"/>
    </i>
    <i>
      <x v="2"/>
    </i>
    <i>
      <x v="17"/>
    </i>
    <i>
      <x v="4"/>
    </i>
    <i t="grand">
      <x/>
    </i>
  </colItems>
  <dataFields count="1">
    <dataField name="Počet z Názov_ŽS" fld="0" subtotal="count" baseField="12" baseItem="7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78" firstHeaderRow="1" firstDataRow="2" firstDataCol="1"/>
  <pivotFields count="23">
    <pivotField axis="axisCol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3">
        <item m="1" x="78"/>
        <item m="1" x="76"/>
        <item m="1" x="79"/>
        <item m="1" x="77"/>
        <item m="1" x="80"/>
        <item x="11"/>
        <item x="24"/>
        <item x="31"/>
        <item x="46"/>
        <item x="38"/>
        <item x="71"/>
        <item x="60"/>
        <item x="64"/>
        <item x="62"/>
        <item x="58"/>
        <item x="57"/>
        <item x="10"/>
        <item x="5"/>
        <item x="8"/>
        <item x="73"/>
        <item x="72"/>
        <item x="29"/>
        <item x="74"/>
        <item x="47"/>
        <item x="42"/>
        <item x="26"/>
        <item x="68"/>
        <item x="55"/>
        <item x="0"/>
        <item x="15"/>
        <item x="45"/>
        <item x="41"/>
        <item x="30"/>
        <item x="44"/>
        <item x="33"/>
        <item x="25"/>
        <item x="28"/>
        <item x="16"/>
        <item x="43"/>
        <item x="48"/>
        <item x="34"/>
        <item x="50"/>
        <item x="54"/>
        <item x="49"/>
        <item x="39"/>
        <item x="36"/>
        <item x="66"/>
        <item x="12"/>
        <item x="59"/>
        <item x="51"/>
        <item x="53"/>
        <item x="13"/>
        <item x="21"/>
        <item m="1" x="75"/>
        <item x="2"/>
        <item x="17"/>
        <item x="19"/>
        <item x="1"/>
        <item x="18"/>
        <item x="6"/>
        <item x="23"/>
        <item x="65"/>
        <item x="52"/>
        <item x="63"/>
        <item x="22"/>
        <item m="1" x="81"/>
        <item x="40"/>
        <item x="37"/>
        <item x="3"/>
        <item x="32"/>
        <item x="14"/>
        <item x="20"/>
        <item x="27"/>
        <item x="70"/>
        <item x="61"/>
        <item x="67"/>
        <item x="56"/>
        <item x="35"/>
        <item x="9"/>
        <item x="69"/>
        <item h="1" x="7"/>
        <item h="1" x="4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3"/>
  </rowFields>
  <rowItems count="74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0"/>
  </colFields>
  <colItems count="19">
    <i>
      <x v="17"/>
    </i>
    <i>
      <x v="4"/>
    </i>
    <i>
      <x v="12"/>
    </i>
    <i>
      <x v="6"/>
    </i>
    <i>
      <x v="9"/>
    </i>
    <i>
      <x v="5"/>
    </i>
    <i>
      <x v="2"/>
    </i>
    <i>
      <x v="13"/>
    </i>
    <i>
      <x v="14"/>
    </i>
    <i>
      <x v="11"/>
    </i>
    <i>
      <x/>
    </i>
    <i>
      <x v="16"/>
    </i>
    <i>
      <x v="3"/>
    </i>
    <i>
      <x v="10"/>
    </i>
    <i>
      <x v="15"/>
    </i>
    <i>
      <x v="7"/>
    </i>
    <i>
      <x v="8"/>
    </i>
    <i>
      <x v="1"/>
    </i>
    <i t="grand">
      <x/>
    </i>
  </colItems>
  <dataFields count="1">
    <dataField name="Priemer z Počet vykonávacích predpisov" fld="14" subtotal="average" baseField="12" baseItem="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22" firstHeaderRow="1" firstDataRow="1" firstDataCol="1"/>
  <pivotFields count="23">
    <pivotField axis="axisRow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 v="16"/>
    </i>
    <i>
      <x v="14"/>
    </i>
    <i>
      <x/>
    </i>
    <i>
      <x v="7"/>
    </i>
    <i>
      <x v="13"/>
    </i>
    <i>
      <x v="8"/>
    </i>
    <i>
      <x v="15"/>
    </i>
    <i>
      <x v="10"/>
    </i>
    <i>
      <x v="9"/>
    </i>
    <i>
      <x v="11"/>
    </i>
    <i>
      <x v="1"/>
    </i>
    <i>
      <x v="2"/>
    </i>
    <i>
      <x v="5"/>
    </i>
    <i>
      <x v="12"/>
    </i>
    <i>
      <x v="3"/>
    </i>
    <i>
      <x v="6"/>
    </i>
    <i>
      <x v="17"/>
    </i>
    <i>
      <x v="4"/>
    </i>
    <i t="grand">
      <x/>
    </i>
  </rowItems>
  <colItems count="1">
    <i/>
  </colItems>
  <dataFields count="1">
    <dataField name="Počet z Projekty" fld="15" subtotal="count" baseField="0" baseItem="0"/>
  </dataField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20" firstHeaderRow="1" firstDataRow="1" firstDataCol="1" rowPageCount="1" colPageCount="1"/>
  <pivotFields count="23">
    <pivotField axis="axisRow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8">
        <item h="1" x="5"/>
        <item h="1" x="6"/>
        <item h="1" x="3"/>
        <item x="1"/>
        <item h="1" x="4"/>
        <item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17">
    <i>
      <x v="14"/>
    </i>
    <i>
      <x v="16"/>
    </i>
    <i>
      <x/>
    </i>
    <i>
      <x v="7"/>
    </i>
    <i>
      <x v="8"/>
    </i>
    <i>
      <x v="9"/>
    </i>
    <i>
      <x v="15"/>
    </i>
    <i>
      <x v="11"/>
    </i>
    <i>
      <x v="10"/>
    </i>
    <i>
      <x v="1"/>
    </i>
    <i>
      <x v="3"/>
    </i>
    <i>
      <x v="6"/>
    </i>
    <i>
      <x v="2"/>
    </i>
    <i>
      <x v="5"/>
    </i>
    <i>
      <x v="13"/>
    </i>
    <i>
      <x v="12"/>
    </i>
    <i t="grand">
      <x/>
    </i>
  </rowItems>
  <colItems count="1">
    <i/>
  </colItems>
  <pageFields count="1">
    <pageField fld="17" hier="-1"/>
  </pageFields>
  <dataFields count="1">
    <dataField name="Počet z Projekty" fld="15" subtotal="count" baseField="0" baseItem="0"/>
  </dataField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itemPrintTitles="1" createdVersion="7" indent="0" compact="0" compactData="0" gridDropZones="1" multipleFieldFilters="0">
  <location ref="A3:T277" firstHeaderRow="1" firstDataRow="2" firstDataCol="1"/>
  <pivotFields count="23">
    <pivotField axis="axisCol" dataField="1" compact="0" outline="0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74">
        <item x="240"/>
        <item x="221"/>
        <item x="24"/>
        <item x="46"/>
        <item x="258"/>
        <item x="231"/>
        <item x="223"/>
        <item x="261"/>
        <item x="242"/>
        <item x="272"/>
        <item x="62"/>
        <item x="205"/>
        <item x="252"/>
        <item x="122"/>
        <item x="8"/>
        <item x="14"/>
        <item x="13"/>
        <item x="10"/>
        <item x="57"/>
        <item x="47"/>
        <item x="41"/>
        <item x="32"/>
        <item x="45"/>
        <item x="63"/>
        <item x="243"/>
        <item x="247"/>
        <item x="226"/>
        <item x="7"/>
        <item x="6"/>
        <item x="138"/>
        <item x="246"/>
        <item x="59"/>
        <item x="67"/>
        <item x="96"/>
        <item x="198"/>
        <item x="83"/>
        <item x="187"/>
        <item x="189"/>
        <item x="190"/>
        <item x="184"/>
        <item x="268"/>
        <item x="212"/>
        <item x="211"/>
        <item x="266"/>
        <item x="191"/>
        <item x="68"/>
        <item x="255"/>
        <item x="192"/>
        <item x="193"/>
        <item x="81"/>
        <item x="76"/>
        <item x="77"/>
        <item x="74"/>
        <item x="75"/>
        <item x="89"/>
        <item x="90"/>
        <item x="35"/>
        <item x="30"/>
        <item x="87"/>
        <item x="88"/>
        <item x="34"/>
        <item x="267"/>
        <item x="33"/>
        <item x="229"/>
        <item x="235"/>
        <item x="251"/>
        <item x="20"/>
        <item x="180"/>
        <item x="124"/>
        <item x="128"/>
        <item x="182"/>
        <item x="244"/>
        <item x="9"/>
        <item x="269"/>
        <item x="136"/>
        <item x="204"/>
        <item x="157"/>
        <item x="119"/>
        <item x="120"/>
        <item x="238"/>
        <item x="254"/>
        <item x="236"/>
        <item x="271"/>
        <item x="216"/>
        <item x="253"/>
        <item x="220"/>
        <item x="217"/>
        <item x="218"/>
        <item x="219"/>
        <item x="94"/>
        <item x="178"/>
        <item x="171"/>
        <item x="259"/>
        <item x="98"/>
        <item x="145"/>
        <item x="155"/>
        <item x="156"/>
        <item x="149"/>
        <item x="148"/>
        <item x="176"/>
        <item x="165"/>
        <item x="169"/>
        <item x="174"/>
        <item x="173"/>
        <item x="158"/>
        <item x="170"/>
        <item x="175"/>
        <item x="168"/>
        <item x="135"/>
        <item x="108"/>
        <item x="95"/>
        <item x="17"/>
        <item x="225"/>
        <item x="214"/>
        <item x="222"/>
        <item x="215"/>
        <item x="206"/>
        <item x="210"/>
        <item x="207"/>
        <item x="209"/>
        <item x="28"/>
        <item x="21"/>
        <item x="227"/>
        <item x="228"/>
        <item x="208"/>
        <item x="213"/>
        <item x="29"/>
        <item x="131"/>
        <item x="107"/>
        <item x="250"/>
        <item x="85"/>
        <item x="18"/>
        <item x="230"/>
        <item x="37"/>
        <item x="39"/>
        <item x="38"/>
        <item x="132"/>
        <item x="245"/>
        <item x="126"/>
        <item x="233"/>
        <item x="129"/>
        <item x="232"/>
        <item x="144"/>
        <item x="123"/>
        <item x="127"/>
        <item x="237"/>
        <item x="142"/>
        <item x="270"/>
        <item x="234"/>
        <item x="125"/>
        <item x="241"/>
        <item x="195"/>
        <item x="86"/>
        <item x="25"/>
        <item x="80"/>
        <item x="92"/>
        <item x="36"/>
        <item x="196"/>
        <item x="93"/>
        <item x="140"/>
        <item x="249"/>
        <item x="109"/>
        <item x="256"/>
        <item x="164"/>
        <item x="99"/>
        <item x="118"/>
        <item x="201"/>
        <item x="26"/>
        <item x="177"/>
        <item x="11"/>
        <item x="23"/>
        <item x="186"/>
        <item x="248"/>
        <item x="143"/>
        <item x="79"/>
        <item x="202"/>
        <item x="16"/>
        <item x="19"/>
        <item x="162"/>
        <item x="200"/>
        <item x="203"/>
        <item x="121"/>
        <item x="70"/>
        <item x="73"/>
        <item x="12"/>
        <item x="91"/>
        <item x="160"/>
        <item x="78"/>
        <item x="72"/>
        <item x="101"/>
        <item x="69"/>
        <item x="15"/>
        <item x="130"/>
        <item x="71"/>
        <item x="141"/>
        <item x="194"/>
        <item x="172"/>
        <item x="111"/>
        <item x="105"/>
        <item x="56"/>
        <item x="64"/>
        <item x="51"/>
        <item x="54"/>
        <item x="40"/>
        <item x="49"/>
        <item x="257"/>
        <item x="53"/>
        <item x="4"/>
        <item x="48"/>
        <item x="55"/>
        <item x="106"/>
        <item x="183"/>
        <item x="264"/>
        <item x="113"/>
        <item x="44"/>
        <item x="65"/>
        <item x="161"/>
        <item x="117"/>
        <item x="265"/>
        <item x="116"/>
        <item x="110"/>
        <item x="97"/>
        <item x="42"/>
        <item x="43"/>
        <item x="100"/>
        <item x="263"/>
        <item x="114"/>
        <item x="103"/>
        <item x="115"/>
        <item x="262"/>
        <item x="52"/>
        <item x="61"/>
        <item x="112"/>
        <item x="102"/>
        <item x="260"/>
        <item x="60"/>
        <item x="82"/>
        <item x="133"/>
        <item x="134"/>
        <item x="199"/>
        <item x="239"/>
        <item x="27"/>
        <item x="139"/>
        <item x="179"/>
        <item x="197"/>
        <item x="137"/>
        <item x="166"/>
        <item x="153"/>
        <item x="151"/>
        <item x="150"/>
        <item x="152"/>
        <item x="66"/>
        <item x="163"/>
        <item x="154"/>
        <item x="167"/>
        <item x="2"/>
        <item x="1"/>
        <item x="3"/>
        <item x="84"/>
        <item x="104"/>
        <item x="50"/>
        <item x="185"/>
        <item x="188"/>
        <item x="146"/>
        <item x="147"/>
        <item x="159"/>
        <item x="5"/>
        <item x="22"/>
        <item x="31"/>
        <item x="224"/>
        <item x="181"/>
        <item x="58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2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 t="grand">
      <x/>
    </i>
  </rowItems>
  <colFields count="1">
    <field x="0"/>
  </colFields>
  <colItems count="19">
    <i>
      <x v="7"/>
    </i>
    <i>
      <x v="9"/>
    </i>
    <i>
      <x/>
    </i>
    <i>
      <x v="8"/>
    </i>
    <i>
      <x v="13"/>
    </i>
    <i>
      <x v="1"/>
    </i>
    <i>
      <x v="15"/>
    </i>
    <i>
      <x v="10"/>
    </i>
    <i>
      <x v="14"/>
    </i>
    <i>
      <x v="16"/>
    </i>
    <i>
      <x v="5"/>
    </i>
    <i>
      <x v="6"/>
    </i>
    <i>
      <x v="12"/>
    </i>
    <i>
      <x v="2"/>
    </i>
    <i>
      <x v="3"/>
    </i>
    <i>
      <x v="4"/>
    </i>
    <i>
      <x v="11"/>
    </i>
    <i>
      <x v="17"/>
    </i>
    <i t="grand">
      <x/>
    </i>
  </colItems>
  <dataFields count="1">
    <dataField name="Počet z Názov_Ž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22" firstHeaderRow="1" firstDataRow="1" firstDataCol="1"/>
  <pivotFields count="23">
    <pivotField axis="axisRow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19">
    <i>
      <x/>
    </i>
    <i>
      <x v="16"/>
    </i>
    <i>
      <x v="2"/>
    </i>
    <i>
      <x v="3"/>
    </i>
    <i>
      <x v="14"/>
    </i>
    <i>
      <x v="7"/>
    </i>
    <i>
      <x v="12"/>
    </i>
    <i>
      <x v="11"/>
    </i>
    <i>
      <x v="8"/>
    </i>
    <i>
      <x v="6"/>
    </i>
    <i>
      <x v="15"/>
    </i>
    <i>
      <x v="13"/>
    </i>
    <i>
      <x v="10"/>
    </i>
    <i>
      <x v="17"/>
    </i>
    <i>
      <x v="9"/>
    </i>
    <i>
      <x v="1"/>
    </i>
    <i>
      <x v="5"/>
    </i>
    <i>
      <x v="4"/>
    </i>
    <i t="grand">
      <x/>
    </i>
  </rowItems>
  <colItems count="1">
    <i/>
  </colItems>
  <dataFields count="1">
    <dataField name="Priemer z Úroveň digitalizácie" fld="19" subtotal="average" baseField="0" baseItem="0"/>
  </dataFields>
  <formats count="2">
    <format dxfId="5">
      <pivotArea grandRow="1" outline="0" collapsedLevelsAreSubtotals="1" fieldPosition="0"/>
    </format>
    <format dxfId="4">
      <pivotArea collapsedLevelsAreSubtotals="1" fieldPosition="0">
        <references count="1">
          <reference field="0" count="0"/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Kontingenčná tabuľka1" cacheId="1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22" firstHeaderRow="1" firstDataRow="1" firstDataCol="1"/>
  <pivotFields count="23">
    <pivotField axis="axisRow" showAll="0" sortType="descending">
      <items count="19">
        <item x="13"/>
        <item x="9"/>
        <item x="3"/>
        <item x="1"/>
        <item x="14"/>
        <item x="5"/>
        <item x="4"/>
        <item x="6"/>
        <item x="11"/>
        <item x="7"/>
        <item x="10"/>
        <item x="0"/>
        <item x="15"/>
        <item x="8"/>
        <item x="16"/>
        <item x="12"/>
        <item x="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9">
    <i>
      <x/>
    </i>
    <i>
      <x v="3"/>
    </i>
    <i>
      <x v="10"/>
    </i>
    <i>
      <x v="9"/>
    </i>
    <i>
      <x v="2"/>
    </i>
    <i>
      <x v="7"/>
    </i>
    <i>
      <x v="16"/>
    </i>
    <i>
      <x v="4"/>
    </i>
    <i>
      <x v="14"/>
    </i>
    <i>
      <x v="6"/>
    </i>
    <i>
      <x v="1"/>
    </i>
    <i>
      <x v="17"/>
    </i>
    <i>
      <x v="5"/>
    </i>
    <i>
      <x v="12"/>
    </i>
    <i>
      <x v="11"/>
    </i>
    <i>
      <x v="13"/>
    </i>
    <i>
      <x v="15"/>
    </i>
    <i>
      <x v="8"/>
    </i>
    <i t="grand">
      <x/>
    </i>
  </rowItems>
  <colItems count="1">
    <i/>
  </colItems>
  <dataFields count="1">
    <dataField name="Súčet z Početnosť (Submissions)" fld="21" baseField="0" baseItem="0" numFmtId="3"/>
  </dataFields>
  <formats count="4">
    <format dxfId="3">
      <pivotArea collapsedLevelsAreSubtotals="1" fieldPosition="0">
        <references count="1">
          <reference field="0" count="0"/>
        </references>
      </pivotArea>
    </format>
    <format dxfId="2">
      <pivotArea grandRow="1" outline="0" collapsedLevelsAreSubtotals="1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lov-lex.sk/pravne-predpisy/SK/ZZ/1991/455/20220201" TargetMode="External"/><Relationship Id="rId671" Type="http://schemas.openxmlformats.org/officeDocument/2006/relationships/hyperlink" Target="https://www.minv.sk/?oznamenie-o-zmene-udajov-zapisanych-v-zivnostenskom-registri" TargetMode="External"/><Relationship Id="rId769" Type="http://schemas.openxmlformats.org/officeDocument/2006/relationships/hyperlink" Target="https://www.slov-lex.sk/pravne-predpisy/SK/ZZ/2009/563/20220331" TargetMode="External"/><Relationship Id="rId21" Type="http://schemas.openxmlformats.org/officeDocument/2006/relationships/hyperlink" Target="https://www.slov-lex.sk/pravne-predpisy/SK/ZZ/2004/5/20220401" TargetMode="External"/><Relationship Id="rId324" Type="http://schemas.openxmlformats.org/officeDocument/2006/relationships/hyperlink" Target="https://portal.minv.sk/wps/wcm/connect/sk/site/main/zivotne-situacie/pobyt/pobyt-t/tp-ukoncenie/" TargetMode="External"/><Relationship Id="rId531" Type="http://schemas.openxmlformats.org/officeDocument/2006/relationships/hyperlink" Target="https://www.upsvr.gov.sk/buxus/docs/SSVaR/tlaciva/Stanovisko_k_trvaniu_nepriazniveho_zdravotneho_stavu_obcana_v_hmotnej_nudzi_na_ucely_ochranneho_prispevku.pdf" TargetMode="External"/><Relationship Id="rId629" Type="http://schemas.openxmlformats.org/officeDocument/2006/relationships/hyperlink" Target="https://obcan.justice.sk/infosud/-/infosud/zoznam/rozhodnutie" TargetMode="External"/><Relationship Id="rId170" Type="http://schemas.openxmlformats.org/officeDocument/2006/relationships/hyperlink" Target="https://www.slov-lex.sk/pravne-predpisy/SK/ZZ/2001/381/vyhlasene_znenie.html" TargetMode="External"/><Relationship Id="rId836" Type="http://schemas.openxmlformats.org/officeDocument/2006/relationships/hyperlink" Target="https://www.cvtisr.sk/cvti-sr-vedecka-kniznica/informacie-o-skolstve/vyskumy-a-prevencia/cpppap-adresar.html?page_id=10279" TargetMode="External"/><Relationship Id="rId268" Type="http://schemas.openxmlformats.org/officeDocument/2006/relationships/hyperlink" Target="https://www.slov-lex.sk/pravne-predpisy/SK/ZZ/2003/461/20220601" TargetMode="External"/><Relationship Id="rId475" Type="http://schemas.openxmlformats.org/officeDocument/2006/relationships/hyperlink" Target="https://www.minedu.sk/tehotenske-stipendium/" TargetMode="External"/><Relationship Id="rId682" Type="http://schemas.openxmlformats.org/officeDocument/2006/relationships/hyperlink" Target="https://www.puchov.sk/uzavretie-manzelstva-mimo-miesta-trvaleho-pobytu.html" TargetMode="External"/><Relationship Id="rId903" Type="http://schemas.openxmlformats.org/officeDocument/2006/relationships/hyperlink" Target="https://www.slov-lex.sk/pravne-predpisy/SK/ZZ/2007/647/20220401" TargetMode="External"/><Relationship Id="rId32" Type="http://schemas.openxmlformats.org/officeDocument/2006/relationships/hyperlink" Target="https://www.slov-lex.sk/pravne-predpisy/SK/ZZ/2003/461/20220601" TargetMode="External"/><Relationship Id="rId128" Type="http://schemas.openxmlformats.org/officeDocument/2006/relationships/hyperlink" Target="https://www.vszp.sk/platitelia/platenie-poistneho/samostatne-zarobkovo-cinna-osoba/" TargetMode="External"/><Relationship Id="rId335" Type="http://schemas.openxmlformats.org/officeDocument/2006/relationships/hyperlink" Target="https://navody.digital/zivotne-situacie/zmena-trvaleho-bydliska" TargetMode="External"/><Relationship Id="rId542" Type="http://schemas.openxmlformats.org/officeDocument/2006/relationships/hyperlink" Target="https://www.slov-lex.sk/pravne-predpisy/SK/ZZ/2013/417/" TargetMode="External"/><Relationship Id="rId181" Type="http://schemas.openxmlformats.org/officeDocument/2006/relationships/hyperlink" Target="https://www.minv.sk/?verejne-vyhlasky-a-informacie-30&amp;subor=215176" TargetMode="External"/><Relationship Id="rId402" Type="http://schemas.openxmlformats.org/officeDocument/2006/relationships/hyperlink" Target="https://www.slov-lex.sk/pravne-predpisy/SK/ZZ/2004/576/20160102?ucinnost=28.07.2022" TargetMode="External"/><Relationship Id="rId847" Type="http://schemas.openxmlformats.org/officeDocument/2006/relationships/hyperlink" Target="https://www.slov-lex.sk/pravne-predpisy/SK/ZZ/2008/245/20220601" TargetMode="External"/><Relationship Id="rId279" Type="http://schemas.openxmlformats.org/officeDocument/2006/relationships/hyperlink" Target="https://www.slov-lex.sk/pravne-predpisy/SK/ZZ/2009/571/20200101" TargetMode="External"/><Relationship Id="rId486" Type="http://schemas.openxmlformats.org/officeDocument/2006/relationships/hyperlink" Target="https://www.slov-lex.sk/pravne-predpisy/SK/ZZ/2012/396/20220601" TargetMode="External"/><Relationship Id="rId693" Type="http://schemas.openxmlformats.org/officeDocument/2006/relationships/hyperlink" Target="https://www.slov-lex.sk/pravne-predpisy/SK/ZZ/1994/154/20220401" TargetMode="External"/><Relationship Id="rId707" Type="http://schemas.openxmlformats.org/officeDocument/2006/relationships/hyperlink" Target="https://www.slov-lex.sk/pravne-predpisy/SK/ZZ/2007/647/20220401" TargetMode="External"/><Relationship Id="rId914" Type="http://schemas.openxmlformats.org/officeDocument/2006/relationships/hyperlink" Target="https://www.socpoist.sk/pozostalostna-urazova-renta/1301s" TargetMode="External"/><Relationship Id="rId43" Type="http://schemas.openxmlformats.org/officeDocument/2006/relationships/hyperlink" Target="https://www.slov-lex.sk/pravne-predpisy/SK/ZZ/2001/311/20220601" TargetMode="External"/><Relationship Id="rId139" Type="http://schemas.openxmlformats.org/officeDocument/2006/relationships/hyperlink" Target="https://www.minv.sk/?oznamenie-zmien-podla-zivnostenskeho-zakona" TargetMode="External"/><Relationship Id="rId346" Type="http://schemas.openxmlformats.org/officeDocument/2006/relationships/hyperlink" Target="https://portal.minv.sk/wps/wcm/connect/sk/site/main/zivotne-situacie/vozidla/vozidla-evidencia-ziadosti/vozidla-ziadost-zmena-menu/" TargetMode="External"/><Relationship Id="rId553" Type="http://schemas.openxmlformats.org/officeDocument/2006/relationships/hyperlink" Target="https://www.slov-lex.sk/pravne-predpisy/SK/ZZ/2008/447/20220701" TargetMode="External"/><Relationship Id="rId760" Type="http://schemas.openxmlformats.org/officeDocument/2006/relationships/hyperlink" Target="https://www.dcom.sk/detail-sluzby?nazov=oznamovanie-o-vzniku-zaniku-alebo-zmene-danovej-povinnosti-k-dani-za-psa" TargetMode="External"/><Relationship Id="rId192" Type="http://schemas.openxmlformats.org/officeDocument/2006/relationships/hyperlink" Target="https://www.slov-lex.sk/pravne-predpisy/SK/ZZ/2018/106/" TargetMode="External"/><Relationship Id="rId206" Type="http://schemas.openxmlformats.org/officeDocument/2006/relationships/hyperlink" Target="https://www.slov-lex.sk/pravne-predpisy/SK/ZZ/2003/461/20220601" TargetMode="External"/><Relationship Id="rId413" Type="http://schemas.openxmlformats.org/officeDocument/2006/relationships/hyperlink" Target="https://www.slovensko.sk/sk/zivotne-situacie/zivotna-situacia/_praceneschopnost" TargetMode="External"/><Relationship Id="rId858" Type="http://schemas.openxmlformats.org/officeDocument/2006/relationships/hyperlink" Target="https://www.slov-lex.sk/pravne-predpisy/SK/ZZ/2008/245/20220601" TargetMode="External"/><Relationship Id="rId497" Type="http://schemas.openxmlformats.org/officeDocument/2006/relationships/hyperlink" Target="https://www.slov-lex.sk/pravne-predpisy/SK/ZZ/2015/422/20220601" TargetMode="External"/><Relationship Id="rId620" Type="http://schemas.openxmlformats.org/officeDocument/2006/relationships/hyperlink" Target="https://www.upsvr.gov.sk/socialne-veci-a-rodina-2/rodina/rodina/rozvod-rodicov-rozchod-rodicov.html?page_id=308549" TargetMode="External"/><Relationship Id="rId718" Type="http://schemas.openxmlformats.org/officeDocument/2006/relationships/hyperlink" Target="https://www.slov-lex.sk/pravne-predpisy/SK/ZZ/2018/106/" TargetMode="External"/><Relationship Id="rId925" Type="http://schemas.openxmlformats.org/officeDocument/2006/relationships/hyperlink" Target="https://www.slov-lex.sk/pravne-predpisy/SK/ZZ/1991/455/20220201" TargetMode="External"/><Relationship Id="rId357" Type="http://schemas.openxmlformats.org/officeDocument/2006/relationships/hyperlink" Target="https://www.slov-lex.sk/pravne-predpisy/SK/ZZ/1995/162/20191001" TargetMode="External"/><Relationship Id="rId54" Type="http://schemas.openxmlformats.org/officeDocument/2006/relationships/hyperlink" Target="https://www.slov-lex.sk/pravne-predpisy/SK/ZZ/2004/5/20220401" TargetMode="External"/><Relationship Id="rId217" Type="http://schemas.openxmlformats.org/officeDocument/2006/relationships/hyperlink" Target="https://www.slov-lex.sk/pravne-predpisy/SK/ZZ/2003/461/20220601" TargetMode="External"/><Relationship Id="rId564" Type="http://schemas.openxmlformats.org/officeDocument/2006/relationships/hyperlink" Target="https://www.slov-lex.sk/pravne-predpisy/SK/ZZ/2008/447/20220701" TargetMode="External"/><Relationship Id="rId771" Type="http://schemas.openxmlformats.org/officeDocument/2006/relationships/hyperlink" Target="https://www.slov-lex.sk/pravne-predpisy/SK/ZZ/2009/563/20220331" TargetMode="External"/><Relationship Id="rId869" Type="http://schemas.openxmlformats.org/officeDocument/2006/relationships/hyperlink" Target="https://www.slov-lex.sk/pravne-predpisy/SK/ZZ/2013/153/20220601" TargetMode="External"/><Relationship Id="rId424" Type="http://schemas.openxmlformats.org/officeDocument/2006/relationships/hyperlink" Target="https://www.socpoist.sk/480/1190s" TargetMode="External"/><Relationship Id="rId631" Type="http://schemas.openxmlformats.org/officeDocument/2006/relationships/hyperlink" Target="https://obcan.justice.sk/infosud/-/infosud/zoznam/rozhodnutie" TargetMode="External"/><Relationship Id="rId729" Type="http://schemas.openxmlformats.org/officeDocument/2006/relationships/hyperlink" Target="https://www.slov-lex.sk/pravne-predpisy/SK/ZZ/1991/455/20220201" TargetMode="External"/><Relationship Id="rId270" Type="http://schemas.openxmlformats.org/officeDocument/2006/relationships/hyperlink" Target="https://www.slov-lex.sk/pravne-predpisy/SK/ZZ/2020/426/" TargetMode="External"/><Relationship Id="rId936" Type="http://schemas.openxmlformats.org/officeDocument/2006/relationships/hyperlink" Target="https://www.slov-lex.sk/pravne-predpisy/SK/ZZ/2008/245/20220601" TargetMode="External"/><Relationship Id="rId65" Type="http://schemas.openxmlformats.org/officeDocument/2006/relationships/hyperlink" Target="https://www.slov-lex.sk/pravne-predpisy/SK/ZZ/2016/90/20200101" TargetMode="External"/><Relationship Id="rId130" Type="http://schemas.openxmlformats.org/officeDocument/2006/relationships/hyperlink" Target="https://www.slov-lex.sk/pravne-predpisy/SK/ZZ/2004/382/20220701" TargetMode="External"/><Relationship Id="rId368" Type="http://schemas.openxmlformats.org/officeDocument/2006/relationships/hyperlink" Target="https://www.slov-lex.sk/pravne-predpisy/SK/ZZ/2004/576/20160102?ucinnost=28.07.2022" TargetMode="External"/><Relationship Id="rId575" Type="http://schemas.openxmlformats.org/officeDocument/2006/relationships/hyperlink" Target="https://www.slov-lex.sk/pravne-predpisy/SK/ZZ/2008/447/20220701" TargetMode="External"/><Relationship Id="rId782" Type="http://schemas.openxmlformats.org/officeDocument/2006/relationships/hyperlink" Target="https://www.slov-lex.sk/pravne-predpisy/SK/ZZ/2001/311/20220601" TargetMode="External"/><Relationship Id="rId228" Type="http://schemas.openxmlformats.org/officeDocument/2006/relationships/hyperlink" Target="https://www.slov-lex.sk/pravne-predpisy/SK/ZZ/2003/461/20220601" TargetMode="External"/><Relationship Id="rId435" Type="http://schemas.openxmlformats.org/officeDocument/2006/relationships/hyperlink" Target="https://www.socpoist.sk/480/1190s" TargetMode="External"/><Relationship Id="rId642" Type="http://schemas.openxmlformats.org/officeDocument/2006/relationships/hyperlink" Target="https://portal.minv.sk/wps/wcm/connect/sk/site/main/zivotne-situacie/matrika-zivotna-udalost/ziadost-zmena-mena-priezviska-ine+zmeny-opravy/podanie-ziadosti-o-zmenu-priezviska-po-rozvode-okresny+urad/" TargetMode="External"/><Relationship Id="rId281" Type="http://schemas.openxmlformats.org/officeDocument/2006/relationships/hyperlink" Target="https://www.slov-lex.sk/pravne-predpisy/SK/ZZ/2005/36/20170701" TargetMode="External"/><Relationship Id="rId502" Type="http://schemas.openxmlformats.org/officeDocument/2006/relationships/hyperlink" Target="https://www.slov-lex.sk/pravne-predpisy/SK/ZZ/2013/417/" TargetMode="External"/><Relationship Id="rId947" Type="http://schemas.openxmlformats.org/officeDocument/2006/relationships/hyperlink" Target="https://www.slov-lex.sk/pravne-predpisy/SK/ZZ/2008/245/20220601" TargetMode="External"/><Relationship Id="rId76" Type="http://schemas.openxmlformats.org/officeDocument/2006/relationships/hyperlink" Target="https://www.slov-lex.sk/pravne-predpisy/SK/ZZ/2012/251/20220401" TargetMode="External"/><Relationship Id="rId141" Type="http://schemas.openxmlformats.org/officeDocument/2006/relationships/hyperlink" Target="https://www.financnasprava.sk/sk/elektronicke-sluzby/koncove-sluzby/registrovanie-subjektu-dph-dp" TargetMode="External"/><Relationship Id="rId379" Type="http://schemas.openxmlformats.org/officeDocument/2006/relationships/hyperlink" Target="https://www.slov-lex.sk/pravne-predpisy/SK/ZZ/2004/576/20160102?ucinnost=28.07.2022" TargetMode="External"/><Relationship Id="rId586" Type="http://schemas.openxmlformats.org/officeDocument/2006/relationships/hyperlink" Target="https://www.slov-lex.sk/pravne-predpisy/SK/ZZ/2008/447/20220701" TargetMode="External"/><Relationship Id="rId793" Type="http://schemas.openxmlformats.org/officeDocument/2006/relationships/hyperlink" Target="https://www.slov-lex.sk/pravne-predpisy/SK/ZZ/2002/431/20220101" TargetMode="External"/><Relationship Id="rId807" Type="http://schemas.openxmlformats.org/officeDocument/2006/relationships/hyperlink" Target="https://www.slov-lex.sk/pravne-predpisy/SK/ZZ/2016/290/20200721" TargetMode="External"/><Relationship Id="rId7" Type="http://schemas.openxmlformats.org/officeDocument/2006/relationships/hyperlink" Target="https://www.upsvr.gov.sk/buxus/docs/SSZ/OISS/ziadost_o_zaradenie_do_evidencie_UoZ.docx" TargetMode="External"/><Relationship Id="rId239" Type="http://schemas.openxmlformats.org/officeDocument/2006/relationships/hyperlink" Target="https://www.slov-lex.sk/pravne-predpisy/SK/ZZ/2004/43/20220413" TargetMode="External"/><Relationship Id="rId446" Type="http://schemas.openxmlformats.org/officeDocument/2006/relationships/hyperlink" Target="https://www.socpoist.sk/nahrada-nakladov-spojenych-s-liecenim/1309s" TargetMode="External"/><Relationship Id="rId653" Type="http://schemas.openxmlformats.org/officeDocument/2006/relationships/hyperlink" Target="https://www.slov-lex.sk/pravne-predpisy/SK/ZZ/2007/647/20220401" TargetMode="External"/><Relationship Id="rId292" Type="http://schemas.openxmlformats.org/officeDocument/2006/relationships/hyperlink" Target="https://www.slov-lex.sk/pravne-predpisy/SK/ZZ/1998/253/20220701" TargetMode="External"/><Relationship Id="rId306" Type="http://schemas.openxmlformats.org/officeDocument/2006/relationships/hyperlink" Target="https://www.slov-lex.sk/pravne-predpisy/SK/ZZ/1998/253/20220701" TargetMode="External"/><Relationship Id="rId860" Type="http://schemas.openxmlformats.org/officeDocument/2006/relationships/hyperlink" Target="https://www.mzv.sk/externalesmzvportlet?eGovCode=%27TP%27" TargetMode="External"/><Relationship Id="rId958" Type="http://schemas.openxmlformats.org/officeDocument/2006/relationships/hyperlink" Target="https://www.slov-lex.sk/pravne-predpisy/SK/ZZ/2009/563/20220331" TargetMode="External"/><Relationship Id="rId87" Type="http://schemas.openxmlformats.org/officeDocument/2006/relationships/hyperlink" Target="https://www.slov-lex.sk/pravne-predpisy/SK/ZZ/1976/50/20210601" TargetMode="External"/><Relationship Id="rId513" Type="http://schemas.openxmlformats.org/officeDocument/2006/relationships/hyperlink" Target="https://www.upsvr.gov.sk/buxus/docs/SSVaR/tlaciva/Potvrdenie_o_rozsahu_odpracovanych__hodin.pdf" TargetMode="External"/><Relationship Id="rId597" Type="http://schemas.openxmlformats.org/officeDocument/2006/relationships/hyperlink" Target="https://www.tsk.sk/buxus/docs/Ziadost%20o%20uzatvorenie%20zmluvy%20o%20poskytovani%20socialnej%20sluzby%20A.pdf" TargetMode="External"/><Relationship Id="rId720" Type="http://schemas.openxmlformats.org/officeDocument/2006/relationships/hyperlink" Target="https://www.slov-lex.sk/pravne-predpisy/SK/ZZ/1995/162/20191001" TargetMode="External"/><Relationship Id="rId818" Type="http://schemas.openxmlformats.org/officeDocument/2006/relationships/hyperlink" Target="https://www.dcom.sk/detail-sluzby?nazov=informovanie-o-materskych-skolach" TargetMode="External"/><Relationship Id="rId152" Type="http://schemas.openxmlformats.org/officeDocument/2006/relationships/hyperlink" Target="https://www.slov-lex.sk/pravne-predpisy/SK/ZZ/2014/361/20201201" TargetMode="External"/><Relationship Id="rId457" Type="http://schemas.openxmlformats.org/officeDocument/2006/relationships/hyperlink" Target="https://www.slov-lex.sk/pravne-predpisy/SK/ZZ/2002/131/20220601" TargetMode="External"/><Relationship Id="rId664" Type="http://schemas.openxmlformats.org/officeDocument/2006/relationships/hyperlink" Target="https://www.slov-lex.sk/pravne-predpisy/SK/ZZ/2018/106/" TargetMode="External"/><Relationship Id="rId871" Type="http://schemas.openxmlformats.org/officeDocument/2006/relationships/hyperlink" Target="https://www.dcom.sk/detail-sluzby?nazov=organizovanie-obcianskej-rozlucky-so-zosnulym" TargetMode="External"/><Relationship Id="rId14" Type="http://schemas.openxmlformats.org/officeDocument/2006/relationships/hyperlink" Target="https://www.slov-lex.sk/pravne-predpisy/SK/ZZ/2003/461/20220601" TargetMode="External"/><Relationship Id="rId317" Type="http://schemas.openxmlformats.org/officeDocument/2006/relationships/hyperlink" Target="https://www.slov-lex.sk/pravne-predpisy/SK/ZZ/1998/253/20220701" TargetMode="External"/><Relationship Id="rId524" Type="http://schemas.openxmlformats.org/officeDocument/2006/relationships/hyperlink" Target="https://www.slov-lex.sk/pravne-predpisy/SK/ZZ/2013/417/" TargetMode="External"/><Relationship Id="rId731" Type="http://schemas.openxmlformats.org/officeDocument/2006/relationships/hyperlink" Target="https://www.slov-lex.sk/pravne-predpisy/SK/ZZ/2003/530/20220717" TargetMode="External"/><Relationship Id="rId98" Type="http://schemas.openxmlformats.org/officeDocument/2006/relationships/hyperlink" Target="https://esluzby.bratislava.sk/info/201?slug=platenie-miestnych-dani" TargetMode="External"/><Relationship Id="rId163" Type="http://schemas.openxmlformats.org/officeDocument/2006/relationships/hyperlink" Target="https://uhrady.rtvs.sk/" TargetMode="External"/><Relationship Id="rId370" Type="http://schemas.openxmlformats.org/officeDocument/2006/relationships/hyperlink" Target="https://navody.digital/zivotne-situacie/osetrovanie-clena-rodiny" TargetMode="External"/><Relationship Id="rId829" Type="http://schemas.openxmlformats.org/officeDocument/2006/relationships/hyperlink" Target="https://www.slov-lex.sk/pravne-predpisy/SK/ZZ/2008/245/20220601" TargetMode="External"/><Relationship Id="rId230" Type="http://schemas.openxmlformats.org/officeDocument/2006/relationships/hyperlink" Target="https://www.slov-lex.sk/pravne-predpisy/SK/ZZ/2003/461/20220601" TargetMode="External"/><Relationship Id="rId468" Type="http://schemas.openxmlformats.org/officeDocument/2006/relationships/hyperlink" Target="https://www.slov-lex.sk/pravne-predpisy/SK/ZZ/2002/131/20220601" TargetMode="External"/><Relationship Id="rId675" Type="http://schemas.openxmlformats.org/officeDocument/2006/relationships/hyperlink" Target="https://www.justice.gov.sk/sluzby/obchodny-register/" TargetMode="External"/><Relationship Id="rId882" Type="http://schemas.openxmlformats.org/officeDocument/2006/relationships/hyperlink" Target="https://www.slov-lex.sk/pravne-predpisy/SK/ZZ/2015/161/20220701" TargetMode="External"/><Relationship Id="rId25" Type="http://schemas.openxmlformats.org/officeDocument/2006/relationships/hyperlink" Target="https://www.slov-lex.sk/pravne-predpisy/SK/ZZ/2001/311/20220601" TargetMode="External"/><Relationship Id="rId328" Type="http://schemas.openxmlformats.org/officeDocument/2006/relationships/hyperlink" Target="https://www.slov-lex.sk/pravne-predpisy/SK/ZZ/2019/395/20211230" TargetMode="External"/><Relationship Id="rId535" Type="http://schemas.openxmlformats.org/officeDocument/2006/relationships/hyperlink" Target="https://www.upsvr.gov.sk/buxus/docs/SSVaR/tlaciva/Potvrdenie_o_DPN_1.pdf" TargetMode="External"/><Relationship Id="rId742" Type="http://schemas.openxmlformats.org/officeDocument/2006/relationships/hyperlink" Target="https://pfseform.financnasprava.sk/Formulare/eFormVzor/DP/form.512.html" TargetMode="External"/><Relationship Id="rId174" Type="http://schemas.openxmlformats.org/officeDocument/2006/relationships/hyperlink" Target="https://www.slov-lex.sk/pravne-predpisy/SK/ZZ/2018/106/" TargetMode="External"/><Relationship Id="rId381" Type="http://schemas.openxmlformats.org/officeDocument/2006/relationships/hyperlink" Target="https://www.slovensko.sk/sk/zivotne-situacie/zivotna-situacia/_praceneschopnost" TargetMode="External"/><Relationship Id="rId602" Type="http://schemas.openxmlformats.org/officeDocument/2006/relationships/hyperlink" Target="https://www.zilina.sk/agendy/odlahcovacia-sluzba/" TargetMode="External"/><Relationship Id="rId241" Type="http://schemas.openxmlformats.org/officeDocument/2006/relationships/hyperlink" Target="https://zdravoteka.sk/magazin/potrat-druhy-fazy-potratu-co-prinasa/" TargetMode="External"/><Relationship Id="rId479" Type="http://schemas.openxmlformats.org/officeDocument/2006/relationships/hyperlink" Target="https://www.slovensko.sk/sk/zivotne-situacie/zivotna-situacia/_studentska-pozicka/" TargetMode="External"/><Relationship Id="rId686" Type="http://schemas.openxmlformats.org/officeDocument/2006/relationships/hyperlink" Target="https://www.slovensko.sk/sk/detail-sluzby?externalCode=sluzba_egov_170" TargetMode="External"/><Relationship Id="rId893" Type="http://schemas.openxmlformats.org/officeDocument/2006/relationships/hyperlink" Target="https://www.slov-lex.sk/pravne-predpisy/SK/ZZ/2003/461/20220601" TargetMode="External"/><Relationship Id="rId907" Type="http://schemas.openxmlformats.org/officeDocument/2006/relationships/hyperlink" Target="https://www.slov-lex.sk/pravne-predpisy/SK/ZZ/1998/238/20130701" TargetMode="External"/><Relationship Id="rId36" Type="http://schemas.openxmlformats.org/officeDocument/2006/relationships/hyperlink" Target="https://www.slov-lex.sk/pravne-predpisy/SK/ZZ/2001/311/20220601" TargetMode="External"/><Relationship Id="rId339" Type="http://schemas.openxmlformats.org/officeDocument/2006/relationships/hyperlink" Target="https://www.slov-lex.sk/pravne-predpisy/SK/ZZ/2003/461/20220601" TargetMode="External"/><Relationship Id="rId546" Type="http://schemas.openxmlformats.org/officeDocument/2006/relationships/hyperlink" Target="https://www.banskabystrica.sk/agendy/jednorazova-davka-v-hmotnej-nudzi/" TargetMode="External"/><Relationship Id="rId753" Type="http://schemas.openxmlformats.org/officeDocument/2006/relationships/hyperlink" Target="https://www.slov-lex.sk/pravne-predpisy/SK/ZZ/2004/582/20220615" TargetMode="External"/><Relationship Id="rId101" Type="http://schemas.openxmlformats.org/officeDocument/2006/relationships/hyperlink" Target="https://www.slovensko.sk/sk/zivotne-situacie/zivotna-situacia/_registracia-zivnosti" TargetMode="External"/><Relationship Id="rId185" Type="http://schemas.openxmlformats.org/officeDocument/2006/relationships/hyperlink" Target="https://www.mindop.sk/ministerstvo-1/statny-dopravny-urad-4/schvalovanie-vozidiel/jednotlive-schvalovanie/jednotlivo-dovezene-vozidlo/navrhy-na-jednotlive-uznanie-alebo-schvalenie-jednotlivo-dovezeneho-vozidla" TargetMode="External"/><Relationship Id="rId406" Type="http://schemas.openxmlformats.org/officeDocument/2006/relationships/hyperlink" Target="https://www.socpoist.sk/potvrdzovanie-elektronickej-pn--epn--pre-socialnu-poistovnu/70421s" TargetMode="External"/><Relationship Id="rId960" Type="http://schemas.openxmlformats.org/officeDocument/2006/relationships/hyperlink" Target="https://www.slov-lex.sk/pravne-predpisy/SK/ZZ/1991/513/" TargetMode="External"/><Relationship Id="rId392" Type="http://schemas.openxmlformats.org/officeDocument/2006/relationships/hyperlink" Target="https://www.upsvr.gov.sk/obcan/evidovanie-uoz/prava-a-povinnosti-uchadzaca-o-zamestnanie.html?page_id=701270" TargetMode="External"/><Relationship Id="rId613" Type="http://schemas.openxmlformats.org/officeDocument/2006/relationships/hyperlink" Target="https://www.upsvr.gov.sk/socialne-veci-a-rodina-2/rodina/rodina/rozvod-rodicov-rozchod-rodicov.html?page_id=308549" TargetMode="External"/><Relationship Id="rId697" Type="http://schemas.openxmlformats.org/officeDocument/2006/relationships/hyperlink" Target="https://e-justice.europa.eu/35981/SK/public_documents_forms?init=true" TargetMode="External"/><Relationship Id="rId820" Type="http://schemas.openxmlformats.org/officeDocument/2006/relationships/hyperlink" Target="https://www.slov-lex.sk/pravne-predpisy/SK/ZZ/2008/245/20220601" TargetMode="External"/><Relationship Id="rId918" Type="http://schemas.openxmlformats.org/officeDocument/2006/relationships/hyperlink" Target="https://www.socpoist.sk/nahrada-nakladov-spojenych-s-pohrebom/1310s" TargetMode="External"/><Relationship Id="rId252" Type="http://schemas.openxmlformats.org/officeDocument/2006/relationships/hyperlink" Target="https://www.slov-lex.sk/pravne-predpisy/SK/ZZ/2003/461/20220601" TargetMode="External"/><Relationship Id="rId47" Type="http://schemas.openxmlformats.org/officeDocument/2006/relationships/hyperlink" Target="https://www.slov-lex.sk/pravne-predpisy/SK/ZZ/2001/311/20220601" TargetMode="External"/><Relationship Id="rId112" Type="http://schemas.openxmlformats.org/officeDocument/2006/relationships/hyperlink" Target="https://www.slov-lex.sk/pravne-predpisy/SK/ZZ/1991/455/20220201" TargetMode="External"/><Relationship Id="rId557" Type="http://schemas.openxmlformats.org/officeDocument/2006/relationships/hyperlink" Target="https://www.slov-lex.sk/pravne-predpisy/SK/ZZ/2008/561/20220607" TargetMode="External"/><Relationship Id="rId764" Type="http://schemas.openxmlformats.org/officeDocument/2006/relationships/hyperlink" Target="https://www.financnasprava.sk/sk/elektronicke-sluzby/koncove-sluzby/platenie-dani-poplatkov" TargetMode="External"/><Relationship Id="rId196" Type="http://schemas.openxmlformats.org/officeDocument/2006/relationships/hyperlink" Target="https://www.slov-lex.sk/pravne-predpisy/SK/ZZ/2018/106/" TargetMode="External"/><Relationship Id="rId417" Type="http://schemas.openxmlformats.org/officeDocument/2006/relationships/hyperlink" Target="https://www.slovensko.sk/sk/zivotne-situacie/zivotna-situacia/_praceneschopnost" TargetMode="External"/><Relationship Id="rId624" Type="http://schemas.openxmlformats.org/officeDocument/2006/relationships/hyperlink" Target="https://www.sak.sk/web/sk/cms/lawyer/adv" TargetMode="External"/><Relationship Id="rId831" Type="http://schemas.openxmlformats.org/officeDocument/2006/relationships/hyperlink" Target="http://dualnysystem.sk/ziak/" TargetMode="External"/><Relationship Id="rId263" Type="http://schemas.openxmlformats.org/officeDocument/2006/relationships/hyperlink" Target="https://www.slov-lex.sk/pravne-predpisy/SK/ZZ/2002/131/20210401.html?ucinnost=28.07.2022" TargetMode="External"/><Relationship Id="rId470" Type="http://schemas.openxmlformats.org/officeDocument/2006/relationships/hyperlink" Target="https://www.slov-lex.sk/pravne-predpisy/SK/ZZ/2002/131/20220601" TargetMode="External"/><Relationship Id="rId929" Type="http://schemas.openxmlformats.org/officeDocument/2006/relationships/hyperlink" Target="https://www.slov-lex.sk/pravne-predpisy/SK/ZZ/2004/222/20220701" TargetMode="External"/><Relationship Id="rId58" Type="http://schemas.openxmlformats.org/officeDocument/2006/relationships/hyperlink" Target="https://www.slov-lex.sk/pravne-predpisy/SK/ZZ/1991/513/" TargetMode="External"/><Relationship Id="rId123" Type="http://schemas.openxmlformats.org/officeDocument/2006/relationships/hyperlink" Target="https://www.slov-lex.sk/pravne-predpisy/SK/ZZ/1991/455/20220201" TargetMode="External"/><Relationship Id="rId330" Type="http://schemas.openxmlformats.org/officeDocument/2006/relationships/hyperlink" Target="https://www.slov-lex.sk/pravne-predpisy/SK/ZZ/2019/395/20211230" TargetMode="External"/><Relationship Id="rId568" Type="http://schemas.openxmlformats.org/officeDocument/2006/relationships/hyperlink" Target="https://www.slov-lex.sk/pravne-predpisy/SK/ZZ/2008/447/20220701" TargetMode="External"/><Relationship Id="rId775" Type="http://schemas.openxmlformats.org/officeDocument/2006/relationships/hyperlink" Target="http://www.socpoist.sk/2141-menu/55440s" TargetMode="External"/><Relationship Id="rId428" Type="http://schemas.openxmlformats.org/officeDocument/2006/relationships/hyperlink" Target="https://www.socpoist.sk/480/1190s" TargetMode="External"/><Relationship Id="rId635" Type="http://schemas.openxmlformats.org/officeDocument/2006/relationships/hyperlink" Target="https://obcan.justice.sk/infosud/-/infosud/zoznam/rozhodnutie" TargetMode="External"/><Relationship Id="rId842" Type="http://schemas.openxmlformats.org/officeDocument/2006/relationships/hyperlink" Target="https://www.slov-lex.sk/pravne-predpisy/SK/ZZ/2008/245/20220601" TargetMode="External"/><Relationship Id="rId274" Type="http://schemas.openxmlformats.org/officeDocument/2006/relationships/hyperlink" Target="https://www.slov-lex.sk/pravne-predpisy/SK/ZZ/2003/461/20220601" TargetMode="External"/><Relationship Id="rId481" Type="http://schemas.openxmlformats.org/officeDocument/2006/relationships/hyperlink" Target="https://www.fnpv.sk/zmluva-o-pozicke-pre-studentov" TargetMode="External"/><Relationship Id="rId702" Type="http://schemas.openxmlformats.org/officeDocument/2006/relationships/hyperlink" Target="https://www.slovensko.sk/sk/zivotne-situacie/zivotna-situacia/_vybavujem-obciansky-preukaz-el/" TargetMode="External"/><Relationship Id="rId69" Type="http://schemas.openxmlformats.org/officeDocument/2006/relationships/hyperlink" Target="https://www.slov-lex.sk/pravne-predpisy/SK/ZZ/2016/90/20200101" TargetMode="External"/><Relationship Id="rId134" Type="http://schemas.openxmlformats.org/officeDocument/2006/relationships/hyperlink" Target="https://www.slov-lex.sk/pravne-predpisy/SK/ZZ/2009/492/20220101" TargetMode="External"/><Relationship Id="rId579" Type="http://schemas.openxmlformats.org/officeDocument/2006/relationships/hyperlink" Target="https://www.slov-lex.sk/pravne-predpisy/SK/ZZ/2008/448/20220607" TargetMode="External"/><Relationship Id="rId786" Type="http://schemas.openxmlformats.org/officeDocument/2006/relationships/hyperlink" Target="https://www.slov-lex.sk/pravne-predpisy/SK/ZZ/2009/563/20220331" TargetMode="External"/><Relationship Id="rId341" Type="http://schemas.openxmlformats.org/officeDocument/2006/relationships/hyperlink" Target="https://www.slov-lex.sk/pravne-predpisy/SK/ZZ/2003/530/20220717" TargetMode="External"/><Relationship Id="rId439" Type="http://schemas.openxmlformats.org/officeDocument/2006/relationships/hyperlink" Target="https://www.slov-lex.sk/pravne-predpisy/SK/ZZ/2003/461/20220601" TargetMode="External"/><Relationship Id="rId646" Type="http://schemas.openxmlformats.org/officeDocument/2006/relationships/hyperlink" Target="https://www.slovensko.sk/sk/zivotne-situacie/zivotna-situacia/_vybavujem-obciansky-preukaz-el/" TargetMode="External"/><Relationship Id="rId201" Type="http://schemas.openxmlformats.org/officeDocument/2006/relationships/hyperlink" Target="https://esluzby.socpoist.sk/doch_vek/" TargetMode="External"/><Relationship Id="rId285" Type="http://schemas.openxmlformats.org/officeDocument/2006/relationships/hyperlink" Target="https://www.slov-lex.sk/pravne-predpisy/SK/ZZ/1998/253/20220701" TargetMode="External"/><Relationship Id="rId506" Type="http://schemas.openxmlformats.org/officeDocument/2006/relationships/hyperlink" Target="https://www.slov-lex.sk/pravne-predpisy/SK/ZZ/2013/417/" TargetMode="External"/><Relationship Id="rId853" Type="http://schemas.openxmlformats.org/officeDocument/2006/relationships/hyperlink" Target="https://www.slov-lex.sk/pravne-predpisy/SK/ZZ/2008/245/20220601" TargetMode="External"/><Relationship Id="rId492" Type="http://schemas.openxmlformats.org/officeDocument/2006/relationships/hyperlink" Target="https://learning-agreement.eu/" TargetMode="External"/><Relationship Id="rId713" Type="http://schemas.openxmlformats.org/officeDocument/2006/relationships/hyperlink" Target="https://portal.minv.sk/wps/wcm/connect/sk/site/main/zivotne-situacie/vozidla/vozidla-evidencia-ziadosti/vozidla-ziadost-zmena-menu/" TargetMode="External"/><Relationship Id="rId797" Type="http://schemas.openxmlformats.org/officeDocument/2006/relationships/hyperlink" Target="https://www.slov-lex.sk/pravne-predpisy/SK/ZZ/2005/7/20220717" TargetMode="External"/><Relationship Id="rId920" Type="http://schemas.openxmlformats.org/officeDocument/2006/relationships/hyperlink" Target="https://podpora.financnasprava.sk/313501-%C3%9Amrtie-zamestnanca-a-da%C5%88ov%C3%A9-priznanie" TargetMode="External"/><Relationship Id="rId145" Type="http://schemas.openxmlformats.org/officeDocument/2006/relationships/hyperlink" Target="https://www.svps.sk/potraviny/info_ppp_oznamenia.asp" TargetMode="External"/><Relationship Id="rId352" Type="http://schemas.openxmlformats.org/officeDocument/2006/relationships/hyperlink" Target="https://www.slov-lex.sk/pravne-predpisy/SK/ZZ/2018/106/" TargetMode="External"/><Relationship Id="rId212" Type="http://schemas.openxmlformats.org/officeDocument/2006/relationships/hyperlink" Target="https://www.slov-lex.sk/pravne-predpisy/SK/ZZ/2003/461/20220601" TargetMode="External"/><Relationship Id="rId657" Type="http://schemas.openxmlformats.org/officeDocument/2006/relationships/hyperlink" Target="https://www.slov-lex.sk/pravne-predpisy/SK/ZZ/2009/8/20220706" TargetMode="External"/><Relationship Id="rId864" Type="http://schemas.openxmlformats.org/officeDocument/2006/relationships/hyperlink" Target="https://slovak.statistics.sk/wps/portal/ext/metadata/surveys/!ut/p/z1/lZDNDoIwEISfxSfoNi1Qj1s0UH6lSsC9GE6GRNGD8fklegIiytw2-WZ2dhmxmlHXPNtz82hvXXPp5yO5p8IzSmuOkLvxFkyU6niTZ1ztXVYNAZXZHjjgLrCR5CAdRov8kMY-GGHCQqPlgCP_NP7j9wMMpZcAqCRwwGBY2nUhBKD4bz98EcLC_lOA5uMrRm9k7oJfGTQsOfqhkex-LXvV0BpcvQDnvfoe/dz/d5/L2dBISEvZ0FBIS9nQSEh/p0/IZ7_Q7I8BB1A00HCB0IR6PUKPT3033=CZ6_Q7I8BB1A0O6KE0IJMBKDON18S6=NEattachment.fileType!PDF=attachment.name!f_obyv312_12=attachment.id!795557=actionCommand!getAttachment==/" TargetMode="External"/><Relationship Id="rId296" Type="http://schemas.openxmlformats.org/officeDocument/2006/relationships/hyperlink" Target="https://www.slov-lex.sk/pravne-predpisy/SK/ZZ/1998/253/20220701" TargetMode="External"/><Relationship Id="rId517" Type="http://schemas.openxmlformats.org/officeDocument/2006/relationships/hyperlink" Target="https://www.upsvr.gov.sk/buxus/docs/SSVaR/tlaciva/Poucenie_pre_obcana_ziadajuceho_o_pomoc_v_hmotnej_nudzi.pdf" TargetMode="External"/><Relationship Id="rId724" Type="http://schemas.openxmlformats.org/officeDocument/2006/relationships/hyperlink" Target="https://www.socpoist.sk/zahranicna-szco-gur/68912s" TargetMode="External"/><Relationship Id="rId931" Type="http://schemas.openxmlformats.org/officeDocument/2006/relationships/hyperlink" Target="https://www.slov-lex.sk/pravne-predpisy/SK/ZZ/2012/340/20210701" TargetMode="External"/><Relationship Id="rId60" Type="http://schemas.openxmlformats.org/officeDocument/2006/relationships/hyperlink" Target="https://www.slov-lex.sk/pravne-predpisy/SK/ZZ/1993/182/20200201" TargetMode="External"/><Relationship Id="rId156" Type="http://schemas.openxmlformats.org/officeDocument/2006/relationships/hyperlink" Target="https://www.slov-lex.sk/pravne-predpisy/SK/ZZ/2018/106/" TargetMode="External"/><Relationship Id="rId363" Type="http://schemas.openxmlformats.org/officeDocument/2006/relationships/hyperlink" Target="https://www.slov-lex.sk/pravne-predpisy/SK/ZZ/2011/362/20220526" TargetMode="External"/><Relationship Id="rId570" Type="http://schemas.openxmlformats.org/officeDocument/2006/relationships/hyperlink" Target="https://www.slov-lex.sk/pravne-predpisy/SK/ZZ/2008/447/20220701" TargetMode="External"/><Relationship Id="rId223" Type="http://schemas.openxmlformats.org/officeDocument/2006/relationships/hyperlink" Target="https://www.socpoist.sk/aktuality-kedy-sa-dochodok-vyplaca-preddavkovo--co-to-znamena-/48411s67533c" TargetMode="External"/><Relationship Id="rId430" Type="http://schemas.openxmlformats.org/officeDocument/2006/relationships/hyperlink" Target="https://www.socpoist.sk/pracovna-rehabilitacia/1305s" TargetMode="External"/><Relationship Id="rId668" Type="http://schemas.openxmlformats.org/officeDocument/2006/relationships/hyperlink" Target="https://www.slov-lex.sk/pravne-predpisy/SK/ZZ/1995/162/20191001" TargetMode="External"/><Relationship Id="rId875" Type="http://schemas.openxmlformats.org/officeDocument/2006/relationships/hyperlink" Target="https://www.slov-lex.sk/pravne-predpisy/SK/ZZ/1994/154/20220401" TargetMode="External"/><Relationship Id="rId18" Type="http://schemas.openxmlformats.org/officeDocument/2006/relationships/hyperlink" Target="https://www.slov-lex.sk/pravne-predpisy/SK/ZZ/2004/5/20220401" TargetMode="External"/><Relationship Id="rId528" Type="http://schemas.openxmlformats.org/officeDocument/2006/relationships/hyperlink" Target="https://www.upsvr.gov.sk/buxus/docs/SSVaR/tlaciva/Potvrdenie_o_DPN_1.pdf" TargetMode="External"/><Relationship Id="rId735" Type="http://schemas.openxmlformats.org/officeDocument/2006/relationships/hyperlink" Target="https://www.slov-lex.sk/pravne-predpisy/SK/ZZ/2003/595/" TargetMode="External"/><Relationship Id="rId942" Type="http://schemas.openxmlformats.org/officeDocument/2006/relationships/hyperlink" Target="https://edicnyportal.iedu.sk/Forms/Show/4821" TargetMode="External"/><Relationship Id="rId167" Type="http://schemas.openxmlformats.org/officeDocument/2006/relationships/hyperlink" Target="https://www.slov-lex.sk/pravne-predpisy/SK/ZZ/2003/461/20220601" TargetMode="External"/><Relationship Id="rId374" Type="http://schemas.openxmlformats.org/officeDocument/2006/relationships/hyperlink" Target="https://www.slov-lex.sk/pravne-predpisy/SK/ZZ/2004/576/20160102?ucinnost=28.07.2022" TargetMode="External"/><Relationship Id="rId581" Type="http://schemas.openxmlformats.org/officeDocument/2006/relationships/hyperlink" Target="https://www.slov-lex.sk/pravne-predpisy/SK/ZZ/2008/448/20220607" TargetMode="External"/><Relationship Id="rId71" Type="http://schemas.openxmlformats.org/officeDocument/2006/relationships/hyperlink" Target="https://www.slov-lex.sk/pravne-predpisy/SK/ZZ/1995/162/20191001" TargetMode="External"/><Relationship Id="rId234" Type="http://schemas.openxmlformats.org/officeDocument/2006/relationships/hyperlink" Target="https://www.socpoist.sk/ako-sa-sporitel-dostane-k-dochodku---postup-v-krokoch-xqo/59350s" TargetMode="External"/><Relationship Id="rId679" Type="http://schemas.openxmlformats.org/officeDocument/2006/relationships/hyperlink" Target="https://www.slov-lex.sk/pravne-predpisy/SK/ZZ/2005/36/20170701" TargetMode="External"/><Relationship Id="rId802" Type="http://schemas.openxmlformats.org/officeDocument/2006/relationships/hyperlink" Target="https://www.minv.sk/?oznamenie-o-zmene-udajov-zapisanych-v-zivnostenskom-registri" TargetMode="External"/><Relationship Id="rId886" Type="http://schemas.openxmlformats.org/officeDocument/2006/relationships/hyperlink" Target="https://www.slov-lex.sk/pravne-predpisy/SK/ZZ/2015/161/20220701" TargetMode="External"/><Relationship Id="rId2" Type="http://schemas.openxmlformats.org/officeDocument/2006/relationships/hyperlink" Target="https://www.slov-lex.sk/pravne-predpisy/SK/ZZ/2001/311/20220601" TargetMode="External"/><Relationship Id="rId29" Type="http://schemas.openxmlformats.org/officeDocument/2006/relationships/hyperlink" Target="https://www.slov-lex.sk/pravne-predpisy/SK/ZZ/2003/461/20220601" TargetMode="External"/><Relationship Id="rId441" Type="http://schemas.openxmlformats.org/officeDocument/2006/relationships/hyperlink" Target="https://www.slov-lex.sk/pravne-predpisy/SK/ZZ/2003/461/20220601" TargetMode="External"/><Relationship Id="rId539" Type="http://schemas.openxmlformats.org/officeDocument/2006/relationships/hyperlink" Target="https://www.employment.gov.sk/sk/rodina-socialna-pomoc/hmotna-nudza/davky-hmotnej-nudzi/davka-hmotnej-nudzi/povinnosti-poberatela-davky.html" TargetMode="External"/><Relationship Id="rId746" Type="http://schemas.openxmlformats.org/officeDocument/2006/relationships/hyperlink" Target="https://www.financnasprava.sk/sk/elektronicke-sluzby/verejne-sluzby/katalog-danovych-a-colnych/zoznam_vzorov_vydanych_fr_sr/tlaciva-zc-5zdp" TargetMode="External"/><Relationship Id="rId178" Type="http://schemas.openxmlformats.org/officeDocument/2006/relationships/hyperlink" Target="https://www.slov-lex.sk/pravne-predpisy/SK/ZZ/2009/8/20220706" TargetMode="External"/><Relationship Id="rId301" Type="http://schemas.openxmlformats.org/officeDocument/2006/relationships/hyperlink" Target="https://www.slovensko.sk/sk/zivotne-situacie/zivotna-situacia/_trvaly-pobyt-stahovanie/" TargetMode="External"/><Relationship Id="rId953" Type="http://schemas.openxmlformats.org/officeDocument/2006/relationships/hyperlink" Target="https://www.slovensko.sk/sk/najst-sluzbu?CurrentPage=1&amp;ServiceTitle=Rozhodovanie+o+rodi%C4%8Dovskom+pr%C3%ADspevku+pre+vlastn%C3%A9+die%C5%A5a&amp;InstitutionName=Ministerstvo+pr%C3%A1ce%2c+soci%C3%A1lnych+vec%C3%AD+a+rodiny+Slovenskej+republiky" TargetMode="External"/><Relationship Id="rId82" Type="http://schemas.openxmlformats.org/officeDocument/2006/relationships/hyperlink" Target="https://uhrady.rtvs.sk/" TargetMode="External"/><Relationship Id="rId385" Type="http://schemas.openxmlformats.org/officeDocument/2006/relationships/hyperlink" Target="https://www.slov-lex.sk/pravne-predpisy/SK/ZZ/2004/576/20160102?ucinnost=28.07.2022" TargetMode="External"/><Relationship Id="rId592" Type="http://schemas.openxmlformats.org/officeDocument/2006/relationships/hyperlink" Target="https://www.slov-lex.sk/pravne-predpisy/SK/ZZ/2008/448/20220607" TargetMode="External"/><Relationship Id="rId606" Type="http://schemas.openxmlformats.org/officeDocument/2006/relationships/hyperlink" Target="https://www.slov-lex.sk/pravne-predpisy/SK/ZZ/2008/448/20220607" TargetMode="External"/><Relationship Id="rId813" Type="http://schemas.openxmlformats.org/officeDocument/2006/relationships/hyperlink" Target="https://www.slov-lex.sk/pravne-predpisy/SK/ZZ/2008/245/20220601" TargetMode="External"/><Relationship Id="rId245" Type="http://schemas.openxmlformats.org/officeDocument/2006/relationships/hyperlink" Target="https://navody.digital/zivotne-situacie/narodenie-dietata/krok/informovat-zamestnavatela" TargetMode="External"/><Relationship Id="rId452" Type="http://schemas.openxmlformats.org/officeDocument/2006/relationships/hyperlink" Target="https://www.portalvs.sk/sk/" TargetMode="External"/><Relationship Id="rId897" Type="http://schemas.openxmlformats.org/officeDocument/2006/relationships/hyperlink" Target="https://www.slov-lex.sk/pravne-predpisy/SK/ZZ/2003/461/20220601" TargetMode="External"/><Relationship Id="rId105" Type="http://schemas.openxmlformats.org/officeDocument/2006/relationships/hyperlink" Target="https://www.slov-lex.sk/pravne-predpisy/SK/ZZ/1991/455/20220201" TargetMode="External"/><Relationship Id="rId312" Type="http://schemas.openxmlformats.org/officeDocument/2006/relationships/hyperlink" Target="https://www.slov-lex.sk/pravne-predpisy/SK/ZZ/1998/253/20220701" TargetMode="External"/><Relationship Id="rId757" Type="http://schemas.openxmlformats.org/officeDocument/2006/relationships/hyperlink" Target="https://www.slov-lex.sk/pravne-predpisy/SK/ZZ/2004/582/20220615" TargetMode="External"/><Relationship Id="rId964" Type="http://schemas.openxmlformats.org/officeDocument/2006/relationships/vmlDrawing" Target="../drawings/vmlDrawing1.vml"/><Relationship Id="rId93" Type="http://schemas.openxmlformats.org/officeDocument/2006/relationships/hyperlink" Target="https://www.slov-lex.sk/pravne-predpisy/SK/ZZ/1976/50/20210601" TargetMode="External"/><Relationship Id="rId189" Type="http://schemas.openxmlformats.org/officeDocument/2006/relationships/hyperlink" Target="https://portal.minv.sk/wps/wcm/connect/sk/site/main/zivotne-situacie/vozidla/vozidla-evidencia-ziadosti/" TargetMode="External"/><Relationship Id="rId396" Type="http://schemas.openxmlformats.org/officeDocument/2006/relationships/hyperlink" Target="https://www.slov-lex.sk/pravne-predpisy/SK/ZZ/2003/461/20220601" TargetMode="External"/><Relationship Id="rId617" Type="http://schemas.openxmlformats.org/officeDocument/2006/relationships/hyperlink" Target="https://www.slov-lex.sk/pravne-predpisy/SK/ZZ/2005/36/20170701" TargetMode="External"/><Relationship Id="rId824" Type="http://schemas.openxmlformats.org/officeDocument/2006/relationships/hyperlink" Target="https://www.slov-lex.sk/pravne-predpisy/SK/ZZ/2008/245/20220601" TargetMode="External"/><Relationship Id="rId256" Type="http://schemas.openxmlformats.org/officeDocument/2006/relationships/hyperlink" Target="https://www.slov-lex.sk/pravne-predpisy/SK/ZZ/2003/461/20220601" TargetMode="External"/><Relationship Id="rId463" Type="http://schemas.openxmlformats.org/officeDocument/2006/relationships/hyperlink" Target="https://tnuni.sk/fileadmin/dokumenty/studenti/socialna_starostlivost/Doklady_a__potvrdenia_k_ziadosti_o_SS-aktualiz.8-2017.pdf" TargetMode="External"/><Relationship Id="rId670" Type="http://schemas.openxmlformats.org/officeDocument/2006/relationships/hyperlink" Target="https://www.slov-lex.sk/pravne-predpisy/SK/ZZ/2003/461/20220601" TargetMode="External"/><Relationship Id="rId116" Type="http://schemas.openxmlformats.org/officeDocument/2006/relationships/hyperlink" Target="https://www.slov-lex.sk/pravne-predpisy/SK/ZZ/1991/455/20220201" TargetMode="External"/><Relationship Id="rId323" Type="http://schemas.openxmlformats.org/officeDocument/2006/relationships/hyperlink" Target="https://www.slov-lex.sk/pravne-predpisy/SK/ZZ/1998/253/20220701" TargetMode="External"/><Relationship Id="rId530" Type="http://schemas.openxmlformats.org/officeDocument/2006/relationships/hyperlink" Target="https://www.slov-lex.sk/pravne-predpisy/SK/ZZ/2013/417/" TargetMode="External"/><Relationship Id="rId768" Type="http://schemas.openxmlformats.org/officeDocument/2006/relationships/hyperlink" Target="https://www.financnasprava.sk/sk/elektronicke-sluzby/koncove-sluzby/platenie-dani-poplatkov" TargetMode="External"/><Relationship Id="rId20" Type="http://schemas.openxmlformats.org/officeDocument/2006/relationships/hyperlink" Target="https://www.slov-lex.sk/pravne-predpisy/SK/ZZ/2004/5/20220401" TargetMode="External"/><Relationship Id="rId628" Type="http://schemas.openxmlformats.org/officeDocument/2006/relationships/hyperlink" Target="https://www.slov-lex.sk/pravne-predpisy/SK/ZZ/2015/161/20220701" TargetMode="External"/><Relationship Id="rId835" Type="http://schemas.openxmlformats.org/officeDocument/2006/relationships/hyperlink" Target="https://www.slov-lex.sk/pravne-predpisy/SK/ZZ/2008/245/20220601" TargetMode="External"/><Relationship Id="rId267" Type="http://schemas.openxmlformats.org/officeDocument/2006/relationships/hyperlink" Target="https://www.socpoist.sk/tehotenske/69383s" TargetMode="External"/><Relationship Id="rId474" Type="http://schemas.openxmlformats.org/officeDocument/2006/relationships/hyperlink" Target="https://www.slov-lex.sk/pravne-predpisy/SK/ZZ/2003/461/20220601" TargetMode="External"/><Relationship Id="rId127" Type="http://schemas.openxmlformats.org/officeDocument/2006/relationships/hyperlink" Target="https://www.slov-lex.sk/pravne-predpisy/SK/ZZ/2009/563/20220331" TargetMode="External"/><Relationship Id="rId681" Type="http://schemas.openxmlformats.org/officeDocument/2006/relationships/hyperlink" Target="https://www.slov-lex.sk/pravne-predpisy/SK/ZZ/2005/36/20170701" TargetMode="External"/><Relationship Id="rId779" Type="http://schemas.openxmlformats.org/officeDocument/2006/relationships/hyperlink" Target="http://www.socpoist.sk/2141-menu/55440s" TargetMode="External"/><Relationship Id="rId902" Type="http://schemas.openxmlformats.org/officeDocument/2006/relationships/hyperlink" Target="https://www.slov-lex.sk/pravne-predpisy/SK/ZZ/2009/8/20220706" TargetMode="External"/><Relationship Id="rId31" Type="http://schemas.openxmlformats.org/officeDocument/2006/relationships/hyperlink" Target="https://www.slov-lex.sk/pravne-predpisy/SK/ZZ/2003/461/20220601" TargetMode="External"/><Relationship Id="rId334" Type="http://schemas.openxmlformats.org/officeDocument/2006/relationships/hyperlink" Target="https://www.slov-lex.sk/pravne-predpisy/SK/ZZ/2003/461/20220601" TargetMode="External"/><Relationship Id="rId541" Type="http://schemas.openxmlformats.org/officeDocument/2006/relationships/hyperlink" Target="https://www.employment.gov.sk/sk/rodina-socialna-pomoc/hmotna-nudza/davky-hmotnej-nudzi/davka-hmotnej-nudzi/povinnosti-poberatela-davky.html" TargetMode="External"/><Relationship Id="rId639" Type="http://schemas.openxmlformats.org/officeDocument/2006/relationships/hyperlink" Target="https://www.slov-lex.sk/pravne-predpisy/SK/ZZ/1994/154/20220401" TargetMode="External"/><Relationship Id="rId180" Type="http://schemas.openxmlformats.org/officeDocument/2006/relationships/hyperlink" Target="https://www.slov-lex.sk/pravne-predpisy/SK/ZZ/2018/106/" TargetMode="External"/><Relationship Id="rId278" Type="http://schemas.openxmlformats.org/officeDocument/2006/relationships/hyperlink" Target="https://www.upsvr.gov.sk/buxus/docs/SSVaR/tlaciva/SSD/Ziadost_o_odnatie_rodicovskeho_prispevku.pdf" TargetMode="External"/><Relationship Id="rId401" Type="http://schemas.openxmlformats.org/officeDocument/2006/relationships/hyperlink" Target="https://www.ip.gov.sk/wp-content/uploads/2019/05/Pracovn%C3%A9-%C3%BArazy-v-kocke_bro%C5%BE%C3%BAra-NIP.pdf" TargetMode="External"/><Relationship Id="rId846" Type="http://schemas.openxmlformats.org/officeDocument/2006/relationships/hyperlink" Target="https://www.cvtisr.sk/cvti-sr-vedecka-kniznica/informacie-o-skolstve/vyskumy-a-prevencia/cpppap-adresar.html?page_id=10279" TargetMode="External"/><Relationship Id="rId485" Type="http://schemas.openxmlformats.org/officeDocument/2006/relationships/hyperlink" Target="https://www.stabilizacnepozicky.sk/" TargetMode="External"/><Relationship Id="rId692" Type="http://schemas.openxmlformats.org/officeDocument/2006/relationships/hyperlink" Target="https://www.banm.sk/ziadost-o-vypis-z-matriky-s-priezviskom-bez-koncovky-slovenskeho-prechylovania/" TargetMode="External"/><Relationship Id="rId706" Type="http://schemas.openxmlformats.org/officeDocument/2006/relationships/hyperlink" Target="https://www.minv.sk/?cestovne-pasy" TargetMode="External"/><Relationship Id="rId913" Type="http://schemas.openxmlformats.org/officeDocument/2006/relationships/hyperlink" Target="https://www.slov-lex.sk/pravne-predpisy/SK/ZZ/2003/461/20220601" TargetMode="External"/><Relationship Id="rId42" Type="http://schemas.openxmlformats.org/officeDocument/2006/relationships/hyperlink" Target="https://www.slov-lex.sk/pravne-predpisy/SK/ZZ/2001/311/20220601" TargetMode="External"/><Relationship Id="rId138" Type="http://schemas.openxmlformats.org/officeDocument/2006/relationships/hyperlink" Target="http://ruvzba.sk/dok%20na%20stiahnutie/2020/oznamenie_zacatie_prevadzkovania.docx" TargetMode="External"/><Relationship Id="rId345" Type="http://schemas.openxmlformats.org/officeDocument/2006/relationships/hyperlink" Target="https://www.slov-lex.sk/pravne-predpisy/SK/ZZ/1991/455/20220201" TargetMode="External"/><Relationship Id="rId552" Type="http://schemas.openxmlformats.org/officeDocument/2006/relationships/hyperlink" Target="https://www.slov-lex.sk/pravne-predpisy/SK/ZZ/2008/447/20220701" TargetMode="External"/><Relationship Id="rId191" Type="http://schemas.openxmlformats.org/officeDocument/2006/relationships/hyperlink" Target="https://www.slov-lex.sk/pravne-predpisy/SK/ZZ/2009/8/20220706" TargetMode="External"/><Relationship Id="rId205" Type="http://schemas.openxmlformats.org/officeDocument/2006/relationships/hyperlink" Target="https://www.socpoist.sk/podmienky-naroku--mtc/1286s" TargetMode="External"/><Relationship Id="rId412" Type="http://schemas.openxmlformats.org/officeDocument/2006/relationships/hyperlink" Target="https://www.slov-lex.sk/pravne-predpisy/SK/ZZ/2004/576/20160102?ucinnost=28.07.2022" TargetMode="External"/><Relationship Id="rId857" Type="http://schemas.openxmlformats.org/officeDocument/2006/relationships/hyperlink" Target="https://www.slov-lex.sk/pravne-predpisy/SK/ZZ/2008/245/20220601" TargetMode="External"/><Relationship Id="rId289" Type="http://schemas.openxmlformats.org/officeDocument/2006/relationships/hyperlink" Target="https://www.slov-lex.sk/pravne-predpisy/SK/ZZ/1998/253/20220701" TargetMode="External"/><Relationship Id="rId496" Type="http://schemas.openxmlformats.org/officeDocument/2006/relationships/hyperlink" Target="https://www.minedu.sk/uznavanie-dokladov-o-vzdelani-a-odbornych-kvalifikacii-zo-zahranicia/" TargetMode="External"/><Relationship Id="rId717" Type="http://schemas.openxmlformats.org/officeDocument/2006/relationships/hyperlink" Target="https://portal.minv.sk/wps/wcm/connect/sk/site/main/zivotne-situacie/tpreukazy-menu/ziadost-vymena-osvedcenia-evidencia/ziadost-vymena-osvedcenie-evidencia-informacie" TargetMode="External"/><Relationship Id="rId924" Type="http://schemas.openxmlformats.org/officeDocument/2006/relationships/hyperlink" Target="https://portal.minv.sk/wps/wcm/connect/sk/site/main/zivotne-situacie/zivnostenske-podnikanie/" TargetMode="External"/><Relationship Id="rId53" Type="http://schemas.openxmlformats.org/officeDocument/2006/relationships/hyperlink" Target="https://www.slov-lex.sk/pravne-predpisy/SK/ZZ/2004/5/20220401" TargetMode="External"/><Relationship Id="rId149" Type="http://schemas.openxmlformats.org/officeDocument/2006/relationships/hyperlink" Target="https://www.slov-lex.sk/pravne-predpisy/SK/ZZ/2004/222/20220701" TargetMode="External"/><Relationship Id="rId356" Type="http://schemas.openxmlformats.org/officeDocument/2006/relationships/hyperlink" Target="https://www.slovensko.sk/sk/zivotne-situacie/zivotna-situacia/_okresny-urad-katastralny-a-z/" TargetMode="External"/><Relationship Id="rId563" Type="http://schemas.openxmlformats.org/officeDocument/2006/relationships/hyperlink" Target="https://www.employment.gov.sk/sk/rodina-socialna-pomoc/tazke-zdravotne-postihnutie/" TargetMode="External"/><Relationship Id="rId770" Type="http://schemas.openxmlformats.org/officeDocument/2006/relationships/hyperlink" Target="https://www.slov-lex.sk/pravne-predpisy/SK/ZZ/2009/563/20220331" TargetMode="External"/><Relationship Id="rId216" Type="http://schemas.openxmlformats.org/officeDocument/2006/relationships/hyperlink" Target="https://www.slov-lex.sk/pravne-predpisy/SK/ZZ/2003/461/20220601" TargetMode="External"/><Relationship Id="rId423" Type="http://schemas.openxmlformats.org/officeDocument/2006/relationships/hyperlink" Target="https://www.slov-lex.sk/pravne-predpisy/SK/ZZ/2003/461/20220601" TargetMode="External"/><Relationship Id="rId868" Type="http://schemas.openxmlformats.org/officeDocument/2006/relationships/hyperlink" Target="https://www.slov-lex.sk/pravne-predpisy/SK/ZZ/2004/581/20220601" TargetMode="External"/><Relationship Id="rId630" Type="http://schemas.openxmlformats.org/officeDocument/2006/relationships/hyperlink" Target="https://www.slov-lex.sk/pravne-predpisy/SK/ZZ/2005/36/20170701" TargetMode="External"/><Relationship Id="rId728" Type="http://schemas.openxmlformats.org/officeDocument/2006/relationships/hyperlink" Target="https://www.minv.sk/?oznamenie-o-zmene-udajov-zapisanych-v-zivnostenskom-registri" TargetMode="External"/><Relationship Id="rId935" Type="http://schemas.openxmlformats.org/officeDocument/2006/relationships/hyperlink" Target="https://www.slov-lex.sk/pravne-predpisy/SK/ZZ/2008/245/20220601" TargetMode="External"/><Relationship Id="rId64" Type="http://schemas.openxmlformats.org/officeDocument/2006/relationships/hyperlink" Target="https://www.slov-lex.sk/pravne-predpisy/SK/ZZ/2016/90/20200101" TargetMode="External"/><Relationship Id="rId367" Type="http://schemas.openxmlformats.org/officeDocument/2006/relationships/hyperlink" Target="https://www.slov-lex.sk/pravne-predpisy/SK/ZZ/2011/362/20220526" TargetMode="External"/><Relationship Id="rId574" Type="http://schemas.openxmlformats.org/officeDocument/2006/relationships/hyperlink" Target="https://www.slov-lex.sk/pravne-predpisy/SK/ZZ/2008/447/20220701" TargetMode="External"/><Relationship Id="rId227" Type="http://schemas.openxmlformats.org/officeDocument/2006/relationships/hyperlink" Target="https://www.slov-lex.sk/pravne-predpisy/SK/ZZ/2003/461/20220601" TargetMode="External"/><Relationship Id="rId781" Type="http://schemas.openxmlformats.org/officeDocument/2006/relationships/hyperlink" Target="http://www.socpoist.sk/2141-menu/55440s" TargetMode="External"/><Relationship Id="rId879" Type="http://schemas.openxmlformats.org/officeDocument/2006/relationships/hyperlink" Target="https://www.slov-lex.sk/pravne-predpisy/SK/ZZ/2013/200/20130713" TargetMode="External"/><Relationship Id="rId434" Type="http://schemas.openxmlformats.org/officeDocument/2006/relationships/hyperlink" Target="https://www.slov-lex.sk/pravne-predpisy/SK/ZZ/2003/461/20220601" TargetMode="External"/><Relationship Id="rId641" Type="http://schemas.openxmlformats.org/officeDocument/2006/relationships/hyperlink" Target="https://www.slov-lex.sk/pravne-predpisy/SK/ZZ/1994/154/20220401" TargetMode="External"/><Relationship Id="rId739" Type="http://schemas.openxmlformats.org/officeDocument/2006/relationships/hyperlink" Target="https://www.slov-lex.sk/pravne-predpisy/SK/ZZ/2003/595/" TargetMode="External"/><Relationship Id="rId280" Type="http://schemas.openxmlformats.org/officeDocument/2006/relationships/hyperlink" Target="https://navody.digital/zivotne-situacie/narodenie-dietata/krok/urcit-otcovstvo" TargetMode="External"/><Relationship Id="rId501" Type="http://schemas.openxmlformats.org/officeDocument/2006/relationships/hyperlink" Target="https://www.upsvr.gov.sk/vzory-ziadosti/vzory-ziadosti-pre-oblast-socialnych-veci-a-rodiny/hmotna-nudza-1.html?page_id=268775" TargetMode="External"/><Relationship Id="rId946" Type="http://schemas.openxmlformats.org/officeDocument/2006/relationships/hyperlink" Target="https://www.slov-lex.sk/pravne-predpisy/SK/ZZ/2008/245/20220601" TargetMode="External"/><Relationship Id="rId75" Type="http://schemas.openxmlformats.org/officeDocument/2006/relationships/hyperlink" Target="https://www.slov-lex.sk/pravne-predpisy/SK/ZZ/2012/251/20220401" TargetMode="External"/><Relationship Id="rId140" Type="http://schemas.openxmlformats.org/officeDocument/2006/relationships/hyperlink" Target="https://www.slov-lex.sk/pravne-predpisy/SK/ZZ/1991/455/20220201" TargetMode="External"/><Relationship Id="rId378" Type="http://schemas.openxmlformats.org/officeDocument/2006/relationships/hyperlink" Target="https://www.slov-lex.sk/pravne-predpisy/SK/ZZ/2006/124/20140101.html?ucinnost=28.07.2022" TargetMode="External"/><Relationship Id="rId585" Type="http://schemas.openxmlformats.org/officeDocument/2006/relationships/hyperlink" Target="https://www.employment.gov.sk/sk/rodina-socialna-pomoc/tazke-zdravotne-postihnutie/penazne-prispevky/pp-kompenzaciu-zvysenych-vydavkov/penazny-prispevok-kompenzaciu-zvysenych-vydavkov-suvisiacich-so-starostlivostou-psa-so-specialnym-vycvikom/" TargetMode="External"/><Relationship Id="rId792" Type="http://schemas.openxmlformats.org/officeDocument/2006/relationships/hyperlink" Target="https://www.financnasprava.sk/sk/elektronicke-sluzby/koncove-sluzby/uctovna-zavierka-ju" TargetMode="External"/><Relationship Id="rId806" Type="http://schemas.openxmlformats.org/officeDocument/2006/relationships/hyperlink" Target="http://www.sbagency.sk/mikropozicky-uver-za-zvyhodnenych-podmienok" TargetMode="External"/><Relationship Id="rId6" Type="http://schemas.openxmlformats.org/officeDocument/2006/relationships/hyperlink" Target="https://www.slov-lex.sk/pravne-predpisy/SK/ZZ/2004/5/20220401" TargetMode="External"/><Relationship Id="rId238" Type="http://schemas.openxmlformats.org/officeDocument/2006/relationships/hyperlink" Target="https://www.slov-lex.sk/pravne-predpisy/SK/ZZ/2004/43/20220413" TargetMode="External"/><Relationship Id="rId445" Type="http://schemas.openxmlformats.org/officeDocument/2006/relationships/hyperlink" Target="https://www.slov-lex.sk/pravne-predpisy/SK/ZZ/2003/461/20220601" TargetMode="External"/><Relationship Id="rId652" Type="http://schemas.openxmlformats.org/officeDocument/2006/relationships/hyperlink" Target="https://www.minv.sk/?cestovne-pasy" TargetMode="External"/><Relationship Id="rId291" Type="http://schemas.openxmlformats.org/officeDocument/2006/relationships/hyperlink" Target="https://www.slovensko.sk/sk/zivotne-situacie/zivotna-situacia/_elektronicke-sluzby-pri-precho/" TargetMode="External"/><Relationship Id="rId305" Type="http://schemas.openxmlformats.org/officeDocument/2006/relationships/hyperlink" Target="https://www.slov-lex.sk/pravne-predpisy/SK/ZZ/1998/253/20220701" TargetMode="External"/><Relationship Id="rId512" Type="http://schemas.openxmlformats.org/officeDocument/2006/relationships/hyperlink" Target="https://www.slov-lex.sk/pravne-predpisy/SK/ZZ/2013/417/" TargetMode="External"/><Relationship Id="rId957" Type="http://schemas.openxmlformats.org/officeDocument/2006/relationships/hyperlink" Target="https://www.slov-lex.sk/pravne-predpisy/SK/ZZ/2003/530/20220717" TargetMode="External"/><Relationship Id="rId86" Type="http://schemas.openxmlformats.org/officeDocument/2006/relationships/hyperlink" Target="https://www.slov-lex.sk/pravne-predpisy/SK/ZZ/2009/492/20220101" TargetMode="External"/><Relationship Id="rId151" Type="http://schemas.openxmlformats.org/officeDocument/2006/relationships/hyperlink" Target="https://www.slov-lex.sk/pravne-predpisy/SK/ZZ/2004/582/20220615" TargetMode="External"/><Relationship Id="rId389" Type="http://schemas.openxmlformats.org/officeDocument/2006/relationships/hyperlink" Target="https://www.slov-lex.sk/pravne-predpisy/SK/ZZ/2006/124/20140101.html?ucinnost=28.07.2022" TargetMode="External"/><Relationship Id="rId596" Type="http://schemas.openxmlformats.org/officeDocument/2006/relationships/hyperlink" Target="https://www.slov-lex.sk/pravne-predpisy/SK/ZZ/2008/448/20220607" TargetMode="External"/><Relationship Id="rId817" Type="http://schemas.openxmlformats.org/officeDocument/2006/relationships/hyperlink" Target="https://www.slov-lex.sk/pravne-predpisy/SK/ZZ/2008/245/20220601" TargetMode="External"/><Relationship Id="rId249" Type="http://schemas.openxmlformats.org/officeDocument/2006/relationships/hyperlink" Target="https://www.socpoist.sk/vyrovnavacia-davka/1295s" TargetMode="External"/><Relationship Id="rId456" Type="http://schemas.openxmlformats.org/officeDocument/2006/relationships/hyperlink" Target="https://www.slovensko.sk/sk/zivotne-situacie/zivotna-situacia/_co-musim-spravit-aby-som-moho/" TargetMode="External"/><Relationship Id="rId663" Type="http://schemas.openxmlformats.org/officeDocument/2006/relationships/hyperlink" Target="https://portal.minv.sk/wps/wcm/connect/sk/site/main/zivotne-situacie/tpreukazy-menu/ziadost-vymena-osvedcenia-evidencia/ziadost-vymena-osvedcenie-evidencia-informacie" TargetMode="External"/><Relationship Id="rId870" Type="http://schemas.openxmlformats.org/officeDocument/2006/relationships/hyperlink" Target="https://www.slov-lex.sk/pravne-predpisy/SK/ZZ/2013/153/20220601" TargetMode="External"/><Relationship Id="rId13" Type="http://schemas.openxmlformats.org/officeDocument/2006/relationships/hyperlink" Target="https://www.slov-lex.sk/pravne-predpisy/SK/ZZ/2004/580/20220401" TargetMode="External"/><Relationship Id="rId109" Type="http://schemas.openxmlformats.org/officeDocument/2006/relationships/hyperlink" Target="https://www.slov-lex.sk/pravne-predpisy/SK/ZZ/1991/455/20220201" TargetMode="External"/><Relationship Id="rId316" Type="http://schemas.openxmlformats.org/officeDocument/2006/relationships/hyperlink" Target="https://www.slovensko.sk/sk/zivotne-situacie/zivotna-situacia/_potvrdenie-o-ohlaseni-trvaleho/" TargetMode="External"/><Relationship Id="rId523" Type="http://schemas.openxmlformats.org/officeDocument/2006/relationships/hyperlink" Target="https://www.upsvr.gov.sk/buxus/docs/SSVaR/tlaciva/Poucenie_pre_obcana_ziadajuceho_o_pomoc_v_hmotnej_nudzi.pdf" TargetMode="External"/><Relationship Id="rId97" Type="http://schemas.openxmlformats.org/officeDocument/2006/relationships/hyperlink" Target="https://www.slov-lex.sk/pravne-predpisy/SK/ZZ/2004/582/20220615" TargetMode="External"/><Relationship Id="rId730" Type="http://schemas.openxmlformats.org/officeDocument/2006/relationships/hyperlink" Target="https://www.justice.gov.sk/sluzby/obchodny-register/" TargetMode="External"/><Relationship Id="rId828" Type="http://schemas.openxmlformats.org/officeDocument/2006/relationships/hyperlink" Target="https://www.cvtisr.sk/cvti-sr-vedecka-kniznica/informacie-o-skolstve/vyskumy-a-prevencia/cpppap-adresar.html?page_id=10279" TargetMode="External"/><Relationship Id="rId162" Type="http://schemas.openxmlformats.org/officeDocument/2006/relationships/hyperlink" Target="https://www.slov-lex.sk/pravne-predpisy/SK/ZZ/2001/311/20220601" TargetMode="External"/><Relationship Id="rId467" Type="http://schemas.openxmlformats.org/officeDocument/2006/relationships/hyperlink" Target="https://www.minedu.sk/motivacne-stipendia/" TargetMode="External"/><Relationship Id="rId674" Type="http://schemas.openxmlformats.org/officeDocument/2006/relationships/hyperlink" Target="https://www.slov-lex.sk/pravne-predpisy/SK/ZZ/1991/455/20220201" TargetMode="External"/><Relationship Id="rId881" Type="http://schemas.openxmlformats.org/officeDocument/2006/relationships/hyperlink" Target="https://www.notar.sk/ncr_popis/" TargetMode="External"/><Relationship Id="rId24" Type="http://schemas.openxmlformats.org/officeDocument/2006/relationships/hyperlink" Target="https://www.slov-lex.sk/pravne-predpisy/SK/ZZ/2004/5/20220401" TargetMode="External"/><Relationship Id="rId327" Type="http://schemas.openxmlformats.org/officeDocument/2006/relationships/hyperlink" Target="https://www.minv.sk/?prijatie-ziadosti-o-vydanie-obcianskeho-preukazu" TargetMode="External"/><Relationship Id="rId534" Type="http://schemas.openxmlformats.org/officeDocument/2006/relationships/hyperlink" Target="https://www.slov-lex.sk/pravne-predpisy/SK/ZZ/2013/417/" TargetMode="External"/><Relationship Id="rId741" Type="http://schemas.openxmlformats.org/officeDocument/2006/relationships/hyperlink" Target="https://www.slov-lex.sk/pravne-predpisy/SK/ZZ/2004/222/20220701" TargetMode="External"/><Relationship Id="rId839" Type="http://schemas.openxmlformats.org/officeDocument/2006/relationships/hyperlink" Target="https://edicnyportal.iedu.sk/Forms/Show/4645" TargetMode="External"/><Relationship Id="rId173" Type="http://schemas.openxmlformats.org/officeDocument/2006/relationships/hyperlink" Target="https://portal.minv.sk/wps/wcm/connect/sk/site/main/zivotne-situacie/vozidla/vozidla-evidencia-ziadosti/" TargetMode="External"/><Relationship Id="rId380" Type="http://schemas.openxmlformats.org/officeDocument/2006/relationships/hyperlink" Target="https://www.socpoist.sk/potvrdzovanie-elektronickej-pn--epn--pre-socialnu-poistovnu/70421s" TargetMode="External"/><Relationship Id="rId601" Type="http://schemas.openxmlformats.org/officeDocument/2006/relationships/hyperlink" Target="https://www.slov-lex.sk/pravne-predpisy/SK/ZZ/2008/448/20220607" TargetMode="External"/><Relationship Id="rId240" Type="http://schemas.openxmlformats.org/officeDocument/2006/relationships/hyperlink" Target="https://www.slov-lex.sk/pravne-predpisy/SK/ZZ/2004/576/20160102?ucinnost=28.07.2022" TargetMode="External"/><Relationship Id="rId478" Type="http://schemas.openxmlformats.org/officeDocument/2006/relationships/hyperlink" Target="https://www.slov-lex.sk/pravne-predpisy/SK/ZZ/2012/396/20220601" TargetMode="External"/><Relationship Id="rId685" Type="http://schemas.openxmlformats.org/officeDocument/2006/relationships/hyperlink" Target="https://www.slov-lex.sk/pravne-predpisy/SK/ZZ/1994/154/20220401" TargetMode="External"/><Relationship Id="rId892" Type="http://schemas.openxmlformats.org/officeDocument/2006/relationships/hyperlink" Target="https://www.socpoist.sk/ext_dok-09042021-vp-rlfo-web/69476c" TargetMode="External"/><Relationship Id="rId906" Type="http://schemas.openxmlformats.org/officeDocument/2006/relationships/hyperlink" Target="https://www.slov-lex.sk/pravne-predpisy/SK/ZZ/2003/190/20220201" TargetMode="External"/><Relationship Id="rId35" Type="http://schemas.openxmlformats.org/officeDocument/2006/relationships/hyperlink" Target="https://www.slov-lex.sk/pravne-predpisy/SK/ZZ/2004/580/20220401" TargetMode="External"/><Relationship Id="rId100" Type="http://schemas.openxmlformats.org/officeDocument/2006/relationships/hyperlink" Target="https://www.slov-lex.sk/pravne-predpisy/SK/ZZ/1991/455/20220201" TargetMode="External"/><Relationship Id="rId338" Type="http://schemas.openxmlformats.org/officeDocument/2006/relationships/hyperlink" Target="https://www.upsvr.gov.sk/obcan/co-mam-robit-ak-som-zmenil-trvaly-pobyt.html?page_id=386322" TargetMode="External"/><Relationship Id="rId545" Type="http://schemas.openxmlformats.org/officeDocument/2006/relationships/hyperlink" Target="https://www.slov-lex.sk/pravne-predpisy/SK/ZZ/2013/417/" TargetMode="External"/><Relationship Id="rId752" Type="http://schemas.openxmlformats.org/officeDocument/2006/relationships/hyperlink" Target="https://www.dcom.sk/detail-sluzby?nazov=ohlasovanie-vzniku-zaniku-alebo-zmeny-poplatkovej-povinnosti-za-komunalne-odpady-a-drobne-stavebne-odpady" TargetMode="External"/><Relationship Id="rId184" Type="http://schemas.openxmlformats.org/officeDocument/2006/relationships/hyperlink" Target="https://www.slov-lex.sk/pravne-predpisy/SK/ZZ/2009/8/20220706" TargetMode="External"/><Relationship Id="rId391" Type="http://schemas.openxmlformats.org/officeDocument/2006/relationships/hyperlink" Target="https://www.slov-lex.sk/pravne-predpisy/SK/ZZ/2004/576/20160102?ucinnost=28.07.2022" TargetMode="External"/><Relationship Id="rId405" Type="http://schemas.openxmlformats.org/officeDocument/2006/relationships/hyperlink" Target="https://www.slov-lex.sk/pravne-predpisy/SK/ZZ/2004/576/20160102?ucinnost=28.07.2022" TargetMode="External"/><Relationship Id="rId612" Type="http://schemas.openxmlformats.org/officeDocument/2006/relationships/hyperlink" Target="https://www.slov-lex.sk/pravne-predpisy/SK/ZZ/2004/420/20190101" TargetMode="External"/><Relationship Id="rId251" Type="http://schemas.openxmlformats.org/officeDocument/2006/relationships/hyperlink" Target="https://www.socpoist.sk/vyrovnavacia-davka/1295s" TargetMode="External"/><Relationship Id="rId489" Type="http://schemas.openxmlformats.org/officeDocument/2006/relationships/hyperlink" Target="https://uniba.sk/index.php?id=28354" TargetMode="External"/><Relationship Id="rId696" Type="http://schemas.openxmlformats.org/officeDocument/2006/relationships/hyperlink" Target="https://www.slov-lex.sk/pravne-predpisy/SK/ZZ/1994/154/20220401" TargetMode="External"/><Relationship Id="rId917" Type="http://schemas.openxmlformats.org/officeDocument/2006/relationships/hyperlink" Target="https://www.slov-lex.sk/pravne-predpisy/SK/ZZ/2003/461/20220601" TargetMode="External"/><Relationship Id="rId46" Type="http://schemas.openxmlformats.org/officeDocument/2006/relationships/hyperlink" Target="https://www.slov-lex.sk/pravne-predpisy/SK/ZZ/2004/5/20220401" TargetMode="External"/><Relationship Id="rId349" Type="http://schemas.openxmlformats.org/officeDocument/2006/relationships/hyperlink" Target="https://www.slov-lex.sk/pravne-predpisy/SK/ZZ/2018/106/" TargetMode="External"/><Relationship Id="rId556" Type="http://schemas.openxmlformats.org/officeDocument/2006/relationships/hyperlink" Target="https://www.slov-lex.sk/pravne-predpisy/SK/ZZ/2008/447/20220701" TargetMode="External"/><Relationship Id="rId763" Type="http://schemas.openxmlformats.org/officeDocument/2006/relationships/hyperlink" Target="https://www.slov-lex.sk/pravne-predpisy/SK/ZZ/2004/582/20220615" TargetMode="External"/><Relationship Id="rId111" Type="http://schemas.openxmlformats.org/officeDocument/2006/relationships/hyperlink" Target="https://www.slov-lex.sk/pravne-predpisy/SK/ZZ/1991/455/20220201" TargetMode="External"/><Relationship Id="rId195" Type="http://schemas.openxmlformats.org/officeDocument/2006/relationships/hyperlink" Target="https://www.mindop.sk/ministerstvo-1/statny-dopravny-urad-4/technicke-sluzby-a-kontroly-vozidiel/technicke-kontroly-vozidiel" TargetMode="External"/><Relationship Id="rId209" Type="http://schemas.openxmlformats.org/officeDocument/2006/relationships/hyperlink" Target="https://esluzby.socpoist.sk/portal/" TargetMode="External"/><Relationship Id="rId416" Type="http://schemas.openxmlformats.org/officeDocument/2006/relationships/hyperlink" Target="https://www.slovensko.sk/sk/zivotne-situacie/zivotna-situacia/_praceneschopnost" TargetMode="External"/><Relationship Id="rId623" Type="http://schemas.openxmlformats.org/officeDocument/2006/relationships/hyperlink" Target="https://www.slov-lex.sk/pravne-predpisy/SK/ZZ/2005/305/20220607" TargetMode="External"/><Relationship Id="rId830" Type="http://schemas.openxmlformats.org/officeDocument/2006/relationships/hyperlink" Target="https://www.stredna.sk/" TargetMode="External"/><Relationship Id="rId928" Type="http://schemas.openxmlformats.org/officeDocument/2006/relationships/hyperlink" Target="https://pfs.iam.financnasprava.sk/" TargetMode="External"/><Relationship Id="rId57" Type="http://schemas.openxmlformats.org/officeDocument/2006/relationships/hyperlink" Target="https://www.slov-lex.sk/pravne-predpisy/SK/ZZ/1991/513/" TargetMode="External"/><Relationship Id="rId262" Type="http://schemas.openxmlformats.org/officeDocument/2006/relationships/hyperlink" Target="https://fns.uniba.sk/studium/stipendia/tehotenske-stipendium/" TargetMode="External"/><Relationship Id="rId567" Type="http://schemas.openxmlformats.org/officeDocument/2006/relationships/hyperlink" Target="https://www.slov-lex.sk/pravne-predpisy/SK/ZZ/2008/447/20220701" TargetMode="External"/><Relationship Id="rId122" Type="http://schemas.openxmlformats.org/officeDocument/2006/relationships/hyperlink" Target="https://www.slovensko.sk/sk/najst-sluzbu?CurrentPage=1&amp;ServiceTitle=Poskytovanie+v%c3%bdpisu+z+neverejnej+%c4%8dasti+%c5%beivnostensk%c3%a9ho+registra" TargetMode="External"/><Relationship Id="rId774" Type="http://schemas.openxmlformats.org/officeDocument/2006/relationships/hyperlink" Target="https://www.slov-lex.sk/pravne-predpisy/SK/ZZ/2003/461/20220601" TargetMode="External"/><Relationship Id="rId427" Type="http://schemas.openxmlformats.org/officeDocument/2006/relationships/hyperlink" Target="https://www.slov-lex.sk/pravne-predpisy/SK/ZZ/2003/461/20220601" TargetMode="External"/><Relationship Id="rId634" Type="http://schemas.openxmlformats.org/officeDocument/2006/relationships/hyperlink" Target="https://www.slov-lex.sk/pravne-predpisy/SK/ZZ/2005/36/20170701" TargetMode="External"/><Relationship Id="rId841" Type="http://schemas.openxmlformats.org/officeDocument/2006/relationships/hyperlink" Target="https://help.edupage.org/?lang_id=2&amp;p=u1/u1681/u1685/u646" TargetMode="External"/><Relationship Id="rId273" Type="http://schemas.openxmlformats.org/officeDocument/2006/relationships/hyperlink" Target="https://www.socpoist.sk/materske/1293s" TargetMode="External"/><Relationship Id="rId480" Type="http://schemas.openxmlformats.org/officeDocument/2006/relationships/hyperlink" Target="https://www.slov-lex.sk/pravne-predpisy/SK/ZZ/2012/396/20220601" TargetMode="External"/><Relationship Id="rId701" Type="http://schemas.openxmlformats.org/officeDocument/2006/relationships/hyperlink" Target="https://www.slov-lex.sk/pravne-predpisy/SK/ZZ/2019/395/20211230" TargetMode="External"/><Relationship Id="rId939" Type="http://schemas.openxmlformats.org/officeDocument/2006/relationships/hyperlink" Target="https://www.slov-lex.sk/pravne-predpisy/SK/ZZ/2008/245/20220601" TargetMode="External"/><Relationship Id="rId68" Type="http://schemas.openxmlformats.org/officeDocument/2006/relationships/hyperlink" Target="https://www.slov-lex.sk/pravne-predpisy/SK/ZZ/1995/162/20191001" TargetMode="External"/><Relationship Id="rId133" Type="http://schemas.openxmlformats.org/officeDocument/2006/relationships/hyperlink" Target="https://www.slov-lex.sk/pravne-predpisy/SK/ZZ/1991/455/20220201" TargetMode="External"/><Relationship Id="rId340" Type="http://schemas.openxmlformats.org/officeDocument/2006/relationships/hyperlink" Target="https://www.justice.gov.sk/sluzby/obchodny-register/" TargetMode="External"/><Relationship Id="rId578" Type="http://schemas.openxmlformats.org/officeDocument/2006/relationships/hyperlink" Target="https://www.employment.gov.sk/files/slovensky/rodina-socialna-pomoc/tazke-zdravotne-postihnutie/penazne-prispevky/priloha-c-16-vykaz-pocte-hodin-vykonanej-osobnej-asistencie.pdf" TargetMode="External"/><Relationship Id="rId785" Type="http://schemas.openxmlformats.org/officeDocument/2006/relationships/hyperlink" Target="https://www.financnasprava.sk/sk/elektronicke-sluzby/koncove-sluzby/danova-kontrola" TargetMode="External"/><Relationship Id="rId200" Type="http://schemas.openxmlformats.org/officeDocument/2006/relationships/hyperlink" Target="https://www.slov-lex.sk/pravne-predpisy/SK/ZZ/2003/461/20220601" TargetMode="External"/><Relationship Id="rId438" Type="http://schemas.openxmlformats.org/officeDocument/2006/relationships/hyperlink" Target="https://www.slov-lex.sk/pravne-predpisy/SK/ZZ/2003/461/20220601" TargetMode="External"/><Relationship Id="rId645" Type="http://schemas.openxmlformats.org/officeDocument/2006/relationships/hyperlink" Target="https://www.slovensko.sk/sk/detail-sluzby?externalCode=sluzba_egov_1046" TargetMode="External"/><Relationship Id="rId852" Type="http://schemas.openxmlformats.org/officeDocument/2006/relationships/hyperlink" Target="https://www.slov-lex.sk/pravne-predpisy/SK/ZZ/2008/245/20220601" TargetMode="External"/><Relationship Id="rId284" Type="http://schemas.openxmlformats.org/officeDocument/2006/relationships/hyperlink" Target="https://www.slovensko.sk/sk/zivotne-situacie/zivotna-situacia/_prechodny-pobyt1" TargetMode="External"/><Relationship Id="rId491" Type="http://schemas.openxmlformats.org/officeDocument/2006/relationships/hyperlink" Target="https://www.upjs.sk/univerzita/cinnost/medzinarodne-vztahy/erasmus-plus/" TargetMode="External"/><Relationship Id="rId505" Type="http://schemas.openxmlformats.org/officeDocument/2006/relationships/hyperlink" Target="https://www.employment.gov.sk/sk/rodina-socialna-pomoc/hmotna-nudza/preddavok-pomoc-hmotnej-nudzi.html" TargetMode="External"/><Relationship Id="rId712" Type="http://schemas.openxmlformats.org/officeDocument/2006/relationships/hyperlink" Target="https://www.slov-lex.sk/pravne-predpisy/SK/ZZ/2013/153/20220601" TargetMode="External"/><Relationship Id="rId79" Type="http://schemas.openxmlformats.org/officeDocument/2006/relationships/hyperlink" Target="https://www.slov-lex.sk/pravne-predpisy/SK/ZZ/1993/182/20200201" TargetMode="External"/><Relationship Id="rId144" Type="http://schemas.openxmlformats.org/officeDocument/2006/relationships/hyperlink" Target="https://www.slov-lex.sk/pravne-predpisy/SK/ZZ/1991/455/20220201" TargetMode="External"/><Relationship Id="rId589" Type="http://schemas.openxmlformats.org/officeDocument/2006/relationships/hyperlink" Target="https://www.employment.gov.sk/sk/rodina-socialna-pomoc/socialne-sluzby/ponuka-socialnych-sluzieb/" TargetMode="External"/><Relationship Id="rId796" Type="http://schemas.openxmlformats.org/officeDocument/2006/relationships/hyperlink" Target="https://ru.justice.sk/ru-verejnost-web/public/sluzby.xhtml" TargetMode="External"/><Relationship Id="rId351" Type="http://schemas.openxmlformats.org/officeDocument/2006/relationships/hyperlink" Target="https://portal.minv.sk/wps/wcm/connect/sk/site/main/zivotne-situacie/tpreukazy-menu/ziadost-vymena-osvedcenia-evidencia/" TargetMode="External"/><Relationship Id="rId449" Type="http://schemas.openxmlformats.org/officeDocument/2006/relationships/hyperlink" Target="https://www.slov-lex.sk/pravne-predpisy/SK/ZZ/2003/461/20220601" TargetMode="External"/><Relationship Id="rId656" Type="http://schemas.openxmlformats.org/officeDocument/2006/relationships/hyperlink" Target="https://www.minv.sk/?vodicske-preukazy" TargetMode="External"/><Relationship Id="rId863" Type="http://schemas.openxmlformats.org/officeDocument/2006/relationships/hyperlink" Target="https://www.slov-lex.sk/pravne-predpisy/SK/ZZ/2004/581/20220601" TargetMode="External"/><Relationship Id="rId211" Type="http://schemas.openxmlformats.org/officeDocument/2006/relationships/hyperlink" Target="http://www.cssz.cz/cz/duchodove-pojisteni/informativni-osobni-list-duchodoveho-pojisteni.htm" TargetMode="External"/><Relationship Id="rId295" Type="http://schemas.openxmlformats.org/officeDocument/2006/relationships/hyperlink" Target="https://www.slovensko.sk/sk/zivotne-situacie/zivotna-situacia/_elektronicke-sluzby-pri-precho/" TargetMode="External"/><Relationship Id="rId309" Type="http://schemas.openxmlformats.org/officeDocument/2006/relationships/hyperlink" Target="https://portal.minv.sk/wps/wcm/connect/sk/site/main/zivotne-situacie/pobyt/pobyt-t/tp-ukoncenie/" TargetMode="External"/><Relationship Id="rId516" Type="http://schemas.openxmlformats.org/officeDocument/2006/relationships/hyperlink" Target="https://www.slov-lex.sk/pravne-predpisy/SK/ZZ/2013/417/" TargetMode="External"/><Relationship Id="rId723" Type="http://schemas.openxmlformats.org/officeDocument/2006/relationships/hyperlink" Target="https://www.slov-lex.sk/pravne-predpisy/SK/ZZ/2001/311/20220601" TargetMode="External"/><Relationship Id="rId930" Type="http://schemas.openxmlformats.org/officeDocument/2006/relationships/hyperlink" Target="https://uhrady.rtvs.sk/domacnosti/odhlasenie" TargetMode="External"/><Relationship Id="rId155" Type="http://schemas.openxmlformats.org/officeDocument/2006/relationships/hyperlink" Target="https://portal.minv.sk/wps/wcm/connect/sk/site/main/zivotne-situacie/vozidla/vozidla-evidencia-ziadosti/" TargetMode="External"/><Relationship Id="rId362" Type="http://schemas.openxmlformats.org/officeDocument/2006/relationships/hyperlink" Target="https://www.ecasenka.sk/novinky/e-recept-a-predpis-liekov-cez-internet/" TargetMode="External"/><Relationship Id="rId222" Type="http://schemas.openxmlformats.org/officeDocument/2006/relationships/hyperlink" Target="https://www.slov-lex.sk/pravne-predpisy/SK/ZZ/2004/5/20220401" TargetMode="External"/><Relationship Id="rId667" Type="http://schemas.openxmlformats.org/officeDocument/2006/relationships/hyperlink" Target="https://www.minv.sk/?tlaciva-a-formulare-katastralneho-odboru" TargetMode="External"/><Relationship Id="rId874" Type="http://schemas.openxmlformats.org/officeDocument/2006/relationships/hyperlink" Target="https://www.slov-lex.sk/pravne-predpisy/SK/ZZ/2010/131/20200101" TargetMode="External"/><Relationship Id="rId17" Type="http://schemas.openxmlformats.org/officeDocument/2006/relationships/hyperlink" Target="https://www.upsvr.gov.sk/buxus/docs/SSZ/OISS/Ziadost_ZoZ.docx" TargetMode="External"/><Relationship Id="rId527" Type="http://schemas.openxmlformats.org/officeDocument/2006/relationships/hyperlink" Target="https://www.upsvr.gov.sk/buxus/docs/SSVaR/tlaciva/Potvrdenie_o_DPN_1.pdf" TargetMode="External"/><Relationship Id="rId734" Type="http://schemas.openxmlformats.org/officeDocument/2006/relationships/hyperlink" Target="https://www.financnasprava.sk/sk/elektronicke-sluzby/koncove-sluzby/podanie-dp-dppo" TargetMode="External"/><Relationship Id="rId941" Type="http://schemas.openxmlformats.org/officeDocument/2006/relationships/hyperlink" Target="https://www.slov-lex.sk/pravne-predpisy/SK/ZZ/2008/245/20220601" TargetMode="External"/><Relationship Id="rId70" Type="http://schemas.openxmlformats.org/officeDocument/2006/relationships/hyperlink" Target="https://kataster.skgeodesy.sk/eskn-portal/uplny-zoznam" TargetMode="External"/><Relationship Id="rId166" Type="http://schemas.openxmlformats.org/officeDocument/2006/relationships/hyperlink" Target="https://esluzby.socpoist.sk/portal/" TargetMode="External"/><Relationship Id="rId373" Type="http://schemas.openxmlformats.org/officeDocument/2006/relationships/hyperlink" Target="https://www.slov-lex.sk/pravne-predpisy/SK/ZZ/2003/461/20220601" TargetMode="External"/><Relationship Id="rId580" Type="http://schemas.openxmlformats.org/officeDocument/2006/relationships/hyperlink" Target="https://www.slov-lex.sk/pravne-predpisy/prilohy/SK/ZZ/2008/447/20191201_3568438-2.pdf" TargetMode="External"/><Relationship Id="rId801" Type="http://schemas.openxmlformats.org/officeDocument/2006/relationships/hyperlink" Target="https://www.slov-lex.sk/pravne-predpisy/SK/ZZ/2005/7/20220717" TargetMode="External"/><Relationship Id="rId1" Type="http://schemas.openxmlformats.org/officeDocument/2006/relationships/hyperlink" Target="https://www.slov-lex.sk/pravne-predpisy/SK/ZZ/2001/311/20220601" TargetMode="External"/><Relationship Id="rId233" Type="http://schemas.openxmlformats.org/officeDocument/2006/relationships/hyperlink" Target="https://www.slov-lex.sk/pravne-predpisy/SK/ZZ/2003/461/20220601" TargetMode="External"/><Relationship Id="rId440" Type="http://schemas.openxmlformats.org/officeDocument/2006/relationships/hyperlink" Target="https://www.socpoist.sk/rekvalifikacia-/1307s" TargetMode="External"/><Relationship Id="rId678" Type="http://schemas.openxmlformats.org/officeDocument/2006/relationships/hyperlink" Target="https://www.staremesto.sk/data/MediaLibrary/27/27257/Matrika_Ziadost_o_uzavretie_manzelstva.pdf" TargetMode="External"/><Relationship Id="rId885" Type="http://schemas.openxmlformats.org/officeDocument/2006/relationships/hyperlink" Target="https://obcan.justice.sk/infosud/-/infosud/zoznam/rozhodnutie" TargetMode="External"/><Relationship Id="rId28" Type="http://schemas.openxmlformats.org/officeDocument/2006/relationships/hyperlink" Target="https://www.slov-lex.sk/pravne-predpisy/SK/ZZ/2004/5/20220401" TargetMode="External"/><Relationship Id="rId300" Type="http://schemas.openxmlformats.org/officeDocument/2006/relationships/hyperlink" Target="https://www.slov-lex.sk/pravne-predpisy/SK/ZZ/1998/253/20220701" TargetMode="External"/><Relationship Id="rId538" Type="http://schemas.openxmlformats.org/officeDocument/2006/relationships/hyperlink" Target="https://www.slov-lex.sk/pravne-predpisy/SK/ZZ/2013/417/" TargetMode="External"/><Relationship Id="rId745" Type="http://schemas.openxmlformats.org/officeDocument/2006/relationships/hyperlink" Target="https://www.slov-lex.sk/pravne-predpisy/SK/ZZ/2004/222/20220701" TargetMode="External"/><Relationship Id="rId952" Type="http://schemas.openxmlformats.org/officeDocument/2006/relationships/hyperlink" Target="https://www.slov-lex.sk/pravne-predpisy/SK/ZZ/2008/245/20220601" TargetMode="External"/><Relationship Id="rId81" Type="http://schemas.openxmlformats.org/officeDocument/2006/relationships/hyperlink" Target="https://www.slov-lex.sk/pravne-predpisy/SK/ZZ/2004/582/20220615" TargetMode="External"/><Relationship Id="rId177" Type="http://schemas.openxmlformats.org/officeDocument/2006/relationships/hyperlink" Target="https://portal.minv.sk/wps/wcm/connect/sk/site/main/zivotne-situacie/vozidla/vozidla-evidencia-ziadosti/" TargetMode="External"/><Relationship Id="rId384" Type="http://schemas.openxmlformats.org/officeDocument/2006/relationships/hyperlink" Target="https://www.slov-lex.sk/pravne-predpisy/SK/ZZ/2004/576/20160102?ucinnost=28.07.2022" TargetMode="External"/><Relationship Id="rId591" Type="http://schemas.openxmlformats.org/officeDocument/2006/relationships/hyperlink" Target="https://www.ruzinov.sk/sk/tlaciva/view/ziadost-o-posudenie-odkazanosti-na-soc-sluzbu" TargetMode="External"/><Relationship Id="rId605" Type="http://schemas.openxmlformats.org/officeDocument/2006/relationships/hyperlink" Target="https://www.slov-lex.sk/pravne-predpisy/SK/ZZ/2008/448/20220607" TargetMode="External"/><Relationship Id="rId812" Type="http://schemas.openxmlformats.org/officeDocument/2006/relationships/hyperlink" Target="https://www.slov-lex.sk/pravne-predpisy/SK/ZZ/2008/245/20220601" TargetMode="External"/><Relationship Id="rId244" Type="http://schemas.openxmlformats.org/officeDocument/2006/relationships/hyperlink" Target="https://www.slov-lex.sk/pravne-predpisy/SK/ZZ/2001/311/20220601" TargetMode="External"/><Relationship Id="rId689" Type="http://schemas.openxmlformats.org/officeDocument/2006/relationships/hyperlink" Target="https://www.slov-lex.sk/pravne-predpisy/SK/ZZ/1994/154/20220401" TargetMode="External"/><Relationship Id="rId896" Type="http://schemas.openxmlformats.org/officeDocument/2006/relationships/hyperlink" Target="https://www.slov-lex.sk/pravne-predpisy/SK/ZZ/2003/461/20220601" TargetMode="External"/><Relationship Id="rId39" Type="http://schemas.openxmlformats.org/officeDocument/2006/relationships/hyperlink" Target="https://www.slov-lex.sk/pravne-predpisy/SK/ZZ/2001/311/20220601" TargetMode="External"/><Relationship Id="rId451" Type="http://schemas.openxmlformats.org/officeDocument/2006/relationships/hyperlink" Target="https://www.slov-lex.sk/pravne-predpisy/SK/ZZ/2003/461/20220601" TargetMode="External"/><Relationship Id="rId549" Type="http://schemas.openxmlformats.org/officeDocument/2006/relationships/hyperlink" Target="https://www.slov-lex.sk/pravne-predpisy/SK/ZZ/2008/447/20220701" TargetMode="External"/><Relationship Id="rId756" Type="http://schemas.openxmlformats.org/officeDocument/2006/relationships/hyperlink" Target="https://www.dcom.sk/detail-sluzby?nazov=oznamovanie-o-vzniku-zaniku-alebo-zmene-danovej-povinnosti-k-dani-za-uzivanie-verejneho-priestranstva" TargetMode="External"/><Relationship Id="rId104" Type="http://schemas.openxmlformats.org/officeDocument/2006/relationships/hyperlink" Target="https://www.slov-lex.sk/pravne-predpisy/SK/ZZ/1991/513/" TargetMode="External"/><Relationship Id="rId188" Type="http://schemas.openxmlformats.org/officeDocument/2006/relationships/hyperlink" Target="https://www.slov-lex.sk/pravne-predpisy/SK/ZZ/2018/106/" TargetMode="External"/><Relationship Id="rId311" Type="http://schemas.openxmlformats.org/officeDocument/2006/relationships/hyperlink" Target="https://portal.minv.sk/wps/wcm/connect/sk/site/main/zivotne-situacie/pobyt/pobyt-potvrdenia/potvrdenie-hp/" TargetMode="External"/><Relationship Id="rId395" Type="http://schemas.openxmlformats.org/officeDocument/2006/relationships/hyperlink" Target="https://www.socpoist.sk/ako-poziadat-o-nemocenske-nfe/68708s" TargetMode="External"/><Relationship Id="rId409" Type="http://schemas.openxmlformats.org/officeDocument/2006/relationships/hyperlink" Target="https://www.socpoist.sk/nemocenske/1292s" TargetMode="External"/><Relationship Id="rId963" Type="http://schemas.openxmlformats.org/officeDocument/2006/relationships/hyperlink" Target="https://www.slov-lex.sk/pravne-predpisy/SK/ZZ/1991/513/" TargetMode="External"/><Relationship Id="rId92" Type="http://schemas.openxmlformats.org/officeDocument/2006/relationships/hyperlink" Target="https://www.ruzinov.sk/sk/tlaciva/view/ziadost-o-stavebne-povolenie-zmena-dokoncenej-stavby-stavebna-uprava-v-byte" TargetMode="External"/><Relationship Id="rId213" Type="http://schemas.openxmlformats.org/officeDocument/2006/relationships/hyperlink" Target="https://esluzby.socpoist.sk/crse/" TargetMode="External"/><Relationship Id="rId420" Type="http://schemas.openxmlformats.org/officeDocument/2006/relationships/hyperlink" Target="https://www.slov-lex.sk/pravne-predpisy/SK/ZZ/2003/461/20220601" TargetMode="External"/><Relationship Id="rId616" Type="http://schemas.openxmlformats.org/officeDocument/2006/relationships/hyperlink" Target="https://obcan.justice.sk/ezaloby" TargetMode="External"/><Relationship Id="rId658" Type="http://schemas.openxmlformats.org/officeDocument/2006/relationships/hyperlink" Target="https://www.slov-lex.sk/pravne-predpisy/SK/ZZ/2013/153/20220601" TargetMode="External"/><Relationship Id="rId823" Type="http://schemas.openxmlformats.org/officeDocument/2006/relationships/hyperlink" Target="https://www.slov-lex.sk/pravne-predpisy/SK/ZZ/2008/245/20220601" TargetMode="External"/><Relationship Id="rId865" Type="http://schemas.openxmlformats.org/officeDocument/2006/relationships/hyperlink" Target="https://www.slov-lex.sk/pravne-predpisy/SK/ZZ/2004/581/20220601" TargetMode="External"/><Relationship Id="rId255" Type="http://schemas.openxmlformats.org/officeDocument/2006/relationships/hyperlink" Target="https://www.socpoist.sk/tehotenske/69383s" TargetMode="External"/><Relationship Id="rId297" Type="http://schemas.openxmlformats.org/officeDocument/2006/relationships/hyperlink" Target="https://www.slovensko.sk/sk/zivotne-situacie/zivotna-situacia/_elektronicke-sluzby-pri-precho/" TargetMode="External"/><Relationship Id="rId462" Type="http://schemas.openxmlformats.org/officeDocument/2006/relationships/hyperlink" Target="https://www.slov-lex.sk/pravne-predpisy/SK/ZZ/2002/131/20220601" TargetMode="External"/><Relationship Id="rId518" Type="http://schemas.openxmlformats.org/officeDocument/2006/relationships/hyperlink" Target="https://www.slov-lex.sk/pravne-predpisy/SK/ZZ/2013/417/" TargetMode="External"/><Relationship Id="rId725" Type="http://schemas.openxmlformats.org/officeDocument/2006/relationships/hyperlink" Target="https://www.slov-lex.sk/pravne-predpisy/SK/ZZ/2004/580/20220401" TargetMode="External"/><Relationship Id="rId932" Type="http://schemas.openxmlformats.org/officeDocument/2006/relationships/hyperlink" Target="https://www.slov-lex.sk/pravne-predpisy/SK/ZZ/2008/245/20220601" TargetMode="External"/><Relationship Id="rId115" Type="http://schemas.openxmlformats.org/officeDocument/2006/relationships/hyperlink" Target="https://www.slovensko.sk/sk/najst-sluzbu?CurrentPage=1&amp;ServiceTitle=Ohlasovanie+vo%c4%benej%2c+remeselnej+a+viazanej+%c5%beivnosti+-+fyzick%c3%a1+osoba" TargetMode="External"/><Relationship Id="rId157" Type="http://schemas.openxmlformats.org/officeDocument/2006/relationships/hyperlink" Target="https://www.slov-lex.sk/pravne-predpisy/SK/ZZ/2001/311/20220601" TargetMode="External"/><Relationship Id="rId322" Type="http://schemas.openxmlformats.org/officeDocument/2006/relationships/hyperlink" Target="https://portal.minv.sk/wps/wcm/connect/sk/site/main/zivotne-situacie/pobyt/pobyt-t/tp-ukoncenie/" TargetMode="External"/><Relationship Id="rId364" Type="http://schemas.openxmlformats.org/officeDocument/2006/relationships/hyperlink" Target="https://www.slov-lex.sk/pravne-predpisy/SK/ZZ/2004/576/20160102?ucinnost=28.07.2022" TargetMode="External"/><Relationship Id="rId767" Type="http://schemas.openxmlformats.org/officeDocument/2006/relationships/hyperlink" Target="https://www.slov-lex.sk/pravne-predpisy/SK/ZZ/2003/595/" TargetMode="External"/><Relationship Id="rId61" Type="http://schemas.openxmlformats.org/officeDocument/2006/relationships/hyperlink" Target="https://www.slov-lex.sk/pravne-predpisy/SK/ZZ/1993/182/20200201" TargetMode="External"/><Relationship Id="rId199" Type="http://schemas.openxmlformats.org/officeDocument/2006/relationships/hyperlink" Target="https://www.socpoist.sk/dochodca/55164s" TargetMode="External"/><Relationship Id="rId571" Type="http://schemas.openxmlformats.org/officeDocument/2006/relationships/hyperlink" Target="https://www.slov-lex.sk/pravne-predpisy/SK/ZZ/2008/447/20220701" TargetMode="External"/><Relationship Id="rId627" Type="http://schemas.openxmlformats.org/officeDocument/2006/relationships/hyperlink" Target="https://obcan.justice.sk/infosud/-/infosud/zoznam/rozhodnutie" TargetMode="External"/><Relationship Id="rId669" Type="http://schemas.openxmlformats.org/officeDocument/2006/relationships/hyperlink" Target="https://www.socpoist.sk/zahranicna-szco-gur/68912s" TargetMode="External"/><Relationship Id="rId834" Type="http://schemas.openxmlformats.org/officeDocument/2006/relationships/hyperlink" Target="https://www.minedu.sk/zoznam-ucebnych-odborov-a-studijnych-odborov-v-ktorych-sa-vyzaduje-zdravotna-sposobilost/" TargetMode="External"/><Relationship Id="rId876" Type="http://schemas.openxmlformats.org/officeDocument/2006/relationships/hyperlink" Target="https://portal.minv.sk/wps/wcm/connect/sk/site/main/zivotne-situacie/matrika-zivotna-udalost/ziadosti-o+uradne+vypisy/podanie-ziadosti-o-vydanie-umrtneho-listu-s-povodnym-menom/" TargetMode="External"/><Relationship Id="rId19" Type="http://schemas.openxmlformats.org/officeDocument/2006/relationships/hyperlink" Target="https://www.slov-lex.sk/pravne-predpisy/SK/ZZ/2004/5/20220401" TargetMode="External"/><Relationship Id="rId224" Type="http://schemas.openxmlformats.org/officeDocument/2006/relationships/hyperlink" Target="https://www.slov-lex.sk/pravne-predpisy/SK/ZZ/2003/461/20220601" TargetMode="External"/><Relationship Id="rId266" Type="http://schemas.openxmlformats.org/officeDocument/2006/relationships/hyperlink" Target="https://www.slov-lex.sk/pravne-predpisy/SK/ZZ/2004/576/20160102?ucinnost=28.07.2022" TargetMode="External"/><Relationship Id="rId431" Type="http://schemas.openxmlformats.org/officeDocument/2006/relationships/hyperlink" Target="https://www.slov-lex.sk/pravne-predpisy/SK/ZZ/2003/461/20220601" TargetMode="External"/><Relationship Id="rId473" Type="http://schemas.openxmlformats.org/officeDocument/2006/relationships/hyperlink" Target="https://www.slov-lex.sk/pravne-predpisy/SK/ZZ/2004/576/20160102?ucinnost=28.07.2022" TargetMode="External"/><Relationship Id="rId529" Type="http://schemas.openxmlformats.org/officeDocument/2006/relationships/hyperlink" Target="https://www.upsvr.gov.sk/buxus/docs/SSVaR/tlaciva/Stanovisko_k_trvaniu_nepriazniveho_zdravotneho_stavu_obcana_v_hmotnej_nudzi_na_ucely_ochranneho_prispevku.pdf" TargetMode="External"/><Relationship Id="rId680" Type="http://schemas.openxmlformats.org/officeDocument/2006/relationships/hyperlink" Target="https://www.slovensko.sk/sk/zivotne-situacie/zivotna-situacia/_cirkevny-sobas1/" TargetMode="External"/><Relationship Id="rId736" Type="http://schemas.openxmlformats.org/officeDocument/2006/relationships/hyperlink" Target="https://www.financnasprava.sk/sk/elektronicke-sluzby/koncove-sluzby/zrazene-odvedene-preddavky" TargetMode="External"/><Relationship Id="rId901" Type="http://schemas.openxmlformats.org/officeDocument/2006/relationships/hyperlink" Target="https://www.slov-lex.sk/pravne-predpisy/SK/ZZ/2019/395/20211230" TargetMode="External"/><Relationship Id="rId30" Type="http://schemas.openxmlformats.org/officeDocument/2006/relationships/hyperlink" Target="https://www.socpoist.sk/ext_dok-23032020-pvn-ziadost-o-davku-v-nezamestnanosti_ed/68408c" TargetMode="External"/><Relationship Id="rId126" Type="http://schemas.openxmlformats.org/officeDocument/2006/relationships/hyperlink" Target="https://www.financnasprava.sk/sk/elektronicke-sluzby/koncove-sluzby/registrovanie-subjektu-dph-dp" TargetMode="External"/><Relationship Id="rId168" Type="http://schemas.openxmlformats.org/officeDocument/2006/relationships/hyperlink" Target="https://rpzv.sk/" TargetMode="External"/><Relationship Id="rId333" Type="http://schemas.openxmlformats.org/officeDocument/2006/relationships/hyperlink" Target="https://www.socpoist.sk/zahranicna-szco-gur/68912s" TargetMode="External"/><Relationship Id="rId540" Type="http://schemas.openxmlformats.org/officeDocument/2006/relationships/hyperlink" Target="https://www.slov-lex.sk/pravne-predpisy/SK/ZZ/2013/417/" TargetMode="External"/><Relationship Id="rId778" Type="http://schemas.openxmlformats.org/officeDocument/2006/relationships/hyperlink" Target="https://www.slov-lex.sk/pravne-predpisy/SK/ZZ/2003/461/20220601" TargetMode="External"/><Relationship Id="rId943" Type="http://schemas.openxmlformats.org/officeDocument/2006/relationships/hyperlink" Target="https://www.slov-lex.sk/pravne-predpisy/SK/ZZ/2008/245/20220601" TargetMode="External"/><Relationship Id="rId72" Type="http://schemas.openxmlformats.org/officeDocument/2006/relationships/hyperlink" Target="https://kataster.skgeodesy.sk/eskn-portal/services/kn-poskytnutie-udajov" TargetMode="External"/><Relationship Id="rId375" Type="http://schemas.openxmlformats.org/officeDocument/2006/relationships/hyperlink" Target="https://www.employment.gov.sk/sk/praca-zamestnanost/bezpecnost-ochrana-zdravia-pri-praci/pracovny-uraz-choroba-z-povolania/" TargetMode="External"/><Relationship Id="rId582" Type="http://schemas.openxmlformats.org/officeDocument/2006/relationships/hyperlink" Target="https://www.employment.gov.sk/sk/rodina-socialna-pomoc/tazke-zdravotne-postihnutie/penazne-prispevky/pp-kupu-vycvik-pouzivania-upravu-pomocky/" TargetMode="External"/><Relationship Id="rId638" Type="http://schemas.openxmlformats.org/officeDocument/2006/relationships/hyperlink" Target="https://portal.minv.sk/wps/wcm/connect/sk/site/main/zivotne-situacie/matrika-zivotna-udalost/" TargetMode="External"/><Relationship Id="rId803" Type="http://schemas.openxmlformats.org/officeDocument/2006/relationships/hyperlink" Target="https://www.slov-lex.sk/pravne-predpisy/SK/ZZ/1991/455/20220201" TargetMode="External"/><Relationship Id="rId845" Type="http://schemas.openxmlformats.org/officeDocument/2006/relationships/hyperlink" Target="https://www.slov-lex.sk/pravne-predpisy/SK/ZZ/2008/245/20220601" TargetMode="External"/><Relationship Id="rId3" Type="http://schemas.openxmlformats.org/officeDocument/2006/relationships/hyperlink" Target="https://www.slov-lex.sk/pravne-predpisy/SK/ZZ/2001/311/20220601" TargetMode="External"/><Relationship Id="rId235" Type="http://schemas.openxmlformats.org/officeDocument/2006/relationships/hyperlink" Target="https://www.slov-lex.sk/pravne-predpisy/SK/ZZ/2004/43/20220413" TargetMode="External"/><Relationship Id="rId277" Type="http://schemas.openxmlformats.org/officeDocument/2006/relationships/hyperlink" Target="https://www.slov-lex.sk/pravne-predpisy/SK/ZZ/2003/461/20220601" TargetMode="External"/><Relationship Id="rId400" Type="http://schemas.openxmlformats.org/officeDocument/2006/relationships/hyperlink" Target="https://www.slov-lex.sk/pravne-predpisy/SK/ZZ/2003/461/20220601" TargetMode="External"/><Relationship Id="rId442" Type="http://schemas.openxmlformats.org/officeDocument/2006/relationships/hyperlink" Target="https://www.socpoist.sk/nahrada-za-bolest-/1308s" TargetMode="External"/><Relationship Id="rId484" Type="http://schemas.openxmlformats.org/officeDocument/2006/relationships/hyperlink" Target="https://www.slov-lex.sk/pravne-predpisy/SK/ZZ/2012/396/20220601" TargetMode="External"/><Relationship Id="rId705" Type="http://schemas.openxmlformats.org/officeDocument/2006/relationships/hyperlink" Target="https://www.slov-lex.sk/pravne-predpisy/SK/ZZ/2007/647/20220401" TargetMode="External"/><Relationship Id="rId887" Type="http://schemas.openxmlformats.org/officeDocument/2006/relationships/hyperlink" Target="https://emortes.portaludzs.sk/web/emortes/" TargetMode="External"/><Relationship Id="rId137" Type="http://schemas.openxmlformats.org/officeDocument/2006/relationships/hyperlink" Target="https://www.slov-lex.sk/pravne-predpisy/SK/ZZ/1991/455/20220201" TargetMode="External"/><Relationship Id="rId302" Type="http://schemas.openxmlformats.org/officeDocument/2006/relationships/hyperlink" Target="https://www.slov-lex.sk/pravne-predpisy/SK/ZZ/1998/253/20220701" TargetMode="External"/><Relationship Id="rId344" Type="http://schemas.openxmlformats.org/officeDocument/2006/relationships/hyperlink" Target="https://www.minv.sk/?oznamenie-o-zmene-udajov-zapisanych-v-zivnostenskom-registri" TargetMode="External"/><Relationship Id="rId691" Type="http://schemas.openxmlformats.org/officeDocument/2006/relationships/hyperlink" Target="https://www.slov-lex.sk/pravne-predpisy/SK/ZZ/1994/154/20220401" TargetMode="External"/><Relationship Id="rId747" Type="http://schemas.openxmlformats.org/officeDocument/2006/relationships/hyperlink" Target="https://www.slov-lex.sk/pravne-predpisy/SK/ZZ/2003/595/" TargetMode="External"/><Relationship Id="rId789" Type="http://schemas.openxmlformats.org/officeDocument/2006/relationships/hyperlink" Target="https://www.slov-lex.sk/pravne-predpisy/SK/ZZ/1995/152/20220721" TargetMode="External"/><Relationship Id="rId912" Type="http://schemas.openxmlformats.org/officeDocument/2006/relationships/hyperlink" Target="https://www.socpoist.sk/sirotsky-dochodok/1291s" TargetMode="External"/><Relationship Id="rId954" Type="http://schemas.openxmlformats.org/officeDocument/2006/relationships/hyperlink" Target="https://www.upsvr.gov.sk/buxus/docs/SSVaR/tlaciva/Ziadost_o_PP_na_K.pdf" TargetMode="External"/><Relationship Id="rId41" Type="http://schemas.openxmlformats.org/officeDocument/2006/relationships/hyperlink" Target="https://www.slov-lex.sk/pravne-predpisy/SK/ZZ/2001/311/20220601" TargetMode="External"/><Relationship Id="rId83" Type="http://schemas.openxmlformats.org/officeDocument/2006/relationships/hyperlink" Target="https://www.slov-lex.sk/pravne-predpisy/SK/ZZ/2012/340/20210701" TargetMode="External"/><Relationship Id="rId179" Type="http://schemas.openxmlformats.org/officeDocument/2006/relationships/hyperlink" Target="https://www.slov-lex.sk/pravne-predpisy/SK/ZZ/2018/106/" TargetMode="External"/><Relationship Id="rId386" Type="http://schemas.openxmlformats.org/officeDocument/2006/relationships/hyperlink" Target="https://www.socpoist.sk/potvrdzovanie-elektronickej-pn--epn--pre-socialnu-poistovnu/70421s" TargetMode="External"/><Relationship Id="rId551" Type="http://schemas.openxmlformats.org/officeDocument/2006/relationships/hyperlink" Target="https://www.slovensko.sk/sk/zivotne-situacie/zivotna-situacia/_podanie-ziadosti-o-penazny-pri/" TargetMode="External"/><Relationship Id="rId593" Type="http://schemas.openxmlformats.org/officeDocument/2006/relationships/hyperlink" Target="https://www.slov-lex.sk/pravne-predpisy/SK/ZZ/2008/448/20220607" TargetMode="External"/><Relationship Id="rId607" Type="http://schemas.openxmlformats.org/officeDocument/2006/relationships/hyperlink" Target="https://www.slov-lex.sk/pravne-predpisy/SK/ZZ/2003/461/20220601" TargetMode="External"/><Relationship Id="rId649" Type="http://schemas.openxmlformats.org/officeDocument/2006/relationships/hyperlink" Target="https://www.slov-lex.sk/pravne-predpisy/SK/ZZ/2019/395/20211230" TargetMode="External"/><Relationship Id="rId814" Type="http://schemas.openxmlformats.org/officeDocument/2006/relationships/hyperlink" Target="https://sekule.esmao.sk/info/e-form/332" TargetMode="External"/><Relationship Id="rId856" Type="http://schemas.openxmlformats.org/officeDocument/2006/relationships/hyperlink" Target="https://www.slov-lex.sk/pravne-predpisy/SK/ZZ/2008/245/20220601" TargetMode="External"/><Relationship Id="rId190" Type="http://schemas.openxmlformats.org/officeDocument/2006/relationships/hyperlink" Target="https://www.slov-lex.sk/pravne-predpisy/SK/ZZ/2009/8/20220706" TargetMode="External"/><Relationship Id="rId204" Type="http://schemas.openxmlformats.org/officeDocument/2006/relationships/hyperlink" Target="https://www.slov-lex.sk/pravne-predpisy/SK/ZZ/2003/461/20220601" TargetMode="External"/><Relationship Id="rId246" Type="http://schemas.openxmlformats.org/officeDocument/2006/relationships/hyperlink" Target="https://www.slov-lex.sk/pravne-predpisy/SK/ZZ/2003/461/20220601" TargetMode="External"/><Relationship Id="rId288" Type="http://schemas.openxmlformats.org/officeDocument/2006/relationships/hyperlink" Target="https://www.slovensko.sk/sk/zivotne-situacie/zivotna-situacia/_prechodny-pobyt1" TargetMode="External"/><Relationship Id="rId411" Type="http://schemas.openxmlformats.org/officeDocument/2006/relationships/hyperlink" Target="https://www.socpoist.sk/pravidla-uznavania-docasnej-pracovnej-neschopnosti/58432s" TargetMode="External"/><Relationship Id="rId453" Type="http://schemas.openxmlformats.org/officeDocument/2006/relationships/hyperlink" Target="https://www.slov-lex.sk/pravne-predpisy/SK/ZZ/2002/131/20220601" TargetMode="External"/><Relationship Id="rId509" Type="http://schemas.openxmlformats.org/officeDocument/2006/relationships/hyperlink" Target="https://www.upsvr.gov.sk/vzory-ziadosti/vzory-ziadosti-pre-oblast-socialnych-veci-a-rodiny/hmotna-nudza-1.html?page_id=268775" TargetMode="External"/><Relationship Id="rId660" Type="http://schemas.openxmlformats.org/officeDocument/2006/relationships/hyperlink" Target="https://www.slov-lex.sk/pravne-predpisy/SK/ZZ/2009/8/20220706" TargetMode="External"/><Relationship Id="rId898" Type="http://schemas.openxmlformats.org/officeDocument/2006/relationships/hyperlink" Target="http://www.ezdravie.sk/epn" TargetMode="External"/><Relationship Id="rId106" Type="http://schemas.openxmlformats.org/officeDocument/2006/relationships/hyperlink" Target="https://www.slov-lex.sk/pravne-predpisy/SK/ZZ/2004/5/20220401" TargetMode="External"/><Relationship Id="rId313" Type="http://schemas.openxmlformats.org/officeDocument/2006/relationships/hyperlink" Target="https://portal.minv.sk/wps/wcm/connect/sk/site/main/zivotne-situacie/pobyt/pobyt-potvrdenia/potvrdenie-hp/text_es_ohlasenie-tp?id=10ecc12e-fb42-46ef-86c7-292e2a729beb&amp;WCM_Page.ResetAll=TRUE&amp;CACHE=NONE&amp;CONTENTCACHE=NONE&amp;CONNECTORCACHE=NONE&amp;SRV=Page" TargetMode="External"/><Relationship Id="rId495" Type="http://schemas.openxmlformats.org/officeDocument/2006/relationships/hyperlink" Target="https://www.mtf.stuba.sk/sk/medzinarodnych-aktivitach/mobility-ucitelov-studentov-a-pracovnikov/mobility-studentov/povinnosti-studenta-po-navrate-z-mobilit-smerom-k-fakulte-erasmus-studijny-pobyt-erasmus-pracovna-staz-ine-mobility.html?page_id=10542" TargetMode="External"/><Relationship Id="rId716" Type="http://schemas.openxmlformats.org/officeDocument/2006/relationships/hyperlink" Target="https://www.slov-lex.sk/pravne-predpisy/SK/ZZ/2009/8/20220706" TargetMode="External"/><Relationship Id="rId758" Type="http://schemas.openxmlformats.org/officeDocument/2006/relationships/hyperlink" Target="https://www.dcom.sk/detail-sluzby?nazov=podavanie-danoveho-priznania-k-dani-z-nehnutelnosti-k-dani-za-psa-k-dani-za-predajne-automaty-a-k-dani-za-nevyherne-hracie-pristroje" TargetMode="External"/><Relationship Id="rId923" Type="http://schemas.openxmlformats.org/officeDocument/2006/relationships/hyperlink" Target="https://www.slov-lex.sk/pravne-predpisy/SK/ZZ/1991/455/20220201" TargetMode="External"/><Relationship Id="rId965" Type="http://schemas.openxmlformats.org/officeDocument/2006/relationships/comments" Target="../comments1.xml"/><Relationship Id="rId10" Type="http://schemas.openxmlformats.org/officeDocument/2006/relationships/hyperlink" Target="https://www.slov-lex.sk/pravne-predpisy/SK/ZZ/2003/461/20220601" TargetMode="External"/><Relationship Id="rId52" Type="http://schemas.openxmlformats.org/officeDocument/2006/relationships/hyperlink" Target="https://www.slov-lex.sk/pravne-predpisy/SK/ZZ/2009/568/20150901" TargetMode="External"/><Relationship Id="rId94" Type="http://schemas.openxmlformats.org/officeDocument/2006/relationships/hyperlink" Target="https://www.slovensko.sk/sk/zivotne-situacie/zivotna-situacia/_elektronicke-sluzby-pri-trvalo/" TargetMode="External"/><Relationship Id="rId148" Type="http://schemas.openxmlformats.org/officeDocument/2006/relationships/hyperlink" Target="https://www.financnasprava.sk/sk/elektronicke-sluzby/koncove-sluzby/registracia-subjekt-dph-skupin" TargetMode="External"/><Relationship Id="rId355" Type="http://schemas.openxmlformats.org/officeDocument/2006/relationships/hyperlink" Target="https://www.slov-lex.sk/pravne-predpisy/SK/ZZ/2018/106/" TargetMode="External"/><Relationship Id="rId397" Type="http://schemas.openxmlformats.org/officeDocument/2006/relationships/hyperlink" Target="https://www.socpoist.sk/urazovy-priplatok/1297s" TargetMode="External"/><Relationship Id="rId520" Type="http://schemas.openxmlformats.org/officeDocument/2006/relationships/hyperlink" Target="https://www.slov-lex.sk/pravne-predpisy/SK/ZZ/2013/417/" TargetMode="External"/><Relationship Id="rId562" Type="http://schemas.openxmlformats.org/officeDocument/2006/relationships/hyperlink" Target="https://www.slov-lex.sk/pravne-predpisy/SK/ZZ/2008/448/20220607" TargetMode="External"/><Relationship Id="rId618" Type="http://schemas.openxmlformats.org/officeDocument/2006/relationships/hyperlink" Target="https://www.slov-lex.sk/pravne-predpisy/SK/ZZ/2005/36/20170701" TargetMode="External"/><Relationship Id="rId825" Type="http://schemas.openxmlformats.org/officeDocument/2006/relationships/hyperlink" Target="https://www.minedu.sk/vychovne-psychologicke-a-specialnopedagogicke-poradenstvo-a-specialne-vychovne-zariadenia/" TargetMode="External"/><Relationship Id="rId215" Type="http://schemas.openxmlformats.org/officeDocument/2006/relationships/hyperlink" Target="https://www.socpoist.sk/ext_dok-30102019-dp-zod-vzorvi_19/67971c" TargetMode="External"/><Relationship Id="rId257" Type="http://schemas.openxmlformats.org/officeDocument/2006/relationships/hyperlink" Target="https://www.socpoist.sk/tehotenske/69383s" TargetMode="External"/><Relationship Id="rId422" Type="http://schemas.openxmlformats.org/officeDocument/2006/relationships/hyperlink" Target="https://www.slov-lex.sk/pravne-predpisy/SK/ZZ/2003/461/20220601" TargetMode="External"/><Relationship Id="rId464" Type="http://schemas.openxmlformats.org/officeDocument/2006/relationships/hyperlink" Target="https://www.slov-lex.sk/pravne-predpisy/SK/ZZ/2002/131/20220601" TargetMode="External"/><Relationship Id="rId867" Type="http://schemas.openxmlformats.org/officeDocument/2006/relationships/hyperlink" Target="https://www.slov-lex.sk/pravne-predpisy/SK/ZZ/2004/581/20220601" TargetMode="External"/><Relationship Id="rId299" Type="http://schemas.openxmlformats.org/officeDocument/2006/relationships/hyperlink" Target="https://www.slov-lex.sk/pravne-predpisy/SK/ZZ/1998/253/20220701" TargetMode="External"/><Relationship Id="rId727" Type="http://schemas.openxmlformats.org/officeDocument/2006/relationships/hyperlink" Target="https://www.slov-lex.sk/pravne-predpisy/SK/ZZ/1991/455/20220201" TargetMode="External"/><Relationship Id="rId934" Type="http://schemas.openxmlformats.org/officeDocument/2006/relationships/hyperlink" Target="https://www.slov-lex.sk/pravne-predpisy/SK/ZZ/2008/245/20220601" TargetMode="External"/><Relationship Id="rId63" Type="http://schemas.openxmlformats.org/officeDocument/2006/relationships/hyperlink" Target="https://www.slov-lex.sk/pravne-predpisy/SK/ZZ/2016/90/20200101" TargetMode="External"/><Relationship Id="rId159" Type="http://schemas.openxmlformats.org/officeDocument/2006/relationships/hyperlink" Target="https://www.slov-lex.sk/pravne-predpisy/SK/ZZ/2004/581/20220601" TargetMode="External"/><Relationship Id="rId366" Type="http://schemas.openxmlformats.org/officeDocument/2006/relationships/hyperlink" Target="https://www.ezdravotnictvo.sk/sk/erecept" TargetMode="External"/><Relationship Id="rId573" Type="http://schemas.openxmlformats.org/officeDocument/2006/relationships/hyperlink" Target="https://www.slov-lex.sk/pravne-predpisy/SK/ZZ/2008/447/20220701" TargetMode="External"/><Relationship Id="rId780" Type="http://schemas.openxmlformats.org/officeDocument/2006/relationships/hyperlink" Target="https://www.slov-lex.sk/pravne-predpisy/SK/ZZ/2003/461/20220601" TargetMode="External"/><Relationship Id="rId226" Type="http://schemas.openxmlformats.org/officeDocument/2006/relationships/hyperlink" Target="https://www.socpoist.sk/subeh-narokov-na-vyplatu-dochodkov-/1286s" TargetMode="External"/><Relationship Id="rId433" Type="http://schemas.openxmlformats.org/officeDocument/2006/relationships/hyperlink" Target="https://www.socpoist.sk/pracovna-rehabilitacia/1305s" TargetMode="External"/><Relationship Id="rId878" Type="http://schemas.openxmlformats.org/officeDocument/2006/relationships/hyperlink" Target="https://www.slov-lex.sk/pravne-predpisy/SK/ZZ/1994/154/20220401" TargetMode="External"/><Relationship Id="rId640" Type="http://schemas.openxmlformats.org/officeDocument/2006/relationships/hyperlink" Target="https://portal.minv.sk/wps/wcm/connect/sk/site/main/zivotne-situacie/matrika-zivotna-udalost/ziadost-zmena-mena-priezviska-ine+zmeny-opravy/podanie-oznamenia-o-spatvzati-upusteni-pouzivania-priezviska-po-rozvode/" TargetMode="External"/><Relationship Id="rId738" Type="http://schemas.openxmlformats.org/officeDocument/2006/relationships/hyperlink" Target="https://www.financnasprava.sk/sk/elektronicke-sluzby/koncove-sluzby/podanie-vyuctovanie-pzc" TargetMode="External"/><Relationship Id="rId945" Type="http://schemas.openxmlformats.org/officeDocument/2006/relationships/hyperlink" Target="https://www.slov-lex.sk/pravne-predpisy/SK/ZZ/2008/245/20220601" TargetMode="External"/><Relationship Id="rId74" Type="http://schemas.openxmlformats.org/officeDocument/2006/relationships/hyperlink" Target="https://www.slov-lex.sk/pravne-predpisy/SK/ZZ/1993/182/20200201" TargetMode="External"/><Relationship Id="rId377" Type="http://schemas.openxmlformats.org/officeDocument/2006/relationships/hyperlink" Target="https://www.slov-lex.sk/pravne-predpisy/SK/ZZ/2007/355/20211229" TargetMode="External"/><Relationship Id="rId500" Type="http://schemas.openxmlformats.org/officeDocument/2006/relationships/hyperlink" Target="https://www.employment.gov.sk/sk/rodina-socialna-pomoc/hmotna-nudza/" TargetMode="External"/><Relationship Id="rId584" Type="http://schemas.openxmlformats.org/officeDocument/2006/relationships/hyperlink" Target="https://www.slov-lex.sk/pravne-predpisy/SK/ZZ/2008/447/20220701" TargetMode="External"/><Relationship Id="rId805" Type="http://schemas.openxmlformats.org/officeDocument/2006/relationships/hyperlink" Target="https://www.slov-lex.sk/pravne-predpisy/SK/ZZ/2003/530/20220717" TargetMode="External"/><Relationship Id="rId5" Type="http://schemas.openxmlformats.org/officeDocument/2006/relationships/hyperlink" Target="https://www.slov-lex.sk/pravne-predpisy/SK/ZZ/2004/5/20220401" TargetMode="External"/><Relationship Id="rId237" Type="http://schemas.openxmlformats.org/officeDocument/2006/relationships/hyperlink" Target="https://www.slov-lex.sk/pravne-predpisy/SK/ZZ/2004/43/20220413" TargetMode="External"/><Relationship Id="rId791" Type="http://schemas.openxmlformats.org/officeDocument/2006/relationships/hyperlink" Target="https://www.slov-lex.sk/pravne-predpisy/SK/ZZ/2001/540/20210501" TargetMode="External"/><Relationship Id="rId889" Type="http://schemas.openxmlformats.org/officeDocument/2006/relationships/hyperlink" Target="https://www.slov-lex.sk/pravne-predpisy/SK/ZZ/2004/580/20220401" TargetMode="External"/><Relationship Id="rId444" Type="http://schemas.openxmlformats.org/officeDocument/2006/relationships/hyperlink" Target="https://www.socpoist.sk/480/1190s" TargetMode="External"/><Relationship Id="rId651" Type="http://schemas.openxmlformats.org/officeDocument/2006/relationships/hyperlink" Target="https://www.slov-lex.sk/pravne-predpisy/SK/ZZ/2007/647/20220401" TargetMode="External"/><Relationship Id="rId749" Type="http://schemas.openxmlformats.org/officeDocument/2006/relationships/hyperlink" Target="https://www.slov-lex.sk/pravne-predpisy/SK/ZZ/2003/595/" TargetMode="External"/><Relationship Id="rId290" Type="http://schemas.openxmlformats.org/officeDocument/2006/relationships/hyperlink" Target="https://www.slov-lex.sk/pravne-predpisy/SK/ZZ/1998/253/20220701" TargetMode="External"/><Relationship Id="rId304" Type="http://schemas.openxmlformats.org/officeDocument/2006/relationships/hyperlink" Target="https://www.slovensko.sk/sk/zivotne-situacie/zivotna-situacia/_potvrdenie-o-trvalom-pobyte/" TargetMode="External"/><Relationship Id="rId388" Type="http://schemas.openxmlformats.org/officeDocument/2006/relationships/hyperlink" Target="https://www.socpoist.sk/urazovy-priplatok/1297s" TargetMode="External"/><Relationship Id="rId511" Type="http://schemas.openxmlformats.org/officeDocument/2006/relationships/hyperlink" Target="https://www.employment.gov.sk/sk/rodina-socialna-pomoc/hmotna-nudza/osobitny-prijemca.html" TargetMode="External"/><Relationship Id="rId609" Type="http://schemas.openxmlformats.org/officeDocument/2006/relationships/hyperlink" Target="https://www.slov-lex.sk/pravne-predpisy/SK/ZZ/2003/461/20220601" TargetMode="External"/><Relationship Id="rId956" Type="http://schemas.openxmlformats.org/officeDocument/2006/relationships/hyperlink" Target="https://www.slov-lex.sk/pravne-predpisy/SK/ZZ/1991/513/" TargetMode="External"/><Relationship Id="rId85" Type="http://schemas.openxmlformats.org/officeDocument/2006/relationships/hyperlink" Target="https://www.slov-lex.sk/pravne-predpisy/SK/ZZ/2015/39/20220101" TargetMode="External"/><Relationship Id="rId150" Type="http://schemas.openxmlformats.org/officeDocument/2006/relationships/hyperlink" Target="https://bratislava.sk/sk/poplatky-za-komunalne-odpady-a-drobne-stavebne-odpady" TargetMode="External"/><Relationship Id="rId595" Type="http://schemas.openxmlformats.org/officeDocument/2006/relationships/hyperlink" Target="https://www.employment.gov.sk/files/slovensky/rodina-socialna-pomoc/socialne-sluzby/faq/zmluva-poskytovani-socialnej-sluzby.pdf" TargetMode="External"/><Relationship Id="rId816" Type="http://schemas.openxmlformats.org/officeDocument/2006/relationships/hyperlink" Target="https://www.dcom.sk/detail-sluzby?nazov=informovanie-o-materskych-skolach" TargetMode="External"/><Relationship Id="rId248" Type="http://schemas.openxmlformats.org/officeDocument/2006/relationships/hyperlink" Target="https://www.slov-lex.sk/pravne-predpisy/SK/ZZ/2003/461/20220601" TargetMode="External"/><Relationship Id="rId455" Type="http://schemas.openxmlformats.org/officeDocument/2006/relationships/hyperlink" Target="https://www.cvtisr.sk/cvti-sr-vedecka-kniznica/informacie-o-skolstve/skolstvo/vysoke-skoly/prijimacky-na-vysoke-skoly/ako-na-vysoku-skolu.html?page_id=9247" TargetMode="External"/><Relationship Id="rId662" Type="http://schemas.openxmlformats.org/officeDocument/2006/relationships/hyperlink" Target="https://www.slov-lex.sk/pravne-predpisy/SK/ZZ/2009/8/20220706" TargetMode="External"/><Relationship Id="rId12" Type="http://schemas.openxmlformats.org/officeDocument/2006/relationships/hyperlink" Target="https://www.slov-lex.sk/pravne-predpisy/SK/ZZ/2003/461/20220601" TargetMode="External"/><Relationship Id="rId108" Type="http://schemas.openxmlformats.org/officeDocument/2006/relationships/hyperlink" Target="https://www.slov-lex.sk/pravne-predpisy/SK/ZZ/1991/455/20220201" TargetMode="External"/><Relationship Id="rId315" Type="http://schemas.openxmlformats.org/officeDocument/2006/relationships/hyperlink" Target="https://www.slov-lex.sk/pravne-predpisy/SK/ZZ/1998/253/20220701" TargetMode="External"/><Relationship Id="rId522" Type="http://schemas.openxmlformats.org/officeDocument/2006/relationships/hyperlink" Target="https://www.slov-lex.sk/pravne-predpisy/SK/ZZ/2013/417/" TargetMode="External"/><Relationship Id="rId96" Type="http://schemas.openxmlformats.org/officeDocument/2006/relationships/hyperlink" Target="https://www.kosice.sk/obcan/miestne-dane-formulare-a-tlaciva" TargetMode="External"/><Relationship Id="rId161" Type="http://schemas.openxmlformats.org/officeDocument/2006/relationships/hyperlink" Target="https://www.slov-lex.sk/pravne-predpisy/SK/ZZ/2003/461/20220601" TargetMode="External"/><Relationship Id="rId399" Type="http://schemas.openxmlformats.org/officeDocument/2006/relationships/hyperlink" Target="https://www.socpoist.sk/formulare-oznamenie-poistnej-udalosti/48016s6280c" TargetMode="External"/><Relationship Id="rId827" Type="http://schemas.openxmlformats.org/officeDocument/2006/relationships/hyperlink" Target="https://www.minedu.sk/usmernenie-k-prijimaciemu-konaniu-na-stredne-skoly-pre-skolsky-rok-20222023/" TargetMode="External"/><Relationship Id="rId259" Type="http://schemas.openxmlformats.org/officeDocument/2006/relationships/hyperlink" Target="https://eformulare.socpoist.sk/sluzby/ziadost-o-tehotenske" TargetMode="External"/><Relationship Id="rId466" Type="http://schemas.openxmlformats.org/officeDocument/2006/relationships/hyperlink" Target="https://www.slov-lex.sk/pravne-predpisy/SK/ZZ/2002/131/20220601" TargetMode="External"/><Relationship Id="rId673" Type="http://schemas.openxmlformats.org/officeDocument/2006/relationships/hyperlink" Target="https://www.minv.sk/?oznamenie-o-zmene-udajov-zapisanych-v-zivnostenskom-registri" TargetMode="External"/><Relationship Id="rId880" Type="http://schemas.openxmlformats.org/officeDocument/2006/relationships/hyperlink" Target="https://www.slov-lex.sk/pravne-predpisy/SK/ZZ/2013/200/20130713" TargetMode="External"/><Relationship Id="rId23" Type="http://schemas.openxmlformats.org/officeDocument/2006/relationships/hyperlink" Target="https://www.slov-lex.sk/pravne-predpisy/SK/ZZ/2004/5/20220401" TargetMode="External"/><Relationship Id="rId119" Type="http://schemas.openxmlformats.org/officeDocument/2006/relationships/hyperlink" Target="https://www.slov-lex.sk/pravne-predpisy/SK/ZZ/1991/455/20220201" TargetMode="External"/><Relationship Id="rId326" Type="http://schemas.openxmlformats.org/officeDocument/2006/relationships/hyperlink" Target="https://www.slovensko.sk/sk/detail-sluzby?externalCode=sluzba_egov_1046" TargetMode="External"/><Relationship Id="rId533" Type="http://schemas.openxmlformats.org/officeDocument/2006/relationships/hyperlink" Target="https://www.upsvr.gov.sk/buxus/docs/SSVaR/tlaciva/Stanovisko_k_trvaniu_nepriazniveho_zdravotneho_stavu_obcana_v_hmotnej_nudzi_na_ucely_ochranneho_prispevku.pdf" TargetMode="External"/><Relationship Id="rId740" Type="http://schemas.openxmlformats.org/officeDocument/2006/relationships/hyperlink" Target="https://www.financnasprava.sk/sk/elektronicke-sluzby/koncove-sluzby/podanie-dp-dph" TargetMode="External"/><Relationship Id="rId838" Type="http://schemas.openxmlformats.org/officeDocument/2006/relationships/hyperlink" Target="https://www.minedu.sk/usmernenie-k-prijimaciemu-konaniu-na-stredne-skoly-pre-skolsky-rok-20222023/" TargetMode="External"/><Relationship Id="rId172" Type="http://schemas.openxmlformats.org/officeDocument/2006/relationships/hyperlink" Target="https://www.slov-lex.sk/pravne-predpisy/SK/ZZ/1964/40/20191201" TargetMode="External"/><Relationship Id="rId477" Type="http://schemas.openxmlformats.org/officeDocument/2006/relationships/hyperlink" Target="https://www.minedu.sk/pozicky-pre-studentov/" TargetMode="External"/><Relationship Id="rId600" Type="http://schemas.openxmlformats.org/officeDocument/2006/relationships/hyperlink" Target="https://www.slov-lex.sk/pravne-predpisy/SK/ZZ/2008/448/20220607" TargetMode="External"/><Relationship Id="rId684" Type="http://schemas.openxmlformats.org/officeDocument/2006/relationships/hyperlink" Target="https://www.puchov.sk/uzavretie-manzelstva-mimo-miesta-trvaleho-pobytu.html" TargetMode="External"/><Relationship Id="rId337" Type="http://schemas.openxmlformats.org/officeDocument/2006/relationships/hyperlink" Target="https://www.slov-lex.sk/pravne-predpisy/SK/ZZ/2003/461/20220601" TargetMode="External"/><Relationship Id="rId891" Type="http://schemas.openxmlformats.org/officeDocument/2006/relationships/hyperlink" Target="https://www.slov-lex.sk/pravne-predpisy/SK/ZZ/2003/461/20220601" TargetMode="External"/><Relationship Id="rId905" Type="http://schemas.openxmlformats.org/officeDocument/2006/relationships/hyperlink" Target="https://www.slov-lex.sk/pravne-predpisy/SK/ZZ/2003/190/20220201" TargetMode="External"/><Relationship Id="rId34" Type="http://schemas.openxmlformats.org/officeDocument/2006/relationships/hyperlink" Target="https://www.vszp.sk/files/tlaciva/2016/tpoznameniepoistencaplatitelapoistneho2019vypl.pdf" TargetMode="External"/><Relationship Id="rId544" Type="http://schemas.openxmlformats.org/officeDocument/2006/relationships/hyperlink" Target="https://www.banskabystrica.sk/agendy/jednorazova-davka-v-hmotnej-nudzi/" TargetMode="External"/><Relationship Id="rId751" Type="http://schemas.openxmlformats.org/officeDocument/2006/relationships/hyperlink" Target="https://www.slov-lex.sk/pravne-predpisy/SK/ZZ/2014/361/20201201" TargetMode="External"/><Relationship Id="rId849" Type="http://schemas.openxmlformats.org/officeDocument/2006/relationships/hyperlink" Target="https://www.slov-lex.sk/pravne-predpisy/SK/ZZ/2008/245/20220601" TargetMode="External"/><Relationship Id="rId183" Type="http://schemas.openxmlformats.org/officeDocument/2006/relationships/hyperlink" Target="https://portal.minv.sk/wps/wcm/connect/sk/site/main/zivotne-situacie/vozidla/informacie_o_vozidle/info-kontrola-vozidlo-volba/" TargetMode="External"/><Relationship Id="rId390" Type="http://schemas.openxmlformats.org/officeDocument/2006/relationships/hyperlink" Target="https://www.socpoist.sk/pravidla-uznavania-docasnej-pracovnej-neschopnosti/58432s" TargetMode="External"/><Relationship Id="rId404" Type="http://schemas.openxmlformats.org/officeDocument/2006/relationships/hyperlink" Target="https://www.slov-lex.sk/pravne-predpisy/SK/ZZ/2004/576/20160102?ucinnost=28.07.2022" TargetMode="External"/><Relationship Id="rId611" Type="http://schemas.openxmlformats.org/officeDocument/2006/relationships/hyperlink" Target="https://www.slov-lex.sk/pravne-predpisy/SK/ZZ/2003/461/20220601" TargetMode="External"/><Relationship Id="rId250" Type="http://schemas.openxmlformats.org/officeDocument/2006/relationships/hyperlink" Target="https://www.slov-lex.sk/pravne-predpisy/SK/ZZ/2003/461/20220601" TargetMode="External"/><Relationship Id="rId488" Type="http://schemas.openxmlformats.org/officeDocument/2006/relationships/hyperlink" Target="https://www.erasmusplus.sk/" TargetMode="External"/><Relationship Id="rId695" Type="http://schemas.openxmlformats.org/officeDocument/2006/relationships/hyperlink" Target="https://www.slov-lex.sk/pravne-predpisy/SK/ZZ/1994/154/20220401" TargetMode="External"/><Relationship Id="rId709" Type="http://schemas.openxmlformats.org/officeDocument/2006/relationships/hyperlink" Target="https://www.slov-lex.sk/pravne-predpisy/SK/ZZ/2009/8/20220706" TargetMode="External"/><Relationship Id="rId916" Type="http://schemas.openxmlformats.org/officeDocument/2006/relationships/hyperlink" Target="https://www.socpoist.sk/jednorazove-odskodnenie/1303s" TargetMode="External"/><Relationship Id="rId45" Type="http://schemas.openxmlformats.org/officeDocument/2006/relationships/hyperlink" Target="https://www.slov-lex.sk/pravne-predpisy/SK/ZZ/2001/311/20220601" TargetMode="External"/><Relationship Id="rId110" Type="http://schemas.openxmlformats.org/officeDocument/2006/relationships/hyperlink" Target="https://www.slovensko.sk/sk/najst-sluzbu?CurrentPage=1&amp;ServiceTitle=Ohlasovanie+vo%c4%benej%2c+remeselnej+a+viazanej+%c5%beivnosti+-+fyzick%c3%a1+osoba" TargetMode="External"/><Relationship Id="rId348" Type="http://schemas.openxmlformats.org/officeDocument/2006/relationships/hyperlink" Target="https://portal.minv.sk/wps/wcm/connect/sk/site/main/zivotne-situacie/vozidla/vozidla-evidencia-ziadosti/vozidla-ziadost-zmena-menu/vozidlo-zmena-esluzba" TargetMode="External"/><Relationship Id="rId555" Type="http://schemas.openxmlformats.org/officeDocument/2006/relationships/hyperlink" Target="https://www.socpoist.sk/matka---opatrovatel---asistent/55166s" TargetMode="External"/><Relationship Id="rId762" Type="http://schemas.openxmlformats.org/officeDocument/2006/relationships/hyperlink" Target="http://pr_vsf1.msupezinok.sk:8080/oznamovanie-vzniku-zaniku-alebo-zmene-danovej-povinnosti-k-dani-za-uzivanie-verejneho-priestranstva-2.html" TargetMode="External"/><Relationship Id="rId194" Type="http://schemas.openxmlformats.org/officeDocument/2006/relationships/hyperlink" Target="https://www.slov-lex.sk/pravne-predpisy/SK/ZZ/2018/106/" TargetMode="External"/><Relationship Id="rId208" Type="http://schemas.openxmlformats.org/officeDocument/2006/relationships/hyperlink" Target="https://www.slov-lex.sk/pravne-predpisy/SK/ZZ/2003/461/20220601" TargetMode="External"/><Relationship Id="rId415" Type="http://schemas.openxmlformats.org/officeDocument/2006/relationships/hyperlink" Target="https://www.slov-lex.sk/pravne-predpisy/SK/ZZ/2004/576/20160102?ucinnost=28.07.2022" TargetMode="External"/><Relationship Id="rId622" Type="http://schemas.openxmlformats.org/officeDocument/2006/relationships/hyperlink" Target="https://www.upsvr.gov.sk/socialne-veci-a-rodina-2/rodina/rodina/rozvod-rodicov-rozchod-rodicov/uprava-prav-a-povinnosti-rodicov-voci-dietatu.html?page_id=308551" TargetMode="External"/><Relationship Id="rId261" Type="http://schemas.openxmlformats.org/officeDocument/2006/relationships/hyperlink" Target="https://www.slov-lex.sk/pravne-predpisy/SK/ZZ/2003/461/20220601" TargetMode="External"/><Relationship Id="rId499" Type="http://schemas.openxmlformats.org/officeDocument/2006/relationships/hyperlink" Target="https://www.minedu.sk/regulovane-povolania-v-slovenskej-republike/" TargetMode="External"/><Relationship Id="rId927" Type="http://schemas.openxmlformats.org/officeDocument/2006/relationships/hyperlink" Target="https://www.slov-lex.sk/pravne-predpisy/SK/ZZ/2009/563/20220331" TargetMode="External"/><Relationship Id="rId56" Type="http://schemas.openxmlformats.org/officeDocument/2006/relationships/hyperlink" Target="https://www.slov-lex.sk/pravne-predpisy/SK/ZZ/1991/513/" TargetMode="External"/><Relationship Id="rId359" Type="http://schemas.openxmlformats.org/officeDocument/2006/relationships/hyperlink" Target="https://www.slov-lex.sk/pravne-predpisy/SK/ZZ/1995/162/20191001" TargetMode="External"/><Relationship Id="rId566" Type="http://schemas.openxmlformats.org/officeDocument/2006/relationships/hyperlink" Target="https://www.slov-lex.sk/pravne-predpisy/SK/ZZ/2004/576/20160102?ucinnost=28.07.2022" TargetMode="External"/><Relationship Id="rId773" Type="http://schemas.openxmlformats.org/officeDocument/2006/relationships/hyperlink" Target="http://www.socpoist.sk/2141-menu/55440s" TargetMode="External"/><Relationship Id="rId121" Type="http://schemas.openxmlformats.org/officeDocument/2006/relationships/hyperlink" Target="https://www.slov-lex.sk/pravne-predpisy/SK/ZZ/1991/455/20220201" TargetMode="External"/><Relationship Id="rId219" Type="http://schemas.openxmlformats.org/officeDocument/2006/relationships/hyperlink" Target="https://www.slov-lex.sk/pravne-predpisy/SK/ZZ/2003/461/20220601" TargetMode="External"/><Relationship Id="rId426" Type="http://schemas.openxmlformats.org/officeDocument/2006/relationships/hyperlink" Target="https://www.socpoist.sk/jednorazove-vyrovnanie/1304s" TargetMode="External"/><Relationship Id="rId633" Type="http://schemas.openxmlformats.org/officeDocument/2006/relationships/hyperlink" Target="https://obcan.justice.sk/infosud/-/infosud/zoznam/rozhodnutie" TargetMode="External"/><Relationship Id="rId840" Type="http://schemas.openxmlformats.org/officeDocument/2006/relationships/hyperlink" Target="https://www.slov-lex.sk/pravne-predpisy/SK/ZZ/2008/245/20220601" TargetMode="External"/><Relationship Id="rId938" Type="http://schemas.openxmlformats.org/officeDocument/2006/relationships/hyperlink" Target="https://www.minedu.sk/vychova-a-vzdelavanie-v-zakladnych-skolach/" TargetMode="External"/><Relationship Id="rId67" Type="http://schemas.openxmlformats.org/officeDocument/2006/relationships/hyperlink" Target="https://www.slov-lex.sk/pravne-predpisy/SK/ZZ/1995/162/20191001" TargetMode="External"/><Relationship Id="rId272" Type="http://schemas.openxmlformats.org/officeDocument/2006/relationships/hyperlink" Target="https://www.slov-lex.sk/pravne-predpisy/SK/ZZ/2003/461/20220601" TargetMode="External"/><Relationship Id="rId577" Type="http://schemas.openxmlformats.org/officeDocument/2006/relationships/hyperlink" Target="https://www.slov-lex.sk/pravne-predpisy/SK/ZZ/2008/448/20220607" TargetMode="External"/><Relationship Id="rId700" Type="http://schemas.openxmlformats.org/officeDocument/2006/relationships/hyperlink" Target="https://www.slovensko.sk/sk/zivotne-situacie/zivotna-situacia/_vybavujem-obciansky-preukaz-el/" TargetMode="External"/><Relationship Id="rId132" Type="http://schemas.openxmlformats.org/officeDocument/2006/relationships/hyperlink" Target="https://www.slov-lex.sk/pravne-predpisy/SK/ZZ/1991/455/20220201" TargetMode="External"/><Relationship Id="rId784" Type="http://schemas.openxmlformats.org/officeDocument/2006/relationships/hyperlink" Target="https://www.slov-lex.sk/pravne-predpisy/SK/ZZ/2003/461/20220601" TargetMode="External"/><Relationship Id="rId437" Type="http://schemas.openxmlformats.org/officeDocument/2006/relationships/hyperlink" Target="https://www.socpoist.sk/rekvalifikacia-/1307s" TargetMode="External"/><Relationship Id="rId644" Type="http://schemas.openxmlformats.org/officeDocument/2006/relationships/hyperlink" Target="https://www.slov-lex.sk/pravne-predpisy/SK/ZZ/1995/145/20220717" TargetMode="External"/><Relationship Id="rId851" Type="http://schemas.openxmlformats.org/officeDocument/2006/relationships/hyperlink" Target="https://help.edupage.org/?lang_id=2&amp;p=u1/u1681/u1685/u646" TargetMode="External"/><Relationship Id="rId283" Type="http://schemas.openxmlformats.org/officeDocument/2006/relationships/hyperlink" Target="https://www.slov-lex.sk/pravne-predpisy/SK/ZZ/2005/36/20170701" TargetMode="External"/><Relationship Id="rId490" Type="http://schemas.openxmlformats.org/officeDocument/2006/relationships/hyperlink" Target="https://uniba.sk/index.php?id=28354" TargetMode="External"/><Relationship Id="rId504" Type="http://schemas.openxmlformats.org/officeDocument/2006/relationships/hyperlink" Target="https://www.slov-lex.sk/pravne-predpisy/SK/ZZ/2013/417/" TargetMode="External"/><Relationship Id="rId711" Type="http://schemas.openxmlformats.org/officeDocument/2006/relationships/hyperlink" Target="https://www.slov-lex.sk/pravne-predpisy/SK/ZZ/2009/8/20220706" TargetMode="External"/><Relationship Id="rId949" Type="http://schemas.openxmlformats.org/officeDocument/2006/relationships/hyperlink" Target="https://www.slov-lex.sk/pravne-predpisy/SK/ZZ/2008/245/20220601" TargetMode="External"/><Relationship Id="rId78" Type="http://schemas.openxmlformats.org/officeDocument/2006/relationships/hyperlink" Target="https://www.slov-lex.sk/pravne-predpisy/SK/ZZ/2021/452/20220201" TargetMode="External"/><Relationship Id="rId143" Type="http://schemas.openxmlformats.org/officeDocument/2006/relationships/hyperlink" Target="https://www.ruzinov.sk/sk/tlaciva/index/tag:podnikatelska-cinnost" TargetMode="External"/><Relationship Id="rId350" Type="http://schemas.openxmlformats.org/officeDocument/2006/relationships/hyperlink" Target="https://www.slov-lex.sk/pravne-predpisy/SK/ZZ/2018/106/" TargetMode="External"/><Relationship Id="rId588" Type="http://schemas.openxmlformats.org/officeDocument/2006/relationships/hyperlink" Target="https://www.slov-lex.sk/pravne-predpisy/SK/ZZ/2008/447/20220701" TargetMode="External"/><Relationship Id="rId795" Type="http://schemas.openxmlformats.org/officeDocument/2006/relationships/hyperlink" Target="https://www.slov-lex.sk/pravne-predpisy/SK/ZZ/2002/431/20220101" TargetMode="External"/><Relationship Id="rId809" Type="http://schemas.openxmlformats.org/officeDocument/2006/relationships/hyperlink" Target="https://www.minedu.sk/odporucania-pre-rodicov-pri-vybere-materskej-skoly/" TargetMode="External"/><Relationship Id="rId9" Type="http://schemas.openxmlformats.org/officeDocument/2006/relationships/hyperlink" Target="https://www.upsvr.gov.sk/buxus/docs/SSZ/OISS/ziadost_o_zaradenie_do_evidencie_UoZ.docx" TargetMode="External"/><Relationship Id="rId210" Type="http://schemas.openxmlformats.org/officeDocument/2006/relationships/hyperlink" Target="https://www.slov-lex.sk/pravne-predpisy/SK/ZZ/2003/461/20220601" TargetMode="External"/><Relationship Id="rId448" Type="http://schemas.openxmlformats.org/officeDocument/2006/relationships/hyperlink" Target="https://www.socpoist.sk/480/1190s" TargetMode="External"/><Relationship Id="rId655" Type="http://schemas.openxmlformats.org/officeDocument/2006/relationships/hyperlink" Target="https://www.slov-lex.sk/pravne-predpisy/SK/ZZ/2009/8/20220706" TargetMode="External"/><Relationship Id="rId862" Type="http://schemas.openxmlformats.org/officeDocument/2006/relationships/hyperlink" Target="https://www.justice.gov.sk/agenda-ministerstva/medzinarodne-pravo/overovanie-listin-apostily/" TargetMode="External"/><Relationship Id="rId294" Type="http://schemas.openxmlformats.org/officeDocument/2006/relationships/hyperlink" Target="https://www.slov-lex.sk/pravne-predpisy/SK/ZZ/1998/253/20220701" TargetMode="External"/><Relationship Id="rId308" Type="http://schemas.openxmlformats.org/officeDocument/2006/relationships/hyperlink" Target="https://www.slov-lex.sk/pravne-predpisy/SK/ZZ/1998/253/20220701" TargetMode="External"/><Relationship Id="rId515" Type="http://schemas.openxmlformats.org/officeDocument/2006/relationships/hyperlink" Target="https://www.upsvr.gov.sk/buxus/docs/SSVaR/tlaciva/Potvrdenie_o_mzde__prijme.pdf" TargetMode="External"/><Relationship Id="rId722" Type="http://schemas.openxmlformats.org/officeDocument/2006/relationships/hyperlink" Target="https://www.slov-lex.sk/pravne-predpisy/SK/ZZ/1995/162/20191001" TargetMode="External"/><Relationship Id="rId89" Type="http://schemas.openxmlformats.org/officeDocument/2006/relationships/hyperlink" Target="https://esluzby.bratislava.sk/info/414?slug=ohlasenie-stavebnych-uprav-a-udrziavacich-prac" TargetMode="External"/><Relationship Id="rId154" Type="http://schemas.openxmlformats.org/officeDocument/2006/relationships/hyperlink" Target="https://www.slov-lex.sk/pravne-predpisy/SK/ZZ/2014/361/20201201" TargetMode="External"/><Relationship Id="rId361" Type="http://schemas.openxmlformats.org/officeDocument/2006/relationships/hyperlink" Target="https://www.slov-lex.sk/pravne-predpisy/SK/ZZ/1998/253/20220701" TargetMode="External"/><Relationship Id="rId599" Type="http://schemas.openxmlformats.org/officeDocument/2006/relationships/hyperlink" Target="https://sos.mpsvr.gov.sk/pm/poskytovatel-sos" TargetMode="External"/><Relationship Id="rId459" Type="http://schemas.openxmlformats.org/officeDocument/2006/relationships/hyperlink" Target="https://www.slov-lex.sk/pravne-predpisy/SK/ZZ/2002/131/20220601" TargetMode="External"/><Relationship Id="rId666" Type="http://schemas.openxmlformats.org/officeDocument/2006/relationships/hyperlink" Target="https://www.slov-lex.sk/pravne-predpisy/SK/ZZ/1995/162/20191001" TargetMode="External"/><Relationship Id="rId873" Type="http://schemas.openxmlformats.org/officeDocument/2006/relationships/hyperlink" Target="https://www.dcom.sk/detail-sluzby?nazov=informovanie-o-cintorinoch-obce" TargetMode="External"/><Relationship Id="rId16" Type="http://schemas.openxmlformats.org/officeDocument/2006/relationships/hyperlink" Target="https://www.slov-lex.sk/pravne-predpisy/SK/ZZ/2004/5/20220401" TargetMode="External"/><Relationship Id="rId221" Type="http://schemas.openxmlformats.org/officeDocument/2006/relationships/hyperlink" Target="https://www.upsvr.gov.sk/se/oddelenie-sluzieb-pre-obcana/zoznam-sluzieb/vyradenie-z-evidencie.html?page_id=534619" TargetMode="External"/><Relationship Id="rId319" Type="http://schemas.openxmlformats.org/officeDocument/2006/relationships/hyperlink" Target="https://www.slov-lex.sk/pravne-predpisy/SK/ZZ/1998/253/20220701" TargetMode="External"/><Relationship Id="rId526" Type="http://schemas.openxmlformats.org/officeDocument/2006/relationships/hyperlink" Target="https://www.slov-lex.sk/pravne-predpisy/SK/ZZ/2013/417/" TargetMode="External"/><Relationship Id="rId733" Type="http://schemas.openxmlformats.org/officeDocument/2006/relationships/hyperlink" Target="https://www.slov-lex.sk/pravne-predpisy/SK/ZZ/2003/595/" TargetMode="External"/><Relationship Id="rId940" Type="http://schemas.openxmlformats.org/officeDocument/2006/relationships/hyperlink" Target="https://www.dcom.sk/detail-sluzby?nazov=informovanie-o-zakladnych-skolach" TargetMode="External"/><Relationship Id="rId165" Type="http://schemas.openxmlformats.org/officeDocument/2006/relationships/hyperlink" Target="https://www.slov-lex.sk/pravne-predpisy/SK/ZZ/2003/461/20220601" TargetMode="External"/><Relationship Id="rId372" Type="http://schemas.openxmlformats.org/officeDocument/2006/relationships/hyperlink" Target="https://www.socpoist.sk/osetrovne/1294s" TargetMode="External"/><Relationship Id="rId677" Type="http://schemas.openxmlformats.org/officeDocument/2006/relationships/hyperlink" Target="https://navody.digital/zivotne-situacie/svadba" TargetMode="External"/><Relationship Id="rId800" Type="http://schemas.openxmlformats.org/officeDocument/2006/relationships/hyperlink" Target="https://ru.justice.sk/ru-verejnost-web/public/sluzby.xhtml" TargetMode="External"/><Relationship Id="rId232" Type="http://schemas.openxmlformats.org/officeDocument/2006/relationships/hyperlink" Target="https://www.slov-lex.sk/pravne-predpisy/SK/ZZ/2003/461/20220601" TargetMode="External"/><Relationship Id="rId884" Type="http://schemas.openxmlformats.org/officeDocument/2006/relationships/hyperlink" Target="https://www.slov-lex.sk/pravne-predpisy/SK/ZZ/2015/161/20220701" TargetMode="External"/><Relationship Id="rId27" Type="http://schemas.openxmlformats.org/officeDocument/2006/relationships/hyperlink" Target="https://www.slov-lex.sk/pravne-predpisy/SK/ZZ/2001/311/20220601" TargetMode="External"/><Relationship Id="rId537" Type="http://schemas.openxmlformats.org/officeDocument/2006/relationships/hyperlink" Target="https://www.upsvr.gov.sk/buxus/docs/SSVaR/tlaciva/Potvrdenie_o_DPN_1.pdf" TargetMode="External"/><Relationship Id="rId744" Type="http://schemas.openxmlformats.org/officeDocument/2006/relationships/hyperlink" Target="https://pfseform.financnasprava.sk/Formulare/eFormVzor/DP/form.471.html" TargetMode="External"/><Relationship Id="rId951" Type="http://schemas.openxmlformats.org/officeDocument/2006/relationships/hyperlink" Target="https://www.slov-lex.sk/pravne-predpisy/SK/ZZ/2008/245/20220601" TargetMode="External"/><Relationship Id="rId80" Type="http://schemas.openxmlformats.org/officeDocument/2006/relationships/hyperlink" Target="https://bratislava.sk/sk/poplatky-za-komunalne-odpady-a-drobne-stavebne-odpady" TargetMode="External"/><Relationship Id="rId176" Type="http://schemas.openxmlformats.org/officeDocument/2006/relationships/hyperlink" Target="https://www.slov-lex.sk/pravne-predpisy/SK/ZZ/2018/106/" TargetMode="External"/><Relationship Id="rId383" Type="http://schemas.openxmlformats.org/officeDocument/2006/relationships/hyperlink" Target="https://www.slov-lex.sk/pravne-predpisy/SK/ZZ/2003/461/20220601" TargetMode="External"/><Relationship Id="rId590" Type="http://schemas.openxmlformats.org/officeDocument/2006/relationships/hyperlink" Target="https://www.slov-lex.sk/pravne-predpisy/SK/ZZ/2008/448/20220607" TargetMode="External"/><Relationship Id="rId604" Type="http://schemas.openxmlformats.org/officeDocument/2006/relationships/hyperlink" Target="https://trencin.sk/wp-content/uploads/2018/10/%C5%BDiados%C5%A5-prepravn%C3%A1-slu%C5%BEba.pdf" TargetMode="External"/><Relationship Id="rId811" Type="http://schemas.openxmlformats.org/officeDocument/2006/relationships/hyperlink" Target="https://www.minedu.sk/vychovne-psychologicke-a-specialnopedagogicke-poradenstvo-a-specialne-vychovne-zariadenia/" TargetMode="External"/><Relationship Id="rId243" Type="http://schemas.openxmlformats.org/officeDocument/2006/relationships/hyperlink" Target="https://navody.digital/zivotne-situacie/narodenie-dietata/krok/informovat-zamestnavatela" TargetMode="External"/><Relationship Id="rId450" Type="http://schemas.openxmlformats.org/officeDocument/2006/relationships/hyperlink" Target="https://www.socpoist.sk/nahrada-nakladov-spojenych-s-liecenim/1309s" TargetMode="External"/><Relationship Id="rId688" Type="http://schemas.openxmlformats.org/officeDocument/2006/relationships/hyperlink" Target="https://www.slovensko.sk/sk/zivotne-situacie/zivotna-situacia/_civilny-sobas1/" TargetMode="External"/><Relationship Id="rId895" Type="http://schemas.openxmlformats.org/officeDocument/2006/relationships/hyperlink" Target="https://www.slov-lex.sk/pravne-predpisy/SK/ZZ/2003/461/20220601" TargetMode="External"/><Relationship Id="rId909" Type="http://schemas.openxmlformats.org/officeDocument/2006/relationships/hyperlink" Target="https://www.slov-lex.sk/pravne-predpisy/SK/ZZ/2003/461/20220601" TargetMode="External"/><Relationship Id="rId38" Type="http://schemas.openxmlformats.org/officeDocument/2006/relationships/hyperlink" Target="https://www.slov-lex.sk/pravne-predpisy/SK/ZZ/2004/580/20220401" TargetMode="External"/><Relationship Id="rId103" Type="http://schemas.openxmlformats.org/officeDocument/2006/relationships/hyperlink" Target="https://www.slov-lex.sk/pravne-predpisy/SK/ZZ/1991/455/20220201" TargetMode="External"/><Relationship Id="rId310" Type="http://schemas.openxmlformats.org/officeDocument/2006/relationships/hyperlink" Target="https://www.slov-lex.sk/pravne-predpisy/SK/ZZ/1998/253/20220701" TargetMode="External"/><Relationship Id="rId548" Type="http://schemas.openxmlformats.org/officeDocument/2006/relationships/hyperlink" Target="https://www.employment.gov.sk/sk/rodina-socialna-pomoc/tazke-zdravotne-postihnutie/penazne-prispevky/pp-opatrovanie/" TargetMode="External"/><Relationship Id="rId755" Type="http://schemas.openxmlformats.org/officeDocument/2006/relationships/hyperlink" Target="https://www.slov-lex.sk/pravne-predpisy/SK/ZZ/2004/582/20220615" TargetMode="External"/><Relationship Id="rId962" Type="http://schemas.openxmlformats.org/officeDocument/2006/relationships/hyperlink" Target="https://www.slov-lex.sk/pravne-predpisy/SK/ZZ/1991/455/20220201" TargetMode="External"/><Relationship Id="rId91" Type="http://schemas.openxmlformats.org/officeDocument/2006/relationships/hyperlink" Target="https://www.slov-lex.sk/pravne-predpisy/SK/ZZ/1976/50/20210601" TargetMode="External"/><Relationship Id="rId187" Type="http://schemas.openxmlformats.org/officeDocument/2006/relationships/hyperlink" Target="https://portal.minv.sk/wps/wcm/connect/sk/site/main/zivotne-situacie/vozidla/vozidla-evidencia-ziadosti/" TargetMode="External"/><Relationship Id="rId394" Type="http://schemas.openxmlformats.org/officeDocument/2006/relationships/hyperlink" Target="https://www.slovensko.sk/sk/zivotne-situacie/zivotna-situacia/_praceneschopnost" TargetMode="External"/><Relationship Id="rId408" Type="http://schemas.openxmlformats.org/officeDocument/2006/relationships/hyperlink" Target="https://www.slov-lex.sk/pravne-predpisy/SK/ZZ/2004/576/20160102?ucinnost=28.07.2022" TargetMode="External"/><Relationship Id="rId615" Type="http://schemas.openxmlformats.org/officeDocument/2006/relationships/hyperlink" Target="https://www.sak.sk/web/sk/cms/lawyer/adv" TargetMode="External"/><Relationship Id="rId822" Type="http://schemas.openxmlformats.org/officeDocument/2006/relationships/hyperlink" Target="https://www.slov-lex.sk/pravne-predpisy/SK/ZZ/2008/245/20220601" TargetMode="External"/><Relationship Id="rId254" Type="http://schemas.openxmlformats.org/officeDocument/2006/relationships/hyperlink" Target="https://www.slov-lex.sk/pravne-predpisy/SK/ZZ/2003/461/20220601" TargetMode="External"/><Relationship Id="rId699" Type="http://schemas.openxmlformats.org/officeDocument/2006/relationships/hyperlink" Target="https://www.slovensko.sk/sk/detail-sluzby?externalCode=sluzba_egov_1046" TargetMode="External"/><Relationship Id="rId49" Type="http://schemas.openxmlformats.org/officeDocument/2006/relationships/hyperlink" Target="https://www.slov-lex.sk/pravne-predpisy/SK/ZZ/2004/5/20220401" TargetMode="External"/><Relationship Id="rId114" Type="http://schemas.openxmlformats.org/officeDocument/2006/relationships/hyperlink" Target="https://www.slov-lex.sk/pravne-predpisy/SK/ZZ/1991/455/20220201" TargetMode="External"/><Relationship Id="rId461" Type="http://schemas.openxmlformats.org/officeDocument/2006/relationships/hyperlink" Target="https://www.minedu.sk/socialne-stipendia/" TargetMode="External"/><Relationship Id="rId559" Type="http://schemas.openxmlformats.org/officeDocument/2006/relationships/hyperlink" Target="https://www.upsvr.gov.sk/buxus/docs/SSVaR/tlaciva/SSD/Ziadost_o_posudenie_zdravotneho_stavu_na_ucely_statnych_socialnych_davok.pdf" TargetMode="External"/><Relationship Id="rId766" Type="http://schemas.openxmlformats.org/officeDocument/2006/relationships/hyperlink" Target="https://www.financnasprava.sk/sk/elektronicke-sluzby/koncove-sluzby/platenie-dani-poplatkov" TargetMode="External"/><Relationship Id="rId198" Type="http://schemas.openxmlformats.org/officeDocument/2006/relationships/hyperlink" Target="https://www.slov-lex.sk/pravne-predpisy/SK/ZZ/2018/106/" TargetMode="External"/><Relationship Id="rId321" Type="http://schemas.openxmlformats.org/officeDocument/2006/relationships/hyperlink" Target="https://www.slov-lex.sk/pravne-predpisy/SK/ZZ/1998/253/20220701" TargetMode="External"/><Relationship Id="rId419" Type="http://schemas.openxmlformats.org/officeDocument/2006/relationships/hyperlink" Target="https://www.socpoist.sk/480/1190s" TargetMode="External"/><Relationship Id="rId626" Type="http://schemas.openxmlformats.org/officeDocument/2006/relationships/hyperlink" Target="https://www.slov-lex.sk/pravne-predpisy/SK/ZZ/2015/161/20220701" TargetMode="External"/><Relationship Id="rId833" Type="http://schemas.openxmlformats.org/officeDocument/2006/relationships/hyperlink" Target="https://www.slov-lex.sk/pravne-predpisy/SK/ZZ/2015/61/20220101" TargetMode="External"/><Relationship Id="rId265" Type="http://schemas.openxmlformats.org/officeDocument/2006/relationships/hyperlink" Target="https://www.slov-lex.sk/pravne-predpisy/SK/ZZ/2004/576/20160102?ucinnost=28.07.2022" TargetMode="External"/><Relationship Id="rId472" Type="http://schemas.openxmlformats.org/officeDocument/2006/relationships/hyperlink" Target="https://www.slov-lex.sk/pravne-predpisy/SK/ZZ/2002/131/20220601" TargetMode="External"/><Relationship Id="rId900" Type="http://schemas.openxmlformats.org/officeDocument/2006/relationships/hyperlink" Target="https://www.slov-lex.sk/pravne-predpisy/SK/ZZ/2003/461/20220601" TargetMode="External"/><Relationship Id="rId125" Type="http://schemas.openxmlformats.org/officeDocument/2006/relationships/hyperlink" Target="https://www.slov-lex.sk/pravne-predpisy/SK/ZZ/2015/272/20201101" TargetMode="External"/><Relationship Id="rId332" Type="http://schemas.openxmlformats.org/officeDocument/2006/relationships/hyperlink" Target="https://www.slov-lex.sk/pravne-predpisy/SK/ZZ/2019/395/20211230" TargetMode="External"/><Relationship Id="rId777" Type="http://schemas.openxmlformats.org/officeDocument/2006/relationships/hyperlink" Target="http://www.socpoist.sk/2141-menu/55440s" TargetMode="External"/><Relationship Id="rId637" Type="http://schemas.openxmlformats.org/officeDocument/2006/relationships/hyperlink" Target="https://www.slov-lex.sk/pravne-predpisy/SK/ZZ/1994/154/20220401" TargetMode="External"/><Relationship Id="rId844" Type="http://schemas.openxmlformats.org/officeDocument/2006/relationships/hyperlink" Target="https://www.slov-lex.sk/pravne-predpisy/SK/ZZ/2008/245/20220601" TargetMode="External"/><Relationship Id="rId276" Type="http://schemas.openxmlformats.org/officeDocument/2006/relationships/hyperlink" Target="https://www.slov-lex.sk/pravne-predpisy/SK/ZZ/2003/461/20220601" TargetMode="External"/><Relationship Id="rId483" Type="http://schemas.openxmlformats.org/officeDocument/2006/relationships/hyperlink" Target="https://www.minedu.sk/data/att/16888.pdf" TargetMode="External"/><Relationship Id="rId690" Type="http://schemas.openxmlformats.org/officeDocument/2006/relationships/hyperlink" Target="https://www.staremesto.sk/data/MediaLibrary/27/27257/Matrika_Ziadost_o_uzavretie_manzelstva.pdf" TargetMode="External"/><Relationship Id="rId704" Type="http://schemas.openxmlformats.org/officeDocument/2006/relationships/hyperlink" Target="https://www.minv.sk/?cestovne-pasy" TargetMode="External"/><Relationship Id="rId911" Type="http://schemas.openxmlformats.org/officeDocument/2006/relationships/hyperlink" Target="https://www.slov-lex.sk/pravne-predpisy/SK/ZZ/2003/461/20220601" TargetMode="External"/><Relationship Id="rId40" Type="http://schemas.openxmlformats.org/officeDocument/2006/relationships/hyperlink" Target="https://www.slov-lex.sk/pravne-predpisy/SK/ZZ/2001/311/20220601" TargetMode="External"/><Relationship Id="rId136" Type="http://schemas.openxmlformats.org/officeDocument/2006/relationships/hyperlink" Target="https://www.slov-lex.sk/pravne-predpisy/SK/ZZ/1991/455/20220201" TargetMode="External"/><Relationship Id="rId343" Type="http://schemas.openxmlformats.org/officeDocument/2006/relationships/hyperlink" Target="https://www.slov-lex.sk/pravne-predpisy/SK/ZZ/1991/455/20220201" TargetMode="External"/><Relationship Id="rId550" Type="http://schemas.openxmlformats.org/officeDocument/2006/relationships/hyperlink" Target="https://www.upsvr.gov.sk/vzory-ziadosti/vzory-ziadosti-pre-oblast-socialnych-veci-a-rodiny/tazko-zdravotne-postihnuti-1.html?page_id=268769" TargetMode="External"/><Relationship Id="rId788" Type="http://schemas.openxmlformats.org/officeDocument/2006/relationships/hyperlink" Target="https://www.slov-lex.sk/pravne-predpisy/SK/ZZ/2001/311/20220601" TargetMode="External"/><Relationship Id="rId203" Type="http://schemas.openxmlformats.org/officeDocument/2006/relationships/hyperlink" Target="https://www.socpoist.sk/podmienky-naroku--hvc/1287s" TargetMode="External"/><Relationship Id="rId648" Type="http://schemas.openxmlformats.org/officeDocument/2006/relationships/hyperlink" Target="https://www.slovensko.sk/sk/zivotne-situacie/zivotna-situacia/_vybavujem-obciansky-preukaz-el/" TargetMode="External"/><Relationship Id="rId855" Type="http://schemas.openxmlformats.org/officeDocument/2006/relationships/hyperlink" Target="https://www.slov-lex.sk/pravne-predpisy/SK/ZZ/2008/245/20220601" TargetMode="External"/><Relationship Id="rId287" Type="http://schemas.openxmlformats.org/officeDocument/2006/relationships/hyperlink" Target="https://www.slov-lex.sk/pravne-predpisy/SK/ZZ/1998/253/20220701" TargetMode="External"/><Relationship Id="rId410" Type="http://schemas.openxmlformats.org/officeDocument/2006/relationships/hyperlink" Target="https://www.slov-lex.sk/pravne-predpisy/SK/ZZ/2003/461/20220601" TargetMode="External"/><Relationship Id="rId494" Type="http://schemas.openxmlformats.org/officeDocument/2006/relationships/hyperlink" Target="https://www.truni.sk/kriteria-studentskej-mobility-erasmus-studium" TargetMode="External"/><Relationship Id="rId508" Type="http://schemas.openxmlformats.org/officeDocument/2006/relationships/hyperlink" Target="https://www.slov-lex.sk/pravne-predpisy/SK/ZZ/2013/417/" TargetMode="External"/><Relationship Id="rId715" Type="http://schemas.openxmlformats.org/officeDocument/2006/relationships/hyperlink" Target="https://portal.minv.sk/wps/wcm/connect/sk/site/main/zivotne-situacie/vozidla/vozidla-evidencia-ziadosti/vozidla-ziadost-zmena-menu/vozidlo-zmena-esluzba" TargetMode="External"/><Relationship Id="rId922" Type="http://schemas.openxmlformats.org/officeDocument/2006/relationships/hyperlink" Target="https://portal.minv.sk/wps/wcm/connect/sk/site/main/zivotne-situacie/zivnostenske-podnikanie/" TargetMode="External"/><Relationship Id="rId147" Type="http://schemas.openxmlformats.org/officeDocument/2006/relationships/hyperlink" Target="https://www.slov-lex.sk/pravne-predpisy/SK/ZZ/2004/222/20220701" TargetMode="External"/><Relationship Id="rId354" Type="http://schemas.openxmlformats.org/officeDocument/2006/relationships/hyperlink" Target="https://www.slov-lex.sk/pravne-predpisy/SK/ZZ/2018/106/" TargetMode="External"/><Relationship Id="rId799" Type="http://schemas.openxmlformats.org/officeDocument/2006/relationships/hyperlink" Target="https://www.slov-lex.sk/pravne-predpisy/SK/ZZ/2005/7/20220717" TargetMode="External"/><Relationship Id="rId51" Type="http://schemas.openxmlformats.org/officeDocument/2006/relationships/hyperlink" Target="https://www.slov-lex.sk/pravne-predpisy/SK/ZZ/2004/5/20220401" TargetMode="External"/><Relationship Id="rId561" Type="http://schemas.openxmlformats.org/officeDocument/2006/relationships/hyperlink" Target="https://www.platformarodin.sk/narok/sluzba-vcasnej-intervencie/" TargetMode="External"/><Relationship Id="rId659" Type="http://schemas.openxmlformats.org/officeDocument/2006/relationships/hyperlink" Target="https://portal.minv.sk/wps/wcm/connect/sk/site/main/zivotne-situacie/vozidla/vozidla-evidencia-ziadosti/vozidla-ziadost-zmena-menu/" TargetMode="External"/><Relationship Id="rId866" Type="http://schemas.openxmlformats.org/officeDocument/2006/relationships/hyperlink" Target="https://emortes.portaludzs.sk/web/emortes/" TargetMode="External"/><Relationship Id="rId214" Type="http://schemas.openxmlformats.org/officeDocument/2006/relationships/hyperlink" Target="https://www.slov-lex.sk/pravne-predpisy/SK/ZZ/2003/461/20220601" TargetMode="External"/><Relationship Id="rId298" Type="http://schemas.openxmlformats.org/officeDocument/2006/relationships/hyperlink" Target="https://www.slov-lex.sk/pravne-predpisy/SK/ZZ/1998/253/20220701" TargetMode="External"/><Relationship Id="rId421" Type="http://schemas.openxmlformats.org/officeDocument/2006/relationships/hyperlink" Target="https://www.socpoist.sk/urazova-renta/1299s" TargetMode="External"/><Relationship Id="rId519" Type="http://schemas.openxmlformats.org/officeDocument/2006/relationships/hyperlink" Target="https://www.upsvr.gov.sk/buxus/docs/SSVaR/tlaciva/Potvrdenie_o_rozsahu_odpracovanych__hodin.pdf" TargetMode="External"/><Relationship Id="rId158" Type="http://schemas.openxmlformats.org/officeDocument/2006/relationships/hyperlink" Target="https://www.vszp.sk/platitelia/platenie-poistneho/zamestnavatel/" TargetMode="External"/><Relationship Id="rId726" Type="http://schemas.openxmlformats.org/officeDocument/2006/relationships/hyperlink" Target="https://www.minv.sk/?oznamenie-o-zmene-udajov-zapisanych-v-zivnostenskom-registri" TargetMode="External"/><Relationship Id="rId933" Type="http://schemas.openxmlformats.org/officeDocument/2006/relationships/hyperlink" Target="https://www.slov-lex.sk/pravne-predpisy/SK/ZZ/2008/245/20220601" TargetMode="External"/><Relationship Id="rId62" Type="http://schemas.openxmlformats.org/officeDocument/2006/relationships/hyperlink" Target="https://www.slov-lex.sk/pravne-predpisy/SK/ZZ/2009/186/vyhlasene_znenie.html" TargetMode="External"/><Relationship Id="rId365" Type="http://schemas.openxmlformats.org/officeDocument/2006/relationships/hyperlink" Target="https://www.slov-lex.sk/pravne-predpisy/SK/ZZ/2011/362/20220526" TargetMode="External"/><Relationship Id="rId572" Type="http://schemas.openxmlformats.org/officeDocument/2006/relationships/hyperlink" Target="https://www.employment.gov.sk/sk/rodina-socialna-pomoc/tazke-zdravotne-postihnutie/parkovaci-preukaz/" TargetMode="External"/><Relationship Id="rId225" Type="http://schemas.openxmlformats.org/officeDocument/2006/relationships/hyperlink" Target="https://www.slov-lex.sk/pravne-predpisy/SK/ZZ/2003/461/20220601" TargetMode="External"/><Relationship Id="rId432" Type="http://schemas.openxmlformats.org/officeDocument/2006/relationships/hyperlink" Target="https://www.slov-lex.sk/pravne-predpisy/SK/ZZ/2003/461/20220601" TargetMode="External"/><Relationship Id="rId877" Type="http://schemas.openxmlformats.org/officeDocument/2006/relationships/hyperlink" Target="https://www.slov-lex.sk/pravne-predpisy/SK/ZZ/1994/154/20220401" TargetMode="External"/><Relationship Id="rId737" Type="http://schemas.openxmlformats.org/officeDocument/2006/relationships/hyperlink" Target="https://www.slov-lex.sk/pravne-predpisy/SK/ZZ/2003/595/" TargetMode="External"/><Relationship Id="rId944" Type="http://schemas.openxmlformats.org/officeDocument/2006/relationships/hyperlink" Target="https://www.dcom.sk/detail-sluzby?nazov=informovanie-o-zakladnych-skolach" TargetMode="External"/><Relationship Id="rId73" Type="http://schemas.openxmlformats.org/officeDocument/2006/relationships/hyperlink" Target="https://www.slov-lex.sk/pravne-predpisy/SK/ZZ/1995/162/20191001" TargetMode="External"/><Relationship Id="rId169" Type="http://schemas.openxmlformats.org/officeDocument/2006/relationships/hyperlink" Target="https://www.slov-lex.sk/pravne-predpisy/SK/ZZ/2018/106/" TargetMode="External"/><Relationship Id="rId376" Type="http://schemas.openxmlformats.org/officeDocument/2006/relationships/hyperlink" Target="https://www.podnikajte.sk/pracovne-pravo-bozp/choroba-z-povolania" TargetMode="External"/><Relationship Id="rId583" Type="http://schemas.openxmlformats.org/officeDocument/2006/relationships/hyperlink" Target="https://www.slov-lex.sk/pravne-predpisy/SK/ZZ/2008/447/20220701" TargetMode="External"/><Relationship Id="rId790" Type="http://schemas.openxmlformats.org/officeDocument/2006/relationships/hyperlink" Target="https://intrastat.statistics.sk/Intrastat/spravodajska-povinnost/" TargetMode="External"/><Relationship Id="rId804" Type="http://schemas.openxmlformats.org/officeDocument/2006/relationships/hyperlink" Target="https://www.justice.gov.sk/sluzby/obchodny-register/formulare-or-pre-podania-v-elektronickej-podobe/" TargetMode="External"/><Relationship Id="rId4" Type="http://schemas.openxmlformats.org/officeDocument/2006/relationships/hyperlink" Target="https://www.slov-lex.sk/pravne-predpisy/SK/ZZ/2001/311/20220601" TargetMode="External"/><Relationship Id="rId236" Type="http://schemas.openxmlformats.org/officeDocument/2006/relationships/hyperlink" Target="https://esluzby.socpoist.sk/cips/" TargetMode="External"/><Relationship Id="rId443" Type="http://schemas.openxmlformats.org/officeDocument/2006/relationships/hyperlink" Target="https://www.slov-lex.sk/pravne-predpisy/SK/ZZ/2003/461/20220601" TargetMode="External"/><Relationship Id="rId650" Type="http://schemas.openxmlformats.org/officeDocument/2006/relationships/hyperlink" Target="https://www.minv.sk/?cestovne-pasy" TargetMode="External"/><Relationship Id="rId888" Type="http://schemas.openxmlformats.org/officeDocument/2006/relationships/hyperlink" Target="https://www.slov-lex.sk/pravne-predpisy/SK/ZZ/2004/580/20220401" TargetMode="External"/><Relationship Id="rId303" Type="http://schemas.openxmlformats.org/officeDocument/2006/relationships/hyperlink" Target="https://www.slov-lex.sk/pravne-predpisy/SK/ZZ/1998/253/20220701" TargetMode="External"/><Relationship Id="rId748" Type="http://schemas.openxmlformats.org/officeDocument/2006/relationships/hyperlink" Target="https://www.financnasprava.sk/sk/elektronicke-sluzby/koncove-sluzby/percentualny-podiel-dane" TargetMode="External"/><Relationship Id="rId955" Type="http://schemas.openxmlformats.org/officeDocument/2006/relationships/hyperlink" Target="https://www.employment.gov.sk/sk/rodina-socialna-pomoc/tazke-zdravotne-postihnutie/preukaz-tzp/" TargetMode="External"/><Relationship Id="rId84" Type="http://schemas.openxmlformats.org/officeDocument/2006/relationships/hyperlink" Target="https://www.slov-lex.sk/pravne-predpisy/SK/ZZ/2015/39/20220101" TargetMode="External"/><Relationship Id="rId387" Type="http://schemas.openxmlformats.org/officeDocument/2006/relationships/hyperlink" Target="https://www.slov-lex.sk/pravne-predpisy/SK/ZZ/2004/576/20160102?ucinnost=28.07.2022" TargetMode="External"/><Relationship Id="rId510" Type="http://schemas.openxmlformats.org/officeDocument/2006/relationships/hyperlink" Target="https://www.slov-lex.sk/pravne-predpisy/SK/ZZ/2013/417/" TargetMode="External"/><Relationship Id="rId594" Type="http://schemas.openxmlformats.org/officeDocument/2006/relationships/hyperlink" Target="https://www.slov-lex.sk/pravne-predpisy/SK/ZZ/2008/448/20220607" TargetMode="External"/><Relationship Id="rId608" Type="http://schemas.openxmlformats.org/officeDocument/2006/relationships/hyperlink" Target="https://www.socpoist.sk/invalidny-dochodok/1288s" TargetMode="External"/><Relationship Id="rId815" Type="http://schemas.openxmlformats.org/officeDocument/2006/relationships/hyperlink" Target="https://www.slov-lex.sk/pravne-predpisy/SK/ZZ/2008/245/20220601" TargetMode="External"/><Relationship Id="rId247" Type="http://schemas.openxmlformats.org/officeDocument/2006/relationships/hyperlink" Target="https://www.socpoist.sk/vyrovnavacia-davka/1295s" TargetMode="External"/><Relationship Id="rId899" Type="http://schemas.openxmlformats.org/officeDocument/2006/relationships/hyperlink" Target="https://www.slov-lex.sk/pravne-predpisy/SK/ZZ/2003/461/20220601" TargetMode="External"/><Relationship Id="rId107" Type="http://schemas.openxmlformats.org/officeDocument/2006/relationships/hyperlink" Target="https://www.slov-lex.sk/pravne-predpisy/SK/ZZ/1991/455/20220201" TargetMode="External"/><Relationship Id="rId454" Type="http://schemas.openxmlformats.org/officeDocument/2006/relationships/hyperlink" Target="https://www.cvtisr.sk/cvti-sr-vedecka-kniznica/informacie-o-skolstve/publikacie-casopisy.../zistovanie-kvalifikovanosti/prehlad-vysokych-skol.html?page_id=9573" TargetMode="External"/><Relationship Id="rId661" Type="http://schemas.openxmlformats.org/officeDocument/2006/relationships/hyperlink" Target="https://portal.minv.sk/wps/wcm/connect/sk/site/main/zivotne-situacie/vozidla/vozidla-evidencia-ziadosti/vozidla-ziadost-zmena-menu/vozidlo-zmena-esluzba" TargetMode="External"/><Relationship Id="rId759" Type="http://schemas.openxmlformats.org/officeDocument/2006/relationships/hyperlink" Target="https://www.slov-lex.sk/pravne-predpisy/SK/ZZ/2004/582/20220615" TargetMode="External"/><Relationship Id="rId11" Type="http://schemas.openxmlformats.org/officeDocument/2006/relationships/hyperlink" Target="https://www.slov-lex.sk/pravne-predpisy/SK/ZZ/2004/5/20220401" TargetMode="External"/><Relationship Id="rId314" Type="http://schemas.openxmlformats.org/officeDocument/2006/relationships/hyperlink" Target="https://www.slov-lex.sk/pravne-predpisy/SK/ZZ/1998/253/20220701" TargetMode="External"/><Relationship Id="rId398" Type="http://schemas.openxmlformats.org/officeDocument/2006/relationships/hyperlink" Target="https://www.slov-lex.sk/pravne-predpisy/SK/ZZ/2003/461/20220601" TargetMode="External"/><Relationship Id="rId521" Type="http://schemas.openxmlformats.org/officeDocument/2006/relationships/hyperlink" Target="https://www.upsvr.gov.sk/buxus/docs/SSVaR/tlaciva/Potvrdenie_o_mzde__prijme.pdf" TargetMode="External"/><Relationship Id="rId619" Type="http://schemas.openxmlformats.org/officeDocument/2006/relationships/hyperlink" Target="https://www.slov-lex.sk/pravne-predpisy/SK/ZZ/1992/71/20220717" TargetMode="External"/><Relationship Id="rId95" Type="http://schemas.openxmlformats.org/officeDocument/2006/relationships/hyperlink" Target="https://www.slov-lex.sk/pravne-predpisy/SK/ZZ/2008/496/20081204" TargetMode="External"/><Relationship Id="rId160" Type="http://schemas.openxmlformats.org/officeDocument/2006/relationships/hyperlink" Target="https://esluzby.socpoist.sk/portal/" TargetMode="External"/><Relationship Id="rId826" Type="http://schemas.openxmlformats.org/officeDocument/2006/relationships/hyperlink" Target="https://www.slov-lex.sk/pravne-predpisy/SK/ZZ/2008/245/20220601" TargetMode="External"/><Relationship Id="rId258" Type="http://schemas.openxmlformats.org/officeDocument/2006/relationships/hyperlink" Target="https://www.slov-lex.sk/pravne-predpisy/SK/ZZ/2003/461/20220601" TargetMode="External"/><Relationship Id="rId465" Type="http://schemas.openxmlformats.org/officeDocument/2006/relationships/hyperlink" Target="https://www.minedu.sk/ziadost-o-priznanie-socialneho-stipendia/" TargetMode="External"/><Relationship Id="rId672" Type="http://schemas.openxmlformats.org/officeDocument/2006/relationships/hyperlink" Target="https://www.slov-lex.sk/pravne-predpisy/SK/ZZ/1991/455/20220201" TargetMode="External"/><Relationship Id="rId22" Type="http://schemas.openxmlformats.org/officeDocument/2006/relationships/hyperlink" Target="https://www.slov-lex.sk/pravne-predpisy/SK/ZZ/2004/5/20220401" TargetMode="External"/><Relationship Id="rId118" Type="http://schemas.openxmlformats.org/officeDocument/2006/relationships/hyperlink" Target="https://www.slov-lex.sk/pravne-predpisy/SK/ZZ/1991/455/20220201" TargetMode="External"/><Relationship Id="rId325" Type="http://schemas.openxmlformats.org/officeDocument/2006/relationships/hyperlink" Target="https://www.slov-lex.sk/pravne-predpisy/SK/ZZ/1998/253/20220701" TargetMode="External"/><Relationship Id="rId532" Type="http://schemas.openxmlformats.org/officeDocument/2006/relationships/hyperlink" Target="https://www.slov-lex.sk/pravne-predpisy/SK/ZZ/2013/417/" TargetMode="External"/><Relationship Id="rId171" Type="http://schemas.openxmlformats.org/officeDocument/2006/relationships/hyperlink" Target="https://portal.minv.sk/wps/wcm/connect/sk/site/main/zivotne-situacie/vozidla/ziadosti-plnomocenstva/" TargetMode="External"/><Relationship Id="rId837" Type="http://schemas.openxmlformats.org/officeDocument/2006/relationships/hyperlink" Target="https://www.slov-lex.sk/pravne-predpisy/SK/ZZ/2008/245/20220601" TargetMode="External"/><Relationship Id="rId269" Type="http://schemas.openxmlformats.org/officeDocument/2006/relationships/hyperlink" Target="https://www.socpoist.sk/tehotenske/69383s" TargetMode="External"/><Relationship Id="rId476" Type="http://schemas.openxmlformats.org/officeDocument/2006/relationships/hyperlink" Target="https://www.slov-lex.sk/pravne-predpisy/SK/ZZ/2002/131/20220601" TargetMode="External"/><Relationship Id="rId683" Type="http://schemas.openxmlformats.org/officeDocument/2006/relationships/hyperlink" Target="https://www.slov-lex.sk/pravne-predpisy/SK/ZZ/2005/36/20170701" TargetMode="External"/><Relationship Id="rId890" Type="http://schemas.openxmlformats.org/officeDocument/2006/relationships/hyperlink" Target="https://www.slov-lex.sk/pravne-predpisy/SK/ZZ/2003/461/20220601" TargetMode="External"/><Relationship Id="rId904" Type="http://schemas.openxmlformats.org/officeDocument/2006/relationships/hyperlink" Target="https://www.slov-lex.sk/pravne-predpisy/SK/ZZ/2003/190/20220201" TargetMode="External"/><Relationship Id="rId33" Type="http://schemas.openxmlformats.org/officeDocument/2006/relationships/hyperlink" Target="https://www.slov-lex.sk/pravne-predpisy/SK/ZZ/2003/461/20220601" TargetMode="External"/><Relationship Id="rId129" Type="http://schemas.openxmlformats.org/officeDocument/2006/relationships/hyperlink" Target="https://www.slov-lex.sk/pravne-predpisy/SK/ZZ/2004/580/20220401" TargetMode="External"/><Relationship Id="rId336" Type="http://schemas.openxmlformats.org/officeDocument/2006/relationships/hyperlink" Target="https://www.upsvr.gov.sk/obcan/co-mam-robit-ak-som-zmenil-trvaly-pobyt.html?page_id=386322" TargetMode="External"/><Relationship Id="rId543" Type="http://schemas.openxmlformats.org/officeDocument/2006/relationships/hyperlink" Target="https://www.employment.gov.sk/sk/rodina-socialna-pomoc/hmotna-nudza/davky-hmotnej-nudzi/jednorazova-davka-hmotnej-nudzi/" TargetMode="External"/><Relationship Id="rId182" Type="http://schemas.openxmlformats.org/officeDocument/2006/relationships/hyperlink" Target="https://www.slov-lex.sk/pravne-predpisy/SK/ZZ/2018/106/" TargetMode="External"/><Relationship Id="rId403" Type="http://schemas.openxmlformats.org/officeDocument/2006/relationships/hyperlink" Target="https://www.slov-lex.sk/pravne-predpisy/SK/ZZ/2004/576/20160102?ucinnost=28.07.2022" TargetMode="External"/><Relationship Id="rId750" Type="http://schemas.openxmlformats.org/officeDocument/2006/relationships/hyperlink" Target="https://www.financnasprava.sk/sk/elektronicke-sluzby/koncove-sluzby/podanie-dp-dmv" TargetMode="External"/><Relationship Id="rId848" Type="http://schemas.openxmlformats.org/officeDocument/2006/relationships/hyperlink" Target="https://www.slov-lex.sk/pravne-predpisy/SK/ZZ/2008/245/20220601" TargetMode="External"/><Relationship Id="rId487" Type="http://schemas.openxmlformats.org/officeDocument/2006/relationships/hyperlink" Target="https://www.slov-lex.sk/pravne-predpisy/SK/ZZ/2012/396/20220601" TargetMode="External"/><Relationship Id="rId610" Type="http://schemas.openxmlformats.org/officeDocument/2006/relationships/hyperlink" Target="https://www.slov-lex.sk/pravne-predpisy/SK/ZZ/2008/447/20220701" TargetMode="External"/><Relationship Id="rId694" Type="http://schemas.openxmlformats.org/officeDocument/2006/relationships/hyperlink" Target="https://www.slov-lex.sk/pravne-predpisy/SK/ZZ/2005/36/20170701" TargetMode="External"/><Relationship Id="rId708" Type="http://schemas.openxmlformats.org/officeDocument/2006/relationships/hyperlink" Target="https://www.minv.sk/?vodicske-preukazy" TargetMode="External"/><Relationship Id="rId915" Type="http://schemas.openxmlformats.org/officeDocument/2006/relationships/hyperlink" Target="https://www.slov-lex.sk/pravne-predpisy/SK/ZZ/2003/461/20220601" TargetMode="External"/><Relationship Id="rId347" Type="http://schemas.openxmlformats.org/officeDocument/2006/relationships/hyperlink" Target="https://www.slov-lex.sk/pravne-predpisy/SK/ZZ/2018/106/" TargetMode="External"/><Relationship Id="rId44" Type="http://schemas.openxmlformats.org/officeDocument/2006/relationships/hyperlink" Target="https://www.slov-lex.sk/pravne-predpisy/SK/ZZ/2001/311/20220601" TargetMode="External"/><Relationship Id="rId554" Type="http://schemas.openxmlformats.org/officeDocument/2006/relationships/hyperlink" Target="https://www.slov-lex.sk/pravne-predpisy/SK/ZZ/2008/447/20220701" TargetMode="External"/><Relationship Id="rId761" Type="http://schemas.openxmlformats.org/officeDocument/2006/relationships/hyperlink" Target="https://www.slov-lex.sk/pravne-predpisy/SK/ZZ/2004/582/20220615" TargetMode="External"/><Relationship Id="rId859" Type="http://schemas.openxmlformats.org/officeDocument/2006/relationships/hyperlink" Target="https://www.slov-lex.sk/pravne-predpisy/SK/ZZ/2010/131/20200101" TargetMode="External"/><Relationship Id="rId193" Type="http://schemas.openxmlformats.org/officeDocument/2006/relationships/hyperlink" Target="https://portal.minv.sk/wps/wcm/connect/sk/site/main/zivotne-situacie/vozidla/vozidla-evidencia-ziadosti/" TargetMode="External"/><Relationship Id="rId207" Type="http://schemas.openxmlformats.org/officeDocument/2006/relationships/hyperlink" Target="https://www.socpoist.sk/kalkulacka-na-informativny-vypocet-dochodku-azx/59319s" TargetMode="External"/><Relationship Id="rId414" Type="http://schemas.openxmlformats.org/officeDocument/2006/relationships/hyperlink" Target="https://www.socpoist.sk/ako-poziadat-o-nemocenske-nfe/68708s" TargetMode="External"/><Relationship Id="rId498" Type="http://schemas.openxmlformats.org/officeDocument/2006/relationships/hyperlink" Target="https://www.slovensko.sk/sk/detail-sluzby?externalCode=ks_336580" TargetMode="External"/><Relationship Id="rId621" Type="http://schemas.openxmlformats.org/officeDocument/2006/relationships/hyperlink" Target="https://www.slov-lex.sk/pravne-predpisy/SK/ZZ/2005/36/20170701" TargetMode="External"/><Relationship Id="rId260" Type="http://schemas.openxmlformats.org/officeDocument/2006/relationships/hyperlink" Target="https://www.slov-lex.sk/pravne-predpisy/SK/ZZ/2003/461/20220601" TargetMode="External"/><Relationship Id="rId719" Type="http://schemas.openxmlformats.org/officeDocument/2006/relationships/hyperlink" Target="https://www.slovensko.sk/sk/zivotne-situacie/zivotna-situacia/_okresny-urad-katastralny-a-z/" TargetMode="External"/><Relationship Id="rId926" Type="http://schemas.openxmlformats.org/officeDocument/2006/relationships/hyperlink" Target="https://pfs.iam.financnasprava.sk/" TargetMode="External"/><Relationship Id="rId55" Type="http://schemas.openxmlformats.org/officeDocument/2006/relationships/hyperlink" Target="https://www.slov-lex.sk/pravne-predpisy/SK/ZZ/2004/5/20220401" TargetMode="External"/><Relationship Id="rId120" Type="http://schemas.openxmlformats.org/officeDocument/2006/relationships/hyperlink" Target="https://www.slovensko.sk/sk/najst-sluzbu?CurrentPage=1&amp;ServiceTitle=Ohlasovanie+vo%c4%benej%2c+remeselnej+a+viazanej+%c5%beivnosti+-+fyzick%c3%a1+osoba" TargetMode="External"/><Relationship Id="rId358" Type="http://schemas.openxmlformats.org/officeDocument/2006/relationships/hyperlink" Target="https://www.minv.sk/?tlaciva-a-formulare-katastralneho-odboru" TargetMode="External"/><Relationship Id="rId565" Type="http://schemas.openxmlformats.org/officeDocument/2006/relationships/hyperlink" Target="https://www.upsvr.gov.sk/buxus/docs/SSVaR/tlaciva/lekarsky_nalez.pdf" TargetMode="External"/><Relationship Id="rId772" Type="http://schemas.openxmlformats.org/officeDocument/2006/relationships/hyperlink" Target="https://www.slov-lex.sk/pravne-predpisy/SK/ZZ/2009/563/20220331" TargetMode="External"/><Relationship Id="rId218" Type="http://schemas.openxmlformats.org/officeDocument/2006/relationships/hyperlink" Target="https://www.socpoist.sk/dochodkove-poistenie-v-zahranici-a-eu/1665s" TargetMode="External"/><Relationship Id="rId425" Type="http://schemas.openxmlformats.org/officeDocument/2006/relationships/hyperlink" Target="https://www.slov-lex.sk/pravne-predpisy/SK/ZZ/2003/461/20220601" TargetMode="External"/><Relationship Id="rId632" Type="http://schemas.openxmlformats.org/officeDocument/2006/relationships/hyperlink" Target="https://www.slov-lex.sk/pravne-predpisy/SK/ZZ/2005/36/20170701" TargetMode="External"/><Relationship Id="rId271" Type="http://schemas.openxmlformats.org/officeDocument/2006/relationships/hyperlink" Target="https://www.socpoist.sk/aktuality/65282c" TargetMode="External"/><Relationship Id="rId937" Type="http://schemas.openxmlformats.org/officeDocument/2006/relationships/hyperlink" Target="https://www.slov-lex.sk/pravne-predpisy/SK/ZZ/2008/245/20220601" TargetMode="External"/><Relationship Id="rId66" Type="http://schemas.openxmlformats.org/officeDocument/2006/relationships/hyperlink" Target="https://www.slov-lex.sk/pravne-predpisy/SK/ZZ/2016/90/20200101" TargetMode="External"/><Relationship Id="rId131" Type="http://schemas.openxmlformats.org/officeDocument/2006/relationships/hyperlink" Target="https://www.slov-lex.sk/pravne-predpisy/SK/ZZ/1991/455/20220201" TargetMode="External"/><Relationship Id="rId369" Type="http://schemas.openxmlformats.org/officeDocument/2006/relationships/hyperlink" Target="https://www.slov-lex.sk/pravne-predpisy/SK/ZZ/2004/576/20160102?ucinnost=28.07.2022" TargetMode="External"/><Relationship Id="rId576" Type="http://schemas.openxmlformats.org/officeDocument/2006/relationships/hyperlink" Target="https://www.employment.gov.sk/sk/rodina-socialna-pomoc/tazke-zdravotne-postihnutie/penazne-prispevky/pp-osobnu-asistenciu/" TargetMode="External"/><Relationship Id="rId783" Type="http://schemas.openxmlformats.org/officeDocument/2006/relationships/hyperlink" Target="https://www.slov-lex.sk/pravne-predpisy/SK/ZZ/2004/580/20220401" TargetMode="External"/><Relationship Id="rId229" Type="http://schemas.openxmlformats.org/officeDocument/2006/relationships/hyperlink" Target="https://www.slov-lex.sk/pravne-predpisy/SK/ZZ/2003/461/20220601" TargetMode="External"/><Relationship Id="rId436" Type="http://schemas.openxmlformats.org/officeDocument/2006/relationships/hyperlink" Target="https://www.slov-lex.sk/pravne-predpisy/SK/ZZ/2003/461/20220601" TargetMode="External"/><Relationship Id="rId643" Type="http://schemas.openxmlformats.org/officeDocument/2006/relationships/hyperlink" Target="https://www.slov-lex.sk/pravne-predpisy/SK/ZZ/2006/445/20060714" TargetMode="External"/><Relationship Id="rId850" Type="http://schemas.openxmlformats.org/officeDocument/2006/relationships/hyperlink" Target="https://www.slov-lex.sk/pravne-predpisy/SK/ZZ/2008/245/20220601" TargetMode="External"/><Relationship Id="rId948" Type="http://schemas.openxmlformats.org/officeDocument/2006/relationships/hyperlink" Target="https://www.slov-lex.sk/pravne-predpisy/SK/ZZ/2008/245/20220601" TargetMode="External"/><Relationship Id="rId77" Type="http://schemas.openxmlformats.org/officeDocument/2006/relationships/hyperlink" Target="https://www.slov-lex.sk/pravne-predpisy/SK/ZZ/2002/442/20220421" TargetMode="External"/><Relationship Id="rId282" Type="http://schemas.openxmlformats.org/officeDocument/2006/relationships/hyperlink" Target="https://portal.minv.sk/wps/wcm/connect/sk/site/main/zivotne-situacie/matrika-zivotna-udalost/splnomocnenia-k-matricnym-udalostiam/ziadost-o-vytvorenie-splnomocnenia-k-MU/" TargetMode="External"/><Relationship Id="rId503" Type="http://schemas.openxmlformats.org/officeDocument/2006/relationships/hyperlink" Target="https://www.employment.gov.sk/sk/rodina-socialna-pomoc/hmotna-nudza/preddavok-pomoc-hmotnej-nudzi.html" TargetMode="External"/><Relationship Id="rId587" Type="http://schemas.openxmlformats.org/officeDocument/2006/relationships/hyperlink" Target="https://www.employment.gov.sk/sk/rodina-socialna-pomoc/tazke-zdravotne-postihnutie/penazne-prispevky/pp-prepravu/" TargetMode="External"/><Relationship Id="rId710" Type="http://schemas.openxmlformats.org/officeDocument/2006/relationships/hyperlink" Target="https://www.minv.sk/?vodicske-preukazy" TargetMode="External"/><Relationship Id="rId808" Type="http://schemas.openxmlformats.org/officeDocument/2006/relationships/hyperlink" Target="https://www.minedu.sk/predprimarne-vzdelavanie/" TargetMode="External"/><Relationship Id="rId8" Type="http://schemas.openxmlformats.org/officeDocument/2006/relationships/hyperlink" Target="https://www.slov-lex.sk/pravne-predpisy/SK/ZZ/2004/5/20220401" TargetMode="External"/><Relationship Id="rId142" Type="http://schemas.openxmlformats.org/officeDocument/2006/relationships/hyperlink" Target="https://www.slov-lex.sk/pravne-predpisy/SK/ZZ/2003/595/" TargetMode="External"/><Relationship Id="rId447" Type="http://schemas.openxmlformats.org/officeDocument/2006/relationships/hyperlink" Target="https://www.slov-lex.sk/pravne-predpisy/SK/ZZ/2003/461/20220601" TargetMode="External"/><Relationship Id="rId794" Type="http://schemas.openxmlformats.org/officeDocument/2006/relationships/hyperlink" Target="https://www.financnasprava.sk/sk/elektronicke-sluzby/koncove-sluzby/uctovna-zavierka-pu" TargetMode="External"/><Relationship Id="rId654" Type="http://schemas.openxmlformats.org/officeDocument/2006/relationships/hyperlink" Target="https://www.minv.sk/?vodicske-preukazy" TargetMode="External"/><Relationship Id="rId861" Type="http://schemas.openxmlformats.org/officeDocument/2006/relationships/hyperlink" Target="https://www.slov-lex.sk/pravne-predpisy/SK/ZZ/2010/131/20200101" TargetMode="External"/><Relationship Id="rId959" Type="http://schemas.openxmlformats.org/officeDocument/2006/relationships/hyperlink" Target="https://www.slov-lex.sk/pravne-predpisy/SK/ZZ/1993/182/20200201" TargetMode="External"/><Relationship Id="rId293" Type="http://schemas.openxmlformats.org/officeDocument/2006/relationships/hyperlink" Target="https://www.slovensko.sk/sk/zivotne-situacie/zivotna-situacia/_elektronicke-sluzby-pri-precho/" TargetMode="External"/><Relationship Id="rId307" Type="http://schemas.openxmlformats.org/officeDocument/2006/relationships/hyperlink" Target="https://www.slov-lex.sk/pravne-predpisy/SK/ZZ/1998/253/20220701" TargetMode="External"/><Relationship Id="rId514" Type="http://schemas.openxmlformats.org/officeDocument/2006/relationships/hyperlink" Target="https://www.slov-lex.sk/pravne-predpisy/SK/ZZ/2013/417/" TargetMode="External"/><Relationship Id="rId721" Type="http://schemas.openxmlformats.org/officeDocument/2006/relationships/hyperlink" Target="https://www.minv.sk/?tlaciva-a-formulare-katastralneho-odboru" TargetMode="External"/><Relationship Id="rId88" Type="http://schemas.openxmlformats.org/officeDocument/2006/relationships/hyperlink" Target="https://www.slov-lex.sk/pravne-predpisy/SK/ZZ/1976/50/20210601" TargetMode="External"/><Relationship Id="rId153" Type="http://schemas.openxmlformats.org/officeDocument/2006/relationships/hyperlink" Target="https://www.financnasprava.sk/sk/podnikatelia/dane/dan-z-motorovych-vozidiel" TargetMode="External"/><Relationship Id="rId360" Type="http://schemas.openxmlformats.org/officeDocument/2006/relationships/hyperlink" Target="https://www.minv.sk/?vydanie-zbrojneho-preukazu" TargetMode="External"/><Relationship Id="rId598" Type="http://schemas.openxmlformats.org/officeDocument/2006/relationships/hyperlink" Target="https://www.slov-lex.sk/pravne-predpisy/SK/ZZ/2008/448/20220607" TargetMode="External"/><Relationship Id="rId819" Type="http://schemas.openxmlformats.org/officeDocument/2006/relationships/hyperlink" Target="https://www.slov-lex.sk/pravne-predpisy/SK/ZZ/2008/245/20220601" TargetMode="External"/><Relationship Id="rId220" Type="http://schemas.openxmlformats.org/officeDocument/2006/relationships/hyperlink" Target="https://www.slov-lex.sk/pravne-predpisy/SK/ZZ/2004/5/20220401" TargetMode="External"/><Relationship Id="rId458" Type="http://schemas.openxmlformats.org/officeDocument/2006/relationships/hyperlink" Target="https://www.slov-lex.sk/pravne-predpisy/SK/ZZ/2002/131/20220601" TargetMode="External"/><Relationship Id="rId665" Type="http://schemas.openxmlformats.org/officeDocument/2006/relationships/hyperlink" Target="https://www.slovensko.sk/sk/zivotne-situacie/zivotna-situacia/_okresny-urad-katastralny-a-z/" TargetMode="External"/><Relationship Id="rId872" Type="http://schemas.openxmlformats.org/officeDocument/2006/relationships/hyperlink" Target="https://www.slov-lex.sk/pravne-predpisy/SK/ZZ/2010/131/20200101" TargetMode="External"/><Relationship Id="rId15" Type="http://schemas.openxmlformats.org/officeDocument/2006/relationships/hyperlink" Target="https://www.upsvr.gov.sk/buxus/docs/SSZ/OISS/Poucenie_o_pravach_a_povinnostiach_obcana_nove_1.rtf" TargetMode="External"/><Relationship Id="rId318" Type="http://schemas.openxmlformats.org/officeDocument/2006/relationships/hyperlink" Target="https://portal.minv.sk/wps/wcm/connect/sk/site/main/zivotne-situacie/pobyt/pobyt-t/tp-ukoncenie/" TargetMode="External"/><Relationship Id="rId525" Type="http://schemas.openxmlformats.org/officeDocument/2006/relationships/hyperlink" Target="https://www.upsvr.gov.sk/buxus/docs/SSVaR/tlaciva/Poucenie_pre_obcana_ziadajuceho_o_pomoc_v_hmotnej_nudzi.pdf" TargetMode="External"/><Relationship Id="rId732" Type="http://schemas.openxmlformats.org/officeDocument/2006/relationships/hyperlink" Target="https://www.financnasprava.sk/sk/elektronicke-sluzby/koncove-sluzby/podanie-dp-dpfo-szco-typb" TargetMode="External"/><Relationship Id="rId99" Type="http://schemas.openxmlformats.org/officeDocument/2006/relationships/hyperlink" Target="https://www.slov-lex.sk/pravne-predpisy/SK/ZZ/2004/582/20220615" TargetMode="External"/><Relationship Id="rId164" Type="http://schemas.openxmlformats.org/officeDocument/2006/relationships/hyperlink" Target="https://www.slov-lex.sk/pravne-predpisy/SK/ZZ/2012/340/20210701" TargetMode="External"/><Relationship Id="rId371" Type="http://schemas.openxmlformats.org/officeDocument/2006/relationships/hyperlink" Target="https://www.slov-lex.sk/pravne-predpisy/SK/ZZ/2003/461/20220601" TargetMode="External"/><Relationship Id="rId469" Type="http://schemas.openxmlformats.org/officeDocument/2006/relationships/hyperlink" Target="https://www.minedu.sk/tehotenske-stipendium/" TargetMode="External"/><Relationship Id="rId676" Type="http://schemas.openxmlformats.org/officeDocument/2006/relationships/hyperlink" Target="https://www.slov-lex.sk/pravne-predpisy/SK/ZZ/1991/513/" TargetMode="External"/><Relationship Id="rId883" Type="http://schemas.openxmlformats.org/officeDocument/2006/relationships/hyperlink" Target="https://www.slov-lex.sk/pravne-predpisy/SK/ZZ/2015/161/20220701" TargetMode="External"/><Relationship Id="rId26" Type="http://schemas.openxmlformats.org/officeDocument/2006/relationships/hyperlink" Target="https://www.slov-lex.sk/pravne-predpisy/SK/ZZ/2004/5/20220401" TargetMode="External"/><Relationship Id="rId231" Type="http://schemas.openxmlformats.org/officeDocument/2006/relationships/hyperlink" Target="https://www.socpoist.sk/aktuality-urcenie-osobitneho-prijemcu-dochodku-je-dosledne-riadeny-proces/48411s67189c" TargetMode="External"/><Relationship Id="rId329" Type="http://schemas.openxmlformats.org/officeDocument/2006/relationships/hyperlink" Target="https://portal.minv.sk/wps/wcm/connect/sk/site/main/zivotne-situacie/menu-doklady/sluzba-ziadost-vydanie+obcianskeho+preukazu+s+cipom/" TargetMode="External"/><Relationship Id="rId536" Type="http://schemas.openxmlformats.org/officeDocument/2006/relationships/hyperlink" Target="https://www.slov-lex.sk/pravne-predpisy/SK/ZZ/2004/576/20160102?ucinnost=28.07.2022" TargetMode="External"/><Relationship Id="rId175" Type="http://schemas.openxmlformats.org/officeDocument/2006/relationships/hyperlink" Target="https://portal.minv.sk/wps/wcm/connect/sk/site/main/zivotne-situacie/vozidla/informacie_o_vozidle/info-kontrola-vozidlo-volba/" TargetMode="External"/><Relationship Id="rId743" Type="http://schemas.openxmlformats.org/officeDocument/2006/relationships/hyperlink" Target="https://www.slov-lex.sk/pravne-predpisy/SK/ZZ/2004/222/20220701" TargetMode="External"/><Relationship Id="rId950" Type="http://schemas.openxmlformats.org/officeDocument/2006/relationships/hyperlink" Target="https://www.slov-lex.sk/pravne-predpisy/SK/ZZ/2008/245/20220601" TargetMode="External"/><Relationship Id="rId382" Type="http://schemas.openxmlformats.org/officeDocument/2006/relationships/hyperlink" Target="https://www.slovensko.sk/sk/zivotne-situacie/zivotna-situacia/_praceneschopnost" TargetMode="External"/><Relationship Id="rId603" Type="http://schemas.openxmlformats.org/officeDocument/2006/relationships/hyperlink" Target="https://www.slov-lex.sk/pravne-predpisy/SK/ZZ/2008/448/20220607" TargetMode="External"/><Relationship Id="rId687" Type="http://schemas.openxmlformats.org/officeDocument/2006/relationships/hyperlink" Target="https://www.slov-lex.sk/pravne-predpisy/SK/ZZ/1994/154/20220401" TargetMode="External"/><Relationship Id="rId810" Type="http://schemas.openxmlformats.org/officeDocument/2006/relationships/hyperlink" Target="https://www.slov-lex.sk/pravne-predpisy/SK/ZZ/2008/245/20220601" TargetMode="External"/><Relationship Id="rId908" Type="http://schemas.openxmlformats.org/officeDocument/2006/relationships/hyperlink" Target="https://www.socpoist.sk/vdovsky-dochodok/1289s" TargetMode="External"/><Relationship Id="rId242" Type="http://schemas.openxmlformats.org/officeDocument/2006/relationships/hyperlink" Target="https://www.slov-lex.sk/pravne-predpisy/SK/ZZ/2004/576/20160102?ucinnost=28.07.2022" TargetMode="External"/><Relationship Id="rId894" Type="http://schemas.openxmlformats.org/officeDocument/2006/relationships/hyperlink" Target="https://www.slov-lex.sk/pravne-predpisy/SK/ZZ/2003/461/20220601" TargetMode="External"/><Relationship Id="rId37" Type="http://schemas.openxmlformats.org/officeDocument/2006/relationships/hyperlink" Target="https://www.vszp.sk/files/tlaciva/2016/tpoznameniepoistencaplatitelapoistneho2019vypl.pdf" TargetMode="External"/><Relationship Id="rId102" Type="http://schemas.openxmlformats.org/officeDocument/2006/relationships/hyperlink" Target="https://www.slov-lex.sk/pravne-predpisy/SK/ZZ/1991/455/20220201" TargetMode="External"/><Relationship Id="rId547" Type="http://schemas.openxmlformats.org/officeDocument/2006/relationships/hyperlink" Target="https://www.slov-lex.sk/pravne-predpisy/SK/ZZ/2013/417/" TargetMode="External"/><Relationship Id="rId754" Type="http://schemas.openxmlformats.org/officeDocument/2006/relationships/hyperlink" Target="https://www.dcom.sk/detail-sluzby?nazov=oznamovanie-o-vzniku-zaniku-alebo-zmene-danovej-povinnosti-k-dani-za-ubytovanie" TargetMode="External"/><Relationship Id="rId961" Type="http://schemas.openxmlformats.org/officeDocument/2006/relationships/hyperlink" Target="https://www.slov-lex.sk/pravne-predpisy/SK/ZZ/1991/513/" TargetMode="External"/><Relationship Id="rId90" Type="http://schemas.openxmlformats.org/officeDocument/2006/relationships/hyperlink" Target="https://www.slov-lex.sk/pravne-predpisy/SK/ZZ/1976/50/20210601" TargetMode="External"/><Relationship Id="rId186" Type="http://schemas.openxmlformats.org/officeDocument/2006/relationships/hyperlink" Target="https://www.slov-lex.sk/pravne-predpisy/SK/ZZ/2009/8/20220706" TargetMode="External"/><Relationship Id="rId393" Type="http://schemas.openxmlformats.org/officeDocument/2006/relationships/hyperlink" Target="https://www.slov-lex.sk/pravne-predpisy/SK/ZZ/2003/461/20220601" TargetMode="External"/><Relationship Id="rId407" Type="http://schemas.openxmlformats.org/officeDocument/2006/relationships/hyperlink" Target="https://www.slov-lex.sk/pravne-predpisy/SK/ZZ/2004/576/20160102?ucinnost=28.07.2022" TargetMode="External"/><Relationship Id="rId614" Type="http://schemas.openxmlformats.org/officeDocument/2006/relationships/hyperlink" Target="https://www.slov-lex.sk/pravne-predpisy/SK/ZZ/2005/305/20220607" TargetMode="External"/><Relationship Id="rId821" Type="http://schemas.openxmlformats.org/officeDocument/2006/relationships/hyperlink" Target="https://www.minedu.sk/vychovne-psychologicke-a-specialnopedagogicke-poradenstvo-a-specialne-vychovne-zariadenia/" TargetMode="External"/><Relationship Id="rId253" Type="http://schemas.openxmlformats.org/officeDocument/2006/relationships/hyperlink" Target="https://www.socpoist.sk/tehotenske/69383s" TargetMode="External"/><Relationship Id="rId460" Type="http://schemas.openxmlformats.org/officeDocument/2006/relationships/hyperlink" Target="https://www.slov-lex.sk/pravne-predpisy/SK/ZZ/2008/245/20220601" TargetMode="External"/><Relationship Id="rId698" Type="http://schemas.openxmlformats.org/officeDocument/2006/relationships/hyperlink" Target="https://www.slov-lex.sk/pravne-predpisy/SK/ZZ/1994/154/20220401" TargetMode="External"/><Relationship Id="rId919" Type="http://schemas.openxmlformats.org/officeDocument/2006/relationships/hyperlink" Target="https://www.slov-lex.sk/pravne-predpisy/SK/ZZ/2003/461/20220601" TargetMode="External"/><Relationship Id="rId48" Type="http://schemas.openxmlformats.org/officeDocument/2006/relationships/hyperlink" Target="https://www.slov-lex.sk/pravne-predpisy/SK/ZZ/2004/5/20220401" TargetMode="External"/><Relationship Id="rId113" Type="http://schemas.openxmlformats.org/officeDocument/2006/relationships/hyperlink" Target="https://www.slov-lex.sk/pravne-predpisy/SK/ZZ/1991/455/20220201" TargetMode="External"/><Relationship Id="rId320" Type="http://schemas.openxmlformats.org/officeDocument/2006/relationships/hyperlink" Target="https://portal.minv.sk/wps/wcm/connect/sk/site/main/zivotne-situacie/pobyt/pobyt-t/tp-ukoncenie/" TargetMode="External"/><Relationship Id="rId558" Type="http://schemas.openxmlformats.org/officeDocument/2006/relationships/hyperlink" Target="https://www.slov-lex.sk/pravne-predpisy/SK/ZZ/2008/561/20220607" TargetMode="External"/><Relationship Id="rId765" Type="http://schemas.openxmlformats.org/officeDocument/2006/relationships/hyperlink" Target="https://www.slov-lex.sk/pravne-predpisy/SK/ZZ/2003/595/" TargetMode="External"/><Relationship Id="rId197" Type="http://schemas.openxmlformats.org/officeDocument/2006/relationships/hyperlink" Target="https://www.mindop.sk/ministerstvo-1/statny-dopravny-urad-4/technicke-sluzby-a-kontroly-vozidiel/emisne-kontroly-motorovych-vozidiel" TargetMode="External"/><Relationship Id="rId418" Type="http://schemas.openxmlformats.org/officeDocument/2006/relationships/hyperlink" Target="https://www.slov-lex.sk/pravne-predpisy/SK/ZZ/2003/461/20220601" TargetMode="External"/><Relationship Id="rId625" Type="http://schemas.openxmlformats.org/officeDocument/2006/relationships/hyperlink" Target="https://obcan.justice.sk/infosud/-/infosud/zoznam/pojednavanie?f.655=14.06.2022&amp;f.655=" TargetMode="External"/><Relationship Id="rId832" Type="http://schemas.openxmlformats.org/officeDocument/2006/relationships/hyperlink" Target="https://www.slov-lex.sk/pravne-predpisy/SK/ZZ/2015/61/20220101" TargetMode="External"/><Relationship Id="rId264" Type="http://schemas.openxmlformats.org/officeDocument/2006/relationships/hyperlink" Target="https://zdravoteka.sk/magazin/potrat-druhy-fazy-potratu-co-prinasa/" TargetMode="External"/><Relationship Id="rId471" Type="http://schemas.openxmlformats.org/officeDocument/2006/relationships/hyperlink" Target="https://tnuni.sk/fileadmin/dokumenty/studenti/socialna_starostlivost/Ziadost_o_priznanie_tehotenskeho_stipendia2.pdf" TargetMode="External"/><Relationship Id="rId59" Type="http://schemas.openxmlformats.org/officeDocument/2006/relationships/hyperlink" Target="https://www.slov-lex.sk/pravne-predpisy/SK/ZZ/1991/513/" TargetMode="External"/><Relationship Id="rId124" Type="http://schemas.openxmlformats.org/officeDocument/2006/relationships/hyperlink" Target="https://slovak.statistics.sk/wps/portal/ext/services/services.ico/ico.forms/!ut/p/z1/pZJNT4NAEEB_Sw8c3R26BRZv2yYsEES3CMW9GGiQEgs0gBL_vbScjBaaOLdJ3st8YoljLKvks8iTrqir5DjkL1J_jbwnul6rDLhr6uBYj1Rs3Q1wMPDuAmw4s1eGB0A9roHD7HBrCkKAESxv8eFKMLjNvwYYo8-EEIEXRcCjpQUOUTn4YQj8gfzyjWcVHN8PwogKYlv6_-oPgJweb_QnGpTT7e2wnEPk3A5GYOqGc1O4WBZpifp9iQARUzV0dUU1U6Mm0Zfk_EWsSgnNsWyyt6zJGvTRDM916LpTe6-AAn3fo7yu82OG9nWpwF_KoW47HP8kcdC-41MZniOGwrmT6Rfp2WLxDa5K3SQ!/dz/d5/L2dJQSEvUUt3QS80TmxFL1o2X1ZMUDhCQjFBMEdKOTYwSUZPOFFSSkMwRzcw/" TargetMode="External"/><Relationship Id="rId569" Type="http://schemas.openxmlformats.org/officeDocument/2006/relationships/hyperlink" Target="https://www.slov-lex.sk/pravne-predpisy/SK/ZZ/2008/447/20220701" TargetMode="External"/><Relationship Id="rId776" Type="http://schemas.openxmlformats.org/officeDocument/2006/relationships/hyperlink" Target="https://www.slov-lex.sk/pravne-predpisy/SK/ZZ/2003/461/20220601" TargetMode="External"/><Relationship Id="rId331" Type="http://schemas.openxmlformats.org/officeDocument/2006/relationships/hyperlink" Target="https://www.minv.sk/?prijatie-ziadosti-o-vydanie-obcianskeho-preukazu" TargetMode="External"/><Relationship Id="rId429" Type="http://schemas.openxmlformats.org/officeDocument/2006/relationships/hyperlink" Target="https://www.slov-lex.sk/pravne-predpisy/SK/ZZ/2003/461/20220601" TargetMode="External"/><Relationship Id="rId636" Type="http://schemas.openxmlformats.org/officeDocument/2006/relationships/hyperlink" Target="https://www.slov-lex.sk/pravne-predpisy/SK/ZZ/2015/161/20220701" TargetMode="External"/><Relationship Id="rId843" Type="http://schemas.openxmlformats.org/officeDocument/2006/relationships/hyperlink" Target="https://ucimenadialku.sk/usmernenia/prijimacie-konanie-na-stredne-skoly-pre-skolsky-rok-2022-2023" TargetMode="External"/><Relationship Id="rId275" Type="http://schemas.openxmlformats.org/officeDocument/2006/relationships/hyperlink" Target="https://www.socpoist.sk/materske/1293s" TargetMode="External"/><Relationship Id="rId482" Type="http://schemas.openxmlformats.org/officeDocument/2006/relationships/hyperlink" Target="https://www.slov-lex.sk/pravne-predpisy/SK/ZZ/2012/396/20220601" TargetMode="External"/><Relationship Id="rId703" Type="http://schemas.openxmlformats.org/officeDocument/2006/relationships/hyperlink" Target="https://www.slov-lex.sk/pravne-predpisy/SK/ZZ/2019/395/20211230" TargetMode="External"/><Relationship Id="rId910" Type="http://schemas.openxmlformats.org/officeDocument/2006/relationships/hyperlink" Target="http://www.socpoist.sk/vdovecky-dochodok/1290s" TargetMode="External"/><Relationship Id="rId135" Type="http://schemas.openxmlformats.org/officeDocument/2006/relationships/hyperlink" Target="https://www.slov-lex.sk/pravne-predpisy/SK/ZZ/1991/513/" TargetMode="External"/><Relationship Id="rId342" Type="http://schemas.openxmlformats.org/officeDocument/2006/relationships/hyperlink" Target="https://www.minv.sk/?oznamenie-o-zmene-udajov-zapisanych-v-zivnostenskom-registri" TargetMode="External"/><Relationship Id="rId787" Type="http://schemas.openxmlformats.org/officeDocument/2006/relationships/hyperlink" Target="https://www.slov-lex.sk/pravne-predpisy/SK/ZZ/2006/124/20140101.html?ucinnost=28.07.2022" TargetMode="External"/><Relationship Id="rId202" Type="http://schemas.openxmlformats.org/officeDocument/2006/relationships/hyperlink" Target="https://www.slov-lex.sk/pravne-predpisy/SK/ZZ/2003/461/20220601" TargetMode="External"/><Relationship Id="rId647" Type="http://schemas.openxmlformats.org/officeDocument/2006/relationships/hyperlink" Target="https://www.slov-lex.sk/pravne-predpisy/SK/ZZ/2019/395/20211230" TargetMode="External"/><Relationship Id="rId854" Type="http://schemas.openxmlformats.org/officeDocument/2006/relationships/hyperlink" Target="https://moyzeska.sk/wp-content/uploads/2021/04/odvolanie_voci_rozhodnutiu_o_neprijati_na_studium.pdf;" TargetMode="External"/><Relationship Id="rId286" Type="http://schemas.openxmlformats.org/officeDocument/2006/relationships/hyperlink" Target="https://www.slovensko.sk/sk/zivotne-situacie/zivotna-situacia/_prechodny-pobyt1" TargetMode="External"/><Relationship Id="rId493" Type="http://schemas.openxmlformats.org/officeDocument/2006/relationships/hyperlink" Target="https://www.truni.sk/kriteria-studentskej-mobility-erasmus-studium" TargetMode="External"/><Relationship Id="rId507" Type="http://schemas.openxmlformats.org/officeDocument/2006/relationships/hyperlink" Target="https://www.employment.gov.sk/sk/rodina-socialna-pomoc/hmotna-nudza/preddavok-pomoc-hmotnej-nudzi.html" TargetMode="External"/><Relationship Id="rId714" Type="http://schemas.openxmlformats.org/officeDocument/2006/relationships/hyperlink" Target="https://www.slov-lex.sk/pravne-predpisy/SK/ZZ/2009/8/20220706" TargetMode="External"/><Relationship Id="rId921" Type="http://schemas.openxmlformats.org/officeDocument/2006/relationships/hyperlink" Target="https://www.slov-lex.sk/pravne-predpisy/SK/ZZ/2001/311/20220601" TargetMode="External"/><Relationship Id="rId50" Type="http://schemas.openxmlformats.org/officeDocument/2006/relationships/hyperlink" Target="https://www.slov-lex.sk/pravne-predpisy/SK/ZZ/2001/311/20220601" TargetMode="External"/><Relationship Id="rId146" Type="http://schemas.openxmlformats.org/officeDocument/2006/relationships/hyperlink" Target="https://www.slov-lex.sk/pravne-predpisy/SK/ZZ/2007/39/20200721.html?ucinnost=27.07.2022" TargetMode="External"/><Relationship Id="rId353" Type="http://schemas.openxmlformats.org/officeDocument/2006/relationships/hyperlink" Target="https://portal.minv.sk/wps/wcm/connect/sk/site/main/zivotne-situacie/tpreukazy-menu/ziadost-vymena-osvedcenia-evidencia/" TargetMode="External"/><Relationship Id="rId560" Type="http://schemas.openxmlformats.org/officeDocument/2006/relationships/hyperlink" Target="https://www.slov-lex.sk/pravne-predpisy/SK/ZZ/2008/447/20220701" TargetMode="External"/><Relationship Id="rId798" Type="http://schemas.openxmlformats.org/officeDocument/2006/relationships/hyperlink" Target="https://ru.justice.sk/ru-verejnost-web/public/sluzby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indtools.com/pages/article/newTCS_8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9"/>
  <sheetViews>
    <sheetView tabSelected="1" zoomScale="60" zoomScaleNormal="6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14.44140625" defaultRowHeight="14.4" x14ac:dyDescent="0.3"/>
  <cols>
    <col min="1" max="2" width="16.44140625" customWidth="1"/>
    <col min="3" max="3" width="18" customWidth="1"/>
    <col min="4" max="4" width="45.5546875" customWidth="1"/>
    <col min="5" max="5" width="46" customWidth="1"/>
    <col min="6" max="6" width="25.44140625" customWidth="1"/>
    <col min="7" max="7" width="35.44140625" customWidth="1"/>
    <col min="8" max="8" width="14.33203125" bestFit="1" customWidth="1"/>
    <col min="9" max="9" width="57.5546875" customWidth="1"/>
    <col min="10" max="10" width="13.44140625" customWidth="1"/>
    <col min="11" max="11" width="81.109375" customWidth="1"/>
    <col min="12" max="12" width="12.44140625" customWidth="1"/>
    <col min="13" max="13" width="81.109375" customWidth="1"/>
    <col min="14" max="14" width="19.88671875" customWidth="1"/>
    <col min="15" max="15" width="18" customWidth="1"/>
    <col min="16" max="16" width="42" customWidth="1"/>
    <col min="17" max="17" width="36.88671875" customWidth="1"/>
    <col min="18" max="18" width="15.44140625" customWidth="1"/>
    <col min="19" max="19" width="42" customWidth="1"/>
    <col min="20" max="20" width="31" customWidth="1"/>
    <col min="21" max="21" width="40.5546875" customWidth="1"/>
    <col min="22" max="22" width="42" customWidth="1"/>
    <col min="23" max="23" width="25.6640625" customWidth="1"/>
    <col min="24" max="26" width="8.5546875" customWidth="1"/>
  </cols>
  <sheetData>
    <row r="1" spans="1:23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7" t="s">
        <v>22</v>
      </c>
    </row>
    <row r="2" spans="1:23" ht="57.6" x14ac:dyDescent="0.3">
      <c r="A2" s="34" t="s">
        <v>23</v>
      </c>
      <c r="B2" s="5" t="s">
        <v>24</v>
      </c>
      <c r="C2" s="5" t="s">
        <v>25</v>
      </c>
      <c r="D2" s="5" t="s">
        <v>26</v>
      </c>
      <c r="E2" s="5"/>
      <c r="F2" s="6"/>
      <c r="G2" s="6"/>
      <c r="H2" s="6" t="str">
        <f>IFERROR(VLOOKUP(G2,CentralOVM!$A$3:$B$45,2,0),"")</f>
        <v/>
      </c>
      <c r="I2" s="6"/>
      <c r="J2" s="6"/>
      <c r="K2" s="5"/>
      <c r="L2" s="6"/>
      <c r="M2" s="7"/>
      <c r="N2" s="8" t="s">
        <v>27</v>
      </c>
      <c r="O2" s="9">
        <v>7</v>
      </c>
      <c r="P2" s="9"/>
      <c r="Q2" s="9"/>
      <c r="R2" s="9"/>
      <c r="S2" s="9"/>
      <c r="T2" s="9"/>
      <c r="U2" s="10"/>
      <c r="V2" s="9">
        <v>34864</v>
      </c>
      <c r="W2" t="s">
        <v>28</v>
      </c>
    </row>
    <row r="3" spans="1:23" ht="57.6" x14ac:dyDescent="0.3">
      <c r="A3" s="35" t="s">
        <v>23</v>
      </c>
      <c r="B3" s="11" t="s">
        <v>24</v>
      </c>
      <c r="C3" s="11" t="s">
        <v>25</v>
      </c>
      <c r="D3" s="11" t="s">
        <v>29</v>
      </c>
      <c r="E3" s="11"/>
      <c r="F3" s="12"/>
      <c r="G3" s="12"/>
      <c r="H3" s="6" t="str">
        <f>IFERROR(VLOOKUP(G3,CentralOVM!$A$3:$B$45,2,0),"")</f>
        <v/>
      </c>
      <c r="I3" s="12"/>
      <c r="J3" s="12"/>
      <c r="K3" s="11"/>
      <c r="L3" s="12"/>
      <c r="M3" s="13"/>
      <c r="N3" s="8" t="s">
        <v>27</v>
      </c>
      <c r="O3" s="9">
        <v>7</v>
      </c>
      <c r="P3" s="9"/>
      <c r="Q3" s="9"/>
      <c r="R3" s="9"/>
      <c r="S3" s="9"/>
      <c r="T3" s="9"/>
      <c r="U3" s="9"/>
      <c r="V3" s="9"/>
    </row>
    <row r="4" spans="1:23" ht="57.6" x14ac:dyDescent="0.3">
      <c r="A4" s="35" t="s">
        <v>23</v>
      </c>
      <c r="B4" s="11" t="s">
        <v>24</v>
      </c>
      <c r="C4" s="11" t="s">
        <v>25</v>
      </c>
      <c r="D4" s="14" t="s">
        <v>30</v>
      </c>
      <c r="E4" s="11"/>
      <c r="F4" s="12"/>
      <c r="G4" s="12"/>
      <c r="H4" s="6" t="str">
        <f>IFERROR(VLOOKUP(G4,CentralOVM!$A$3:$B$45,2,0),"")</f>
        <v/>
      </c>
      <c r="I4" s="12"/>
      <c r="J4" s="12"/>
      <c r="K4" s="11"/>
      <c r="L4" s="12"/>
      <c r="M4" s="13"/>
      <c r="N4" s="8" t="s">
        <v>27</v>
      </c>
      <c r="O4" s="9">
        <v>7</v>
      </c>
      <c r="P4" s="9"/>
      <c r="Q4" s="9"/>
      <c r="R4" s="9"/>
      <c r="S4" s="9"/>
      <c r="T4" s="9"/>
      <c r="U4" s="10"/>
      <c r="V4" s="9"/>
    </row>
    <row r="5" spans="1:23" ht="57.6" x14ac:dyDescent="0.3">
      <c r="A5" s="35" t="s">
        <v>23</v>
      </c>
      <c r="B5" s="11" t="s">
        <v>24</v>
      </c>
      <c r="C5" s="11" t="s">
        <v>25</v>
      </c>
      <c r="D5" s="14" t="s">
        <v>31</v>
      </c>
      <c r="E5" s="11"/>
      <c r="F5" s="12"/>
      <c r="G5" s="12"/>
      <c r="H5" s="6" t="str">
        <f>IFERROR(VLOOKUP(G5,CentralOVM!$A$3:$B$45,2,0),"")</f>
        <v/>
      </c>
      <c r="I5" s="12"/>
      <c r="J5" s="12"/>
      <c r="K5" s="11"/>
      <c r="L5" s="12"/>
      <c r="M5" s="13"/>
      <c r="N5" s="8" t="s">
        <v>27</v>
      </c>
      <c r="O5" s="9">
        <v>7</v>
      </c>
      <c r="P5" s="9"/>
      <c r="Q5" s="9"/>
      <c r="R5" s="9"/>
      <c r="S5" s="9"/>
      <c r="T5" s="9"/>
      <c r="U5" s="9"/>
      <c r="V5" s="9"/>
    </row>
    <row r="6" spans="1:23" ht="57.6" x14ac:dyDescent="0.3">
      <c r="A6" s="35" t="s">
        <v>23</v>
      </c>
      <c r="B6" s="11" t="s">
        <v>24</v>
      </c>
      <c r="C6" s="11" t="s">
        <v>25</v>
      </c>
      <c r="D6" s="11" t="s">
        <v>32</v>
      </c>
      <c r="E6" s="11"/>
      <c r="F6" s="12"/>
      <c r="G6" s="12"/>
      <c r="H6" s="6" t="str">
        <f>IFERROR(VLOOKUP(G6,CentralOVM!$A$3:$B$45,2,0),"")</f>
        <v/>
      </c>
      <c r="I6" s="12"/>
      <c r="J6" s="12"/>
      <c r="K6" s="11"/>
      <c r="L6" s="12"/>
      <c r="M6" s="15"/>
      <c r="N6" s="51" t="s">
        <v>33</v>
      </c>
      <c r="O6" s="9">
        <v>23</v>
      </c>
      <c r="P6" s="9"/>
      <c r="Q6" s="9"/>
      <c r="R6" s="9"/>
      <c r="S6" s="9"/>
      <c r="T6" s="9"/>
      <c r="U6" s="9" t="s">
        <v>34</v>
      </c>
      <c r="V6" s="9"/>
    </row>
    <row r="7" spans="1:23" ht="57.6" x14ac:dyDescent="0.3">
      <c r="A7" s="35" t="s">
        <v>23</v>
      </c>
      <c r="B7" s="11" t="s">
        <v>24</v>
      </c>
      <c r="C7" s="11" t="s">
        <v>25</v>
      </c>
      <c r="D7" s="16" t="s">
        <v>35</v>
      </c>
      <c r="E7" s="11"/>
      <c r="F7" s="12"/>
      <c r="G7" s="12"/>
      <c r="H7" s="6" t="str">
        <f>IFERROR(VLOOKUP(G7,CentralOVM!$A$3:$B$45,2,0),"")</f>
        <v/>
      </c>
      <c r="I7" s="12"/>
      <c r="J7" s="12"/>
      <c r="K7" s="11"/>
      <c r="L7" s="12"/>
      <c r="M7" s="13"/>
      <c r="N7" s="51" t="s">
        <v>33</v>
      </c>
      <c r="O7" s="9">
        <v>23</v>
      </c>
      <c r="P7" s="9"/>
      <c r="Q7" s="9"/>
      <c r="R7" s="9"/>
      <c r="S7" s="9"/>
      <c r="T7" s="9"/>
      <c r="U7" s="9"/>
      <c r="V7" s="9"/>
    </row>
    <row r="8" spans="1:23" ht="57.6" x14ac:dyDescent="0.3">
      <c r="A8" s="35" t="s">
        <v>23</v>
      </c>
      <c r="B8" s="11" t="s">
        <v>24</v>
      </c>
      <c r="C8" s="11" t="s">
        <v>25</v>
      </c>
      <c r="D8" s="11" t="s">
        <v>36</v>
      </c>
      <c r="E8" s="11" t="s">
        <v>37</v>
      </c>
      <c r="F8" s="53" t="s">
        <v>38</v>
      </c>
      <c r="G8" s="12" t="s">
        <v>39</v>
      </c>
      <c r="H8" s="6" t="str">
        <f>IFERROR(VLOOKUP(G8,CentralOVM!$A$3:$B$45,2,0),"")</f>
        <v>Y</v>
      </c>
      <c r="I8" s="12" t="s">
        <v>40</v>
      </c>
      <c r="J8" s="11" t="s">
        <v>41</v>
      </c>
      <c r="K8" s="11" t="s">
        <v>42</v>
      </c>
      <c r="L8" s="12" t="s">
        <v>43</v>
      </c>
      <c r="M8" s="13" t="s">
        <v>44</v>
      </c>
      <c r="N8" s="51" t="s">
        <v>33</v>
      </c>
      <c r="O8" s="9">
        <v>23</v>
      </c>
      <c r="P8" s="17" t="s">
        <v>45</v>
      </c>
      <c r="Q8" s="9" t="s">
        <v>39</v>
      </c>
      <c r="R8" s="9" t="s">
        <v>46</v>
      </c>
      <c r="S8" s="17" t="s">
        <v>47</v>
      </c>
      <c r="T8" s="9">
        <v>2</v>
      </c>
      <c r="U8" s="9"/>
      <c r="V8" s="9"/>
    </row>
    <row r="9" spans="1:23" ht="57.6" x14ac:dyDescent="0.3">
      <c r="A9" s="35" t="s">
        <v>23</v>
      </c>
      <c r="B9" s="11" t="s">
        <v>24</v>
      </c>
      <c r="C9" s="11" t="s">
        <v>25</v>
      </c>
      <c r="D9" s="18" t="s">
        <v>48</v>
      </c>
      <c r="E9" s="11"/>
      <c r="F9" s="53" t="s">
        <v>38</v>
      </c>
      <c r="G9" s="12" t="s">
        <v>39</v>
      </c>
      <c r="H9" s="6" t="str">
        <f>IFERROR(VLOOKUP(G9,CentralOVM!$A$3:$B$45,2,0),"")</f>
        <v>Y</v>
      </c>
      <c r="I9" s="12" t="s">
        <v>49</v>
      </c>
      <c r="J9" s="12" t="s">
        <v>50</v>
      </c>
      <c r="K9" s="11" t="s">
        <v>51</v>
      </c>
      <c r="L9" s="12" t="s">
        <v>52</v>
      </c>
      <c r="M9" s="13" t="s">
        <v>53</v>
      </c>
      <c r="N9" s="8" t="s">
        <v>54</v>
      </c>
      <c r="O9" s="9">
        <v>60</v>
      </c>
      <c r="P9" s="9"/>
      <c r="Q9" s="9"/>
      <c r="R9" s="9"/>
      <c r="S9" s="17" t="s">
        <v>55</v>
      </c>
      <c r="T9" s="9">
        <v>2</v>
      </c>
      <c r="U9" s="9" t="s">
        <v>56</v>
      </c>
      <c r="V9" s="9"/>
    </row>
    <row r="10" spans="1:23" ht="57.6" x14ac:dyDescent="0.3">
      <c r="A10" s="35" t="s">
        <v>23</v>
      </c>
      <c r="B10" s="11" t="s">
        <v>24</v>
      </c>
      <c r="C10" s="11" t="s">
        <v>25</v>
      </c>
      <c r="D10" s="19" t="s">
        <v>57</v>
      </c>
      <c r="E10" s="11"/>
      <c r="F10" s="12"/>
      <c r="G10" s="12" t="s">
        <v>39</v>
      </c>
      <c r="H10" s="6" t="str">
        <f>IFERROR(VLOOKUP(G10,CentralOVM!$A$3:$B$45,2,0),"")</f>
        <v>Y</v>
      </c>
      <c r="I10" s="12" t="s">
        <v>40</v>
      </c>
      <c r="J10" s="12" t="s">
        <v>58</v>
      </c>
      <c r="K10" s="11" t="s">
        <v>59</v>
      </c>
      <c r="L10" s="12" t="s">
        <v>43</v>
      </c>
      <c r="M10" s="13" t="s">
        <v>44</v>
      </c>
      <c r="N10" s="51" t="s">
        <v>33</v>
      </c>
      <c r="O10" s="9">
        <v>23</v>
      </c>
      <c r="P10" s="9"/>
      <c r="Q10" s="9"/>
      <c r="R10" s="9"/>
      <c r="S10" s="9"/>
      <c r="T10" s="9"/>
      <c r="U10" s="9"/>
      <c r="V10" s="9"/>
    </row>
    <row r="11" spans="1:23" ht="57.6" x14ac:dyDescent="0.3">
      <c r="A11" s="35" t="s">
        <v>23</v>
      </c>
      <c r="B11" s="11" t="s">
        <v>24</v>
      </c>
      <c r="C11" s="11" t="s">
        <v>25</v>
      </c>
      <c r="D11" s="19" t="s">
        <v>60</v>
      </c>
      <c r="E11" s="11"/>
      <c r="F11" s="12"/>
      <c r="G11" s="12" t="s">
        <v>49</v>
      </c>
      <c r="H11" s="6" t="str">
        <f>IFERROR(VLOOKUP(G11,CentralOVM!$A$3:$B$45,2,0),"")</f>
        <v>Y</v>
      </c>
      <c r="I11" s="12" t="s">
        <v>49</v>
      </c>
      <c r="J11" s="12" t="s">
        <v>50</v>
      </c>
      <c r="K11" s="11" t="s">
        <v>51</v>
      </c>
      <c r="L11" s="12" t="s">
        <v>52</v>
      </c>
      <c r="M11" s="13" t="s">
        <v>53</v>
      </c>
      <c r="N11" s="8" t="s">
        <v>54</v>
      </c>
      <c r="O11" s="9">
        <v>60</v>
      </c>
      <c r="P11" s="17" t="s">
        <v>61</v>
      </c>
      <c r="Q11" s="9" t="s">
        <v>49</v>
      </c>
      <c r="R11" s="9" t="s">
        <v>62</v>
      </c>
      <c r="S11" s="9"/>
      <c r="T11" s="9"/>
      <c r="U11" s="9"/>
      <c r="V11" s="9"/>
    </row>
    <row r="12" spans="1:23" ht="57.6" x14ac:dyDescent="0.3">
      <c r="A12" s="35" t="s">
        <v>23</v>
      </c>
      <c r="B12" s="11" t="s">
        <v>24</v>
      </c>
      <c r="C12" s="11" t="s">
        <v>25</v>
      </c>
      <c r="D12" s="18" t="s">
        <v>63</v>
      </c>
      <c r="E12" s="11"/>
      <c r="F12" s="12"/>
      <c r="G12" s="12"/>
      <c r="H12" s="6" t="str">
        <f>IFERROR(VLOOKUP(G12,CentralOVM!$A$3:$B$45,2,0),"")</f>
        <v/>
      </c>
      <c r="I12" s="12"/>
      <c r="J12" s="12"/>
      <c r="K12" s="11"/>
      <c r="L12" s="12"/>
      <c r="M12" s="13"/>
      <c r="N12" s="8" t="s">
        <v>64</v>
      </c>
      <c r="O12" s="9">
        <v>56</v>
      </c>
      <c r="P12" s="9"/>
      <c r="Q12" s="9"/>
      <c r="R12" s="9"/>
      <c r="S12" s="9"/>
      <c r="T12" s="9"/>
      <c r="U12" s="9" t="s">
        <v>65</v>
      </c>
      <c r="V12" s="9"/>
    </row>
    <row r="13" spans="1:23" ht="57.6" x14ac:dyDescent="0.3">
      <c r="A13" s="35" t="s">
        <v>23</v>
      </c>
      <c r="B13" s="11" t="s">
        <v>24</v>
      </c>
      <c r="C13" s="11" t="s">
        <v>25</v>
      </c>
      <c r="D13" s="18" t="s">
        <v>66</v>
      </c>
      <c r="E13" s="11"/>
      <c r="F13" s="12"/>
      <c r="G13" s="12" t="s">
        <v>49</v>
      </c>
      <c r="H13" s="6" t="str">
        <f>IFERROR(VLOOKUP(G13,CentralOVM!$A$3:$B$45,2,0),"")</f>
        <v>Y</v>
      </c>
      <c r="I13" s="12" t="s">
        <v>49</v>
      </c>
      <c r="J13" s="12" t="s">
        <v>50</v>
      </c>
      <c r="K13" s="11" t="s">
        <v>51</v>
      </c>
      <c r="L13" s="12" t="s">
        <v>52</v>
      </c>
      <c r="M13" s="13" t="s">
        <v>53</v>
      </c>
      <c r="N13" s="8" t="s">
        <v>54</v>
      </c>
      <c r="O13" s="9">
        <v>60</v>
      </c>
      <c r="P13" s="9" t="s">
        <v>67</v>
      </c>
      <c r="Q13" s="9" t="s">
        <v>49</v>
      </c>
      <c r="R13" s="9" t="s">
        <v>62</v>
      </c>
      <c r="S13" s="9"/>
      <c r="T13" s="9"/>
      <c r="U13" s="9"/>
      <c r="V13" s="9"/>
    </row>
    <row r="14" spans="1:23" ht="57.6" x14ac:dyDescent="0.3">
      <c r="A14" s="35" t="s">
        <v>23</v>
      </c>
      <c r="B14" s="11" t="s">
        <v>24</v>
      </c>
      <c r="C14" s="11" t="s">
        <v>25</v>
      </c>
      <c r="D14" s="18" t="s">
        <v>68</v>
      </c>
      <c r="E14" s="11" t="s">
        <v>69</v>
      </c>
      <c r="F14" s="53" t="s">
        <v>70</v>
      </c>
      <c r="G14" s="12" t="s">
        <v>39</v>
      </c>
      <c r="H14" s="6" t="str">
        <f>IFERROR(VLOOKUP(G14,CentralOVM!$A$3:$B$45,2,0),"")</f>
        <v>Y</v>
      </c>
      <c r="I14" s="12" t="s">
        <v>40</v>
      </c>
      <c r="J14" s="12" t="s">
        <v>71</v>
      </c>
      <c r="K14" s="11" t="s">
        <v>72</v>
      </c>
      <c r="L14" s="12" t="s">
        <v>43</v>
      </c>
      <c r="M14" s="13" t="s">
        <v>44</v>
      </c>
      <c r="N14" s="51" t="s">
        <v>33</v>
      </c>
      <c r="O14" s="9">
        <v>23</v>
      </c>
      <c r="P14" s="9"/>
      <c r="Q14" s="9"/>
      <c r="R14" s="9"/>
      <c r="S14" s="9"/>
      <c r="T14" s="9">
        <v>1</v>
      </c>
      <c r="U14" s="9"/>
      <c r="V14" s="9"/>
    </row>
    <row r="15" spans="1:23" ht="57.6" x14ac:dyDescent="0.3">
      <c r="A15" s="35" t="s">
        <v>23</v>
      </c>
      <c r="B15" s="11" t="s">
        <v>24</v>
      </c>
      <c r="C15" s="11" t="s">
        <v>25</v>
      </c>
      <c r="D15" s="11" t="s">
        <v>73</v>
      </c>
      <c r="E15" s="11" t="s">
        <v>74</v>
      </c>
      <c r="F15" s="53" t="s">
        <v>75</v>
      </c>
      <c r="G15" s="12" t="s">
        <v>39</v>
      </c>
      <c r="H15" s="6" t="str">
        <f>IFERROR(VLOOKUP(G15,CentralOVM!$A$3:$B$45,2,0),"")</f>
        <v>Y</v>
      </c>
      <c r="I15" s="12" t="s">
        <v>40</v>
      </c>
      <c r="J15" s="11" t="s">
        <v>76</v>
      </c>
      <c r="K15" s="11" t="s">
        <v>77</v>
      </c>
      <c r="L15" s="12" t="s">
        <v>43</v>
      </c>
      <c r="M15" s="13" t="s">
        <v>44</v>
      </c>
      <c r="N15" s="51" t="s">
        <v>33</v>
      </c>
      <c r="O15" s="9">
        <v>23</v>
      </c>
      <c r="P15" s="9"/>
      <c r="Q15" s="9"/>
      <c r="R15" s="9"/>
      <c r="S15" s="17" t="s">
        <v>78</v>
      </c>
      <c r="T15" s="9">
        <v>2</v>
      </c>
      <c r="U15" s="9" t="s">
        <v>79</v>
      </c>
      <c r="V15" s="9"/>
    </row>
    <row r="16" spans="1:23" ht="57.6" x14ac:dyDescent="0.3">
      <c r="A16" s="35" t="s">
        <v>23</v>
      </c>
      <c r="B16" s="11" t="s">
        <v>24</v>
      </c>
      <c r="C16" s="11" t="s">
        <v>25</v>
      </c>
      <c r="D16" s="18" t="s">
        <v>80</v>
      </c>
      <c r="E16" s="11" t="s">
        <v>81</v>
      </c>
      <c r="F16" s="12"/>
      <c r="G16" s="12" t="s">
        <v>39</v>
      </c>
      <c r="H16" s="6" t="str">
        <f>IFERROR(VLOOKUP(G16,CentralOVM!$A$3:$B$45,2,0),"")</f>
        <v>Y</v>
      </c>
      <c r="I16" s="12" t="s">
        <v>40</v>
      </c>
      <c r="J16" s="12" t="s">
        <v>82</v>
      </c>
      <c r="K16" s="11" t="s">
        <v>83</v>
      </c>
      <c r="L16" s="12" t="s">
        <v>43</v>
      </c>
      <c r="M16" s="13" t="s">
        <v>44</v>
      </c>
      <c r="N16" s="51" t="s">
        <v>33</v>
      </c>
      <c r="O16" s="9">
        <v>23</v>
      </c>
      <c r="P16" s="9"/>
      <c r="Q16" s="9"/>
      <c r="R16" s="9"/>
      <c r="S16" s="9"/>
      <c r="T16" s="9"/>
      <c r="U16" s="9" t="s">
        <v>84</v>
      </c>
      <c r="V16" s="9"/>
    </row>
    <row r="17" spans="1:22" ht="57.6" x14ac:dyDescent="0.3">
      <c r="A17" s="35" t="s">
        <v>23</v>
      </c>
      <c r="B17" s="11" t="s">
        <v>24</v>
      </c>
      <c r="C17" s="11" t="s">
        <v>25</v>
      </c>
      <c r="D17" s="18" t="s">
        <v>85</v>
      </c>
      <c r="E17" s="11" t="s">
        <v>86</v>
      </c>
      <c r="F17" s="12"/>
      <c r="G17" s="12" t="s">
        <v>39</v>
      </c>
      <c r="H17" s="6" t="str">
        <f>IFERROR(VLOOKUP(G17,CentralOVM!$A$3:$B$45,2,0),"")</f>
        <v>Y</v>
      </c>
      <c r="I17" s="12" t="s">
        <v>40</v>
      </c>
      <c r="J17" s="12" t="s">
        <v>87</v>
      </c>
      <c r="K17" s="11" t="s">
        <v>88</v>
      </c>
      <c r="L17" s="12" t="s">
        <v>43</v>
      </c>
      <c r="M17" s="13" t="s">
        <v>44</v>
      </c>
      <c r="N17" s="51" t="s">
        <v>33</v>
      </c>
      <c r="O17" s="9">
        <v>23</v>
      </c>
      <c r="P17" s="9"/>
      <c r="Q17" s="9"/>
      <c r="R17" s="9"/>
      <c r="S17" s="9"/>
      <c r="T17" s="9"/>
      <c r="U17" s="9" t="s">
        <v>89</v>
      </c>
      <c r="V17" s="9"/>
    </row>
    <row r="18" spans="1:22" ht="115.2" x14ac:dyDescent="0.3">
      <c r="A18" s="35" t="s">
        <v>23</v>
      </c>
      <c r="B18" s="11" t="s">
        <v>24</v>
      </c>
      <c r="C18" s="11" t="s">
        <v>25</v>
      </c>
      <c r="D18" s="18" t="s">
        <v>90</v>
      </c>
      <c r="E18" s="11" t="s">
        <v>91</v>
      </c>
      <c r="F18" s="12"/>
      <c r="G18" s="12" t="s">
        <v>39</v>
      </c>
      <c r="H18" s="6" t="str">
        <f>IFERROR(VLOOKUP(G18,CentralOVM!$A$3:$B$45,2,0),"")</f>
        <v>Y</v>
      </c>
      <c r="I18" s="12" t="s">
        <v>40</v>
      </c>
      <c r="J18" s="12" t="s">
        <v>82</v>
      </c>
      <c r="K18" s="11" t="s">
        <v>83</v>
      </c>
      <c r="L18" s="12" t="s">
        <v>43</v>
      </c>
      <c r="M18" s="13" t="s">
        <v>44</v>
      </c>
      <c r="N18" s="51" t="s">
        <v>33</v>
      </c>
      <c r="O18" s="9">
        <v>23</v>
      </c>
      <c r="P18" s="9"/>
      <c r="Q18" s="9"/>
      <c r="R18" s="9"/>
      <c r="S18" s="9"/>
      <c r="T18" s="9"/>
      <c r="U18" s="9" t="s">
        <v>92</v>
      </c>
      <c r="V18" s="9"/>
    </row>
    <row r="19" spans="1:22" ht="57.6" x14ac:dyDescent="0.3">
      <c r="A19" s="35" t="s">
        <v>23</v>
      </c>
      <c r="B19" s="11" t="s">
        <v>24</v>
      </c>
      <c r="C19" s="11" t="s">
        <v>25</v>
      </c>
      <c r="D19" s="18" t="s">
        <v>93</v>
      </c>
      <c r="E19" s="11" t="s">
        <v>94</v>
      </c>
      <c r="F19" s="12"/>
      <c r="G19" s="12" t="s">
        <v>39</v>
      </c>
      <c r="H19" s="6" t="str">
        <f>IFERROR(VLOOKUP(G19,CentralOVM!$A$3:$B$45,2,0),"")</f>
        <v>Y</v>
      </c>
      <c r="I19" s="12" t="s">
        <v>40</v>
      </c>
      <c r="J19" s="12" t="s">
        <v>82</v>
      </c>
      <c r="K19" s="11" t="s">
        <v>83</v>
      </c>
      <c r="L19" s="12" t="s">
        <v>43</v>
      </c>
      <c r="M19" s="13" t="s">
        <v>44</v>
      </c>
      <c r="N19" s="51" t="s">
        <v>33</v>
      </c>
      <c r="O19" s="9">
        <v>23</v>
      </c>
      <c r="P19" s="9"/>
      <c r="Q19" s="9"/>
      <c r="R19" s="9"/>
      <c r="S19" s="9"/>
      <c r="T19" s="9"/>
      <c r="U19" s="9" t="s">
        <v>95</v>
      </c>
      <c r="V19" s="9"/>
    </row>
    <row r="20" spans="1:22" ht="57.6" x14ac:dyDescent="0.3">
      <c r="A20" s="35" t="s">
        <v>23</v>
      </c>
      <c r="B20" s="11" t="s">
        <v>24</v>
      </c>
      <c r="C20" s="11" t="s">
        <v>25</v>
      </c>
      <c r="D20" s="18" t="s">
        <v>96</v>
      </c>
      <c r="E20" s="11" t="s">
        <v>97</v>
      </c>
      <c r="F20" s="12"/>
      <c r="G20" s="12" t="s">
        <v>39</v>
      </c>
      <c r="H20" s="6" t="str">
        <f>IFERROR(VLOOKUP(G20,CentralOVM!$A$3:$B$45,2,0),"")</f>
        <v>Y</v>
      </c>
      <c r="I20" s="12" t="s">
        <v>40</v>
      </c>
      <c r="J20" s="12" t="s">
        <v>82</v>
      </c>
      <c r="K20" s="11" t="s">
        <v>83</v>
      </c>
      <c r="L20" s="12" t="s">
        <v>43</v>
      </c>
      <c r="M20" s="13" t="s">
        <v>44</v>
      </c>
      <c r="N20" s="51" t="s">
        <v>33</v>
      </c>
      <c r="O20" s="9">
        <v>23</v>
      </c>
      <c r="P20" s="9"/>
      <c r="Q20" s="9"/>
      <c r="R20" s="9"/>
      <c r="S20" s="9"/>
      <c r="T20" s="9"/>
      <c r="U20" s="9"/>
      <c r="V20" s="9"/>
    </row>
    <row r="21" spans="1:22" ht="57.6" x14ac:dyDescent="0.3">
      <c r="A21" s="35" t="s">
        <v>23</v>
      </c>
      <c r="B21" s="11" t="s">
        <v>24</v>
      </c>
      <c r="C21" s="11" t="s">
        <v>25</v>
      </c>
      <c r="D21" s="18" t="s">
        <v>98</v>
      </c>
      <c r="E21" s="11" t="s">
        <v>74</v>
      </c>
      <c r="F21" s="12"/>
      <c r="G21" s="12" t="s">
        <v>39</v>
      </c>
      <c r="H21" s="6" t="str">
        <f>IFERROR(VLOOKUP(G21,CentralOVM!$A$3:$B$45,2,0),"")</f>
        <v>Y</v>
      </c>
      <c r="I21" s="12" t="s">
        <v>40</v>
      </c>
      <c r="J21" s="12" t="s">
        <v>99</v>
      </c>
      <c r="K21" s="11" t="s">
        <v>100</v>
      </c>
      <c r="L21" s="12" t="s">
        <v>43</v>
      </c>
      <c r="M21" s="13" t="s">
        <v>44</v>
      </c>
      <c r="N21" s="51" t="s">
        <v>33</v>
      </c>
      <c r="O21" s="9">
        <v>23</v>
      </c>
      <c r="P21" s="9"/>
      <c r="Q21" s="9"/>
      <c r="R21" s="9"/>
      <c r="S21" s="9"/>
      <c r="T21" s="9"/>
      <c r="U21" s="9"/>
      <c r="V21" s="9"/>
    </row>
    <row r="22" spans="1:22" ht="57.6" x14ac:dyDescent="0.3">
      <c r="A22" s="35" t="s">
        <v>23</v>
      </c>
      <c r="B22" s="11" t="s">
        <v>24</v>
      </c>
      <c r="C22" s="11" t="s">
        <v>25</v>
      </c>
      <c r="D22" s="19" t="s">
        <v>101</v>
      </c>
      <c r="E22" s="11"/>
      <c r="F22" s="12"/>
      <c r="G22" s="12"/>
      <c r="H22" s="6" t="str">
        <f>IFERROR(VLOOKUP(G22,CentralOVM!$A$3:$B$45,2,0),"")</f>
        <v/>
      </c>
      <c r="I22" s="12"/>
      <c r="J22" s="12"/>
      <c r="K22" s="11"/>
      <c r="L22" s="12"/>
      <c r="M22" s="13"/>
      <c r="N22" s="8" t="s">
        <v>27</v>
      </c>
      <c r="O22" s="9">
        <v>7</v>
      </c>
      <c r="P22" s="9"/>
      <c r="Q22" s="9"/>
      <c r="R22" s="9"/>
      <c r="S22" s="9"/>
      <c r="T22" s="9"/>
      <c r="U22" s="9"/>
      <c r="V22" s="9"/>
    </row>
    <row r="23" spans="1:22" ht="57.6" x14ac:dyDescent="0.3">
      <c r="A23" s="35" t="s">
        <v>23</v>
      </c>
      <c r="B23" s="11" t="s">
        <v>24</v>
      </c>
      <c r="C23" s="11" t="s">
        <v>25</v>
      </c>
      <c r="D23" s="18" t="s">
        <v>102</v>
      </c>
      <c r="E23" s="11"/>
      <c r="F23" s="12"/>
      <c r="G23" s="12"/>
      <c r="H23" s="6" t="str">
        <f>IFERROR(VLOOKUP(G23,CentralOVM!$A$3:$B$45,2,0),"")</f>
        <v/>
      </c>
      <c r="I23" s="12"/>
      <c r="J23" s="12"/>
      <c r="K23" s="11"/>
      <c r="L23" s="12"/>
      <c r="M23" s="13"/>
      <c r="N23" s="51" t="s">
        <v>33</v>
      </c>
      <c r="O23" s="9">
        <v>23</v>
      </c>
      <c r="P23" s="9"/>
      <c r="Q23" s="9"/>
      <c r="R23" s="9"/>
      <c r="S23" s="9"/>
      <c r="T23" s="9"/>
      <c r="U23" s="9"/>
      <c r="V23" s="9"/>
    </row>
    <row r="24" spans="1:22" ht="57.6" x14ac:dyDescent="0.3">
      <c r="A24" s="35" t="s">
        <v>23</v>
      </c>
      <c r="B24" s="11" t="s">
        <v>24</v>
      </c>
      <c r="C24" s="11" t="s">
        <v>25</v>
      </c>
      <c r="D24" s="19" t="s">
        <v>103</v>
      </c>
      <c r="E24" s="11"/>
      <c r="F24" s="12"/>
      <c r="G24" s="12"/>
      <c r="H24" s="6" t="str">
        <f>IFERROR(VLOOKUP(G24,CentralOVM!$A$3:$B$45,2,0),"")</f>
        <v/>
      </c>
      <c r="I24" s="12"/>
      <c r="J24" s="12"/>
      <c r="K24" s="11"/>
      <c r="L24" s="12"/>
      <c r="M24" s="13"/>
      <c r="N24" s="8" t="s">
        <v>27</v>
      </c>
      <c r="O24" s="9">
        <v>7</v>
      </c>
      <c r="P24" s="9"/>
      <c r="Q24" s="9"/>
      <c r="R24" s="9"/>
      <c r="S24" s="9"/>
      <c r="T24" s="9"/>
      <c r="U24" s="9"/>
      <c r="V24" s="9"/>
    </row>
    <row r="25" spans="1:22" ht="57.6" x14ac:dyDescent="0.3">
      <c r="A25" s="35" t="s">
        <v>23</v>
      </c>
      <c r="B25" s="11" t="s">
        <v>24</v>
      </c>
      <c r="C25" s="11" t="s">
        <v>25</v>
      </c>
      <c r="D25" s="18" t="s">
        <v>104</v>
      </c>
      <c r="E25" s="11"/>
      <c r="F25" s="12"/>
      <c r="G25" s="12" t="s">
        <v>39</v>
      </c>
      <c r="H25" s="6" t="str">
        <f>IFERROR(VLOOKUP(G25,CentralOVM!$A$3:$B$45,2,0),"")</f>
        <v>Y</v>
      </c>
      <c r="I25" s="12" t="s">
        <v>40</v>
      </c>
      <c r="J25" s="12" t="s">
        <v>58</v>
      </c>
      <c r="K25" s="11" t="s">
        <v>59</v>
      </c>
      <c r="L25" s="12" t="s">
        <v>43</v>
      </c>
      <c r="M25" s="13" t="s">
        <v>44</v>
      </c>
      <c r="N25" s="51" t="s">
        <v>33</v>
      </c>
      <c r="O25" s="9">
        <v>23</v>
      </c>
      <c r="P25" s="9"/>
      <c r="Q25" s="9"/>
      <c r="R25" s="9"/>
      <c r="S25" s="9"/>
      <c r="T25" s="9"/>
      <c r="U25" s="9"/>
      <c r="V25" s="9"/>
    </row>
    <row r="26" spans="1:22" ht="57.6" x14ac:dyDescent="0.3">
      <c r="A26" s="35" t="s">
        <v>23</v>
      </c>
      <c r="B26" s="11" t="s">
        <v>24</v>
      </c>
      <c r="C26" s="11" t="s">
        <v>25</v>
      </c>
      <c r="D26" s="16" t="s">
        <v>105</v>
      </c>
      <c r="E26" s="11"/>
      <c r="F26" s="12"/>
      <c r="G26" s="12"/>
      <c r="H26" s="6" t="str">
        <f>IFERROR(VLOOKUP(G26,CentralOVM!$A$3:$B$45,2,0),"")</f>
        <v/>
      </c>
      <c r="I26" s="12"/>
      <c r="J26" s="12"/>
      <c r="K26" s="11"/>
      <c r="L26" s="12"/>
      <c r="M26" s="13"/>
      <c r="N26" s="8" t="s">
        <v>54</v>
      </c>
      <c r="O26" s="9">
        <v>60</v>
      </c>
      <c r="P26" s="9"/>
      <c r="Q26" s="9"/>
      <c r="R26" s="9"/>
      <c r="S26" s="9"/>
      <c r="T26" s="9"/>
      <c r="U26" s="9"/>
      <c r="V26" s="9"/>
    </row>
    <row r="27" spans="1:22" ht="57.6" x14ac:dyDescent="0.3">
      <c r="A27" s="35" t="s">
        <v>23</v>
      </c>
      <c r="B27" s="11" t="s">
        <v>24</v>
      </c>
      <c r="C27" s="11" t="s">
        <v>25</v>
      </c>
      <c r="D27" s="18" t="s">
        <v>106</v>
      </c>
      <c r="E27" s="11"/>
      <c r="F27" s="53" t="s">
        <v>107</v>
      </c>
      <c r="G27" s="12" t="s">
        <v>49</v>
      </c>
      <c r="H27" s="6" t="str">
        <f>IFERROR(VLOOKUP(G27,CentralOVM!$A$3:$B$45,2,0),"")</f>
        <v>Y</v>
      </c>
      <c r="I27" s="12" t="s">
        <v>49</v>
      </c>
      <c r="J27" s="12" t="s">
        <v>50</v>
      </c>
      <c r="K27" s="11" t="s">
        <v>51</v>
      </c>
      <c r="L27" s="12" t="s">
        <v>52</v>
      </c>
      <c r="M27" s="13" t="s">
        <v>53</v>
      </c>
      <c r="N27" s="8" t="s">
        <v>54</v>
      </c>
      <c r="O27" s="9">
        <v>60</v>
      </c>
      <c r="P27" s="9"/>
      <c r="Q27" s="9"/>
      <c r="R27" s="9"/>
      <c r="S27" s="17" t="s">
        <v>55</v>
      </c>
      <c r="T27" s="9">
        <v>3</v>
      </c>
      <c r="U27" s="9" t="s">
        <v>108</v>
      </c>
      <c r="V27" s="9"/>
    </row>
    <row r="28" spans="1:22" ht="57.6" x14ac:dyDescent="0.3">
      <c r="A28" s="35" t="s">
        <v>23</v>
      </c>
      <c r="B28" s="11" t="s">
        <v>24</v>
      </c>
      <c r="C28" s="11" t="s">
        <v>25</v>
      </c>
      <c r="D28" s="19" t="s">
        <v>109</v>
      </c>
      <c r="E28" s="11"/>
      <c r="F28" s="12"/>
      <c r="G28" s="12" t="s">
        <v>49</v>
      </c>
      <c r="H28" s="6" t="str">
        <f>IFERROR(VLOOKUP(G28,CentralOVM!$A$3:$B$45,2,0),"")</f>
        <v>Y</v>
      </c>
      <c r="I28" s="12" t="s">
        <v>49</v>
      </c>
      <c r="J28" s="12" t="s">
        <v>50</v>
      </c>
      <c r="K28" s="11" t="s">
        <v>51</v>
      </c>
      <c r="L28" s="12" t="s">
        <v>52</v>
      </c>
      <c r="M28" s="13" t="s">
        <v>53</v>
      </c>
      <c r="N28" s="8" t="s">
        <v>54</v>
      </c>
      <c r="O28" s="9">
        <v>60</v>
      </c>
      <c r="P28" s="9"/>
      <c r="Q28" s="9"/>
      <c r="R28" s="9"/>
      <c r="S28" s="9"/>
      <c r="T28" s="9"/>
      <c r="U28" s="9"/>
      <c r="V28" s="9"/>
    </row>
    <row r="29" spans="1:22" ht="57.6" x14ac:dyDescent="0.3">
      <c r="A29" s="35" t="s">
        <v>23</v>
      </c>
      <c r="B29" s="11" t="s">
        <v>24</v>
      </c>
      <c r="C29" s="11" t="s">
        <v>25</v>
      </c>
      <c r="D29" s="18" t="s">
        <v>66</v>
      </c>
      <c r="E29" s="11"/>
      <c r="F29" s="12"/>
      <c r="G29" s="12" t="s">
        <v>49</v>
      </c>
      <c r="H29" s="6" t="str">
        <f>IFERROR(VLOOKUP(G29,CentralOVM!$A$3:$B$45,2,0),"")</f>
        <v>Y</v>
      </c>
      <c r="I29" s="12" t="s">
        <v>49</v>
      </c>
      <c r="J29" s="12" t="s">
        <v>50</v>
      </c>
      <c r="K29" s="11" t="s">
        <v>51</v>
      </c>
      <c r="L29" s="12" t="s">
        <v>52</v>
      </c>
      <c r="M29" s="13" t="s">
        <v>53</v>
      </c>
      <c r="N29" s="8" t="s">
        <v>54</v>
      </c>
      <c r="O29" s="9">
        <v>60</v>
      </c>
      <c r="P29" s="9" t="s">
        <v>67</v>
      </c>
      <c r="Q29" s="9" t="s">
        <v>49</v>
      </c>
      <c r="R29" s="9" t="s">
        <v>62</v>
      </c>
      <c r="S29" s="9"/>
      <c r="T29" s="9"/>
      <c r="U29" s="9"/>
      <c r="V29" s="9"/>
    </row>
    <row r="30" spans="1:22" ht="158.4" x14ac:dyDescent="0.3">
      <c r="A30" s="35" t="s">
        <v>23</v>
      </c>
      <c r="B30" s="11" t="s">
        <v>24</v>
      </c>
      <c r="C30" s="11" t="s">
        <v>25</v>
      </c>
      <c r="D30" s="18" t="s">
        <v>110</v>
      </c>
      <c r="E30" s="11" t="s">
        <v>111</v>
      </c>
      <c r="F30" s="54" t="s">
        <v>112</v>
      </c>
      <c r="G30" s="12" t="s">
        <v>113</v>
      </c>
      <c r="H30" s="6" t="str">
        <f>IFERROR(VLOOKUP(G30,CentralOVM!$A$3:$B$45,2,0),"")</f>
        <v>N</v>
      </c>
      <c r="I30" s="12" t="s">
        <v>114</v>
      </c>
      <c r="J30" s="12" t="s">
        <v>115</v>
      </c>
      <c r="K30" s="11" t="s">
        <v>116</v>
      </c>
      <c r="L30" s="12" t="s">
        <v>117</v>
      </c>
      <c r="M30" s="13" t="s">
        <v>118</v>
      </c>
      <c r="N30" s="8" t="s">
        <v>64</v>
      </c>
      <c r="O30" s="9">
        <v>56</v>
      </c>
      <c r="P30" s="9"/>
      <c r="Q30" s="9"/>
      <c r="R30" s="9"/>
      <c r="S30" s="9"/>
      <c r="T30" s="9">
        <v>3</v>
      </c>
      <c r="U30" s="9" t="s">
        <v>119</v>
      </c>
      <c r="V30" s="9"/>
    </row>
    <row r="31" spans="1:22" ht="57.6" x14ac:dyDescent="0.3">
      <c r="A31" s="35" t="s">
        <v>23</v>
      </c>
      <c r="B31" s="11" t="s">
        <v>24</v>
      </c>
      <c r="C31" s="11" t="s">
        <v>25</v>
      </c>
      <c r="D31" s="16" t="s">
        <v>120</v>
      </c>
      <c r="E31" s="11"/>
      <c r="F31" s="12"/>
      <c r="G31" s="12"/>
      <c r="H31" s="6" t="str">
        <f>IFERROR(VLOOKUP(G31,CentralOVM!$A$3:$B$45,2,0),"")</f>
        <v/>
      </c>
      <c r="I31" s="12"/>
      <c r="J31" s="12"/>
      <c r="K31" s="11"/>
      <c r="L31" s="12"/>
      <c r="M31" s="13"/>
      <c r="N31" s="8" t="s">
        <v>27</v>
      </c>
      <c r="O31" s="9">
        <v>7</v>
      </c>
      <c r="P31" s="9"/>
      <c r="Q31" s="9"/>
      <c r="R31" s="9"/>
      <c r="S31" s="9"/>
      <c r="T31" s="9"/>
      <c r="U31" s="9"/>
      <c r="V31" s="9"/>
    </row>
    <row r="32" spans="1:22" ht="158.4" x14ac:dyDescent="0.3">
      <c r="A32" s="35" t="s">
        <v>23</v>
      </c>
      <c r="B32" s="11" t="s">
        <v>24</v>
      </c>
      <c r="C32" s="11" t="s">
        <v>25</v>
      </c>
      <c r="D32" s="18" t="s">
        <v>110</v>
      </c>
      <c r="E32" s="11" t="s">
        <v>111</v>
      </c>
      <c r="F32" s="54" t="s">
        <v>112</v>
      </c>
      <c r="G32" s="12" t="s">
        <v>113</v>
      </c>
      <c r="H32" s="6" t="str">
        <f>IFERROR(VLOOKUP(G32,CentralOVM!$A$3:$B$45,2,0),"")</f>
        <v>N</v>
      </c>
      <c r="I32" s="12" t="s">
        <v>114</v>
      </c>
      <c r="J32" s="12" t="s">
        <v>115</v>
      </c>
      <c r="K32" s="11" t="s">
        <v>116</v>
      </c>
      <c r="L32" s="12" t="s">
        <v>117</v>
      </c>
      <c r="M32" s="13" t="s">
        <v>118</v>
      </c>
      <c r="N32" s="8" t="s">
        <v>64</v>
      </c>
      <c r="O32" s="9">
        <v>56</v>
      </c>
      <c r="P32" s="9"/>
      <c r="Q32" s="9"/>
      <c r="R32" s="9"/>
      <c r="S32" s="9"/>
      <c r="T32" s="9">
        <v>3</v>
      </c>
      <c r="U32" s="9" t="s">
        <v>121</v>
      </c>
      <c r="V32" s="9"/>
    </row>
    <row r="33" spans="1:22" ht="57.6" x14ac:dyDescent="0.3">
      <c r="A33" s="35" t="s">
        <v>23</v>
      </c>
      <c r="B33" s="11" t="s">
        <v>24</v>
      </c>
      <c r="C33" s="11" t="s">
        <v>25</v>
      </c>
      <c r="D33" s="16" t="s">
        <v>122</v>
      </c>
      <c r="E33" s="11"/>
      <c r="F33" s="12"/>
      <c r="G33" s="12"/>
      <c r="H33" s="6" t="str">
        <f>IFERROR(VLOOKUP(G33,CentralOVM!$A$3:$B$45,2,0),"")</f>
        <v/>
      </c>
      <c r="I33" s="12"/>
      <c r="J33" s="12"/>
      <c r="K33" s="11"/>
      <c r="L33" s="12"/>
      <c r="M33" s="13"/>
      <c r="N33" s="8" t="s">
        <v>27</v>
      </c>
      <c r="O33" s="9">
        <v>7</v>
      </c>
      <c r="P33" s="9"/>
      <c r="Q33" s="9"/>
      <c r="R33" s="9"/>
      <c r="S33" s="9"/>
      <c r="T33" s="9"/>
      <c r="U33" s="9"/>
      <c r="V33" s="9"/>
    </row>
    <row r="34" spans="1:22" ht="57.6" x14ac:dyDescent="0.3">
      <c r="A34" s="35" t="s">
        <v>23</v>
      </c>
      <c r="B34" s="11" t="s">
        <v>24</v>
      </c>
      <c r="C34" s="11" t="s">
        <v>25</v>
      </c>
      <c r="D34" s="18" t="s">
        <v>123</v>
      </c>
      <c r="E34" s="11"/>
      <c r="F34" s="12"/>
      <c r="G34" s="12"/>
      <c r="H34" s="12" t="str">
        <f>IFERROR(VLOOKUP(G34,CentralOVM!$A$3:$B$45,2,0),"")</f>
        <v/>
      </c>
      <c r="I34" s="12"/>
      <c r="J34" s="12"/>
      <c r="K34" s="11"/>
      <c r="L34" s="12"/>
      <c r="M34" s="13"/>
      <c r="N34" s="8" t="s">
        <v>27</v>
      </c>
      <c r="O34" s="9">
        <v>7</v>
      </c>
      <c r="P34" s="9"/>
      <c r="Q34" s="9"/>
      <c r="R34" s="9"/>
      <c r="S34" s="9"/>
      <c r="T34" s="9"/>
      <c r="U34" s="9"/>
      <c r="V34" s="9"/>
    </row>
    <row r="35" spans="1:22" ht="57.6" x14ac:dyDescent="0.3">
      <c r="A35" s="35" t="s">
        <v>23</v>
      </c>
      <c r="B35" s="11" t="s">
        <v>24</v>
      </c>
      <c r="C35" s="11" t="s">
        <v>25</v>
      </c>
      <c r="D35" s="18" t="s">
        <v>124</v>
      </c>
      <c r="E35" s="11"/>
      <c r="F35" s="12"/>
      <c r="G35" s="12"/>
      <c r="H35" s="12" t="str">
        <f>IFERROR(VLOOKUP(G35,CentralOVM!$A$3:$B$45,2,0),"")</f>
        <v/>
      </c>
      <c r="I35" s="12"/>
      <c r="J35" s="12"/>
      <c r="K35" s="11"/>
      <c r="L35" s="12"/>
      <c r="M35" s="13"/>
      <c r="N35" s="8" t="s">
        <v>27</v>
      </c>
      <c r="O35" s="9">
        <v>7</v>
      </c>
      <c r="P35" s="9"/>
      <c r="Q35" s="9"/>
      <c r="R35" s="9"/>
      <c r="S35" s="9"/>
      <c r="T35" s="9"/>
      <c r="U35" s="9"/>
      <c r="V35" s="9"/>
    </row>
    <row r="36" spans="1:22" ht="57.6" x14ac:dyDescent="0.3">
      <c r="A36" s="35" t="s">
        <v>23</v>
      </c>
      <c r="B36" s="11" t="s">
        <v>24</v>
      </c>
      <c r="C36" s="11" t="s">
        <v>25</v>
      </c>
      <c r="D36" s="18" t="s">
        <v>125</v>
      </c>
      <c r="E36" s="11"/>
      <c r="F36" s="12"/>
      <c r="G36" s="12"/>
      <c r="H36" s="12" t="str">
        <f>IFERROR(VLOOKUP(G36,CentralOVM!$A$3:$B$45,2,0),"")</f>
        <v/>
      </c>
      <c r="I36" s="12"/>
      <c r="J36" s="12"/>
      <c r="K36" s="11"/>
      <c r="L36" s="12"/>
      <c r="M36" s="13"/>
      <c r="N36" s="8" t="s">
        <v>27</v>
      </c>
      <c r="O36" s="9">
        <v>7</v>
      </c>
      <c r="P36" s="9"/>
      <c r="Q36" s="9"/>
      <c r="R36" s="9"/>
      <c r="S36" s="9"/>
      <c r="T36" s="9"/>
      <c r="U36" s="9"/>
      <c r="V36" s="9"/>
    </row>
    <row r="37" spans="1:22" ht="57.6" x14ac:dyDescent="0.3">
      <c r="A37" s="35" t="s">
        <v>23</v>
      </c>
      <c r="B37" s="11" t="s">
        <v>24</v>
      </c>
      <c r="C37" s="11" t="s">
        <v>25</v>
      </c>
      <c r="D37" s="20" t="s">
        <v>126</v>
      </c>
      <c r="E37" s="11"/>
      <c r="F37" s="12"/>
      <c r="G37" s="12"/>
      <c r="H37" s="12" t="str">
        <f>IFERROR(VLOOKUP(G37,CentralOVM!$A$3:$B$45,2,0),"")</f>
        <v/>
      </c>
      <c r="I37" s="12"/>
      <c r="J37" s="12"/>
      <c r="K37" s="11"/>
      <c r="L37" s="12"/>
      <c r="M37" s="13"/>
      <c r="N37" s="8" t="s">
        <v>27</v>
      </c>
      <c r="O37" s="9">
        <v>7</v>
      </c>
      <c r="P37" s="9"/>
      <c r="Q37" s="9"/>
      <c r="R37" s="9"/>
      <c r="S37" s="9"/>
      <c r="T37" s="9"/>
      <c r="U37" s="9"/>
      <c r="V37" s="9"/>
    </row>
    <row r="38" spans="1:22" ht="57.6" x14ac:dyDescent="0.3">
      <c r="A38" s="35" t="s">
        <v>23</v>
      </c>
      <c r="B38" s="11" t="s">
        <v>24</v>
      </c>
      <c r="C38" s="11" t="s">
        <v>25</v>
      </c>
      <c r="D38" s="18" t="s">
        <v>127</v>
      </c>
      <c r="E38" s="11"/>
      <c r="F38" s="12"/>
      <c r="G38" s="12"/>
      <c r="H38" s="12" t="str">
        <f>IFERROR(VLOOKUP(G38,CentralOVM!$A$3:$B$45,2,0),"")</f>
        <v/>
      </c>
      <c r="I38" s="12"/>
      <c r="J38" s="12"/>
      <c r="K38" s="11"/>
      <c r="L38" s="12"/>
      <c r="M38" s="13"/>
      <c r="N38" s="8" t="s">
        <v>27</v>
      </c>
      <c r="O38" s="9">
        <v>7</v>
      </c>
      <c r="P38" s="9"/>
      <c r="Q38" s="9"/>
      <c r="R38" s="9"/>
      <c r="S38" s="9"/>
      <c r="T38" s="9"/>
      <c r="U38" s="9"/>
      <c r="V38" s="9"/>
    </row>
    <row r="39" spans="1:22" ht="57.6" x14ac:dyDescent="0.3">
      <c r="A39" s="35" t="s">
        <v>23</v>
      </c>
      <c r="B39" s="11" t="s">
        <v>24</v>
      </c>
      <c r="C39" s="11" t="s">
        <v>25</v>
      </c>
      <c r="D39" s="19" t="s">
        <v>128</v>
      </c>
      <c r="E39" s="11"/>
      <c r="F39" s="12"/>
      <c r="G39" s="12"/>
      <c r="H39" s="12" t="str">
        <f>IFERROR(VLOOKUP(G39,CentralOVM!$A$3:$B$45,2,0),"")</f>
        <v/>
      </c>
      <c r="I39" s="12"/>
      <c r="J39" s="12"/>
      <c r="K39" s="11"/>
      <c r="L39" s="12"/>
      <c r="M39" s="13"/>
      <c r="N39" s="8" t="s">
        <v>27</v>
      </c>
      <c r="O39" s="9">
        <v>7</v>
      </c>
      <c r="P39" s="9"/>
      <c r="Q39" s="9"/>
      <c r="R39" s="9"/>
      <c r="S39" s="9"/>
      <c r="T39" s="9"/>
      <c r="U39" s="9"/>
      <c r="V39" s="9"/>
    </row>
    <row r="40" spans="1:22" ht="57.6" x14ac:dyDescent="0.3">
      <c r="A40" s="35" t="s">
        <v>23</v>
      </c>
      <c r="B40" s="11" t="s">
        <v>24</v>
      </c>
      <c r="C40" s="11" t="s">
        <v>25</v>
      </c>
      <c r="D40" s="18" t="s">
        <v>102</v>
      </c>
      <c r="E40" s="11"/>
      <c r="F40" s="12"/>
      <c r="G40" s="12"/>
      <c r="H40" s="12" t="str">
        <f>IFERROR(VLOOKUP(G40,CentralOVM!$A$3:$B$45,2,0),"")</f>
        <v/>
      </c>
      <c r="I40" s="12"/>
      <c r="J40" s="12"/>
      <c r="K40" s="11"/>
      <c r="L40" s="12"/>
      <c r="M40" s="13"/>
      <c r="N40" s="51" t="s">
        <v>33</v>
      </c>
      <c r="O40" s="9">
        <v>23</v>
      </c>
      <c r="P40" s="9"/>
      <c r="Q40" s="9"/>
      <c r="R40" s="9"/>
      <c r="S40" s="9"/>
      <c r="T40" s="9"/>
      <c r="U40" s="9"/>
      <c r="V40" s="9"/>
    </row>
    <row r="41" spans="1:22" ht="57.6" x14ac:dyDescent="0.3">
      <c r="A41" s="35" t="s">
        <v>23</v>
      </c>
      <c r="B41" s="11" t="s">
        <v>24</v>
      </c>
      <c r="C41" s="11" t="s">
        <v>25</v>
      </c>
      <c r="D41" s="19" t="s">
        <v>103</v>
      </c>
      <c r="E41" s="11"/>
      <c r="F41" s="12"/>
      <c r="G41" s="12"/>
      <c r="H41" s="12" t="str">
        <f>IFERROR(VLOOKUP(G41,CentralOVM!$A$3:$B$45,2,0),"")</f>
        <v/>
      </c>
      <c r="I41" s="12"/>
      <c r="J41" s="12"/>
      <c r="K41" s="11"/>
      <c r="L41" s="12"/>
      <c r="M41" s="13"/>
      <c r="N41" s="8" t="s">
        <v>27</v>
      </c>
      <c r="O41" s="9">
        <v>7</v>
      </c>
      <c r="P41" s="9"/>
      <c r="Q41" s="9"/>
      <c r="R41" s="9"/>
      <c r="S41" s="9"/>
      <c r="T41" s="9"/>
      <c r="U41" s="9"/>
      <c r="V41" s="9"/>
    </row>
    <row r="42" spans="1:22" ht="57.6" x14ac:dyDescent="0.3">
      <c r="A42" s="35" t="s">
        <v>23</v>
      </c>
      <c r="B42" s="11" t="s">
        <v>24</v>
      </c>
      <c r="C42" s="11" t="s">
        <v>25</v>
      </c>
      <c r="D42" s="18" t="s">
        <v>129</v>
      </c>
      <c r="E42" s="11"/>
      <c r="F42" s="12"/>
      <c r="G42" s="12" t="s">
        <v>39</v>
      </c>
      <c r="H42" s="12" t="str">
        <f>IFERROR(VLOOKUP(G42,CentralOVM!$A$3:$B$45,2,0),"")</f>
        <v>Y</v>
      </c>
      <c r="I42" s="12" t="s">
        <v>40</v>
      </c>
      <c r="J42" s="12" t="s">
        <v>58</v>
      </c>
      <c r="K42" s="11" t="s">
        <v>59</v>
      </c>
      <c r="L42" s="12" t="s">
        <v>43</v>
      </c>
      <c r="M42" s="13" t="s">
        <v>44</v>
      </c>
      <c r="N42" s="51" t="s">
        <v>33</v>
      </c>
      <c r="O42" s="9">
        <v>23</v>
      </c>
      <c r="P42" s="9"/>
      <c r="Q42" s="9"/>
      <c r="R42" s="9"/>
      <c r="S42" s="9"/>
      <c r="T42" s="9"/>
      <c r="U42" s="9"/>
      <c r="V42" s="9"/>
    </row>
    <row r="43" spans="1:22" ht="57.6" x14ac:dyDescent="0.3">
      <c r="A43" s="35" t="s">
        <v>23</v>
      </c>
      <c r="B43" s="11" t="s">
        <v>24</v>
      </c>
      <c r="C43" s="11" t="s">
        <v>25</v>
      </c>
      <c r="D43" s="20" t="s">
        <v>130</v>
      </c>
      <c r="E43" s="11" t="s">
        <v>131</v>
      </c>
      <c r="F43" s="12"/>
      <c r="G43" s="12" t="s">
        <v>39</v>
      </c>
      <c r="H43" s="12" t="str">
        <f>IFERROR(VLOOKUP(G43,CentralOVM!$A$3:$B$45,2,0),"")</f>
        <v>Y</v>
      </c>
      <c r="I43" s="12" t="s">
        <v>40</v>
      </c>
      <c r="J43" s="12" t="s">
        <v>58</v>
      </c>
      <c r="K43" s="11" t="s">
        <v>59</v>
      </c>
      <c r="L43" s="12" t="s">
        <v>43</v>
      </c>
      <c r="M43" s="13" t="s">
        <v>44</v>
      </c>
      <c r="N43" s="51" t="s">
        <v>33</v>
      </c>
      <c r="O43" s="9">
        <v>23</v>
      </c>
      <c r="P43" s="9"/>
      <c r="Q43" s="9"/>
      <c r="R43" s="9"/>
      <c r="S43" s="9"/>
      <c r="T43" s="9"/>
      <c r="U43" s="9"/>
      <c r="V43" s="9"/>
    </row>
    <row r="44" spans="1:22" ht="57.6" x14ac:dyDescent="0.3">
      <c r="A44" s="35" t="s">
        <v>23</v>
      </c>
      <c r="B44" s="11" t="s">
        <v>24</v>
      </c>
      <c r="C44" s="11" t="s">
        <v>25</v>
      </c>
      <c r="D44" s="19" t="s">
        <v>132</v>
      </c>
      <c r="E44" s="11"/>
      <c r="F44" s="12"/>
      <c r="G44" s="12"/>
      <c r="H44" s="12" t="str">
        <f>IFERROR(VLOOKUP(G44,CentralOVM!$A$3:$B$45,2,0),"")</f>
        <v/>
      </c>
      <c r="I44" s="12"/>
      <c r="J44" s="12"/>
      <c r="K44" s="11"/>
      <c r="L44" s="12"/>
      <c r="M44" s="13"/>
      <c r="N44" s="8" t="s">
        <v>27</v>
      </c>
      <c r="O44" s="9">
        <v>7</v>
      </c>
      <c r="P44" s="9"/>
      <c r="Q44" s="9"/>
      <c r="R44" s="9"/>
      <c r="S44" s="9"/>
      <c r="T44" s="9"/>
      <c r="U44" s="9"/>
      <c r="V44" s="9"/>
    </row>
    <row r="45" spans="1:22" ht="57.6" x14ac:dyDescent="0.3">
      <c r="A45" s="35" t="s">
        <v>23</v>
      </c>
      <c r="B45" s="11" t="s">
        <v>24</v>
      </c>
      <c r="C45" s="11" t="s">
        <v>25</v>
      </c>
      <c r="D45" s="19" t="s">
        <v>133</v>
      </c>
      <c r="E45" s="11"/>
      <c r="F45" s="12"/>
      <c r="G45" s="12"/>
      <c r="H45" s="12" t="str">
        <f>IFERROR(VLOOKUP(G45,CentralOVM!$A$3:$B$45,2,0),"")</f>
        <v/>
      </c>
      <c r="I45" s="12"/>
      <c r="J45" s="12"/>
      <c r="K45" s="11"/>
      <c r="L45" s="12"/>
      <c r="M45" s="13"/>
      <c r="N45" s="51" t="s">
        <v>33</v>
      </c>
      <c r="O45" s="9">
        <v>23</v>
      </c>
      <c r="P45" s="9"/>
      <c r="Q45" s="9"/>
      <c r="R45" s="9"/>
      <c r="S45" s="9"/>
      <c r="T45" s="9"/>
      <c r="U45" s="9"/>
      <c r="V45" s="9"/>
    </row>
    <row r="46" spans="1:22" ht="57.6" x14ac:dyDescent="0.3">
      <c r="A46" s="35" t="s">
        <v>23</v>
      </c>
      <c r="B46" s="11" t="s">
        <v>24</v>
      </c>
      <c r="C46" s="11" t="s">
        <v>25</v>
      </c>
      <c r="D46" s="19" t="s">
        <v>134</v>
      </c>
      <c r="E46" s="11"/>
      <c r="F46" s="12"/>
      <c r="G46" s="12"/>
      <c r="H46" s="12" t="str">
        <f>IFERROR(VLOOKUP(G46,CentralOVM!$A$3:$B$45,2,0),"")</f>
        <v/>
      </c>
      <c r="I46" s="12"/>
      <c r="J46" s="12"/>
      <c r="K46" s="11"/>
      <c r="L46" s="12"/>
      <c r="M46" s="13"/>
      <c r="N46" s="51" t="s">
        <v>135</v>
      </c>
      <c r="O46" s="9">
        <v>8</v>
      </c>
      <c r="P46" s="9"/>
      <c r="Q46" s="9"/>
      <c r="R46" s="9"/>
      <c r="S46" s="9"/>
      <c r="T46" s="9"/>
      <c r="U46" s="9"/>
      <c r="V46" s="9"/>
    </row>
    <row r="47" spans="1:22" ht="57.6" x14ac:dyDescent="0.3">
      <c r="A47" s="35" t="s">
        <v>23</v>
      </c>
      <c r="B47" s="11" t="s">
        <v>24</v>
      </c>
      <c r="C47" s="11" t="s">
        <v>25</v>
      </c>
      <c r="D47" s="19" t="s">
        <v>136</v>
      </c>
      <c r="E47" s="11"/>
      <c r="F47" s="12"/>
      <c r="G47" s="12"/>
      <c r="H47" s="12" t="str">
        <f>IFERROR(VLOOKUP(G47,CentralOVM!$A$3:$B$45,2,0),"")</f>
        <v/>
      </c>
      <c r="I47" s="12"/>
      <c r="J47" s="12"/>
      <c r="K47" s="11"/>
      <c r="L47" s="12"/>
      <c r="M47" s="13"/>
      <c r="N47" s="51" t="s">
        <v>33</v>
      </c>
      <c r="O47" s="9">
        <v>23</v>
      </c>
      <c r="P47" s="9"/>
      <c r="Q47" s="9"/>
      <c r="R47" s="9"/>
      <c r="S47" s="9"/>
      <c r="T47" s="9"/>
      <c r="U47" s="9"/>
      <c r="V47" s="9"/>
    </row>
    <row r="48" spans="1:22" ht="57.6" x14ac:dyDescent="0.3">
      <c r="A48" s="35" t="s">
        <v>23</v>
      </c>
      <c r="B48" s="11" t="s">
        <v>24</v>
      </c>
      <c r="C48" s="11" t="s">
        <v>25</v>
      </c>
      <c r="D48" s="19" t="s">
        <v>137</v>
      </c>
      <c r="E48" s="11"/>
      <c r="F48" s="12"/>
      <c r="G48" s="12"/>
      <c r="H48" s="12" t="str">
        <f>IFERROR(VLOOKUP(G48,CentralOVM!$A$3:$B$45,2,0),"")</f>
        <v/>
      </c>
      <c r="I48" s="12"/>
      <c r="J48" s="12"/>
      <c r="K48" s="11"/>
      <c r="L48" s="12"/>
      <c r="M48" s="13"/>
      <c r="N48" s="51" t="s">
        <v>33</v>
      </c>
      <c r="O48" s="9">
        <v>23</v>
      </c>
      <c r="P48" s="9"/>
      <c r="Q48" s="9"/>
      <c r="R48" s="9"/>
      <c r="S48" s="9"/>
      <c r="T48" s="9"/>
      <c r="U48" s="9"/>
      <c r="V48" s="9"/>
    </row>
    <row r="49" spans="1:23" ht="57.6" x14ac:dyDescent="0.3">
      <c r="A49" s="35" t="s">
        <v>23</v>
      </c>
      <c r="B49" s="11" t="s">
        <v>24</v>
      </c>
      <c r="C49" s="11" t="s">
        <v>25</v>
      </c>
      <c r="D49" s="18" t="s">
        <v>138</v>
      </c>
      <c r="E49" s="11" t="s">
        <v>131</v>
      </c>
      <c r="F49" s="12"/>
      <c r="G49" s="12" t="s">
        <v>39</v>
      </c>
      <c r="H49" s="12" t="str">
        <f>IFERROR(VLOOKUP(G49,CentralOVM!$A$3:$B$45,2,0),"")</f>
        <v>Y</v>
      </c>
      <c r="I49" s="12" t="s">
        <v>40</v>
      </c>
      <c r="J49" s="12" t="s">
        <v>58</v>
      </c>
      <c r="K49" s="11" t="s">
        <v>59</v>
      </c>
      <c r="L49" s="12" t="s">
        <v>43</v>
      </c>
      <c r="M49" s="13" t="s">
        <v>44</v>
      </c>
      <c r="N49" s="51" t="s">
        <v>33</v>
      </c>
      <c r="O49" s="9">
        <v>23</v>
      </c>
      <c r="P49" s="9"/>
      <c r="Q49" s="9"/>
      <c r="R49" s="9"/>
      <c r="S49" s="9"/>
      <c r="T49" s="9"/>
      <c r="U49" s="9"/>
      <c r="V49" s="9"/>
    </row>
    <row r="50" spans="1:23" ht="57.6" x14ac:dyDescent="0.3">
      <c r="A50" s="35" t="s">
        <v>139</v>
      </c>
      <c r="B50" s="11" t="s">
        <v>140</v>
      </c>
      <c r="C50" s="11" t="s">
        <v>141</v>
      </c>
      <c r="D50" s="11" t="s">
        <v>142</v>
      </c>
      <c r="E50" s="11"/>
      <c r="F50" s="12"/>
      <c r="G50" s="12"/>
      <c r="H50" s="12" t="str">
        <f>IFERROR(VLOOKUP(G50,CentralOVM!$A$3:$B$45,2,0),"")</f>
        <v/>
      </c>
      <c r="I50" s="12"/>
      <c r="J50" s="12"/>
      <c r="K50" s="11"/>
      <c r="L50" s="12"/>
      <c r="M50" s="13"/>
      <c r="N50" s="8" t="s">
        <v>143</v>
      </c>
      <c r="O50" s="9">
        <v>0</v>
      </c>
      <c r="P50" s="9"/>
      <c r="Q50" s="9"/>
      <c r="R50" s="9"/>
      <c r="S50" s="9"/>
      <c r="T50" s="9"/>
      <c r="U50" s="9"/>
      <c r="V50" s="9">
        <v>391836</v>
      </c>
      <c r="W50" t="s">
        <v>144</v>
      </c>
    </row>
    <row r="51" spans="1:23" ht="57.6" x14ac:dyDescent="0.3">
      <c r="A51" s="35" t="s">
        <v>139</v>
      </c>
      <c r="B51" s="11" t="s">
        <v>140</v>
      </c>
      <c r="C51" s="11" t="s">
        <v>141</v>
      </c>
      <c r="D51" s="16" t="s">
        <v>145</v>
      </c>
      <c r="E51" s="11"/>
      <c r="F51" s="12"/>
      <c r="G51" s="12"/>
      <c r="H51" s="12" t="str">
        <f>IFERROR(VLOOKUP(G51,CentralOVM!$A$3:$B$45,2,0),"")</f>
        <v/>
      </c>
      <c r="I51" s="12"/>
      <c r="J51" s="12"/>
      <c r="K51" s="11"/>
      <c r="L51" s="12"/>
      <c r="M51" s="13"/>
      <c r="N51" s="8" t="s">
        <v>146</v>
      </c>
      <c r="O51" s="9">
        <v>15</v>
      </c>
      <c r="P51" s="9"/>
      <c r="Q51" s="9"/>
      <c r="R51" s="9"/>
      <c r="S51" s="9"/>
      <c r="T51" s="9"/>
      <c r="U51" s="9"/>
      <c r="V51" s="9"/>
    </row>
    <row r="52" spans="1:23" ht="57.6" x14ac:dyDescent="0.3">
      <c r="A52" s="35" t="s">
        <v>139</v>
      </c>
      <c r="B52" s="11" t="s">
        <v>140</v>
      </c>
      <c r="C52" s="11" t="s">
        <v>141</v>
      </c>
      <c r="D52" s="16" t="s">
        <v>147</v>
      </c>
      <c r="E52" s="11"/>
      <c r="F52" s="12"/>
      <c r="G52" s="12"/>
      <c r="H52" s="12" t="str">
        <f>IFERROR(VLOOKUP(G52,CentralOVM!$A$3:$B$45,2,0),"")</f>
        <v/>
      </c>
      <c r="I52" s="12"/>
      <c r="J52" s="12"/>
      <c r="K52" s="11"/>
      <c r="L52" s="12"/>
      <c r="M52" s="13"/>
      <c r="N52" s="8" t="s">
        <v>146</v>
      </c>
      <c r="O52" s="9">
        <v>15</v>
      </c>
      <c r="P52" s="9"/>
      <c r="Q52" s="9"/>
      <c r="R52" s="9"/>
      <c r="S52" s="9"/>
      <c r="T52" s="9"/>
      <c r="U52" s="9"/>
      <c r="V52" s="9"/>
    </row>
    <row r="53" spans="1:23" ht="57.6" x14ac:dyDescent="0.3">
      <c r="A53" s="35" t="s">
        <v>139</v>
      </c>
      <c r="B53" s="11" t="s">
        <v>140</v>
      </c>
      <c r="C53" s="11" t="s">
        <v>141</v>
      </c>
      <c r="D53" s="11" t="s">
        <v>148</v>
      </c>
      <c r="E53" s="11"/>
      <c r="F53" s="12"/>
      <c r="G53" s="12"/>
      <c r="H53" s="12" t="str">
        <f>IFERROR(VLOOKUP(G53,CentralOVM!$A$3:$B$45,2,0),"")</f>
        <v/>
      </c>
      <c r="I53" s="12"/>
      <c r="J53" s="12"/>
      <c r="K53" s="11"/>
      <c r="L53" s="12"/>
      <c r="M53" s="13"/>
      <c r="N53" s="8" t="s">
        <v>146</v>
      </c>
      <c r="O53" s="9">
        <v>15</v>
      </c>
      <c r="P53" s="17" t="s">
        <v>149</v>
      </c>
      <c r="Q53" s="9" t="s">
        <v>150</v>
      </c>
      <c r="R53" s="9" t="s">
        <v>151</v>
      </c>
      <c r="S53" s="9"/>
      <c r="T53" s="9"/>
      <c r="U53" s="9"/>
      <c r="V53" s="9"/>
    </row>
    <row r="54" spans="1:23" ht="57.6" x14ac:dyDescent="0.3">
      <c r="A54" s="35" t="s">
        <v>139</v>
      </c>
      <c r="B54" s="11" t="s">
        <v>140</v>
      </c>
      <c r="C54" s="11" t="s">
        <v>141</v>
      </c>
      <c r="D54" s="14" t="s">
        <v>152</v>
      </c>
      <c r="E54" s="11"/>
      <c r="F54" s="12"/>
      <c r="G54" s="12"/>
      <c r="H54" s="12" t="str">
        <f>IFERROR(VLOOKUP(G54,CentralOVM!$A$3:$B$45,2,0),"")</f>
        <v/>
      </c>
      <c r="I54" s="12"/>
      <c r="J54" s="12"/>
      <c r="K54" s="11"/>
      <c r="L54" s="12"/>
      <c r="M54" s="13"/>
      <c r="N54" s="8" t="s">
        <v>146</v>
      </c>
      <c r="O54" s="9">
        <v>15</v>
      </c>
      <c r="P54" s="9"/>
      <c r="Q54" s="9"/>
      <c r="R54" s="9"/>
      <c r="S54" s="9"/>
      <c r="T54" s="9"/>
      <c r="U54" s="9"/>
      <c r="V54" s="9"/>
    </row>
    <row r="55" spans="1:23" ht="57.6" x14ac:dyDescent="0.3">
      <c r="A55" s="35" t="s">
        <v>139</v>
      </c>
      <c r="B55" s="11" t="s">
        <v>140</v>
      </c>
      <c r="C55" s="11" t="s">
        <v>141</v>
      </c>
      <c r="D55" s="11" t="s">
        <v>153</v>
      </c>
      <c r="E55" s="11"/>
      <c r="F55" s="12"/>
      <c r="G55" s="12"/>
      <c r="H55" s="12" t="str">
        <f>IFERROR(VLOOKUP(G55,CentralOVM!$A$3:$B$45,2,0),"")</f>
        <v/>
      </c>
      <c r="I55" s="12"/>
      <c r="J55" s="12"/>
      <c r="K55" s="11"/>
      <c r="L55" s="12"/>
      <c r="M55" s="13"/>
      <c r="N55" s="8" t="s">
        <v>143</v>
      </c>
      <c r="O55" s="9">
        <v>0</v>
      </c>
      <c r="P55" s="9"/>
      <c r="Q55" s="9"/>
      <c r="R55" s="9"/>
      <c r="S55" s="9"/>
      <c r="T55" s="9"/>
      <c r="U55" s="9"/>
      <c r="V55" s="9"/>
    </row>
    <row r="56" spans="1:23" ht="57.6" x14ac:dyDescent="0.3">
      <c r="A56" s="35" t="s">
        <v>139</v>
      </c>
      <c r="B56" s="11" t="s">
        <v>140</v>
      </c>
      <c r="C56" s="11" t="s">
        <v>141</v>
      </c>
      <c r="D56" s="11" t="s">
        <v>154</v>
      </c>
      <c r="E56" s="11"/>
      <c r="F56" s="12"/>
      <c r="G56" s="12"/>
      <c r="H56" s="12" t="str">
        <f>IFERROR(VLOOKUP(G56,CentralOVM!$A$3:$B$45,2,0),"")</f>
        <v/>
      </c>
      <c r="I56" s="12"/>
      <c r="J56" s="12"/>
      <c r="K56" s="11"/>
      <c r="L56" s="12"/>
      <c r="M56" s="13"/>
      <c r="N56" s="8" t="s">
        <v>143</v>
      </c>
      <c r="O56" s="9">
        <v>0</v>
      </c>
      <c r="P56" s="9"/>
      <c r="Q56" s="9"/>
      <c r="R56" s="9"/>
      <c r="S56" s="9"/>
      <c r="T56" s="9"/>
      <c r="U56" s="9"/>
      <c r="V56" s="9"/>
    </row>
    <row r="57" spans="1:23" ht="57.6" x14ac:dyDescent="0.3">
      <c r="A57" s="35" t="s">
        <v>139</v>
      </c>
      <c r="B57" s="11" t="s">
        <v>140</v>
      </c>
      <c r="C57" s="11" t="s">
        <v>141</v>
      </c>
      <c r="D57" s="20" t="s">
        <v>155</v>
      </c>
      <c r="E57" s="11"/>
      <c r="F57" s="12"/>
      <c r="G57" s="12"/>
      <c r="H57" s="12" t="str">
        <f>IFERROR(VLOOKUP(G57,CentralOVM!$A$3:$B$45,2,0),"")</f>
        <v/>
      </c>
      <c r="I57" s="12"/>
      <c r="J57" s="12"/>
      <c r="K57" s="11"/>
      <c r="L57" s="12"/>
      <c r="M57" s="13"/>
      <c r="N57" s="9"/>
      <c r="O57" s="9"/>
      <c r="P57" s="9"/>
      <c r="Q57" s="9"/>
      <c r="R57" s="9"/>
      <c r="S57" s="9"/>
      <c r="T57" s="9"/>
      <c r="U57" s="9"/>
      <c r="V57" s="9"/>
    </row>
    <row r="58" spans="1:23" ht="57.6" x14ac:dyDescent="0.3">
      <c r="A58" s="35" t="s">
        <v>139</v>
      </c>
      <c r="B58" s="11" t="s">
        <v>140</v>
      </c>
      <c r="C58" s="11" t="s">
        <v>141</v>
      </c>
      <c r="D58" s="20" t="s">
        <v>156</v>
      </c>
      <c r="E58" s="11"/>
      <c r="F58" s="12"/>
      <c r="G58" s="12"/>
      <c r="H58" s="12" t="str">
        <f>IFERROR(VLOOKUP(G58,CentralOVM!$A$3:$B$45,2,0),"")</f>
        <v/>
      </c>
      <c r="I58" s="12"/>
      <c r="J58" s="12"/>
      <c r="K58" s="11"/>
      <c r="L58" s="12"/>
      <c r="M58" s="13"/>
      <c r="N58" s="51" t="s">
        <v>157</v>
      </c>
      <c r="O58" s="9">
        <v>8</v>
      </c>
      <c r="P58" s="9"/>
      <c r="Q58" s="9"/>
      <c r="R58" s="9"/>
      <c r="S58" s="9"/>
      <c r="T58" s="9"/>
      <c r="U58" s="9"/>
      <c r="V58" s="9"/>
    </row>
    <row r="59" spans="1:23" ht="57.6" x14ac:dyDescent="0.3">
      <c r="A59" s="35" t="s">
        <v>139</v>
      </c>
      <c r="B59" s="11" t="s">
        <v>140</v>
      </c>
      <c r="C59" s="11" t="s">
        <v>141</v>
      </c>
      <c r="D59" s="20" t="s">
        <v>158</v>
      </c>
      <c r="E59" s="11"/>
      <c r="F59" s="12"/>
      <c r="G59" s="12"/>
      <c r="H59" s="12" t="str">
        <f>IFERROR(VLOOKUP(G59,CentralOVM!$A$3:$B$45,2,0),"")</f>
        <v/>
      </c>
      <c r="I59" s="12"/>
      <c r="J59" s="12"/>
      <c r="K59" s="11"/>
      <c r="L59" s="12"/>
      <c r="M59" s="13"/>
      <c r="N59" s="51" t="s">
        <v>159</v>
      </c>
      <c r="O59" s="9">
        <v>4</v>
      </c>
      <c r="P59" s="9"/>
      <c r="Q59" s="9"/>
      <c r="R59" s="9"/>
      <c r="S59" s="9"/>
      <c r="T59" s="9"/>
      <c r="U59" s="9"/>
      <c r="V59" s="9"/>
    </row>
    <row r="60" spans="1:23" ht="57.6" x14ac:dyDescent="0.3">
      <c r="A60" s="35" t="s">
        <v>139</v>
      </c>
      <c r="B60" s="11" t="s">
        <v>140</v>
      </c>
      <c r="C60" s="11" t="s">
        <v>141</v>
      </c>
      <c r="D60" s="18" t="s">
        <v>160</v>
      </c>
      <c r="E60" s="11"/>
      <c r="F60" s="12"/>
      <c r="G60" s="12"/>
      <c r="H60" s="12" t="str">
        <f>IFERROR(VLOOKUP(G60,CentralOVM!$A$3:$B$45,2,0),"")</f>
        <v/>
      </c>
      <c r="I60" s="12"/>
      <c r="J60" s="12"/>
      <c r="K60" s="11"/>
      <c r="L60" s="12"/>
      <c r="M60" s="13"/>
      <c r="N60" s="51" t="s">
        <v>159</v>
      </c>
      <c r="O60" s="9">
        <v>4</v>
      </c>
      <c r="P60" s="9"/>
      <c r="Q60" s="9"/>
      <c r="R60" s="9"/>
      <c r="S60" s="9"/>
      <c r="T60" s="9"/>
      <c r="U60" s="9"/>
      <c r="V60" s="9"/>
    </row>
    <row r="61" spans="1:23" ht="57.6" x14ac:dyDescent="0.3">
      <c r="A61" s="35" t="s">
        <v>139</v>
      </c>
      <c r="B61" s="11" t="s">
        <v>140</v>
      </c>
      <c r="C61" s="11" t="s">
        <v>141</v>
      </c>
      <c r="D61" s="19" t="s">
        <v>161</v>
      </c>
      <c r="E61" s="11"/>
      <c r="F61" s="12"/>
      <c r="G61" s="12"/>
      <c r="H61" s="12" t="str">
        <f>IFERROR(VLOOKUP(G61,CentralOVM!$A$3:$B$45,2,0),"")</f>
        <v/>
      </c>
      <c r="I61" s="12"/>
      <c r="J61" s="12"/>
      <c r="K61" s="11"/>
      <c r="L61" s="12"/>
      <c r="M61" s="13"/>
      <c r="N61" s="51" t="s">
        <v>159</v>
      </c>
      <c r="O61" s="9">
        <v>4</v>
      </c>
      <c r="P61" s="9"/>
      <c r="Q61" s="9"/>
      <c r="R61" s="9"/>
      <c r="S61" s="9"/>
      <c r="T61" s="9"/>
      <c r="U61" s="9"/>
      <c r="V61" s="9"/>
    </row>
    <row r="62" spans="1:23" ht="57.6" x14ac:dyDescent="0.3">
      <c r="A62" s="35" t="s">
        <v>139</v>
      </c>
      <c r="B62" s="11" t="s">
        <v>140</v>
      </c>
      <c r="C62" s="11" t="s">
        <v>141</v>
      </c>
      <c r="D62" s="18" t="s">
        <v>162</v>
      </c>
      <c r="E62" s="11"/>
      <c r="F62" s="12"/>
      <c r="G62" s="12"/>
      <c r="H62" s="12" t="str">
        <f>IFERROR(VLOOKUP(G62,CentralOVM!$A$3:$B$45,2,0),"")</f>
        <v/>
      </c>
      <c r="I62" s="12"/>
      <c r="J62" s="12"/>
      <c r="K62" s="11"/>
      <c r="L62" s="12"/>
      <c r="M62" s="13"/>
      <c r="N62" s="51" t="s">
        <v>159</v>
      </c>
      <c r="O62" s="9">
        <v>4</v>
      </c>
      <c r="P62" s="9"/>
      <c r="Q62" s="9"/>
      <c r="R62" s="9"/>
      <c r="S62" s="9"/>
      <c r="T62" s="9"/>
      <c r="U62" s="10" t="s">
        <v>163</v>
      </c>
      <c r="V62" s="9"/>
    </row>
    <row r="63" spans="1:23" ht="57.6" x14ac:dyDescent="0.3">
      <c r="A63" s="35" t="s">
        <v>139</v>
      </c>
      <c r="B63" s="11" t="s">
        <v>140</v>
      </c>
      <c r="C63" s="11" t="s">
        <v>141</v>
      </c>
      <c r="D63" s="18" t="s">
        <v>164</v>
      </c>
      <c r="E63" s="11"/>
      <c r="F63" s="12"/>
      <c r="G63" s="12"/>
      <c r="H63" s="12" t="str">
        <f>IFERROR(VLOOKUP(G63,CentralOVM!$A$3:$B$45,2,0),"")</f>
        <v/>
      </c>
      <c r="I63" s="12"/>
      <c r="J63" s="12"/>
      <c r="K63" s="11"/>
      <c r="L63" s="12"/>
      <c r="M63" s="13"/>
      <c r="N63" s="8" t="s">
        <v>165</v>
      </c>
      <c r="O63" s="9">
        <v>10</v>
      </c>
      <c r="P63" s="9"/>
      <c r="Q63" s="9"/>
      <c r="R63" s="9"/>
      <c r="S63" s="9"/>
      <c r="T63" s="9"/>
      <c r="U63" s="9" t="s">
        <v>89</v>
      </c>
      <c r="V63" s="9"/>
    </row>
    <row r="64" spans="1:23" ht="57.6" x14ac:dyDescent="0.3">
      <c r="A64" s="35" t="s">
        <v>139</v>
      </c>
      <c r="B64" s="11" t="s">
        <v>140</v>
      </c>
      <c r="C64" s="11" t="s">
        <v>141</v>
      </c>
      <c r="D64" s="18" t="s">
        <v>166</v>
      </c>
      <c r="E64" s="11"/>
      <c r="F64" s="12"/>
      <c r="G64" s="12"/>
      <c r="H64" s="12" t="str">
        <f>IFERROR(VLOOKUP(G64,CentralOVM!$A$3:$B$45,2,0),"")</f>
        <v/>
      </c>
      <c r="I64" s="12"/>
      <c r="J64" s="12"/>
      <c r="K64" s="11"/>
      <c r="L64" s="12"/>
      <c r="M64" s="13"/>
      <c r="N64" s="8" t="s">
        <v>165</v>
      </c>
      <c r="O64" s="9">
        <v>10</v>
      </c>
      <c r="P64" s="9"/>
      <c r="Q64" s="9"/>
      <c r="R64" s="9"/>
      <c r="S64" s="9"/>
      <c r="T64" s="9"/>
      <c r="U64" s="9" t="s">
        <v>92</v>
      </c>
      <c r="V64" s="9"/>
    </row>
    <row r="65" spans="1:22" ht="57.6" x14ac:dyDescent="0.3">
      <c r="A65" s="35" t="s">
        <v>139</v>
      </c>
      <c r="B65" s="11" t="s">
        <v>140</v>
      </c>
      <c r="C65" s="11" t="s">
        <v>141</v>
      </c>
      <c r="D65" s="18" t="s">
        <v>167</v>
      </c>
      <c r="E65" s="11"/>
      <c r="F65" s="12"/>
      <c r="G65" s="12"/>
      <c r="H65" s="12" t="str">
        <f>IFERROR(VLOOKUP(G65,CentralOVM!$A$3:$B$45,2,0),"")</f>
        <v/>
      </c>
      <c r="I65" s="12"/>
      <c r="J65" s="12"/>
      <c r="K65" s="11"/>
      <c r="L65" s="12"/>
      <c r="M65" s="13"/>
      <c r="N65" s="9"/>
      <c r="O65" s="9"/>
      <c r="P65" s="9"/>
      <c r="Q65" s="9"/>
      <c r="R65" s="9"/>
      <c r="S65" s="9"/>
      <c r="T65" s="9"/>
      <c r="U65" s="9" t="s">
        <v>168</v>
      </c>
      <c r="V65" s="9"/>
    </row>
    <row r="66" spans="1:22" ht="57.6" x14ac:dyDescent="0.3">
      <c r="A66" s="35" t="s">
        <v>139</v>
      </c>
      <c r="B66" s="11" t="s">
        <v>140</v>
      </c>
      <c r="C66" s="11" t="s">
        <v>141</v>
      </c>
      <c r="D66" s="19" t="s">
        <v>169</v>
      </c>
      <c r="E66" s="11"/>
      <c r="F66" s="12"/>
      <c r="G66" s="12"/>
      <c r="H66" s="12" t="str">
        <f>IFERROR(VLOOKUP(G66,CentralOVM!$A$3:$B$45,2,0),"")</f>
        <v/>
      </c>
      <c r="I66" s="12"/>
      <c r="J66" s="12"/>
      <c r="K66" s="11"/>
      <c r="L66" s="12"/>
      <c r="M66" s="13"/>
      <c r="N66" s="51" t="s">
        <v>159</v>
      </c>
      <c r="O66" s="9">
        <v>4</v>
      </c>
      <c r="P66" s="9"/>
      <c r="Q66" s="9"/>
      <c r="R66" s="9"/>
      <c r="S66" s="9"/>
      <c r="T66" s="9"/>
      <c r="U66" s="9"/>
      <c r="V66" s="9"/>
    </row>
    <row r="67" spans="1:22" ht="57.6" x14ac:dyDescent="0.3">
      <c r="A67" s="35" t="s">
        <v>139</v>
      </c>
      <c r="B67" s="11" t="s">
        <v>140</v>
      </c>
      <c r="C67" s="11" t="s">
        <v>141</v>
      </c>
      <c r="D67" s="11" t="s">
        <v>170</v>
      </c>
      <c r="E67" s="11" t="s">
        <v>171</v>
      </c>
      <c r="F67" s="53" t="s">
        <v>172</v>
      </c>
      <c r="G67" s="12" t="s">
        <v>173</v>
      </c>
      <c r="H67" s="12" t="str">
        <f>IFERROR(VLOOKUP(G67,CentralOVM!$A$3:$B$45,2,0),"")</f>
        <v>Y</v>
      </c>
      <c r="I67" s="12" t="s">
        <v>174</v>
      </c>
      <c r="J67" s="11" t="s">
        <v>175</v>
      </c>
      <c r="K67" s="11" t="s">
        <v>176</v>
      </c>
      <c r="L67" s="12" t="s">
        <v>177</v>
      </c>
      <c r="M67" s="13" t="s">
        <v>178</v>
      </c>
      <c r="N67" s="8" t="s">
        <v>165</v>
      </c>
      <c r="O67" s="9">
        <v>10</v>
      </c>
      <c r="P67" s="17" t="s">
        <v>179</v>
      </c>
      <c r="Q67" s="9" t="s">
        <v>174</v>
      </c>
      <c r="R67" s="9" t="s">
        <v>46</v>
      </c>
      <c r="S67" s="17" t="s">
        <v>180</v>
      </c>
      <c r="T67" s="9">
        <v>4</v>
      </c>
      <c r="U67" s="9" t="s">
        <v>181</v>
      </c>
      <c r="V67" s="9"/>
    </row>
    <row r="68" spans="1:22" ht="57.6" x14ac:dyDescent="0.3">
      <c r="A68" s="35" t="s">
        <v>139</v>
      </c>
      <c r="B68" s="11" t="s">
        <v>140</v>
      </c>
      <c r="C68" s="11" t="s">
        <v>141</v>
      </c>
      <c r="D68" s="14" t="s">
        <v>182</v>
      </c>
      <c r="E68" s="11"/>
      <c r="F68" s="53" t="s">
        <v>183</v>
      </c>
      <c r="G68" s="12" t="s">
        <v>173</v>
      </c>
      <c r="H68" s="12" t="str">
        <f>IFERROR(VLOOKUP(G68,CentralOVM!$A$3:$B$45,2,0),"")</f>
        <v>Y</v>
      </c>
      <c r="I68" s="12" t="s">
        <v>174</v>
      </c>
      <c r="J68" s="12" t="s">
        <v>184</v>
      </c>
      <c r="K68" s="11" t="s">
        <v>185</v>
      </c>
      <c r="L68" s="12" t="s">
        <v>177</v>
      </c>
      <c r="M68" s="13" t="s">
        <v>178</v>
      </c>
      <c r="N68" s="8" t="s">
        <v>165</v>
      </c>
      <c r="O68" s="9">
        <v>10</v>
      </c>
      <c r="P68" s="9"/>
      <c r="Q68" s="9"/>
      <c r="R68" s="9"/>
      <c r="S68" s="17" t="s">
        <v>186</v>
      </c>
      <c r="T68" s="9">
        <v>4</v>
      </c>
      <c r="U68" s="9"/>
      <c r="V68" s="9"/>
    </row>
    <row r="69" spans="1:22" ht="57.6" x14ac:dyDescent="0.3">
      <c r="A69" s="35" t="s">
        <v>139</v>
      </c>
      <c r="B69" s="11" t="s">
        <v>140</v>
      </c>
      <c r="C69" s="11" t="s">
        <v>141</v>
      </c>
      <c r="D69" s="11" t="s">
        <v>187</v>
      </c>
      <c r="E69" s="11"/>
      <c r="F69" s="12"/>
      <c r="G69" s="12"/>
      <c r="H69" s="12" t="str">
        <f>IFERROR(VLOOKUP(G69,CentralOVM!$A$3:$B$45,2,0),"")</f>
        <v/>
      </c>
      <c r="I69" s="12"/>
      <c r="J69" s="12"/>
      <c r="K69" s="11"/>
      <c r="L69" s="12"/>
      <c r="M69" s="13"/>
      <c r="N69" s="8" t="s">
        <v>143</v>
      </c>
      <c r="O69" s="9">
        <v>0</v>
      </c>
      <c r="P69" s="9"/>
      <c r="Q69" s="9"/>
      <c r="R69" s="9"/>
      <c r="S69" s="9"/>
      <c r="T69" s="9"/>
      <c r="U69" s="9" t="s">
        <v>188</v>
      </c>
      <c r="V69" s="9"/>
    </row>
    <row r="70" spans="1:22" ht="57.6" x14ac:dyDescent="0.3">
      <c r="A70" s="35" t="s">
        <v>139</v>
      </c>
      <c r="B70" s="11" t="s">
        <v>140</v>
      </c>
      <c r="C70" s="11" t="s">
        <v>141</v>
      </c>
      <c r="D70" s="11" t="s">
        <v>189</v>
      </c>
      <c r="E70" s="11"/>
      <c r="F70" s="12"/>
      <c r="G70" s="12"/>
      <c r="H70" s="12" t="str">
        <f>IFERROR(VLOOKUP(G70,CentralOVM!$A$3:$B$45,2,0),"")</f>
        <v/>
      </c>
      <c r="I70" s="12"/>
      <c r="J70" s="12"/>
      <c r="K70" s="11"/>
      <c r="L70" s="12"/>
      <c r="M70" s="13"/>
      <c r="N70" s="51" t="s">
        <v>190</v>
      </c>
      <c r="O70" s="9">
        <v>16</v>
      </c>
      <c r="P70" s="9"/>
      <c r="Q70" s="9"/>
      <c r="R70" s="9"/>
      <c r="S70" s="9"/>
      <c r="T70" s="9"/>
      <c r="U70" s="9" t="s">
        <v>84</v>
      </c>
      <c r="V70" s="9"/>
    </row>
    <row r="71" spans="1:22" ht="57.6" x14ac:dyDescent="0.3">
      <c r="A71" s="35" t="s">
        <v>139</v>
      </c>
      <c r="B71" s="11" t="s">
        <v>140</v>
      </c>
      <c r="C71" s="11" t="s">
        <v>141</v>
      </c>
      <c r="D71" s="11" t="s">
        <v>191</v>
      </c>
      <c r="E71" s="11"/>
      <c r="F71" s="12"/>
      <c r="G71" s="12"/>
      <c r="H71" s="12" t="str">
        <f>IFERROR(VLOOKUP(G71,CentralOVM!$A$3:$B$45,2,0),"")</f>
        <v/>
      </c>
      <c r="I71" s="12"/>
      <c r="J71" s="12"/>
      <c r="K71" s="11"/>
      <c r="L71" s="12"/>
      <c r="M71" s="13"/>
      <c r="N71" s="51" t="s">
        <v>190</v>
      </c>
      <c r="O71" s="9">
        <v>16</v>
      </c>
      <c r="P71" s="9"/>
      <c r="Q71" s="9"/>
      <c r="R71" s="9"/>
      <c r="S71" s="9"/>
      <c r="T71" s="9"/>
      <c r="U71" s="9" t="s">
        <v>192</v>
      </c>
      <c r="V71" s="9"/>
    </row>
    <row r="72" spans="1:22" ht="57.6" x14ac:dyDescent="0.3">
      <c r="A72" s="35" t="s">
        <v>139</v>
      </c>
      <c r="B72" s="11" t="s">
        <v>140</v>
      </c>
      <c r="C72" s="11" t="s">
        <v>141</v>
      </c>
      <c r="D72" s="16" t="s">
        <v>193</v>
      </c>
      <c r="E72" s="11"/>
      <c r="F72" s="12"/>
      <c r="G72" s="12"/>
      <c r="H72" s="12" t="str">
        <f>IFERROR(VLOOKUP(G72,CentralOVM!$A$3:$B$45,2,0),"")</f>
        <v/>
      </c>
      <c r="I72" s="12"/>
      <c r="J72" s="12"/>
      <c r="K72" s="11"/>
      <c r="L72" s="12"/>
      <c r="M72" s="13"/>
      <c r="N72" s="8" t="s">
        <v>194</v>
      </c>
      <c r="O72" s="9">
        <v>10</v>
      </c>
      <c r="P72" s="9"/>
      <c r="Q72" s="9"/>
      <c r="R72" s="9"/>
      <c r="S72" s="9"/>
      <c r="T72" s="9"/>
      <c r="U72" s="9" t="s">
        <v>195</v>
      </c>
      <c r="V72" s="9"/>
    </row>
    <row r="73" spans="1:22" ht="57.6" x14ac:dyDescent="0.3">
      <c r="A73" s="35" t="s">
        <v>139</v>
      </c>
      <c r="B73" s="11" t="s">
        <v>140</v>
      </c>
      <c r="C73" s="11" t="s">
        <v>141</v>
      </c>
      <c r="D73" s="11" t="s">
        <v>196</v>
      </c>
      <c r="E73" s="11"/>
      <c r="F73" s="12"/>
      <c r="G73" s="12"/>
      <c r="H73" s="12" t="str">
        <f>IFERROR(VLOOKUP(G73,CentralOVM!$A$3:$B$45,2,0),"")</f>
        <v/>
      </c>
      <c r="I73" s="12"/>
      <c r="J73" s="12"/>
      <c r="K73" s="11"/>
      <c r="L73" s="12"/>
      <c r="M73" s="13"/>
      <c r="N73" s="8" t="s">
        <v>197</v>
      </c>
      <c r="O73" s="9">
        <v>2</v>
      </c>
      <c r="P73" s="9"/>
      <c r="Q73" s="9"/>
      <c r="R73" s="9"/>
      <c r="S73" s="9"/>
      <c r="T73" s="9"/>
      <c r="U73" s="9" t="s">
        <v>198</v>
      </c>
      <c r="V73" s="9"/>
    </row>
    <row r="74" spans="1:22" ht="57.6" x14ac:dyDescent="0.3">
      <c r="A74" s="35" t="s">
        <v>139</v>
      </c>
      <c r="B74" s="11" t="s">
        <v>140</v>
      </c>
      <c r="C74" s="11" t="s">
        <v>141</v>
      </c>
      <c r="D74" s="11" t="s">
        <v>199</v>
      </c>
      <c r="E74" s="11"/>
      <c r="F74" s="12"/>
      <c r="G74" s="12"/>
      <c r="H74" s="12" t="str">
        <f>IFERROR(VLOOKUP(G74,CentralOVM!$A$3:$B$45,2,0),"")</f>
        <v/>
      </c>
      <c r="I74" s="12"/>
      <c r="J74" s="12"/>
      <c r="K74" s="11"/>
      <c r="L74" s="12"/>
      <c r="M74" s="13"/>
      <c r="N74" s="8" t="s">
        <v>143</v>
      </c>
      <c r="O74" s="9">
        <v>0</v>
      </c>
      <c r="P74" s="9"/>
      <c r="Q74" s="9"/>
      <c r="R74" s="9"/>
      <c r="S74" s="9"/>
      <c r="T74" s="9"/>
      <c r="U74" s="9" t="s">
        <v>200</v>
      </c>
      <c r="V74" s="9"/>
    </row>
    <row r="75" spans="1:22" ht="144" x14ac:dyDescent="0.3">
      <c r="A75" s="35" t="s">
        <v>139</v>
      </c>
      <c r="B75" s="11" t="s">
        <v>140</v>
      </c>
      <c r="C75" s="11" t="s">
        <v>141</v>
      </c>
      <c r="D75" s="11" t="s">
        <v>201</v>
      </c>
      <c r="E75" s="11" t="s">
        <v>202</v>
      </c>
      <c r="F75" s="54" t="s">
        <v>203</v>
      </c>
      <c r="G75" s="12" t="s">
        <v>204</v>
      </c>
      <c r="H75" s="12" t="str">
        <f>IFERROR(VLOOKUP(G75,CentralOVM!$A$3:$B$45,2,0),"")</f>
        <v>N</v>
      </c>
      <c r="I75" s="12" t="s">
        <v>205</v>
      </c>
      <c r="J75" s="21" t="s">
        <v>206</v>
      </c>
      <c r="K75" s="22" t="s">
        <v>207</v>
      </c>
      <c r="L75" s="12" t="s">
        <v>208</v>
      </c>
      <c r="M75" s="13" t="s">
        <v>209</v>
      </c>
      <c r="N75" s="8" t="s">
        <v>210</v>
      </c>
      <c r="O75" s="9">
        <v>2</v>
      </c>
      <c r="P75" s="9" t="s">
        <v>211</v>
      </c>
      <c r="Q75" s="9" t="s">
        <v>212</v>
      </c>
      <c r="R75" s="9" t="s">
        <v>62</v>
      </c>
      <c r="S75" s="17" t="s">
        <v>213</v>
      </c>
      <c r="T75" s="9">
        <v>3</v>
      </c>
      <c r="U75" s="9" t="s">
        <v>214</v>
      </c>
      <c r="V75" s="9"/>
    </row>
    <row r="76" spans="1:22" ht="57.6" x14ac:dyDescent="0.3">
      <c r="A76" s="35" t="s">
        <v>139</v>
      </c>
      <c r="B76" s="11" t="s">
        <v>140</v>
      </c>
      <c r="C76" s="11" t="s">
        <v>141</v>
      </c>
      <c r="D76" s="11" t="s">
        <v>215</v>
      </c>
      <c r="E76" s="11" t="s">
        <v>216</v>
      </c>
      <c r="F76" s="53" t="s">
        <v>217</v>
      </c>
      <c r="G76" s="12" t="s">
        <v>218</v>
      </c>
      <c r="H76" s="12" t="str">
        <f>IFERROR(VLOOKUP(G76,CentralOVM!$A$3:$B$45,2,0),"")</f>
        <v>Y</v>
      </c>
      <c r="I76" s="12" t="s">
        <v>218</v>
      </c>
      <c r="J76" s="11" t="s">
        <v>219</v>
      </c>
      <c r="K76" s="11" t="s">
        <v>220</v>
      </c>
      <c r="L76" s="12" t="s">
        <v>221</v>
      </c>
      <c r="M76" s="13" t="s">
        <v>222</v>
      </c>
      <c r="N76" s="8" t="s">
        <v>223</v>
      </c>
      <c r="O76" s="9">
        <v>0</v>
      </c>
      <c r="P76" s="9"/>
      <c r="Q76" s="9"/>
      <c r="R76" s="9"/>
      <c r="S76" s="17" t="s">
        <v>224</v>
      </c>
      <c r="T76" s="9">
        <v>4</v>
      </c>
      <c r="U76" s="9" t="s">
        <v>225</v>
      </c>
      <c r="V76" s="9"/>
    </row>
    <row r="77" spans="1:22" ht="57.6" x14ac:dyDescent="0.3">
      <c r="A77" s="35" t="s">
        <v>139</v>
      </c>
      <c r="B77" s="11" t="s">
        <v>140</v>
      </c>
      <c r="C77" s="11" t="s">
        <v>141</v>
      </c>
      <c r="D77" s="11" t="s">
        <v>226</v>
      </c>
      <c r="E77" s="11"/>
      <c r="F77" s="12"/>
      <c r="G77" s="12"/>
      <c r="H77" s="12" t="str">
        <f>IFERROR(VLOOKUP(G77,CentralOVM!$A$3:$B$45,2,0),"")</f>
        <v/>
      </c>
      <c r="I77" s="12"/>
      <c r="J77" s="12"/>
      <c r="K77" s="11"/>
      <c r="L77" s="12"/>
      <c r="M77" s="13"/>
      <c r="N77" s="8" t="s">
        <v>227</v>
      </c>
      <c r="O77" s="9">
        <v>23</v>
      </c>
      <c r="P77" s="9"/>
      <c r="Q77" s="9"/>
      <c r="R77" s="9"/>
      <c r="S77" s="9"/>
      <c r="T77" s="9"/>
      <c r="U77" s="10" t="s">
        <v>228</v>
      </c>
      <c r="V77" s="9"/>
    </row>
    <row r="78" spans="1:22" ht="57.6" x14ac:dyDescent="0.3">
      <c r="A78" s="35" t="s">
        <v>139</v>
      </c>
      <c r="B78" s="11" t="s">
        <v>140</v>
      </c>
      <c r="C78" s="11" t="s">
        <v>141</v>
      </c>
      <c r="D78" s="11" t="s">
        <v>229</v>
      </c>
      <c r="E78" s="11"/>
      <c r="F78" s="12"/>
      <c r="G78" s="12"/>
      <c r="H78" s="12" t="str">
        <f>IFERROR(VLOOKUP(G78,CentralOVM!$A$3:$B$45,2,0),"")</f>
        <v/>
      </c>
      <c r="I78" s="12"/>
      <c r="J78" s="12"/>
      <c r="K78" s="11"/>
      <c r="L78" s="12"/>
      <c r="M78" s="13"/>
      <c r="N78" s="8" t="s">
        <v>227</v>
      </c>
      <c r="O78" s="9">
        <v>23</v>
      </c>
      <c r="P78" s="9"/>
      <c r="Q78" s="9"/>
      <c r="R78" s="9"/>
      <c r="S78" s="9"/>
      <c r="T78" s="9"/>
      <c r="U78" s="9" t="s">
        <v>230</v>
      </c>
      <c r="V78" s="9"/>
    </row>
    <row r="79" spans="1:22" ht="57.6" x14ac:dyDescent="0.3">
      <c r="A79" s="35" t="s">
        <v>139</v>
      </c>
      <c r="B79" s="11" t="s">
        <v>140</v>
      </c>
      <c r="C79" s="11" t="s">
        <v>141</v>
      </c>
      <c r="D79" s="11" t="s">
        <v>231</v>
      </c>
      <c r="E79" s="11"/>
      <c r="F79" s="12"/>
      <c r="G79" s="12"/>
      <c r="H79" s="12" t="str">
        <f>IFERROR(VLOOKUP(G79,CentralOVM!$A$3:$B$45,2,0),"")</f>
        <v/>
      </c>
      <c r="I79" s="12"/>
      <c r="J79" s="12"/>
      <c r="K79" s="11"/>
      <c r="L79" s="12"/>
      <c r="M79" s="13"/>
      <c r="N79" s="8" t="s">
        <v>232</v>
      </c>
      <c r="O79" s="9">
        <v>10</v>
      </c>
      <c r="P79" s="9"/>
      <c r="Q79" s="9"/>
      <c r="R79" s="9"/>
      <c r="S79" s="9"/>
      <c r="T79" s="9"/>
      <c r="U79" s="9" t="s">
        <v>233</v>
      </c>
      <c r="V79" s="9"/>
    </row>
    <row r="80" spans="1:22" ht="57.6" x14ac:dyDescent="0.3">
      <c r="A80" s="35" t="s">
        <v>139</v>
      </c>
      <c r="B80" s="11" t="s">
        <v>140</v>
      </c>
      <c r="C80" s="11" t="s">
        <v>141</v>
      </c>
      <c r="D80" s="16" t="s">
        <v>234</v>
      </c>
      <c r="E80" s="11"/>
      <c r="F80" s="12"/>
      <c r="G80" s="12"/>
      <c r="H80" s="12" t="str">
        <f>IFERROR(VLOOKUP(G80,CentralOVM!$A$3:$B$45,2,0),"")</f>
        <v/>
      </c>
      <c r="I80" s="12"/>
      <c r="J80" s="12"/>
      <c r="K80" s="11"/>
      <c r="L80" s="12"/>
      <c r="M80" s="13"/>
      <c r="N80" s="51" t="s">
        <v>235</v>
      </c>
      <c r="O80" s="9">
        <v>58</v>
      </c>
      <c r="P80" s="9"/>
      <c r="Q80" s="9"/>
      <c r="R80" s="9"/>
      <c r="S80" s="9"/>
      <c r="T80" s="9"/>
      <c r="U80" s="9" t="s">
        <v>236</v>
      </c>
      <c r="V80" s="9"/>
    </row>
    <row r="81" spans="1:23" ht="57.6" x14ac:dyDescent="0.3">
      <c r="A81" s="35" t="s">
        <v>139</v>
      </c>
      <c r="B81" s="11" t="s">
        <v>140</v>
      </c>
      <c r="C81" s="11" t="s">
        <v>141</v>
      </c>
      <c r="D81" s="20" t="s">
        <v>237</v>
      </c>
      <c r="E81" s="11"/>
      <c r="F81" s="12"/>
      <c r="G81" s="12"/>
      <c r="H81" s="12" t="str">
        <f>IFERROR(VLOOKUP(G81,CentralOVM!$A$3:$B$45,2,0),"")</f>
        <v/>
      </c>
      <c r="I81" s="12"/>
      <c r="J81" s="12"/>
      <c r="K81" s="11"/>
      <c r="L81" s="12"/>
      <c r="M81" s="13"/>
      <c r="N81" s="51" t="s">
        <v>235</v>
      </c>
      <c r="O81" s="9">
        <v>58</v>
      </c>
      <c r="P81" s="9"/>
      <c r="Q81" s="9"/>
      <c r="R81" s="9"/>
      <c r="S81" s="9"/>
      <c r="T81" s="9"/>
      <c r="U81" s="9" t="s">
        <v>238</v>
      </c>
      <c r="V81" s="9"/>
    </row>
    <row r="82" spans="1:23" ht="115.2" x14ac:dyDescent="0.3">
      <c r="A82" s="35" t="s">
        <v>139</v>
      </c>
      <c r="B82" s="11" t="s">
        <v>140</v>
      </c>
      <c r="C82" s="11" t="s">
        <v>141</v>
      </c>
      <c r="D82" s="20" t="s">
        <v>239</v>
      </c>
      <c r="E82" s="11" t="s">
        <v>240</v>
      </c>
      <c r="F82" s="54" t="s">
        <v>241</v>
      </c>
      <c r="G82" s="12" t="s">
        <v>242</v>
      </c>
      <c r="H82" s="12" t="str">
        <f>IFERROR(VLOOKUP(G82,CentralOVM!$A$3:$B$45,2,0),"")</f>
        <v>Y</v>
      </c>
      <c r="I82" s="12" t="s">
        <v>150</v>
      </c>
      <c r="J82" s="21" t="s">
        <v>243</v>
      </c>
      <c r="K82" s="21" t="s">
        <v>244</v>
      </c>
      <c r="L82" s="21" t="s">
        <v>245</v>
      </c>
      <c r="M82" s="24" t="s">
        <v>246</v>
      </c>
      <c r="N82" s="51" t="s">
        <v>235</v>
      </c>
      <c r="O82" s="9">
        <v>58</v>
      </c>
      <c r="P82" s="9"/>
      <c r="Q82" s="9"/>
      <c r="R82" s="9"/>
      <c r="S82" s="17" t="s">
        <v>247</v>
      </c>
      <c r="T82" s="9">
        <v>2</v>
      </c>
      <c r="U82" s="9" t="s">
        <v>248</v>
      </c>
      <c r="V82" s="9"/>
      <c r="W82" s="10"/>
    </row>
    <row r="83" spans="1:23" ht="57.6" x14ac:dyDescent="0.3">
      <c r="A83" s="35" t="s">
        <v>139</v>
      </c>
      <c r="B83" s="11" t="s">
        <v>140</v>
      </c>
      <c r="C83" s="11" t="s">
        <v>141</v>
      </c>
      <c r="D83" s="20" t="s">
        <v>249</v>
      </c>
      <c r="E83" s="11"/>
      <c r="F83" s="12"/>
      <c r="G83" s="12"/>
      <c r="H83" s="12" t="str">
        <f>IFERROR(VLOOKUP(G83,CentralOVM!$A$3:$B$45,2,0),"")</f>
        <v/>
      </c>
      <c r="I83" s="23"/>
      <c r="J83" s="23"/>
      <c r="K83" s="25"/>
      <c r="L83" s="23"/>
      <c r="M83" s="26"/>
      <c r="N83" s="51" t="s">
        <v>235</v>
      </c>
      <c r="O83" s="9">
        <v>58</v>
      </c>
      <c r="P83" s="9"/>
      <c r="Q83" s="9"/>
      <c r="R83" s="9"/>
      <c r="S83" s="9"/>
      <c r="T83" s="9"/>
      <c r="U83" s="9" t="s">
        <v>250</v>
      </c>
      <c r="V83" s="9"/>
    </row>
    <row r="84" spans="1:23" ht="158.4" x14ac:dyDescent="0.3">
      <c r="A84" s="35" t="s">
        <v>139</v>
      </c>
      <c r="B84" s="11" t="s">
        <v>140</v>
      </c>
      <c r="C84" s="11" t="s">
        <v>141</v>
      </c>
      <c r="D84" s="20" t="s">
        <v>251</v>
      </c>
      <c r="E84" s="11" t="s">
        <v>252</v>
      </c>
      <c r="F84" s="54" t="s">
        <v>253</v>
      </c>
      <c r="G84" s="12" t="s">
        <v>242</v>
      </c>
      <c r="H84" s="12" t="str">
        <f>IFERROR(VLOOKUP(G84,CentralOVM!$A$3:$B$45,2,0),"")</f>
        <v>Y</v>
      </c>
      <c r="I84" s="12" t="s">
        <v>150</v>
      </c>
      <c r="J84" s="21" t="s">
        <v>243</v>
      </c>
      <c r="K84" s="21" t="s">
        <v>244</v>
      </c>
      <c r="L84" s="21" t="s">
        <v>245</v>
      </c>
      <c r="M84" s="24" t="s">
        <v>246</v>
      </c>
      <c r="N84" s="51" t="s">
        <v>235</v>
      </c>
      <c r="O84" s="9">
        <v>58</v>
      </c>
      <c r="P84" s="9"/>
      <c r="Q84" s="9"/>
      <c r="R84" s="9"/>
      <c r="S84" s="17" t="s">
        <v>247</v>
      </c>
      <c r="T84" s="9">
        <v>2</v>
      </c>
      <c r="U84" s="9" t="s">
        <v>254</v>
      </c>
      <c r="V84" s="9"/>
    </row>
    <row r="85" spans="1:23" ht="230.4" x14ac:dyDescent="0.3">
      <c r="A85" s="35" t="s">
        <v>139</v>
      </c>
      <c r="B85" s="11" t="s">
        <v>140</v>
      </c>
      <c r="C85" s="11" t="s">
        <v>141</v>
      </c>
      <c r="D85" s="18" t="s">
        <v>255</v>
      </c>
      <c r="E85" s="11" t="s">
        <v>256</v>
      </c>
      <c r="F85" s="54" t="s">
        <v>257</v>
      </c>
      <c r="G85" s="12" t="s">
        <v>204</v>
      </c>
      <c r="H85" s="12" t="str">
        <f>IFERROR(VLOOKUP(G85,CentralOVM!$A$3:$B$45,2,0),"")</f>
        <v>N</v>
      </c>
      <c r="I85" s="12" t="s">
        <v>258</v>
      </c>
      <c r="J85" s="11" t="s">
        <v>259</v>
      </c>
      <c r="K85" s="11" t="s">
        <v>260</v>
      </c>
      <c r="L85" s="12" t="s">
        <v>261</v>
      </c>
      <c r="M85" s="13" t="s">
        <v>262</v>
      </c>
      <c r="N85" s="8" t="s">
        <v>263</v>
      </c>
      <c r="O85" s="9">
        <v>0</v>
      </c>
      <c r="P85" s="9"/>
      <c r="Q85" s="9"/>
      <c r="R85" s="9"/>
      <c r="S85" s="17" t="s">
        <v>264</v>
      </c>
      <c r="T85" s="9">
        <v>4</v>
      </c>
      <c r="U85" s="9" t="s">
        <v>265</v>
      </c>
      <c r="V85" s="9"/>
    </row>
    <row r="86" spans="1:23" ht="100.8" x14ac:dyDescent="0.3">
      <c r="A86" s="35" t="s">
        <v>139</v>
      </c>
      <c r="B86" s="11" t="s">
        <v>140</v>
      </c>
      <c r="C86" s="11" t="s">
        <v>141</v>
      </c>
      <c r="D86" s="18" t="s">
        <v>266</v>
      </c>
      <c r="E86" s="11" t="s">
        <v>267</v>
      </c>
      <c r="F86" s="54" t="s">
        <v>268</v>
      </c>
      <c r="G86" s="12" t="s">
        <v>204</v>
      </c>
      <c r="H86" s="12" t="str">
        <f>IFERROR(VLOOKUP(G86,CentralOVM!$A$3:$B$45,2,0),"")</f>
        <v>N</v>
      </c>
      <c r="I86" s="12" t="s">
        <v>205</v>
      </c>
      <c r="J86" s="21" t="s">
        <v>206</v>
      </c>
      <c r="K86" s="22" t="s">
        <v>207</v>
      </c>
      <c r="L86" s="12" t="s">
        <v>208</v>
      </c>
      <c r="M86" s="13" t="s">
        <v>209</v>
      </c>
      <c r="N86" s="8" t="s">
        <v>269</v>
      </c>
      <c r="O86" s="9">
        <v>2</v>
      </c>
      <c r="P86" s="9"/>
      <c r="Q86" s="9"/>
      <c r="R86" s="9"/>
      <c r="S86" s="17" t="s">
        <v>270</v>
      </c>
      <c r="T86" s="9">
        <v>3</v>
      </c>
      <c r="U86" s="9" t="s">
        <v>271</v>
      </c>
      <c r="V86" s="9"/>
    </row>
    <row r="87" spans="1:23" ht="57.6" x14ac:dyDescent="0.3">
      <c r="A87" s="35" t="s">
        <v>139</v>
      </c>
      <c r="B87" s="11" t="s">
        <v>140</v>
      </c>
      <c r="C87" s="11" t="s">
        <v>141</v>
      </c>
      <c r="D87" s="18" t="s">
        <v>272</v>
      </c>
      <c r="E87" s="11" t="s">
        <v>273</v>
      </c>
      <c r="F87" s="53" t="s">
        <v>274</v>
      </c>
      <c r="G87" s="12" t="s">
        <v>204</v>
      </c>
      <c r="H87" s="12" t="str">
        <f>IFERROR(VLOOKUP(G87,CentralOVM!$A$3:$B$45,2,0),"")</f>
        <v>N</v>
      </c>
      <c r="I87" s="12" t="s">
        <v>205</v>
      </c>
      <c r="J87" s="21" t="s">
        <v>206</v>
      </c>
      <c r="K87" s="22" t="s">
        <v>207</v>
      </c>
      <c r="L87" s="12" t="s">
        <v>208</v>
      </c>
      <c r="M87" s="13" t="s">
        <v>209</v>
      </c>
      <c r="N87" s="8" t="s">
        <v>269</v>
      </c>
      <c r="O87" s="9">
        <v>2</v>
      </c>
      <c r="P87" s="9"/>
      <c r="Q87" s="9"/>
      <c r="R87" s="9"/>
      <c r="S87" s="17" t="s">
        <v>275</v>
      </c>
      <c r="T87" s="9">
        <v>3</v>
      </c>
      <c r="U87" s="9" t="s">
        <v>276</v>
      </c>
      <c r="V87" s="9"/>
    </row>
    <row r="88" spans="1:23" ht="72" x14ac:dyDescent="0.3">
      <c r="A88" s="35" t="s">
        <v>277</v>
      </c>
      <c r="B88" s="11" t="s">
        <v>278</v>
      </c>
      <c r="C88" s="11" t="s">
        <v>279</v>
      </c>
      <c r="D88" s="11" t="s">
        <v>280</v>
      </c>
      <c r="E88" s="11"/>
      <c r="F88" s="12"/>
      <c r="G88" s="12"/>
      <c r="H88" s="12" t="str">
        <f>IFERROR(VLOOKUP(G88,CentralOVM!$A$3:$B$45,2,0),"")</f>
        <v/>
      </c>
      <c r="I88" s="12"/>
      <c r="J88" s="12"/>
      <c r="K88" s="11"/>
      <c r="L88" s="12"/>
      <c r="M88" s="13"/>
      <c r="N88" s="8" t="s">
        <v>281</v>
      </c>
      <c r="O88" s="9">
        <v>9</v>
      </c>
      <c r="P88" s="9"/>
      <c r="Q88" s="9"/>
      <c r="R88" s="9"/>
      <c r="S88" s="9"/>
      <c r="T88" s="9"/>
      <c r="U88" s="9"/>
      <c r="V88" s="9">
        <f>55989+19254</f>
        <v>75243</v>
      </c>
      <c r="W88" t="s">
        <v>282</v>
      </c>
    </row>
    <row r="89" spans="1:23" ht="72" x14ac:dyDescent="0.3">
      <c r="A89" s="35" t="s">
        <v>277</v>
      </c>
      <c r="B89" s="11" t="s">
        <v>278</v>
      </c>
      <c r="C89" s="11" t="s">
        <v>279</v>
      </c>
      <c r="D89" s="11" t="s">
        <v>283</v>
      </c>
      <c r="E89" s="11" t="s">
        <v>284</v>
      </c>
      <c r="F89" s="54" t="s">
        <v>285</v>
      </c>
      <c r="G89" s="12" t="s">
        <v>286</v>
      </c>
      <c r="H89" s="12" t="str">
        <f>IFERROR(VLOOKUP(G89,CentralOVM!$A$3:$B$45,2,0),"")</f>
        <v>Y</v>
      </c>
      <c r="I89" s="12" t="s">
        <v>258</v>
      </c>
      <c r="J89" s="18" t="s">
        <v>287</v>
      </c>
      <c r="K89" s="11" t="s">
        <v>288</v>
      </c>
      <c r="L89" s="12" t="s">
        <v>289</v>
      </c>
      <c r="M89" s="13" t="s">
        <v>290</v>
      </c>
      <c r="N89" s="8" t="s">
        <v>281</v>
      </c>
      <c r="O89" s="9">
        <v>9</v>
      </c>
      <c r="P89" s="9"/>
      <c r="Q89" s="9"/>
      <c r="R89" s="9"/>
      <c r="S89" s="17" t="s">
        <v>291</v>
      </c>
      <c r="T89" s="9">
        <v>1</v>
      </c>
      <c r="U89" s="9"/>
      <c r="V89" s="9"/>
    </row>
    <row r="90" spans="1:23" ht="72" x14ac:dyDescent="0.3">
      <c r="A90" s="35" t="s">
        <v>277</v>
      </c>
      <c r="B90" s="11" t="s">
        <v>278</v>
      </c>
      <c r="C90" s="11" t="s">
        <v>279</v>
      </c>
      <c r="D90" s="11" t="s">
        <v>292</v>
      </c>
      <c r="E90" s="11"/>
      <c r="F90" s="12"/>
      <c r="G90" s="12"/>
      <c r="H90" s="12" t="str">
        <f>IFERROR(VLOOKUP(G90,CentralOVM!$A$3:$B$45,2,0),"")</f>
        <v/>
      </c>
      <c r="I90" s="12"/>
      <c r="J90" s="12"/>
      <c r="K90" s="11"/>
      <c r="L90" s="12"/>
      <c r="M90" s="13"/>
      <c r="N90" s="8" t="s">
        <v>281</v>
      </c>
      <c r="O90" s="9">
        <v>9</v>
      </c>
      <c r="P90" s="9"/>
      <c r="Q90" s="9"/>
      <c r="R90" s="9"/>
      <c r="S90" s="9"/>
      <c r="T90" s="9"/>
      <c r="U90" s="9"/>
      <c r="V90" s="9"/>
    </row>
    <row r="91" spans="1:23" ht="72" x14ac:dyDescent="0.3">
      <c r="A91" s="35" t="s">
        <v>277</v>
      </c>
      <c r="B91" s="11" t="s">
        <v>278</v>
      </c>
      <c r="C91" s="11" t="s">
        <v>279</v>
      </c>
      <c r="D91" s="11" t="s">
        <v>293</v>
      </c>
      <c r="E91" s="11"/>
      <c r="F91" s="12"/>
      <c r="G91" s="12"/>
      <c r="H91" s="12" t="str">
        <f>IFERROR(VLOOKUP(G91,CentralOVM!$A$3:$B$45,2,0),"")</f>
        <v/>
      </c>
      <c r="I91" s="12"/>
      <c r="J91" s="12"/>
      <c r="K91" s="11"/>
      <c r="L91" s="12"/>
      <c r="M91" s="13"/>
      <c r="N91" s="8" t="s">
        <v>146</v>
      </c>
      <c r="O91" s="9">
        <v>15</v>
      </c>
      <c r="P91" s="9"/>
      <c r="Q91" s="9"/>
      <c r="R91" s="9"/>
      <c r="S91" s="9"/>
      <c r="T91" s="9"/>
      <c r="U91" s="9"/>
      <c r="V91" s="9"/>
    </row>
    <row r="92" spans="1:23" ht="72" x14ac:dyDescent="0.3">
      <c r="A92" s="35" t="s">
        <v>277</v>
      </c>
      <c r="B92" s="11" t="s">
        <v>278</v>
      </c>
      <c r="C92" s="11" t="s">
        <v>279</v>
      </c>
      <c r="D92" s="11" t="s">
        <v>294</v>
      </c>
      <c r="E92" s="11"/>
      <c r="F92" s="12"/>
      <c r="G92" s="12"/>
      <c r="H92" s="12" t="str">
        <f>IFERROR(VLOOKUP(G92,CentralOVM!$A$3:$B$45,2,0),"")</f>
        <v/>
      </c>
      <c r="I92" s="12"/>
      <c r="J92" s="12"/>
      <c r="K92" s="11"/>
      <c r="L92" s="12"/>
      <c r="M92" s="13"/>
      <c r="N92" s="8" t="s">
        <v>281</v>
      </c>
      <c r="O92" s="9">
        <v>9</v>
      </c>
      <c r="P92" s="9"/>
      <c r="Q92" s="9"/>
      <c r="R92" s="9"/>
      <c r="S92" s="9"/>
      <c r="T92" s="9"/>
      <c r="U92" s="9"/>
      <c r="V92" s="9"/>
    </row>
    <row r="93" spans="1:23" ht="72" x14ac:dyDescent="0.3">
      <c r="A93" s="35" t="s">
        <v>277</v>
      </c>
      <c r="B93" s="11" t="s">
        <v>278</v>
      </c>
      <c r="C93" s="11" t="s">
        <v>279</v>
      </c>
      <c r="D93" s="11" t="s">
        <v>295</v>
      </c>
      <c r="E93" s="11"/>
      <c r="F93" s="12"/>
      <c r="G93" s="12"/>
      <c r="H93" s="12" t="str">
        <f>IFERROR(VLOOKUP(G93,CentralOVM!$A$3:$B$45,2,0),"")</f>
        <v/>
      </c>
      <c r="I93" s="12"/>
      <c r="J93" s="12"/>
      <c r="K93" s="11"/>
      <c r="L93" s="12"/>
      <c r="M93" s="13"/>
      <c r="N93" s="51" t="s">
        <v>33</v>
      </c>
      <c r="O93" s="9">
        <v>23</v>
      </c>
      <c r="P93" s="9"/>
      <c r="Q93" s="9"/>
      <c r="R93" s="9"/>
      <c r="S93" s="9"/>
      <c r="T93" s="9"/>
      <c r="U93" s="9"/>
      <c r="V93" s="9"/>
    </row>
    <row r="94" spans="1:23" ht="72" x14ac:dyDescent="0.3">
      <c r="A94" s="35" t="s">
        <v>277</v>
      </c>
      <c r="B94" s="11" t="s">
        <v>278</v>
      </c>
      <c r="C94" s="11" t="s">
        <v>279</v>
      </c>
      <c r="D94" s="11" t="s">
        <v>296</v>
      </c>
      <c r="E94" s="11"/>
      <c r="F94" s="12"/>
      <c r="G94" s="12"/>
      <c r="H94" s="12" t="str">
        <f>IFERROR(VLOOKUP(G94,CentralOVM!$A$3:$B$45,2,0),"")</f>
        <v/>
      </c>
      <c r="I94" s="12"/>
      <c r="J94" s="12"/>
      <c r="K94" s="11"/>
      <c r="L94" s="12"/>
      <c r="M94" s="13"/>
      <c r="N94" s="8" t="s">
        <v>146</v>
      </c>
      <c r="O94" s="9">
        <v>15</v>
      </c>
      <c r="P94" s="9"/>
      <c r="Q94" s="9"/>
      <c r="R94" s="9"/>
      <c r="S94" s="9"/>
      <c r="T94" s="9"/>
      <c r="U94" s="9"/>
      <c r="V94" s="9"/>
    </row>
    <row r="95" spans="1:23" ht="72" x14ac:dyDescent="0.3">
      <c r="A95" s="35" t="s">
        <v>277</v>
      </c>
      <c r="B95" s="11" t="s">
        <v>278</v>
      </c>
      <c r="C95" s="11" t="s">
        <v>279</v>
      </c>
      <c r="D95" s="11" t="s">
        <v>297</v>
      </c>
      <c r="E95" s="11"/>
      <c r="F95" s="12"/>
      <c r="G95" s="12"/>
      <c r="H95" s="12" t="str">
        <f>IFERROR(VLOOKUP(G95,CentralOVM!$A$3:$B$45,2,0),"")</f>
        <v/>
      </c>
      <c r="I95" s="12"/>
      <c r="J95" s="12"/>
      <c r="K95" s="11"/>
      <c r="L95" s="12"/>
      <c r="M95" s="13"/>
      <c r="N95" s="51"/>
      <c r="O95" s="9"/>
      <c r="P95" s="9"/>
      <c r="Q95" s="9"/>
      <c r="R95" s="9"/>
      <c r="S95" s="9"/>
      <c r="T95" s="9"/>
      <c r="U95" s="9"/>
      <c r="V95" s="9"/>
    </row>
    <row r="96" spans="1:23" ht="72" x14ac:dyDescent="0.3">
      <c r="A96" s="35" t="s">
        <v>277</v>
      </c>
      <c r="B96" s="11" t="s">
        <v>278</v>
      </c>
      <c r="C96" s="11" t="s">
        <v>279</v>
      </c>
      <c r="D96" s="11" t="s">
        <v>298</v>
      </c>
      <c r="E96" s="11"/>
      <c r="F96" s="12"/>
      <c r="G96" s="12"/>
      <c r="H96" s="12" t="str">
        <f>IFERROR(VLOOKUP(G96,CentralOVM!$A$3:$B$45,2,0),"")</f>
        <v/>
      </c>
      <c r="I96" s="12"/>
      <c r="J96" s="12"/>
      <c r="K96" s="11"/>
      <c r="L96" s="12"/>
      <c r="M96" s="13"/>
      <c r="N96" s="8" t="s">
        <v>146</v>
      </c>
      <c r="O96" s="9">
        <v>15</v>
      </c>
      <c r="P96" s="9"/>
      <c r="Q96" s="9"/>
      <c r="R96" s="9"/>
      <c r="S96" s="9"/>
      <c r="T96" s="9"/>
      <c r="U96" s="9"/>
      <c r="V96" s="9"/>
    </row>
    <row r="97" spans="1:22" ht="72" x14ac:dyDescent="0.3">
      <c r="A97" s="35" t="s">
        <v>277</v>
      </c>
      <c r="B97" s="11" t="s">
        <v>278</v>
      </c>
      <c r="C97" s="11" t="s">
        <v>279</v>
      </c>
      <c r="D97" s="11" t="s">
        <v>299</v>
      </c>
      <c r="E97" s="11"/>
      <c r="F97" s="12"/>
      <c r="G97" s="12"/>
      <c r="H97" s="12" t="str">
        <f>IFERROR(VLOOKUP(G97,CentralOVM!$A$3:$B$45,2,0),"")</f>
        <v/>
      </c>
      <c r="I97" s="12"/>
      <c r="J97" s="12"/>
      <c r="K97" s="11"/>
      <c r="L97" s="12"/>
      <c r="M97" s="13"/>
      <c r="N97" s="8" t="s">
        <v>146</v>
      </c>
      <c r="O97" s="9">
        <v>15</v>
      </c>
      <c r="P97" s="9"/>
      <c r="Q97" s="9"/>
      <c r="R97" s="9"/>
      <c r="S97" s="9"/>
      <c r="T97" s="9"/>
      <c r="U97" s="9"/>
      <c r="V97" s="9"/>
    </row>
    <row r="98" spans="1:22" ht="72" x14ac:dyDescent="0.3">
      <c r="A98" s="35" t="s">
        <v>277</v>
      </c>
      <c r="B98" s="11" t="s">
        <v>278</v>
      </c>
      <c r="C98" s="11" t="s">
        <v>279</v>
      </c>
      <c r="D98" s="11" t="s">
        <v>300</v>
      </c>
      <c r="E98" s="11"/>
      <c r="F98" s="12"/>
      <c r="G98" s="12"/>
      <c r="H98" s="12" t="str">
        <f>IFERROR(VLOOKUP(G98,CentralOVM!$A$3:$B$45,2,0),"")</f>
        <v/>
      </c>
      <c r="I98" s="12"/>
      <c r="J98" s="12"/>
      <c r="K98" s="11"/>
      <c r="L98" s="12"/>
      <c r="M98" s="13"/>
      <c r="N98" s="8" t="s">
        <v>146</v>
      </c>
      <c r="O98" s="9">
        <v>15</v>
      </c>
      <c r="P98" s="9"/>
      <c r="Q98" s="9"/>
      <c r="R98" s="9"/>
      <c r="S98" s="9"/>
      <c r="T98" s="9"/>
      <c r="U98" s="9"/>
      <c r="V98" s="9"/>
    </row>
    <row r="99" spans="1:22" ht="72" x14ac:dyDescent="0.3">
      <c r="A99" s="35" t="s">
        <v>277</v>
      </c>
      <c r="B99" s="11" t="s">
        <v>278</v>
      </c>
      <c r="C99" s="11" t="s">
        <v>279</v>
      </c>
      <c r="D99" s="11" t="s">
        <v>301</v>
      </c>
      <c r="E99" s="11" t="s">
        <v>302</v>
      </c>
      <c r="F99" s="12" t="s">
        <v>303</v>
      </c>
      <c r="G99" s="12" t="s">
        <v>286</v>
      </c>
      <c r="H99" s="12" t="str">
        <f>IFERROR(VLOOKUP(G99,CentralOVM!$A$3:$B$45,2,0),"")</f>
        <v>Y</v>
      </c>
      <c r="I99" s="12" t="s">
        <v>258</v>
      </c>
      <c r="J99" s="12" t="s">
        <v>304</v>
      </c>
      <c r="K99" s="11" t="s">
        <v>305</v>
      </c>
      <c r="L99" s="12" t="s">
        <v>289</v>
      </c>
      <c r="M99" s="13" t="s">
        <v>290</v>
      </c>
      <c r="N99" s="8" t="s">
        <v>281</v>
      </c>
      <c r="O99" s="9">
        <v>9</v>
      </c>
      <c r="P99" s="9"/>
      <c r="Q99" s="9"/>
      <c r="R99" s="9"/>
      <c r="S99" s="9"/>
      <c r="T99" s="9">
        <v>4</v>
      </c>
      <c r="U99" s="9" t="s">
        <v>306</v>
      </c>
      <c r="V99" s="9"/>
    </row>
    <row r="100" spans="1:22" ht="72" x14ac:dyDescent="0.3">
      <c r="A100" s="35" t="s">
        <v>277</v>
      </c>
      <c r="B100" s="11" t="s">
        <v>278</v>
      </c>
      <c r="C100" s="11" t="s">
        <v>279</v>
      </c>
      <c r="D100" s="11" t="s">
        <v>307</v>
      </c>
      <c r="E100" s="11" t="s">
        <v>308</v>
      </c>
      <c r="F100" s="12" t="s">
        <v>309</v>
      </c>
      <c r="G100" s="12" t="s">
        <v>310</v>
      </c>
      <c r="H100" s="12" t="str">
        <f>IFERROR(VLOOKUP(G100,CentralOVM!$A$3:$B$45,2,0),"")</f>
        <v>Y</v>
      </c>
      <c r="I100" s="12" t="s">
        <v>205</v>
      </c>
      <c r="J100" s="12"/>
      <c r="K100" s="11"/>
      <c r="L100" s="12"/>
      <c r="M100" s="13"/>
      <c r="N100" s="8" t="s">
        <v>311</v>
      </c>
      <c r="O100" s="9">
        <v>35</v>
      </c>
      <c r="P100" s="9"/>
      <c r="Q100" s="9"/>
      <c r="R100" s="9"/>
      <c r="S100" s="9"/>
      <c r="T100" s="9">
        <v>4</v>
      </c>
      <c r="U100" s="9" t="s">
        <v>312</v>
      </c>
      <c r="V100" s="9"/>
    </row>
    <row r="101" spans="1:22" ht="72" x14ac:dyDescent="0.3">
      <c r="A101" s="35" t="s">
        <v>277</v>
      </c>
      <c r="B101" s="11" t="s">
        <v>278</v>
      </c>
      <c r="C101" s="11" t="s">
        <v>279</v>
      </c>
      <c r="D101" s="11" t="s">
        <v>313</v>
      </c>
      <c r="E101" s="11" t="s">
        <v>308</v>
      </c>
      <c r="F101" s="12" t="s">
        <v>314</v>
      </c>
      <c r="G101" s="12" t="s">
        <v>315</v>
      </c>
      <c r="H101" s="12" t="str">
        <f>IFERROR(VLOOKUP(G101,CentralOVM!$A$3:$B$45,2,0),"")</f>
        <v>Y</v>
      </c>
      <c r="I101" s="12" t="s">
        <v>316</v>
      </c>
      <c r="J101" s="12" t="s">
        <v>317</v>
      </c>
      <c r="K101" s="11" t="s">
        <v>318</v>
      </c>
      <c r="L101" s="12" t="s">
        <v>319</v>
      </c>
      <c r="M101" s="13" t="s">
        <v>320</v>
      </c>
      <c r="N101" s="51" t="s">
        <v>321</v>
      </c>
      <c r="O101" s="9">
        <v>25</v>
      </c>
      <c r="P101" s="9" t="s">
        <v>322</v>
      </c>
      <c r="Q101" s="9" t="s">
        <v>316</v>
      </c>
      <c r="R101" s="9" t="s">
        <v>62</v>
      </c>
      <c r="S101" s="9" t="s">
        <v>323</v>
      </c>
      <c r="T101" s="9">
        <v>4</v>
      </c>
      <c r="U101" s="9" t="s">
        <v>324</v>
      </c>
      <c r="V101" s="9"/>
    </row>
    <row r="102" spans="1:22" ht="72" x14ac:dyDescent="0.3">
      <c r="A102" s="35" t="s">
        <v>277</v>
      </c>
      <c r="B102" s="11" t="s">
        <v>278</v>
      </c>
      <c r="C102" s="11" t="s">
        <v>279</v>
      </c>
      <c r="D102" s="11" t="s">
        <v>325</v>
      </c>
      <c r="E102" s="11"/>
      <c r="F102" s="12"/>
      <c r="G102" s="12"/>
      <c r="H102" s="12" t="str">
        <f>IFERROR(VLOOKUP(G102,CentralOVM!$A$3:$B$45,2,0),"")</f>
        <v/>
      </c>
      <c r="I102" s="12"/>
      <c r="J102" s="12"/>
      <c r="K102" s="11"/>
      <c r="L102" s="12"/>
      <c r="M102" s="13"/>
      <c r="N102" s="8" t="s">
        <v>281</v>
      </c>
      <c r="O102" s="9">
        <v>9</v>
      </c>
      <c r="P102" s="9"/>
      <c r="Q102" s="9"/>
      <c r="R102" s="9"/>
      <c r="S102" s="9"/>
      <c r="T102" s="9"/>
      <c r="U102" s="9" t="s">
        <v>84</v>
      </c>
      <c r="V102" s="9"/>
    </row>
    <row r="103" spans="1:22" ht="72" x14ac:dyDescent="0.3">
      <c r="A103" s="35" t="s">
        <v>277</v>
      </c>
      <c r="B103" s="11" t="s">
        <v>278</v>
      </c>
      <c r="C103" s="11" t="s">
        <v>279</v>
      </c>
      <c r="D103" s="18" t="s">
        <v>326</v>
      </c>
      <c r="E103" s="11"/>
      <c r="F103" s="12"/>
      <c r="G103" s="12"/>
      <c r="H103" s="12" t="str">
        <f>IFERROR(VLOOKUP(G103,CentralOVM!$A$3:$B$45,2,0),"")</f>
        <v/>
      </c>
      <c r="I103" s="12"/>
      <c r="J103" s="12"/>
      <c r="K103" s="11"/>
      <c r="L103" s="12"/>
      <c r="M103" s="13"/>
      <c r="N103" s="8" t="s">
        <v>281</v>
      </c>
      <c r="O103" s="9">
        <v>9</v>
      </c>
      <c r="P103" s="9"/>
      <c r="Q103" s="9"/>
      <c r="R103" s="9"/>
      <c r="S103" s="9"/>
      <c r="T103" s="9"/>
      <c r="U103" s="9" t="s">
        <v>89</v>
      </c>
      <c r="V103" s="9"/>
    </row>
    <row r="104" spans="1:22" ht="72" x14ac:dyDescent="0.3">
      <c r="A104" s="35" t="s">
        <v>277</v>
      </c>
      <c r="B104" s="11" t="s">
        <v>278</v>
      </c>
      <c r="C104" s="11" t="s">
        <v>279</v>
      </c>
      <c r="D104" s="16" t="s">
        <v>327</v>
      </c>
      <c r="E104" s="11"/>
      <c r="F104" s="12"/>
      <c r="G104" s="12"/>
      <c r="H104" s="12" t="str">
        <f>IFERROR(VLOOKUP(G104,CentralOVM!$A$3:$B$45,2,0),"")</f>
        <v/>
      </c>
      <c r="I104" s="12"/>
      <c r="J104" s="12"/>
      <c r="K104" s="11"/>
      <c r="L104" s="12"/>
      <c r="M104" s="13"/>
      <c r="N104" s="8" t="s">
        <v>281</v>
      </c>
      <c r="O104" s="9">
        <v>9</v>
      </c>
      <c r="P104" s="9"/>
      <c r="Q104" s="9"/>
      <c r="R104" s="9"/>
      <c r="S104" s="9"/>
      <c r="T104" s="9"/>
      <c r="U104" s="9" t="s">
        <v>92</v>
      </c>
      <c r="V104" s="9"/>
    </row>
    <row r="105" spans="1:22" ht="216" x14ac:dyDescent="0.3">
      <c r="A105" s="35" t="s">
        <v>277</v>
      </c>
      <c r="B105" s="11" t="s">
        <v>278</v>
      </c>
      <c r="C105" s="11" t="s">
        <v>279</v>
      </c>
      <c r="D105" s="18" t="s">
        <v>328</v>
      </c>
      <c r="E105" s="11" t="s">
        <v>302</v>
      </c>
      <c r="F105" s="54" t="s">
        <v>303</v>
      </c>
      <c r="G105" s="12" t="s">
        <v>286</v>
      </c>
      <c r="H105" s="12" t="str">
        <f>IFERROR(VLOOKUP(G105,CentralOVM!$A$3:$B$45,2,0),"")</f>
        <v>Y</v>
      </c>
      <c r="I105" s="12" t="s">
        <v>258</v>
      </c>
      <c r="J105" s="11" t="s">
        <v>304</v>
      </c>
      <c r="K105" s="11" t="s">
        <v>305</v>
      </c>
      <c r="L105" s="12" t="s">
        <v>289</v>
      </c>
      <c r="M105" s="13" t="s">
        <v>290</v>
      </c>
      <c r="N105" s="8" t="s">
        <v>281</v>
      </c>
      <c r="O105" s="9">
        <v>9</v>
      </c>
      <c r="P105" s="9"/>
      <c r="Q105" s="9"/>
      <c r="R105" s="9"/>
      <c r="S105" s="17" t="s">
        <v>329</v>
      </c>
      <c r="T105" s="9">
        <v>4</v>
      </c>
      <c r="U105" s="9" t="s">
        <v>330</v>
      </c>
      <c r="V105" s="9"/>
    </row>
    <row r="106" spans="1:22" ht="72" x14ac:dyDescent="0.3">
      <c r="A106" s="35" t="s">
        <v>277</v>
      </c>
      <c r="B106" s="11" t="s">
        <v>278</v>
      </c>
      <c r="C106" s="11" t="s">
        <v>279</v>
      </c>
      <c r="D106" s="11" t="s">
        <v>331</v>
      </c>
      <c r="E106" s="11"/>
      <c r="F106" s="12"/>
      <c r="G106" s="12"/>
      <c r="H106" s="12" t="str">
        <f>IFERROR(VLOOKUP(G106,CentralOVM!$A$3:$B$45,2,0),"")</f>
        <v/>
      </c>
      <c r="I106" s="12"/>
      <c r="J106" s="12"/>
      <c r="K106" s="11"/>
      <c r="L106" s="12"/>
      <c r="M106" s="13"/>
      <c r="N106" s="8" t="s">
        <v>281</v>
      </c>
      <c r="O106" s="9">
        <v>9</v>
      </c>
      <c r="P106" s="9"/>
      <c r="Q106" s="9"/>
      <c r="R106" s="9"/>
      <c r="S106" s="9"/>
      <c r="T106" s="9"/>
      <c r="U106" s="9" t="s">
        <v>95</v>
      </c>
      <c r="V106" s="9"/>
    </row>
    <row r="107" spans="1:22" ht="72" x14ac:dyDescent="0.3">
      <c r="A107" s="35" t="s">
        <v>277</v>
      </c>
      <c r="B107" s="11" t="s">
        <v>278</v>
      </c>
      <c r="C107" s="11" t="s">
        <v>279</v>
      </c>
      <c r="D107" s="18" t="s">
        <v>332</v>
      </c>
      <c r="E107" s="11"/>
      <c r="F107" s="12"/>
      <c r="G107" s="12"/>
      <c r="H107" s="12" t="str">
        <f>IFERROR(VLOOKUP(G107,CentralOVM!$A$3:$B$45,2,0),"")</f>
        <v/>
      </c>
      <c r="I107" s="12"/>
      <c r="J107" s="12"/>
      <c r="K107" s="11"/>
      <c r="L107" s="12"/>
      <c r="M107" s="13"/>
      <c r="N107" s="8" t="s">
        <v>281</v>
      </c>
      <c r="O107" s="9">
        <v>9</v>
      </c>
      <c r="P107" s="9"/>
      <c r="Q107" s="9"/>
      <c r="R107" s="9"/>
      <c r="S107" s="9"/>
      <c r="T107" s="9"/>
      <c r="U107" s="9"/>
      <c r="V107" s="9"/>
    </row>
    <row r="108" spans="1:22" ht="72" x14ac:dyDescent="0.3">
      <c r="A108" s="35" t="s">
        <v>277</v>
      </c>
      <c r="B108" s="11" t="s">
        <v>278</v>
      </c>
      <c r="C108" s="11" t="s">
        <v>279</v>
      </c>
      <c r="D108" s="18" t="s">
        <v>333</v>
      </c>
      <c r="E108" s="11" t="s">
        <v>334</v>
      </c>
      <c r="F108" s="53"/>
      <c r="G108" s="12" t="s">
        <v>286</v>
      </c>
      <c r="H108" s="12" t="str">
        <f>IFERROR(VLOOKUP(G108,CentralOVM!$A$3:$B$45,2,0),"")</f>
        <v>Y</v>
      </c>
      <c r="I108" s="12" t="s">
        <v>258</v>
      </c>
      <c r="J108" s="11" t="s">
        <v>335</v>
      </c>
      <c r="K108" s="11" t="s">
        <v>336</v>
      </c>
      <c r="L108" s="12" t="s">
        <v>289</v>
      </c>
      <c r="M108" s="13" t="s">
        <v>290</v>
      </c>
      <c r="N108" s="51" t="s">
        <v>281</v>
      </c>
      <c r="O108" s="9">
        <v>9</v>
      </c>
      <c r="P108" s="9"/>
      <c r="Q108" s="9"/>
      <c r="R108" s="9"/>
      <c r="S108" s="9"/>
      <c r="T108" s="9"/>
      <c r="U108" s="9"/>
      <c r="V108" s="9"/>
    </row>
    <row r="109" spans="1:22" ht="216" x14ac:dyDescent="0.3">
      <c r="A109" s="35" t="s">
        <v>277</v>
      </c>
      <c r="B109" s="11" t="s">
        <v>278</v>
      </c>
      <c r="C109" s="11" t="s">
        <v>279</v>
      </c>
      <c r="D109" s="18" t="s">
        <v>337</v>
      </c>
      <c r="E109" s="11" t="s">
        <v>302</v>
      </c>
      <c r="F109" s="54" t="s">
        <v>303</v>
      </c>
      <c r="G109" s="12" t="s">
        <v>286</v>
      </c>
      <c r="H109" s="12" t="str">
        <f>IFERROR(VLOOKUP(G109,CentralOVM!$A$3:$B$45,2,0),"")</f>
        <v>Y</v>
      </c>
      <c r="I109" s="12" t="s">
        <v>258</v>
      </c>
      <c r="J109" s="11" t="s">
        <v>304</v>
      </c>
      <c r="K109" s="11" t="s">
        <v>305</v>
      </c>
      <c r="L109" s="12" t="s">
        <v>289</v>
      </c>
      <c r="M109" s="13" t="s">
        <v>290</v>
      </c>
      <c r="N109" s="8" t="s">
        <v>281</v>
      </c>
      <c r="O109" s="9">
        <v>9</v>
      </c>
      <c r="P109" s="9"/>
      <c r="Q109" s="9"/>
      <c r="R109" s="9"/>
      <c r="S109" s="17" t="s">
        <v>329</v>
      </c>
      <c r="T109" s="9">
        <v>4</v>
      </c>
      <c r="U109" s="9" t="s">
        <v>338</v>
      </c>
      <c r="V109" s="9"/>
    </row>
    <row r="110" spans="1:22" ht="72" x14ac:dyDescent="0.3">
      <c r="A110" s="35" t="s">
        <v>277</v>
      </c>
      <c r="B110" s="11" t="s">
        <v>278</v>
      </c>
      <c r="C110" s="11" t="s">
        <v>279</v>
      </c>
      <c r="D110" s="11" t="s">
        <v>339</v>
      </c>
      <c r="E110" s="11"/>
      <c r="F110" s="12"/>
      <c r="G110" s="12"/>
      <c r="H110" s="12" t="str">
        <f>IFERROR(VLOOKUP(G110,CentralOVM!$A$3:$B$45,2,0),"")</f>
        <v/>
      </c>
      <c r="I110" s="12"/>
      <c r="J110" s="12"/>
      <c r="K110" s="11"/>
      <c r="L110" s="12"/>
      <c r="M110" s="13"/>
      <c r="N110" s="8" t="s">
        <v>281</v>
      </c>
      <c r="O110" s="9">
        <v>9</v>
      </c>
      <c r="P110" s="9"/>
      <c r="Q110" s="9"/>
      <c r="R110" s="9"/>
      <c r="S110" s="9"/>
      <c r="T110" s="9"/>
      <c r="U110" s="9"/>
      <c r="V110" s="9"/>
    </row>
    <row r="111" spans="1:22" ht="72" x14ac:dyDescent="0.3">
      <c r="A111" s="35" t="s">
        <v>277</v>
      </c>
      <c r="B111" s="11" t="s">
        <v>278</v>
      </c>
      <c r="C111" s="11" t="s">
        <v>279</v>
      </c>
      <c r="D111" s="18" t="s">
        <v>332</v>
      </c>
      <c r="E111" s="11"/>
      <c r="F111" s="12"/>
      <c r="G111" s="12"/>
      <c r="H111" s="12" t="str">
        <f>IFERROR(VLOOKUP(G111,CentralOVM!$A$3:$B$45,2,0),"")</f>
        <v/>
      </c>
      <c r="I111" s="12"/>
      <c r="J111" s="12"/>
      <c r="K111" s="11"/>
      <c r="L111" s="12"/>
      <c r="M111" s="13"/>
      <c r="N111" s="8" t="s">
        <v>281</v>
      </c>
      <c r="O111" s="9">
        <v>9</v>
      </c>
      <c r="P111" s="9"/>
      <c r="Q111" s="9"/>
      <c r="R111" s="9"/>
      <c r="S111" s="9"/>
      <c r="T111" s="9"/>
      <c r="U111" s="9"/>
      <c r="V111" s="9"/>
    </row>
    <row r="112" spans="1:22" ht="72" x14ac:dyDescent="0.3">
      <c r="A112" s="35" t="s">
        <v>277</v>
      </c>
      <c r="B112" s="11" t="s">
        <v>278</v>
      </c>
      <c r="C112" s="11" t="s">
        <v>279</v>
      </c>
      <c r="D112" s="18" t="s">
        <v>340</v>
      </c>
      <c r="E112" s="11" t="s">
        <v>341</v>
      </c>
      <c r="F112" s="53"/>
      <c r="G112" s="12" t="s">
        <v>286</v>
      </c>
      <c r="H112" s="12" t="str">
        <f>IFERROR(VLOOKUP(G112,CentralOVM!$A$3:$B$45,2,0),"")</f>
        <v>Y</v>
      </c>
      <c r="I112" s="12" t="s">
        <v>258</v>
      </c>
      <c r="J112" s="11" t="s">
        <v>335</v>
      </c>
      <c r="K112" s="11" t="s">
        <v>336</v>
      </c>
      <c r="L112" s="12" t="s">
        <v>289</v>
      </c>
      <c r="M112" s="13" t="s">
        <v>290</v>
      </c>
      <c r="N112" s="8" t="s">
        <v>281</v>
      </c>
      <c r="O112" s="9">
        <v>9</v>
      </c>
      <c r="P112" s="9"/>
      <c r="Q112" s="9"/>
      <c r="R112" s="9"/>
      <c r="S112" s="9"/>
      <c r="T112" s="9"/>
      <c r="U112" s="9" t="s">
        <v>342</v>
      </c>
      <c r="V112" s="9"/>
    </row>
    <row r="113" spans="1:22" ht="216" x14ac:dyDescent="0.3">
      <c r="A113" s="35" t="s">
        <v>277</v>
      </c>
      <c r="B113" s="11" t="s">
        <v>278</v>
      </c>
      <c r="C113" s="11" t="s">
        <v>279</v>
      </c>
      <c r="D113" s="18" t="s">
        <v>343</v>
      </c>
      <c r="E113" s="11" t="s">
        <v>302</v>
      </c>
      <c r="F113" s="54" t="s">
        <v>303</v>
      </c>
      <c r="G113" s="12" t="s">
        <v>286</v>
      </c>
      <c r="H113" s="12" t="str">
        <f>IFERROR(VLOOKUP(G113,CentralOVM!$A$3:$B$45,2,0),"")</f>
        <v>Y</v>
      </c>
      <c r="I113" s="12" t="s">
        <v>258</v>
      </c>
      <c r="J113" s="11" t="s">
        <v>304</v>
      </c>
      <c r="K113" s="11" t="s">
        <v>305</v>
      </c>
      <c r="L113" s="12" t="s">
        <v>289</v>
      </c>
      <c r="M113" s="13" t="s">
        <v>290</v>
      </c>
      <c r="N113" s="8" t="s">
        <v>281</v>
      </c>
      <c r="O113" s="9">
        <v>9</v>
      </c>
      <c r="P113" s="9"/>
      <c r="Q113" s="9"/>
      <c r="R113" s="9"/>
      <c r="S113" s="17" t="s">
        <v>329</v>
      </c>
      <c r="T113" s="9">
        <v>4</v>
      </c>
      <c r="U113" s="9" t="s">
        <v>344</v>
      </c>
      <c r="V113" s="9"/>
    </row>
    <row r="114" spans="1:22" ht="201.6" x14ac:dyDescent="0.3">
      <c r="A114" s="35" t="s">
        <v>277</v>
      </c>
      <c r="B114" s="11" t="s">
        <v>278</v>
      </c>
      <c r="C114" s="11" t="s">
        <v>279</v>
      </c>
      <c r="D114" s="11" t="s">
        <v>345</v>
      </c>
      <c r="E114" s="11" t="s">
        <v>302</v>
      </c>
      <c r="F114" s="54" t="s">
        <v>346</v>
      </c>
      <c r="G114" s="12" t="s">
        <v>286</v>
      </c>
      <c r="H114" s="12" t="str">
        <f>IFERROR(VLOOKUP(G114,CentralOVM!$A$3:$B$45,2,0),"")</f>
        <v>Y</v>
      </c>
      <c r="I114" s="12" t="s">
        <v>258</v>
      </c>
      <c r="J114" s="12" t="s">
        <v>347</v>
      </c>
      <c r="K114" s="12" t="s">
        <v>348</v>
      </c>
      <c r="L114" s="12" t="s">
        <v>289</v>
      </c>
      <c r="M114" s="13" t="s">
        <v>290</v>
      </c>
      <c r="N114" s="8" t="s">
        <v>281</v>
      </c>
      <c r="O114" s="9">
        <v>9</v>
      </c>
      <c r="P114" s="9"/>
      <c r="Q114" s="9"/>
      <c r="R114" s="9"/>
      <c r="S114" s="17" t="s">
        <v>349</v>
      </c>
      <c r="T114" s="9">
        <v>4</v>
      </c>
      <c r="U114" s="9"/>
      <c r="V114" s="9"/>
    </row>
    <row r="115" spans="1:22" ht="345.6" x14ac:dyDescent="0.3">
      <c r="A115" s="35" t="s">
        <v>277</v>
      </c>
      <c r="B115" s="11" t="s">
        <v>278</v>
      </c>
      <c r="C115" s="11" t="s">
        <v>279</v>
      </c>
      <c r="D115" s="11" t="s">
        <v>350</v>
      </c>
      <c r="E115" s="11"/>
      <c r="F115" s="54" t="s">
        <v>351</v>
      </c>
      <c r="G115" s="11" t="s">
        <v>352</v>
      </c>
      <c r="H115" s="11" t="str">
        <f>IFERROR(VLOOKUP(G115,CentralOVM!$A$3:$B$45,2,0),"")</f>
        <v>Y</v>
      </c>
      <c r="I115" s="11" t="s">
        <v>352</v>
      </c>
      <c r="J115" s="11" t="s">
        <v>353</v>
      </c>
      <c r="K115" s="11" t="s">
        <v>354</v>
      </c>
      <c r="L115" s="11" t="s">
        <v>355</v>
      </c>
      <c r="M115" s="27" t="s">
        <v>356</v>
      </c>
      <c r="N115" s="51" t="s">
        <v>357</v>
      </c>
      <c r="O115" s="9">
        <v>8</v>
      </c>
      <c r="P115" s="9" t="s">
        <v>358</v>
      </c>
      <c r="Q115" s="9" t="s">
        <v>352</v>
      </c>
      <c r="R115" s="9" t="s">
        <v>62</v>
      </c>
      <c r="S115" s="17" t="s">
        <v>359</v>
      </c>
      <c r="T115" s="9">
        <v>5</v>
      </c>
      <c r="U115" s="9" t="s">
        <v>360</v>
      </c>
      <c r="V115" s="9"/>
    </row>
    <row r="116" spans="1:22" ht="72" x14ac:dyDescent="0.3">
      <c r="A116" s="35" t="s">
        <v>277</v>
      </c>
      <c r="B116" s="11" t="s">
        <v>278</v>
      </c>
      <c r="C116" s="11" t="s">
        <v>279</v>
      </c>
      <c r="D116" s="11" t="s">
        <v>361</v>
      </c>
      <c r="E116" s="11"/>
      <c r="F116" s="54" t="s">
        <v>362</v>
      </c>
      <c r="G116" s="12" t="s">
        <v>310</v>
      </c>
      <c r="H116" s="12" t="str">
        <f>IFERROR(VLOOKUP(G116,CentralOVM!$A$3:$B$45,2,0),"")</f>
        <v>Y</v>
      </c>
      <c r="I116" s="11" t="s">
        <v>205</v>
      </c>
      <c r="J116" s="11" t="s">
        <v>363</v>
      </c>
      <c r="K116" s="11" t="s">
        <v>364</v>
      </c>
      <c r="L116" s="11" t="s">
        <v>208</v>
      </c>
      <c r="M116" s="27" t="s">
        <v>209</v>
      </c>
      <c r="N116" s="8" t="s">
        <v>311</v>
      </c>
      <c r="O116" s="9">
        <v>35</v>
      </c>
      <c r="P116" s="9"/>
      <c r="Q116" s="9"/>
      <c r="R116" s="9"/>
      <c r="S116" s="17" t="s">
        <v>365</v>
      </c>
      <c r="T116" s="9">
        <v>5</v>
      </c>
      <c r="U116" s="9"/>
      <c r="V116" s="9"/>
    </row>
    <row r="117" spans="1:22" ht="158.4" x14ac:dyDescent="0.3">
      <c r="A117" s="35" t="s">
        <v>277</v>
      </c>
      <c r="B117" s="11" t="s">
        <v>278</v>
      </c>
      <c r="C117" s="11" t="s">
        <v>279</v>
      </c>
      <c r="D117" s="11" t="s">
        <v>366</v>
      </c>
      <c r="E117" s="11"/>
      <c r="F117" s="54" t="s">
        <v>367</v>
      </c>
      <c r="G117" s="12" t="s">
        <v>113</v>
      </c>
      <c r="H117" s="12" t="str">
        <f>IFERROR(VLOOKUP(G117,CentralOVM!$A$3:$B$45,2,0),"")</f>
        <v>N</v>
      </c>
      <c r="I117" s="11" t="s">
        <v>114</v>
      </c>
      <c r="J117" s="11" t="s">
        <v>368</v>
      </c>
      <c r="K117" s="11" t="s">
        <v>369</v>
      </c>
      <c r="L117" s="11" t="s">
        <v>117</v>
      </c>
      <c r="M117" s="27" t="s">
        <v>118</v>
      </c>
      <c r="N117" s="8" t="s">
        <v>64</v>
      </c>
      <c r="O117" s="9">
        <v>58</v>
      </c>
      <c r="P117" s="9"/>
      <c r="Q117" s="9"/>
      <c r="R117" s="9"/>
      <c r="S117" s="9"/>
      <c r="T117" s="9">
        <v>5</v>
      </c>
      <c r="U117" s="9" t="s">
        <v>370</v>
      </c>
      <c r="V117" s="9"/>
    </row>
    <row r="118" spans="1:22" ht="72" x14ac:dyDescent="0.3">
      <c r="A118" s="35" t="s">
        <v>277</v>
      </c>
      <c r="B118" s="11" t="s">
        <v>278</v>
      </c>
      <c r="C118" s="11" t="s">
        <v>279</v>
      </c>
      <c r="D118" s="11" t="s">
        <v>371</v>
      </c>
      <c r="E118" s="11"/>
      <c r="F118" s="12"/>
      <c r="G118" s="12"/>
      <c r="H118" s="12" t="str">
        <f>IFERROR(VLOOKUP(G118,CentralOVM!$A$3:$B$45,2,0),"")</f>
        <v/>
      </c>
      <c r="I118" s="11"/>
      <c r="J118" s="11"/>
      <c r="K118" s="11"/>
      <c r="L118" s="11"/>
      <c r="M118" s="27"/>
      <c r="N118" s="8" t="s">
        <v>372</v>
      </c>
      <c r="O118" s="9">
        <v>19</v>
      </c>
      <c r="P118" s="9"/>
      <c r="Q118" s="9"/>
      <c r="R118" s="9"/>
      <c r="S118" s="9"/>
      <c r="T118" s="9"/>
      <c r="U118" s="9"/>
      <c r="V118" s="9"/>
    </row>
    <row r="119" spans="1:22" ht="72" x14ac:dyDescent="0.3">
      <c r="A119" s="35" t="s">
        <v>277</v>
      </c>
      <c r="B119" s="11" t="s">
        <v>278</v>
      </c>
      <c r="C119" s="11" t="s">
        <v>279</v>
      </c>
      <c r="D119" s="18" t="s">
        <v>373</v>
      </c>
      <c r="E119" s="11" t="s">
        <v>374</v>
      </c>
      <c r="F119" s="28"/>
      <c r="G119" s="11" t="s">
        <v>258</v>
      </c>
      <c r="H119" s="11" t="str">
        <f>IFERROR(VLOOKUP(G119,CentralOVM!$A$3:$B$45,2,0),"")</f>
        <v>Y</v>
      </c>
      <c r="I119" s="11" t="s">
        <v>258</v>
      </c>
      <c r="J119" s="11" t="s">
        <v>375</v>
      </c>
      <c r="K119" s="11" t="s">
        <v>376</v>
      </c>
      <c r="L119" s="11" t="s">
        <v>289</v>
      </c>
      <c r="M119" s="27" t="s">
        <v>290</v>
      </c>
      <c r="N119" s="8" t="s">
        <v>281</v>
      </c>
      <c r="O119" s="9">
        <v>9</v>
      </c>
      <c r="P119" s="9"/>
      <c r="Q119" s="9"/>
      <c r="R119" s="9"/>
      <c r="S119" s="9"/>
      <c r="T119" s="9"/>
      <c r="U119" s="9"/>
      <c r="V119" s="9"/>
    </row>
    <row r="120" spans="1:22" ht="72" x14ac:dyDescent="0.3">
      <c r="A120" s="35" t="s">
        <v>277</v>
      </c>
      <c r="B120" s="11" t="s">
        <v>278</v>
      </c>
      <c r="C120" s="11" t="s">
        <v>279</v>
      </c>
      <c r="D120" s="11" t="s">
        <v>377</v>
      </c>
      <c r="E120" s="11" t="s">
        <v>374</v>
      </c>
      <c r="F120" s="12" t="s">
        <v>378</v>
      </c>
      <c r="G120" s="12" t="s">
        <v>379</v>
      </c>
      <c r="H120" s="12" t="str">
        <f>IFERROR(VLOOKUP(G120,CentralOVM!$A$3:$B$45,2,0),"")</f>
        <v>N</v>
      </c>
      <c r="I120" s="12" t="s">
        <v>316</v>
      </c>
      <c r="J120" s="12" t="s">
        <v>380</v>
      </c>
      <c r="K120" s="11" t="s">
        <v>381</v>
      </c>
      <c r="L120" s="12" t="s">
        <v>382</v>
      </c>
      <c r="M120" s="13" t="s">
        <v>383</v>
      </c>
      <c r="N120" s="8" t="s">
        <v>281</v>
      </c>
      <c r="O120" s="9">
        <v>9</v>
      </c>
      <c r="P120" s="9"/>
      <c r="Q120" s="9"/>
      <c r="R120" s="9"/>
      <c r="S120" s="9"/>
      <c r="T120" s="9">
        <v>1</v>
      </c>
      <c r="U120" s="9"/>
      <c r="V120" s="9"/>
    </row>
    <row r="121" spans="1:22" ht="72" x14ac:dyDescent="0.3">
      <c r="A121" s="35" t="s">
        <v>277</v>
      </c>
      <c r="B121" s="11" t="s">
        <v>278</v>
      </c>
      <c r="C121" s="11" t="s">
        <v>279</v>
      </c>
      <c r="D121" s="11" t="s">
        <v>384</v>
      </c>
      <c r="E121" s="11"/>
      <c r="F121" s="12"/>
      <c r="G121" s="12"/>
      <c r="H121" s="12" t="str">
        <f>IFERROR(VLOOKUP(G121,CentralOVM!$A$3:$B$45,2,0),"")</f>
        <v/>
      </c>
      <c r="I121" s="12"/>
      <c r="J121" s="12"/>
      <c r="K121" s="11"/>
      <c r="L121" s="12"/>
      <c r="M121" s="13"/>
      <c r="N121" s="8" t="s">
        <v>281</v>
      </c>
      <c r="O121" s="9">
        <v>9</v>
      </c>
      <c r="P121" s="9"/>
      <c r="Q121" s="9"/>
      <c r="R121" s="9"/>
      <c r="S121" s="9"/>
      <c r="T121" s="9"/>
      <c r="U121" s="9"/>
      <c r="V121" s="9"/>
    </row>
    <row r="122" spans="1:22" ht="72" x14ac:dyDescent="0.3">
      <c r="A122" s="35" t="s">
        <v>277</v>
      </c>
      <c r="B122" s="11" t="s">
        <v>278</v>
      </c>
      <c r="C122" s="11" t="s">
        <v>279</v>
      </c>
      <c r="D122" s="11" t="s">
        <v>385</v>
      </c>
      <c r="E122" s="11"/>
      <c r="F122" s="12"/>
      <c r="G122" s="12"/>
      <c r="H122" s="12" t="str">
        <f>IFERROR(VLOOKUP(G122,CentralOVM!$A$3:$B$45,2,0),"")</f>
        <v/>
      </c>
      <c r="I122" s="12"/>
      <c r="J122" s="12"/>
      <c r="K122" s="11"/>
      <c r="L122" s="12"/>
      <c r="M122" s="13"/>
      <c r="N122" s="51" t="s">
        <v>232</v>
      </c>
      <c r="O122" s="9">
        <v>10</v>
      </c>
      <c r="P122" s="9"/>
      <c r="Q122" s="9"/>
      <c r="R122" s="9"/>
      <c r="S122" s="9"/>
      <c r="T122" s="9"/>
      <c r="U122" s="9"/>
      <c r="V122" s="9"/>
    </row>
    <row r="123" spans="1:22" ht="72" x14ac:dyDescent="0.3">
      <c r="A123" s="35" t="s">
        <v>277</v>
      </c>
      <c r="B123" s="11" t="s">
        <v>278</v>
      </c>
      <c r="C123" s="11" t="s">
        <v>279</v>
      </c>
      <c r="D123" s="11" t="s">
        <v>386</v>
      </c>
      <c r="E123" s="11"/>
      <c r="F123" s="12"/>
      <c r="G123" s="12"/>
      <c r="H123" s="12" t="str">
        <f>IFERROR(VLOOKUP(G123,CentralOVM!$A$3:$B$45,2,0),"")</f>
        <v/>
      </c>
      <c r="I123" s="12"/>
      <c r="J123" s="12"/>
      <c r="K123" s="11"/>
      <c r="L123" s="12"/>
      <c r="M123" s="13"/>
      <c r="N123" s="8" t="s">
        <v>146</v>
      </c>
      <c r="O123" s="9">
        <v>15</v>
      </c>
      <c r="P123" s="9"/>
      <c r="Q123" s="9"/>
      <c r="R123" s="9"/>
      <c r="S123" s="9"/>
      <c r="T123" s="9"/>
      <c r="U123" s="9"/>
      <c r="V123" s="9"/>
    </row>
    <row r="124" spans="1:22" ht="72" x14ac:dyDescent="0.3">
      <c r="A124" s="35" t="s">
        <v>277</v>
      </c>
      <c r="B124" s="11" t="s">
        <v>278</v>
      </c>
      <c r="C124" s="11" t="s">
        <v>279</v>
      </c>
      <c r="D124" s="18" t="s">
        <v>387</v>
      </c>
      <c r="E124" s="11"/>
      <c r="F124" s="12"/>
      <c r="G124" s="12"/>
      <c r="H124" s="12" t="str">
        <f>IFERROR(VLOOKUP(G124,CentralOVM!$A$3:$B$45,2,0),"")</f>
        <v/>
      </c>
      <c r="I124" s="12"/>
      <c r="J124" s="12"/>
      <c r="K124" s="11"/>
      <c r="L124" s="12"/>
      <c r="M124" s="13"/>
      <c r="N124" s="8" t="s">
        <v>281</v>
      </c>
      <c r="O124" s="9">
        <v>9</v>
      </c>
      <c r="P124" s="9"/>
      <c r="Q124" s="9"/>
      <c r="R124" s="9"/>
      <c r="S124" s="9"/>
      <c r="T124" s="9"/>
      <c r="U124" s="9"/>
      <c r="V124" s="9"/>
    </row>
    <row r="125" spans="1:22" ht="72" x14ac:dyDescent="0.3">
      <c r="A125" s="35" t="s">
        <v>277</v>
      </c>
      <c r="B125" s="11" t="s">
        <v>278</v>
      </c>
      <c r="C125" s="11" t="s">
        <v>279</v>
      </c>
      <c r="D125" s="18" t="s">
        <v>388</v>
      </c>
      <c r="E125" s="11"/>
      <c r="F125" s="12"/>
      <c r="G125" s="12"/>
      <c r="H125" s="12" t="str">
        <f>IFERROR(VLOOKUP(G125,CentralOVM!$A$3:$B$45,2,0),"")</f>
        <v/>
      </c>
      <c r="I125" s="12"/>
      <c r="J125" s="12"/>
      <c r="K125" s="11"/>
      <c r="L125" s="12"/>
      <c r="M125" s="13"/>
      <c r="N125" s="8" t="s">
        <v>281</v>
      </c>
      <c r="O125" s="9">
        <v>9</v>
      </c>
      <c r="P125" s="9"/>
      <c r="Q125" s="9"/>
      <c r="R125" s="9"/>
      <c r="S125" s="9"/>
      <c r="T125" s="9"/>
      <c r="U125" s="9" t="s">
        <v>271</v>
      </c>
      <c r="V125" s="9"/>
    </row>
    <row r="126" spans="1:22" ht="72" x14ac:dyDescent="0.3">
      <c r="A126" s="35" t="s">
        <v>277</v>
      </c>
      <c r="B126" s="11" t="s">
        <v>278</v>
      </c>
      <c r="C126" s="11" t="s">
        <v>279</v>
      </c>
      <c r="D126" s="18" t="s">
        <v>389</v>
      </c>
      <c r="E126" s="11"/>
      <c r="F126" s="54" t="s">
        <v>390</v>
      </c>
      <c r="G126" s="12" t="s">
        <v>391</v>
      </c>
      <c r="H126" s="12" t="str">
        <f>IFERROR(VLOOKUP(G126,CentralOVM!$A$3:$B$45,2,0),"")</f>
        <v>Y</v>
      </c>
      <c r="I126" s="12" t="s">
        <v>392</v>
      </c>
      <c r="J126" s="11"/>
      <c r="K126" s="11"/>
      <c r="L126" s="11"/>
      <c r="M126" s="27"/>
      <c r="N126" s="51" t="s">
        <v>393</v>
      </c>
      <c r="O126" s="9">
        <v>0</v>
      </c>
      <c r="P126" s="9"/>
      <c r="Q126" s="9"/>
      <c r="R126" s="9"/>
      <c r="S126" s="17" t="s">
        <v>394</v>
      </c>
      <c r="T126" s="9">
        <v>2</v>
      </c>
      <c r="U126" s="9" t="s">
        <v>195</v>
      </c>
      <c r="V126" s="9"/>
    </row>
    <row r="127" spans="1:22" ht="72" x14ac:dyDescent="0.3">
      <c r="A127" s="35" t="s">
        <v>277</v>
      </c>
      <c r="B127" s="11" t="s">
        <v>278</v>
      </c>
      <c r="C127" s="11" t="s">
        <v>279</v>
      </c>
      <c r="D127" s="18" t="s">
        <v>395</v>
      </c>
      <c r="E127" s="11" t="s">
        <v>302</v>
      </c>
      <c r="F127" s="54" t="s">
        <v>396</v>
      </c>
      <c r="G127" s="12" t="s">
        <v>286</v>
      </c>
      <c r="H127" s="12" t="str">
        <f>IFERROR(VLOOKUP(G127,CentralOVM!$A$3:$B$45,2,0),"")</f>
        <v>Y</v>
      </c>
      <c r="I127" s="12" t="s">
        <v>258</v>
      </c>
      <c r="J127" s="12" t="s">
        <v>347</v>
      </c>
      <c r="K127" s="12" t="s">
        <v>348</v>
      </c>
      <c r="L127" s="12" t="s">
        <v>289</v>
      </c>
      <c r="M127" s="13" t="s">
        <v>290</v>
      </c>
      <c r="N127" s="8" t="s">
        <v>281</v>
      </c>
      <c r="O127" s="9">
        <v>9</v>
      </c>
      <c r="P127" s="9"/>
      <c r="Q127" s="9"/>
      <c r="R127" s="9"/>
      <c r="S127" s="17"/>
      <c r="T127" s="9">
        <v>2</v>
      </c>
      <c r="U127" s="9" t="s">
        <v>198</v>
      </c>
      <c r="V127" s="9"/>
    </row>
    <row r="128" spans="1:22" ht="72" x14ac:dyDescent="0.3">
      <c r="A128" s="35" t="s">
        <v>277</v>
      </c>
      <c r="B128" s="11" t="s">
        <v>278</v>
      </c>
      <c r="C128" s="11" t="s">
        <v>279</v>
      </c>
      <c r="D128" s="18" t="s">
        <v>397</v>
      </c>
      <c r="E128" s="11"/>
      <c r="F128" s="54" t="s">
        <v>362</v>
      </c>
      <c r="G128" s="12" t="s">
        <v>310</v>
      </c>
      <c r="H128" s="12" t="str">
        <f>IFERROR(VLOOKUP(G128,CentralOVM!$A$3:$B$45,2,0),"")</f>
        <v>Y</v>
      </c>
      <c r="I128" s="11" t="s">
        <v>205</v>
      </c>
      <c r="J128" s="11" t="s">
        <v>363</v>
      </c>
      <c r="K128" s="11" t="s">
        <v>364</v>
      </c>
      <c r="L128" s="11" t="s">
        <v>208</v>
      </c>
      <c r="M128" s="27" t="s">
        <v>209</v>
      </c>
      <c r="N128" s="8" t="s">
        <v>398</v>
      </c>
      <c r="O128" s="9">
        <v>3</v>
      </c>
      <c r="P128" s="9"/>
      <c r="Q128" s="9"/>
      <c r="R128" s="9"/>
      <c r="S128" s="17" t="s">
        <v>399</v>
      </c>
      <c r="T128" s="9">
        <v>4</v>
      </c>
      <c r="U128" s="9" t="s">
        <v>200</v>
      </c>
      <c r="V128" s="9"/>
    </row>
    <row r="129" spans="1:23" ht="72" x14ac:dyDescent="0.3">
      <c r="A129" s="35" t="s">
        <v>277</v>
      </c>
      <c r="B129" s="11" t="s">
        <v>278</v>
      </c>
      <c r="C129" s="11" t="s">
        <v>279</v>
      </c>
      <c r="D129" s="18" t="s">
        <v>400</v>
      </c>
      <c r="E129" s="11"/>
      <c r="F129" s="54" t="s">
        <v>401</v>
      </c>
      <c r="G129" s="12" t="s">
        <v>204</v>
      </c>
      <c r="H129" s="12" t="str">
        <f>IFERROR(VLOOKUP(G129,CentralOVM!$A$3:$B$45,2,0),"")</f>
        <v>N</v>
      </c>
      <c r="I129" s="12"/>
      <c r="J129" s="12"/>
      <c r="K129" s="12"/>
      <c r="L129" s="12"/>
      <c r="M129" s="13"/>
      <c r="N129" s="8" t="s">
        <v>281</v>
      </c>
      <c r="O129" s="9">
        <v>9</v>
      </c>
      <c r="P129" s="9"/>
      <c r="Q129" s="9"/>
      <c r="R129" s="9"/>
      <c r="S129" s="9"/>
      <c r="T129" s="9">
        <v>3</v>
      </c>
      <c r="U129" s="9" t="s">
        <v>276</v>
      </c>
      <c r="V129" s="9"/>
    </row>
    <row r="130" spans="1:23" ht="72" x14ac:dyDescent="0.3">
      <c r="A130" s="35" t="s">
        <v>277</v>
      </c>
      <c r="B130" s="11" t="s">
        <v>278</v>
      </c>
      <c r="C130" s="11" t="s">
        <v>279</v>
      </c>
      <c r="D130" s="18" t="s">
        <v>402</v>
      </c>
      <c r="E130" s="11"/>
      <c r="F130" s="33" t="s">
        <v>403</v>
      </c>
      <c r="G130" s="12" t="s">
        <v>404</v>
      </c>
      <c r="H130" s="12" t="str">
        <f>IFERROR(VLOOKUP(G130,CentralOVM!$A$3:$B$45,2,0),"")</f>
        <v>Y</v>
      </c>
      <c r="I130" s="12" t="s">
        <v>405</v>
      </c>
      <c r="J130" s="11" t="s">
        <v>406</v>
      </c>
      <c r="K130" s="11" t="s">
        <v>407</v>
      </c>
      <c r="L130" s="12" t="s">
        <v>408</v>
      </c>
      <c r="M130" s="13" t="s">
        <v>409</v>
      </c>
      <c r="N130" s="51" t="s">
        <v>410</v>
      </c>
      <c r="O130" s="9">
        <v>36</v>
      </c>
      <c r="P130" s="9" t="s">
        <v>411</v>
      </c>
      <c r="Q130" s="9" t="s">
        <v>412</v>
      </c>
      <c r="R130" s="9" t="s">
        <v>46</v>
      </c>
      <c r="S130" s="9"/>
      <c r="T130" s="9">
        <v>1</v>
      </c>
      <c r="U130" s="9" t="s">
        <v>413</v>
      </c>
      <c r="V130" s="9"/>
    </row>
    <row r="131" spans="1:23" ht="72" x14ac:dyDescent="0.3">
      <c r="A131" s="35" t="s">
        <v>277</v>
      </c>
      <c r="B131" s="11" t="s">
        <v>278</v>
      </c>
      <c r="C131" s="11" t="s">
        <v>279</v>
      </c>
      <c r="D131" s="11" t="s">
        <v>414</v>
      </c>
      <c r="E131" s="11"/>
      <c r="F131" s="12"/>
      <c r="G131" s="12"/>
      <c r="H131" s="12" t="str">
        <f>IFERROR(VLOOKUP(G131,CentralOVM!$A$3:$B$45,2,0),"")</f>
        <v/>
      </c>
      <c r="I131" s="12"/>
      <c r="J131" s="12"/>
      <c r="K131" s="11"/>
      <c r="L131" s="12"/>
      <c r="M131" s="13"/>
      <c r="N131" s="8" t="s">
        <v>415</v>
      </c>
      <c r="O131" s="9">
        <v>8</v>
      </c>
      <c r="P131" s="9"/>
      <c r="Q131" s="9"/>
      <c r="R131" s="9"/>
      <c r="S131" s="9"/>
      <c r="T131" s="9"/>
      <c r="U131" s="9" t="s">
        <v>416</v>
      </c>
      <c r="V131" s="9"/>
    </row>
    <row r="132" spans="1:23" ht="72" x14ac:dyDescent="0.3">
      <c r="A132" s="35" t="s">
        <v>277</v>
      </c>
      <c r="B132" s="11" t="s">
        <v>278</v>
      </c>
      <c r="C132" s="11" t="s">
        <v>279</v>
      </c>
      <c r="D132" s="18" t="s">
        <v>417</v>
      </c>
      <c r="E132" s="11"/>
      <c r="F132" s="54" t="s">
        <v>418</v>
      </c>
      <c r="G132" s="12" t="s">
        <v>310</v>
      </c>
      <c r="H132" s="12" t="str">
        <f>IFERROR(VLOOKUP(G132,CentralOVM!$A$3:$B$45,2,0),"")</f>
        <v>Y</v>
      </c>
      <c r="I132" s="11" t="s">
        <v>205</v>
      </c>
      <c r="J132" s="11" t="s">
        <v>363</v>
      </c>
      <c r="K132" s="11" t="s">
        <v>364</v>
      </c>
      <c r="L132" s="11" t="s">
        <v>208</v>
      </c>
      <c r="M132" s="27" t="s">
        <v>209</v>
      </c>
      <c r="N132" s="8" t="s">
        <v>415</v>
      </c>
      <c r="O132" s="9">
        <v>8</v>
      </c>
      <c r="P132" s="9"/>
      <c r="Q132" s="9"/>
      <c r="R132" s="9"/>
      <c r="S132" s="17" t="s">
        <v>419</v>
      </c>
      <c r="T132" s="9">
        <v>4</v>
      </c>
      <c r="U132" s="9" t="s">
        <v>420</v>
      </c>
      <c r="V132" s="9"/>
    </row>
    <row r="133" spans="1:23" ht="144" x14ac:dyDescent="0.3">
      <c r="A133" s="35" t="s">
        <v>277</v>
      </c>
      <c r="B133" s="11" t="s">
        <v>278</v>
      </c>
      <c r="C133" s="11" t="s">
        <v>279</v>
      </c>
      <c r="D133" s="11" t="s">
        <v>201</v>
      </c>
      <c r="E133" s="11"/>
      <c r="F133" s="54" t="s">
        <v>203</v>
      </c>
      <c r="G133" s="12" t="s">
        <v>204</v>
      </c>
      <c r="H133" s="12" t="str">
        <f>IFERROR(VLOOKUP(G133,CentralOVM!$A$3:$B$45,2,0),"")</f>
        <v>N</v>
      </c>
      <c r="I133" s="12" t="s">
        <v>205</v>
      </c>
      <c r="J133" s="21" t="s">
        <v>206</v>
      </c>
      <c r="K133" s="22" t="s">
        <v>207</v>
      </c>
      <c r="L133" s="12" t="s">
        <v>208</v>
      </c>
      <c r="M133" s="13" t="s">
        <v>209</v>
      </c>
      <c r="N133" s="8" t="s">
        <v>269</v>
      </c>
      <c r="O133" s="9">
        <v>2</v>
      </c>
      <c r="P133" s="9" t="s">
        <v>211</v>
      </c>
      <c r="Q133" s="9" t="s">
        <v>212</v>
      </c>
      <c r="R133" s="9" t="s">
        <v>62</v>
      </c>
      <c r="S133" s="17" t="s">
        <v>213</v>
      </c>
      <c r="T133" s="9">
        <v>3</v>
      </c>
      <c r="U133" s="9" t="s">
        <v>192</v>
      </c>
      <c r="V133" s="9"/>
    </row>
    <row r="134" spans="1:23" ht="72" x14ac:dyDescent="0.3">
      <c r="A134" s="35" t="s">
        <v>277</v>
      </c>
      <c r="B134" s="11" t="s">
        <v>278</v>
      </c>
      <c r="C134" s="11" t="s">
        <v>279</v>
      </c>
      <c r="D134" s="18" t="s">
        <v>421</v>
      </c>
      <c r="E134" s="11"/>
      <c r="F134" s="11"/>
      <c r="G134" s="11"/>
      <c r="H134" s="11" t="str">
        <f>IFERROR(VLOOKUP(G134,CentralOVM!$A$3:$B$45,2,0),"")</f>
        <v/>
      </c>
      <c r="I134" s="11"/>
      <c r="J134" s="11"/>
      <c r="K134" s="11"/>
      <c r="L134" s="11"/>
      <c r="M134" s="27"/>
      <c r="N134" s="51" t="s">
        <v>422</v>
      </c>
      <c r="O134" s="9">
        <v>0</v>
      </c>
      <c r="P134" s="9"/>
      <c r="Q134" s="9"/>
      <c r="R134" s="9"/>
      <c r="S134" s="17"/>
      <c r="T134" s="9"/>
      <c r="U134" s="9" t="s">
        <v>423</v>
      </c>
      <c r="V134" s="9"/>
    </row>
    <row r="135" spans="1:23" ht="72" x14ac:dyDescent="0.3">
      <c r="A135" s="35" t="s">
        <v>277</v>
      </c>
      <c r="B135" s="11" t="s">
        <v>278</v>
      </c>
      <c r="C135" s="11" t="s">
        <v>279</v>
      </c>
      <c r="D135" s="18" t="s">
        <v>424</v>
      </c>
      <c r="E135" s="11"/>
      <c r="F135" s="54" t="s">
        <v>425</v>
      </c>
      <c r="G135" s="12" t="s">
        <v>310</v>
      </c>
      <c r="H135" s="12" t="str">
        <f>IFERROR(VLOOKUP(G135,CentralOVM!$A$3:$B$45,2,0),"")</f>
        <v>Y</v>
      </c>
      <c r="I135" s="11" t="s">
        <v>205</v>
      </c>
      <c r="J135" s="11" t="s">
        <v>363</v>
      </c>
      <c r="K135" s="11" t="s">
        <v>364</v>
      </c>
      <c r="L135" s="11" t="s">
        <v>208</v>
      </c>
      <c r="M135" s="27" t="s">
        <v>209</v>
      </c>
      <c r="N135" s="51" t="s">
        <v>422</v>
      </c>
      <c r="O135" s="9">
        <v>0</v>
      </c>
      <c r="P135" s="9"/>
      <c r="Q135" s="9"/>
      <c r="R135" s="9"/>
      <c r="S135" s="17" t="s">
        <v>426</v>
      </c>
      <c r="T135" s="9">
        <v>4</v>
      </c>
      <c r="U135" s="9" t="s">
        <v>427</v>
      </c>
      <c r="V135" s="9"/>
    </row>
    <row r="136" spans="1:23" ht="72" x14ac:dyDescent="0.3">
      <c r="A136" s="35" t="s">
        <v>277</v>
      </c>
      <c r="B136" s="11" t="s">
        <v>278</v>
      </c>
      <c r="C136" s="11" t="s">
        <v>279</v>
      </c>
      <c r="D136" s="18" t="s">
        <v>428</v>
      </c>
      <c r="E136" s="11"/>
      <c r="F136" s="54" t="s">
        <v>429</v>
      </c>
      <c r="G136" s="11" t="s">
        <v>430</v>
      </c>
      <c r="H136" s="11" t="str">
        <f>IFERROR(VLOOKUP(G136,CentralOVM!$A$3:$B$45,2,0),"")</f>
        <v>Y</v>
      </c>
      <c r="I136" s="11" t="s">
        <v>258</v>
      </c>
      <c r="J136" s="11" t="s">
        <v>431</v>
      </c>
      <c r="K136" s="11" t="s">
        <v>432</v>
      </c>
      <c r="L136" s="11" t="s">
        <v>433</v>
      </c>
      <c r="M136" s="27" t="s">
        <v>434</v>
      </c>
      <c r="N136" s="8" t="s">
        <v>435</v>
      </c>
      <c r="O136" s="9">
        <v>30</v>
      </c>
      <c r="P136" s="17" t="s">
        <v>436</v>
      </c>
      <c r="Q136" s="9" t="s">
        <v>258</v>
      </c>
      <c r="R136" s="9" t="s">
        <v>62</v>
      </c>
      <c r="S136" s="17" t="s">
        <v>437</v>
      </c>
      <c r="T136" s="9">
        <v>4</v>
      </c>
      <c r="U136" s="9" t="s">
        <v>438</v>
      </c>
      <c r="V136" s="9"/>
    </row>
    <row r="137" spans="1:23" ht="72" x14ac:dyDescent="0.3">
      <c r="A137" s="35" t="s">
        <v>277</v>
      </c>
      <c r="B137" s="11" t="s">
        <v>278</v>
      </c>
      <c r="C137" s="11" t="s">
        <v>279</v>
      </c>
      <c r="D137" s="18" t="s">
        <v>439</v>
      </c>
      <c r="E137" s="11"/>
      <c r="F137" s="11"/>
      <c r="G137" s="11"/>
      <c r="H137" s="11" t="str">
        <f>IFERROR(VLOOKUP(G137,CentralOVM!$A$3:$B$45,2,0),"")</f>
        <v/>
      </c>
      <c r="I137" s="11"/>
      <c r="J137" s="11"/>
      <c r="K137" s="11"/>
      <c r="L137" s="11"/>
      <c r="M137" s="27"/>
      <c r="N137" s="8" t="s">
        <v>27</v>
      </c>
      <c r="O137" s="9">
        <v>7</v>
      </c>
      <c r="P137" s="9"/>
      <c r="Q137" s="9"/>
      <c r="R137" s="9"/>
      <c r="S137" s="9"/>
      <c r="T137" s="9"/>
      <c r="U137" s="9" t="s">
        <v>233</v>
      </c>
      <c r="V137" s="9"/>
    </row>
    <row r="138" spans="1:23" ht="172.8" x14ac:dyDescent="0.3">
      <c r="A138" s="35" t="s">
        <v>277</v>
      </c>
      <c r="B138" s="11" t="s">
        <v>278</v>
      </c>
      <c r="C138" s="11" t="s">
        <v>279</v>
      </c>
      <c r="D138" s="18" t="s">
        <v>440</v>
      </c>
      <c r="E138" s="11"/>
      <c r="F138" s="54" t="s">
        <v>441</v>
      </c>
      <c r="G138" s="11" t="s">
        <v>113</v>
      </c>
      <c r="H138" s="11" t="str">
        <f>IFERROR(VLOOKUP(G138,CentralOVM!$A$3:$B$45,2,0),"")</f>
        <v>N</v>
      </c>
      <c r="I138" s="12" t="s">
        <v>114</v>
      </c>
      <c r="J138" s="11" t="s">
        <v>442</v>
      </c>
      <c r="K138" s="11" t="s">
        <v>443</v>
      </c>
      <c r="L138" s="11" t="s">
        <v>117</v>
      </c>
      <c r="M138" s="27" t="s">
        <v>114</v>
      </c>
      <c r="N138" s="8" t="s">
        <v>444</v>
      </c>
      <c r="O138" s="9">
        <v>40</v>
      </c>
      <c r="P138" s="9" t="s">
        <v>445</v>
      </c>
      <c r="Q138" s="9" t="s">
        <v>446</v>
      </c>
      <c r="R138" s="9" t="s">
        <v>62</v>
      </c>
      <c r="S138" s="9"/>
      <c r="T138" s="9">
        <v>4</v>
      </c>
      <c r="U138" s="9" t="s">
        <v>121</v>
      </c>
      <c r="V138" s="9"/>
    </row>
    <row r="139" spans="1:23" ht="72" x14ac:dyDescent="0.3">
      <c r="A139" s="35" t="s">
        <v>277</v>
      </c>
      <c r="B139" s="11" t="s">
        <v>278</v>
      </c>
      <c r="C139" s="11" t="s">
        <v>279</v>
      </c>
      <c r="D139" s="18" t="s">
        <v>447</v>
      </c>
      <c r="E139" s="11"/>
      <c r="F139" s="54" t="s">
        <v>448</v>
      </c>
      <c r="G139" s="11" t="s">
        <v>49</v>
      </c>
      <c r="H139" s="11" t="str">
        <f>IFERROR(VLOOKUP(G139,CentralOVM!$A$3:$B$45,2,0),"")</f>
        <v>Y</v>
      </c>
      <c r="I139" s="11" t="s">
        <v>49</v>
      </c>
      <c r="J139" s="11" t="s">
        <v>50</v>
      </c>
      <c r="K139" s="11" t="s">
        <v>51</v>
      </c>
      <c r="L139" s="11" t="s">
        <v>52</v>
      </c>
      <c r="M139" s="27" t="s">
        <v>53</v>
      </c>
      <c r="N139" s="51" t="s">
        <v>54</v>
      </c>
      <c r="O139" s="9">
        <v>60</v>
      </c>
      <c r="P139" s="9" t="s">
        <v>67</v>
      </c>
      <c r="Q139" s="9" t="s">
        <v>49</v>
      </c>
      <c r="R139" s="9" t="s">
        <v>62</v>
      </c>
      <c r="S139" s="9"/>
      <c r="T139" s="9">
        <v>4</v>
      </c>
      <c r="U139" s="9" t="s">
        <v>449</v>
      </c>
      <c r="V139" s="9"/>
    </row>
    <row r="140" spans="1:23" ht="72" x14ac:dyDescent="0.3">
      <c r="A140" s="35" t="s">
        <v>277</v>
      </c>
      <c r="B140" s="11" t="s">
        <v>278</v>
      </c>
      <c r="C140" s="11" t="s">
        <v>279</v>
      </c>
      <c r="D140" s="18" t="s">
        <v>450</v>
      </c>
      <c r="E140" s="11"/>
      <c r="F140" s="12"/>
      <c r="G140" s="12"/>
      <c r="H140" s="12" t="str">
        <f>IFERROR(VLOOKUP(G140,CentralOVM!$A$3:$B$45,2,0),"")</f>
        <v/>
      </c>
      <c r="I140" s="12"/>
      <c r="J140" s="12"/>
      <c r="K140" s="11"/>
      <c r="L140" s="12"/>
      <c r="M140" s="13"/>
      <c r="N140" s="8" t="s">
        <v>27</v>
      </c>
      <c r="O140" s="9">
        <v>7</v>
      </c>
      <c r="P140" s="9"/>
      <c r="Q140" s="9"/>
      <c r="R140" s="9"/>
      <c r="S140" s="9"/>
      <c r="T140" s="9"/>
      <c r="U140" s="9" t="s">
        <v>238</v>
      </c>
      <c r="V140" s="9"/>
    </row>
    <row r="141" spans="1:23" ht="72" x14ac:dyDescent="0.3">
      <c r="A141" s="35" t="s">
        <v>277</v>
      </c>
      <c r="B141" s="11" t="s">
        <v>278</v>
      </c>
      <c r="C141" s="11" t="s">
        <v>279</v>
      </c>
      <c r="D141" s="18" t="s">
        <v>215</v>
      </c>
      <c r="E141" s="11" t="s">
        <v>216</v>
      </c>
      <c r="F141" s="53" t="s">
        <v>217</v>
      </c>
      <c r="G141" s="12" t="s">
        <v>218</v>
      </c>
      <c r="H141" s="12" t="str">
        <f>IFERROR(VLOOKUP(G141,CentralOVM!$A$3:$B$45,2,0),"")</f>
        <v>Y</v>
      </c>
      <c r="I141" s="12" t="s">
        <v>218</v>
      </c>
      <c r="J141" s="11" t="s">
        <v>219</v>
      </c>
      <c r="K141" s="11" t="s">
        <v>220</v>
      </c>
      <c r="L141" s="12" t="s">
        <v>221</v>
      </c>
      <c r="M141" s="13" t="s">
        <v>222</v>
      </c>
      <c r="N141" s="8" t="s">
        <v>223</v>
      </c>
      <c r="O141" s="9">
        <v>0</v>
      </c>
      <c r="P141" s="9"/>
      <c r="Q141" s="9"/>
      <c r="R141" s="9"/>
      <c r="S141" s="17" t="s">
        <v>224</v>
      </c>
      <c r="T141" s="9">
        <v>4</v>
      </c>
      <c r="U141" s="9" t="s">
        <v>225</v>
      </c>
      <c r="V141" s="9"/>
    </row>
    <row r="142" spans="1:23" ht="72" x14ac:dyDescent="0.3">
      <c r="A142" s="35" t="s">
        <v>277</v>
      </c>
      <c r="B142" s="11" t="s">
        <v>278</v>
      </c>
      <c r="C142" s="11" t="s">
        <v>279</v>
      </c>
      <c r="D142" s="18" t="s">
        <v>451</v>
      </c>
      <c r="E142" s="11"/>
      <c r="F142" s="12"/>
      <c r="G142" s="12"/>
      <c r="H142" s="12" t="str">
        <f>IFERROR(VLOOKUP(G142,CentralOVM!$A$3:$B$45,2,0),"")</f>
        <v/>
      </c>
      <c r="I142" s="12"/>
      <c r="J142" s="12"/>
      <c r="K142" s="12"/>
      <c r="L142" s="12"/>
      <c r="M142" s="13"/>
      <c r="N142" s="51" t="s">
        <v>54</v>
      </c>
      <c r="O142" s="9">
        <v>60</v>
      </c>
      <c r="P142" s="9"/>
      <c r="Q142" s="9"/>
      <c r="R142" s="9"/>
      <c r="S142" s="9"/>
      <c r="T142" s="9"/>
      <c r="U142" s="9" t="s">
        <v>65</v>
      </c>
      <c r="V142" s="9"/>
    </row>
    <row r="143" spans="1:23" ht="72" x14ac:dyDescent="0.3">
      <c r="A143" s="35" t="s">
        <v>277</v>
      </c>
      <c r="B143" s="11" t="s">
        <v>278</v>
      </c>
      <c r="C143" s="11" t="s">
        <v>279</v>
      </c>
      <c r="D143" s="18" t="s">
        <v>452</v>
      </c>
      <c r="E143" s="11" t="s">
        <v>453</v>
      </c>
      <c r="F143" s="54" t="s">
        <v>448</v>
      </c>
      <c r="G143" s="12" t="s">
        <v>49</v>
      </c>
      <c r="H143" s="12" t="str">
        <f>IFERROR(VLOOKUP(G143,CentralOVM!$A$3:$B$45,2,0),"")</f>
        <v>Y</v>
      </c>
      <c r="I143" s="12" t="s">
        <v>49</v>
      </c>
      <c r="J143" s="12" t="s">
        <v>50</v>
      </c>
      <c r="K143" s="12" t="s">
        <v>51</v>
      </c>
      <c r="L143" s="12" t="s">
        <v>52</v>
      </c>
      <c r="M143" s="13" t="s">
        <v>53</v>
      </c>
      <c r="N143" s="51" t="s">
        <v>54</v>
      </c>
      <c r="O143" s="9">
        <v>60</v>
      </c>
      <c r="P143" s="9" t="s">
        <v>61</v>
      </c>
      <c r="Q143" s="9" t="s">
        <v>49</v>
      </c>
      <c r="R143" s="9" t="s">
        <v>62</v>
      </c>
      <c r="S143" s="9"/>
      <c r="T143" s="9">
        <v>4</v>
      </c>
      <c r="U143" s="9" t="s">
        <v>56</v>
      </c>
      <c r="V143" s="9"/>
    </row>
    <row r="144" spans="1:23" ht="72" x14ac:dyDescent="0.3">
      <c r="A144" s="35" t="s">
        <v>454</v>
      </c>
      <c r="B144" s="11" t="s">
        <v>455</v>
      </c>
      <c r="C144" s="11" t="s">
        <v>456</v>
      </c>
      <c r="D144" s="11" t="s">
        <v>457</v>
      </c>
      <c r="E144" s="11"/>
      <c r="F144" s="12"/>
      <c r="G144" s="12"/>
      <c r="H144" s="12" t="str">
        <f>IFERROR(VLOOKUP(G144,CentralOVM!$A$3:$B$45,2,0),"")</f>
        <v/>
      </c>
      <c r="I144" s="12"/>
      <c r="J144" s="12"/>
      <c r="K144" s="11"/>
      <c r="L144" s="12"/>
      <c r="M144" s="13"/>
      <c r="N144" s="55"/>
      <c r="O144" s="52"/>
      <c r="P144" s="9"/>
      <c r="Q144" s="9"/>
      <c r="R144" s="9"/>
      <c r="S144" s="9"/>
      <c r="T144" s="9"/>
      <c r="U144" s="9"/>
      <c r="V144" s="9">
        <v>110366</v>
      </c>
      <c r="W144" t="s">
        <v>458</v>
      </c>
    </row>
    <row r="145" spans="1:22" ht="72" x14ac:dyDescent="0.3">
      <c r="A145" s="35" t="s">
        <v>454</v>
      </c>
      <c r="B145" s="11" t="s">
        <v>455</v>
      </c>
      <c r="C145" s="11" t="s">
        <v>456</v>
      </c>
      <c r="D145" s="11" t="s">
        <v>459</v>
      </c>
      <c r="E145" s="11"/>
      <c r="F145" s="12"/>
      <c r="G145" s="12"/>
      <c r="H145" s="12" t="str">
        <f>IFERROR(VLOOKUP(G145,CentralOVM!$A$3:$B$45,2,0),"")</f>
        <v/>
      </c>
      <c r="I145" s="12"/>
      <c r="J145" s="12"/>
      <c r="K145" s="11"/>
      <c r="L145" s="12"/>
      <c r="M145" s="13"/>
      <c r="N145" s="55"/>
      <c r="O145" s="52"/>
      <c r="P145" s="9"/>
      <c r="Q145" s="9"/>
      <c r="R145" s="9"/>
      <c r="S145" s="9"/>
      <c r="T145" s="9"/>
      <c r="U145" s="9"/>
      <c r="V145" s="9"/>
    </row>
    <row r="146" spans="1:22" ht="72" x14ac:dyDescent="0.3">
      <c r="A146" s="35" t="s">
        <v>454</v>
      </c>
      <c r="B146" s="11" t="s">
        <v>455</v>
      </c>
      <c r="C146" s="11" t="s">
        <v>456</v>
      </c>
      <c r="D146" s="11" t="s">
        <v>460</v>
      </c>
      <c r="E146" s="11"/>
      <c r="F146" s="12"/>
      <c r="G146" s="12"/>
      <c r="H146" s="12" t="str">
        <f>IFERROR(VLOOKUP(G146,CentralOVM!$A$3:$B$45,2,0),"")</f>
        <v/>
      </c>
      <c r="I146" s="12"/>
      <c r="J146" s="12"/>
      <c r="K146" s="11"/>
      <c r="L146" s="12"/>
      <c r="M146" s="13"/>
      <c r="N146" s="55"/>
      <c r="O146" s="52"/>
      <c r="P146" s="9"/>
      <c r="Q146" s="9"/>
      <c r="R146" s="9"/>
      <c r="S146" s="9"/>
      <c r="T146" s="9"/>
      <c r="U146" s="9"/>
      <c r="V146" s="9"/>
    </row>
    <row r="147" spans="1:22" ht="72" x14ac:dyDescent="0.3">
      <c r="A147" s="35" t="s">
        <v>454</v>
      </c>
      <c r="B147" s="11" t="s">
        <v>455</v>
      </c>
      <c r="C147" s="11" t="s">
        <v>456</v>
      </c>
      <c r="D147" s="11" t="s">
        <v>461</v>
      </c>
      <c r="E147" s="11"/>
      <c r="F147" s="12"/>
      <c r="G147" s="12"/>
      <c r="H147" s="12" t="str">
        <f>IFERROR(VLOOKUP(G147,CentralOVM!$A$3:$B$45,2,0),"")</f>
        <v/>
      </c>
      <c r="I147" s="12"/>
      <c r="J147" s="12"/>
      <c r="K147" s="11"/>
      <c r="L147" s="12"/>
      <c r="M147" s="13"/>
      <c r="N147" s="52"/>
      <c r="O147" s="52"/>
      <c r="P147" s="9"/>
      <c r="Q147" s="9"/>
      <c r="R147" s="9"/>
      <c r="S147" s="9"/>
      <c r="T147" s="9"/>
      <c r="U147" s="9"/>
      <c r="V147" s="9"/>
    </row>
    <row r="148" spans="1:22" ht="72" x14ac:dyDescent="0.3">
      <c r="A148" s="35" t="s">
        <v>454</v>
      </c>
      <c r="B148" s="11" t="s">
        <v>455</v>
      </c>
      <c r="C148" s="11" t="s">
        <v>456</v>
      </c>
      <c r="D148" s="11" t="s">
        <v>462</v>
      </c>
      <c r="E148" s="11"/>
      <c r="F148" s="12"/>
      <c r="G148" s="12"/>
      <c r="H148" s="12" t="str">
        <f>IFERROR(VLOOKUP(G148,CentralOVM!$A$3:$B$45,2,0),"")</f>
        <v/>
      </c>
      <c r="I148" s="12"/>
      <c r="J148" s="12"/>
      <c r="K148" s="11"/>
      <c r="L148" s="12"/>
      <c r="M148" s="13"/>
      <c r="N148" s="52"/>
      <c r="O148" s="52"/>
      <c r="P148" s="9"/>
      <c r="Q148" s="9"/>
      <c r="R148" s="9"/>
      <c r="S148" s="9"/>
      <c r="T148" s="9"/>
      <c r="U148" s="9"/>
      <c r="V148" s="9"/>
    </row>
    <row r="149" spans="1:22" ht="72" x14ac:dyDescent="0.3">
      <c r="A149" s="35" t="s">
        <v>454</v>
      </c>
      <c r="B149" s="11" t="s">
        <v>455</v>
      </c>
      <c r="C149" s="11" t="s">
        <v>456</v>
      </c>
      <c r="D149" s="11" t="s">
        <v>463</v>
      </c>
      <c r="E149" s="11"/>
      <c r="F149" s="12"/>
      <c r="G149" s="12"/>
      <c r="H149" s="12" t="str">
        <f>IFERROR(VLOOKUP(G149,CentralOVM!$A$3:$B$45,2,0),"")</f>
        <v/>
      </c>
      <c r="I149" s="12"/>
      <c r="J149" s="12"/>
      <c r="K149" s="11"/>
      <c r="L149" s="12"/>
      <c r="M149" s="13"/>
      <c r="N149" s="52"/>
      <c r="O149" s="52"/>
      <c r="P149" s="9"/>
      <c r="Q149" s="9"/>
      <c r="R149" s="9"/>
      <c r="S149" s="9"/>
      <c r="T149" s="9"/>
      <c r="U149" s="9"/>
      <c r="V149" s="9"/>
    </row>
    <row r="150" spans="1:22" ht="72" x14ac:dyDescent="0.3">
      <c r="A150" s="35" t="s">
        <v>454</v>
      </c>
      <c r="B150" s="11" t="s">
        <v>455</v>
      </c>
      <c r="C150" s="11" t="s">
        <v>456</v>
      </c>
      <c r="D150" s="11" t="s">
        <v>464</v>
      </c>
      <c r="E150" s="11"/>
      <c r="F150" s="12"/>
      <c r="G150" s="12"/>
      <c r="H150" s="12" t="str">
        <f>IFERROR(VLOOKUP(G150,CentralOVM!$A$3:$B$45,2,0),"")</f>
        <v/>
      </c>
      <c r="I150" s="12"/>
      <c r="J150" s="12"/>
      <c r="K150" s="11"/>
      <c r="L150" s="12"/>
      <c r="M150" s="13"/>
      <c r="N150" s="52"/>
      <c r="O150" s="52"/>
      <c r="P150" s="9"/>
      <c r="Q150" s="9"/>
      <c r="R150" s="9"/>
      <c r="S150" s="9"/>
      <c r="T150" s="9"/>
      <c r="U150" s="9"/>
      <c r="V150" s="9"/>
    </row>
    <row r="151" spans="1:22" ht="72" x14ac:dyDescent="0.3">
      <c r="A151" s="35" t="s">
        <v>454</v>
      </c>
      <c r="B151" s="11" t="s">
        <v>455</v>
      </c>
      <c r="C151" s="11" t="s">
        <v>456</v>
      </c>
      <c r="D151" s="11" t="s">
        <v>465</v>
      </c>
      <c r="E151" s="11"/>
      <c r="F151" s="12"/>
      <c r="G151" s="12"/>
      <c r="H151" s="12" t="str">
        <f>IFERROR(VLOOKUP(G151,CentralOVM!$A$3:$B$45,2,0),"")</f>
        <v/>
      </c>
      <c r="I151" s="12"/>
      <c r="J151" s="12"/>
      <c r="K151" s="11"/>
      <c r="L151" s="12"/>
      <c r="M151" s="13"/>
      <c r="N151" s="52"/>
      <c r="O151" s="52"/>
      <c r="P151" s="9"/>
      <c r="Q151" s="9"/>
      <c r="R151" s="9"/>
      <c r="S151" s="9"/>
      <c r="T151" s="9"/>
      <c r="U151" s="9"/>
      <c r="V151" s="9"/>
    </row>
    <row r="152" spans="1:22" ht="72" x14ac:dyDescent="0.3">
      <c r="A152" s="35" t="s">
        <v>454</v>
      </c>
      <c r="B152" s="11" t="s">
        <v>455</v>
      </c>
      <c r="C152" s="11" t="s">
        <v>456</v>
      </c>
      <c r="D152" s="11" t="s">
        <v>466</v>
      </c>
      <c r="E152" s="11"/>
      <c r="F152" s="12"/>
      <c r="G152" s="12"/>
      <c r="H152" s="12" t="str">
        <f>IFERROR(VLOOKUP(G152,CentralOVM!$A$3:$B$45,2,0),"")</f>
        <v/>
      </c>
      <c r="I152" s="12"/>
      <c r="J152" s="12"/>
      <c r="K152" s="11"/>
      <c r="L152" s="12"/>
      <c r="M152" s="13"/>
      <c r="N152" s="52"/>
      <c r="O152" s="52"/>
      <c r="P152" s="9"/>
      <c r="Q152" s="9"/>
      <c r="R152" s="9"/>
      <c r="S152" s="9"/>
      <c r="T152" s="9"/>
      <c r="U152" s="9"/>
      <c r="V152" s="9"/>
    </row>
    <row r="153" spans="1:22" ht="72" x14ac:dyDescent="0.3">
      <c r="A153" s="35" t="s">
        <v>454</v>
      </c>
      <c r="B153" s="11" t="s">
        <v>455</v>
      </c>
      <c r="C153" s="11" t="s">
        <v>456</v>
      </c>
      <c r="D153" s="11" t="s">
        <v>467</v>
      </c>
      <c r="E153" s="11"/>
      <c r="F153" s="12"/>
      <c r="G153" s="12"/>
      <c r="H153" s="12" t="str">
        <f>IFERROR(VLOOKUP(G153,CentralOVM!$A$3:$B$45,2,0),"")</f>
        <v/>
      </c>
      <c r="I153" s="12"/>
      <c r="J153" s="12"/>
      <c r="K153" s="11"/>
      <c r="L153" s="12"/>
      <c r="M153" s="13"/>
      <c r="N153" s="52"/>
      <c r="O153" s="52"/>
      <c r="P153" s="9"/>
      <c r="Q153" s="9"/>
      <c r="R153" s="9"/>
      <c r="S153" s="9"/>
      <c r="T153" s="9"/>
      <c r="U153" s="9"/>
      <c r="V153" s="9"/>
    </row>
    <row r="154" spans="1:22" ht="72" x14ac:dyDescent="0.3">
      <c r="A154" s="35" t="s">
        <v>454</v>
      </c>
      <c r="B154" s="11" t="s">
        <v>455</v>
      </c>
      <c r="C154" s="11" t="s">
        <v>456</v>
      </c>
      <c r="D154" s="11" t="s">
        <v>468</v>
      </c>
      <c r="E154" s="11"/>
      <c r="F154" s="12"/>
      <c r="G154" s="12"/>
      <c r="H154" s="12" t="str">
        <f>IFERROR(VLOOKUP(G154,CentralOVM!$A$3:$B$45,2,0),"")</f>
        <v/>
      </c>
      <c r="I154" s="12"/>
      <c r="J154" s="12"/>
      <c r="K154" s="11"/>
      <c r="L154" s="12"/>
      <c r="M154" s="13"/>
      <c r="N154" s="52"/>
      <c r="O154" s="52"/>
      <c r="P154" s="9"/>
      <c r="Q154" s="9"/>
      <c r="R154" s="9"/>
      <c r="S154" s="9"/>
      <c r="T154" s="9"/>
      <c r="U154" s="9"/>
      <c r="V154" s="9"/>
    </row>
    <row r="155" spans="1:22" ht="72" x14ac:dyDescent="0.3">
      <c r="A155" s="35" t="s">
        <v>454</v>
      </c>
      <c r="B155" s="11" t="s">
        <v>455</v>
      </c>
      <c r="C155" s="11" t="s">
        <v>456</v>
      </c>
      <c r="D155" s="11" t="s">
        <v>469</v>
      </c>
      <c r="E155" s="11"/>
      <c r="F155" s="12"/>
      <c r="G155" s="12"/>
      <c r="H155" s="12" t="str">
        <f>IFERROR(VLOOKUP(G155,CentralOVM!$A$3:$B$45,2,0),"")</f>
        <v/>
      </c>
      <c r="I155" s="12"/>
      <c r="J155" s="12"/>
      <c r="K155" s="11"/>
      <c r="L155" s="12"/>
      <c r="M155" s="13"/>
      <c r="N155" s="52"/>
      <c r="O155" s="52"/>
      <c r="P155" s="9"/>
      <c r="Q155" s="9"/>
      <c r="R155" s="9"/>
      <c r="S155" s="9"/>
      <c r="T155" s="9"/>
      <c r="U155" s="9"/>
      <c r="V155" s="9"/>
    </row>
    <row r="156" spans="1:22" ht="72" x14ac:dyDescent="0.3">
      <c r="A156" s="35" t="s">
        <v>454</v>
      </c>
      <c r="B156" s="11" t="s">
        <v>455</v>
      </c>
      <c r="C156" s="11" t="s">
        <v>456</v>
      </c>
      <c r="D156" s="11" t="s">
        <v>470</v>
      </c>
      <c r="E156" s="11"/>
      <c r="F156" s="12"/>
      <c r="G156" s="12"/>
      <c r="H156" s="12" t="str">
        <f>IFERROR(VLOOKUP(G156,CentralOVM!$A$3:$B$45,2,0),"")</f>
        <v/>
      </c>
      <c r="I156" s="12"/>
      <c r="J156" s="12"/>
      <c r="K156" s="11"/>
      <c r="L156" s="12"/>
      <c r="M156" s="13"/>
      <c r="N156" s="52"/>
      <c r="O156" s="52"/>
      <c r="P156" s="9"/>
      <c r="Q156" s="9"/>
      <c r="R156" s="9"/>
      <c r="S156" s="9"/>
      <c r="T156" s="9"/>
      <c r="U156" s="9"/>
      <c r="V156" s="9"/>
    </row>
    <row r="157" spans="1:22" ht="72" x14ac:dyDescent="0.3">
      <c r="A157" s="35" t="s">
        <v>454</v>
      </c>
      <c r="B157" s="11" t="s">
        <v>455</v>
      </c>
      <c r="C157" s="11" t="s">
        <v>456</v>
      </c>
      <c r="D157" s="11" t="s">
        <v>471</v>
      </c>
      <c r="E157" s="11"/>
      <c r="F157" s="12"/>
      <c r="G157" s="12"/>
      <c r="H157" s="12" t="str">
        <f>IFERROR(VLOOKUP(G157,CentralOVM!$A$3:$B$45,2,0),"")</f>
        <v/>
      </c>
      <c r="I157" s="12"/>
      <c r="J157" s="12"/>
      <c r="K157" s="11"/>
      <c r="L157" s="12"/>
      <c r="M157" s="13"/>
      <c r="N157" s="52"/>
      <c r="O157" s="52"/>
      <c r="P157" s="9"/>
      <c r="Q157" s="9"/>
      <c r="R157" s="9"/>
      <c r="S157" s="9"/>
      <c r="T157" s="9"/>
      <c r="U157" s="9"/>
      <c r="V157" s="9"/>
    </row>
    <row r="158" spans="1:22" ht="72" x14ac:dyDescent="0.3">
      <c r="A158" s="35" t="s">
        <v>454</v>
      </c>
      <c r="B158" s="11" t="s">
        <v>455</v>
      </c>
      <c r="C158" s="11" t="s">
        <v>456</v>
      </c>
      <c r="D158" s="11" t="s">
        <v>472</v>
      </c>
      <c r="E158" s="11"/>
      <c r="F158" s="12"/>
      <c r="G158" s="12"/>
      <c r="H158" s="12" t="str">
        <f>IFERROR(VLOOKUP(G158,CentralOVM!$A$3:$B$45,2,0),"")</f>
        <v/>
      </c>
      <c r="I158" s="12"/>
      <c r="J158" s="12"/>
      <c r="K158" s="11"/>
      <c r="L158" s="12"/>
      <c r="M158" s="13"/>
      <c r="N158" s="52"/>
      <c r="O158" s="52"/>
      <c r="P158" s="9"/>
      <c r="Q158" s="9"/>
      <c r="R158" s="9"/>
      <c r="S158" s="9"/>
      <c r="T158" s="9"/>
      <c r="U158" s="9"/>
      <c r="V158" s="9"/>
    </row>
    <row r="159" spans="1:22" ht="409.6" x14ac:dyDescent="0.3">
      <c r="A159" s="35" t="s">
        <v>454</v>
      </c>
      <c r="B159" s="11" t="s">
        <v>455</v>
      </c>
      <c r="C159" s="11" t="s">
        <v>456</v>
      </c>
      <c r="D159" s="11" t="s">
        <v>473</v>
      </c>
      <c r="E159" s="11"/>
      <c r="F159" s="54" t="s">
        <v>474</v>
      </c>
      <c r="G159" s="12" t="s">
        <v>150</v>
      </c>
      <c r="H159" s="12" t="str">
        <f>IFERROR(VLOOKUP(G159,CentralOVM!$A$3:$B$45,2,0),"")</f>
        <v>Y</v>
      </c>
      <c r="I159" s="12" t="s">
        <v>150</v>
      </c>
      <c r="J159" s="12" t="s">
        <v>475</v>
      </c>
      <c r="K159" s="12" t="s">
        <v>476</v>
      </c>
      <c r="L159" s="12" t="s">
        <v>477</v>
      </c>
      <c r="M159" s="13" t="s">
        <v>478</v>
      </c>
      <c r="N159" s="8" t="s">
        <v>435</v>
      </c>
      <c r="O159" s="9">
        <v>30</v>
      </c>
      <c r="P159" s="9"/>
      <c r="Q159" s="9"/>
      <c r="R159" s="9"/>
      <c r="S159" s="9"/>
      <c r="T159" s="9">
        <v>4</v>
      </c>
      <c r="U159" s="9"/>
      <c r="V159" s="9"/>
    </row>
    <row r="160" spans="1:22" ht="72" x14ac:dyDescent="0.3">
      <c r="A160" s="35" t="s">
        <v>454</v>
      </c>
      <c r="B160" s="11" t="s">
        <v>455</v>
      </c>
      <c r="C160" s="11" t="s">
        <v>456</v>
      </c>
      <c r="D160" s="11" t="s">
        <v>479</v>
      </c>
      <c r="E160" s="11"/>
      <c r="F160" s="12"/>
      <c r="G160" s="12"/>
      <c r="H160" s="12" t="str">
        <f>IFERROR(VLOOKUP(G160,CentralOVM!$A$3:$B$45,2,0),"")</f>
        <v/>
      </c>
      <c r="I160" s="12"/>
      <c r="J160" s="12"/>
      <c r="K160" s="11"/>
      <c r="L160" s="12"/>
      <c r="M160" s="13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72" x14ac:dyDescent="0.3">
      <c r="A161" s="35" t="s">
        <v>454</v>
      </c>
      <c r="B161" s="11" t="s">
        <v>455</v>
      </c>
      <c r="C161" s="11" t="s">
        <v>456</v>
      </c>
      <c r="D161" s="11" t="s">
        <v>480</v>
      </c>
      <c r="E161" s="11"/>
      <c r="F161" s="12"/>
      <c r="G161" s="12"/>
      <c r="H161" s="12" t="str">
        <f>IFERROR(VLOOKUP(G161,CentralOVM!$A$3:$B$45,2,0),"")</f>
        <v/>
      </c>
      <c r="I161" s="12"/>
      <c r="J161" s="12"/>
      <c r="K161" s="11"/>
      <c r="L161" s="12"/>
      <c r="M161" s="13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72" x14ac:dyDescent="0.3">
      <c r="A162" s="35" t="s">
        <v>454</v>
      </c>
      <c r="B162" s="11" t="s">
        <v>455</v>
      </c>
      <c r="C162" s="11" t="s">
        <v>456</v>
      </c>
      <c r="D162" s="11" t="s">
        <v>481</v>
      </c>
      <c r="E162" s="11"/>
      <c r="F162" s="12"/>
      <c r="G162" s="12"/>
      <c r="H162" s="12" t="str">
        <f>IFERROR(VLOOKUP(G162,CentralOVM!$A$3:$B$45,2,0),"")</f>
        <v/>
      </c>
      <c r="I162" s="12"/>
      <c r="J162" s="12"/>
      <c r="K162" s="11"/>
      <c r="L162" s="12"/>
      <c r="M162" s="13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72" x14ac:dyDescent="0.3">
      <c r="A163" s="35" t="s">
        <v>454</v>
      </c>
      <c r="B163" s="11" t="s">
        <v>455</v>
      </c>
      <c r="C163" s="11" t="s">
        <v>456</v>
      </c>
      <c r="D163" s="11" t="s">
        <v>482</v>
      </c>
      <c r="E163" s="11"/>
      <c r="F163" s="12"/>
      <c r="G163" s="12"/>
      <c r="H163" s="12" t="str">
        <f>IFERROR(VLOOKUP(G163,CentralOVM!$A$3:$B$45,2,0),"")</f>
        <v/>
      </c>
      <c r="I163" s="12"/>
      <c r="J163" s="12"/>
      <c r="K163" s="11"/>
      <c r="L163" s="12"/>
      <c r="M163" s="13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72" x14ac:dyDescent="0.3">
      <c r="A164" s="35" t="s">
        <v>454</v>
      </c>
      <c r="B164" s="11" t="s">
        <v>455</v>
      </c>
      <c r="C164" s="11" t="s">
        <v>456</v>
      </c>
      <c r="D164" s="11" t="s">
        <v>483</v>
      </c>
      <c r="E164" s="11"/>
      <c r="F164" s="12"/>
      <c r="G164" s="12"/>
      <c r="H164" s="12" t="str">
        <f>IFERROR(VLOOKUP(G164,CentralOVM!$A$3:$B$45,2,0),"")</f>
        <v/>
      </c>
      <c r="I164" s="12"/>
      <c r="J164" s="12"/>
      <c r="K164" s="11"/>
      <c r="L164" s="12"/>
      <c r="M164" s="13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72" x14ac:dyDescent="0.3">
      <c r="A165" s="35" t="s">
        <v>454</v>
      </c>
      <c r="B165" s="11" t="s">
        <v>455</v>
      </c>
      <c r="C165" s="11" t="s">
        <v>456</v>
      </c>
      <c r="D165" s="11" t="s">
        <v>484</v>
      </c>
      <c r="E165" s="11" t="s">
        <v>485</v>
      </c>
      <c r="F165" s="12"/>
      <c r="G165" s="12"/>
      <c r="H165" s="12" t="str">
        <f>IFERROR(VLOOKUP(G165,CentralOVM!$A$3:$B$45,2,0),"")</f>
        <v/>
      </c>
      <c r="I165" s="12"/>
      <c r="J165" s="12"/>
      <c r="K165" s="11"/>
      <c r="L165" s="12"/>
      <c r="M165" s="13"/>
      <c r="N165" s="8" t="s">
        <v>486</v>
      </c>
      <c r="O165" s="9">
        <v>4</v>
      </c>
      <c r="P165" s="9"/>
      <c r="Q165" s="9"/>
      <c r="R165" s="9"/>
      <c r="S165" s="9"/>
      <c r="T165" s="9"/>
      <c r="U165" s="9"/>
      <c r="V165" s="9"/>
    </row>
    <row r="166" spans="1:22" ht="72" x14ac:dyDescent="0.3">
      <c r="A166" s="35" t="s">
        <v>454</v>
      </c>
      <c r="B166" s="11" t="s">
        <v>455</v>
      </c>
      <c r="C166" s="11" t="s">
        <v>456</v>
      </c>
      <c r="D166" s="11" t="s">
        <v>487</v>
      </c>
      <c r="E166" s="11"/>
      <c r="F166" s="12"/>
      <c r="G166" s="12"/>
      <c r="H166" s="12" t="str">
        <f>IFERROR(VLOOKUP(G166,CentralOVM!$A$3:$B$45,2,0),"")</f>
        <v/>
      </c>
      <c r="I166" s="12"/>
      <c r="J166" s="12"/>
      <c r="K166" s="11"/>
      <c r="L166" s="12"/>
      <c r="M166" s="13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72" x14ac:dyDescent="0.3">
      <c r="A167" s="35" t="s">
        <v>454</v>
      </c>
      <c r="B167" s="11" t="s">
        <v>455</v>
      </c>
      <c r="C167" s="11" t="s">
        <v>456</v>
      </c>
      <c r="D167" s="18" t="s">
        <v>488</v>
      </c>
      <c r="E167" s="11"/>
      <c r="F167" s="12"/>
      <c r="G167" s="12"/>
      <c r="H167" s="12" t="str">
        <f>IFERROR(VLOOKUP(G167,CentralOVM!$A$3:$B$45,2,0),"")</f>
        <v/>
      </c>
      <c r="I167" s="12"/>
      <c r="J167" s="12"/>
      <c r="K167" s="11"/>
      <c r="L167" s="12"/>
      <c r="M167" s="13"/>
      <c r="N167" s="9"/>
      <c r="O167" s="9"/>
      <c r="P167" s="9"/>
      <c r="Q167" s="9"/>
      <c r="R167" s="9"/>
      <c r="S167" s="9"/>
      <c r="T167" s="9"/>
      <c r="U167" s="9" t="s">
        <v>92</v>
      </c>
      <c r="V167" s="9"/>
    </row>
    <row r="168" spans="1:22" ht="72" x14ac:dyDescent="0.3">
      <c r="A168" s="35" t="s">
        <v>454</v>
      </c>
      <c r="B168" s="11" t="s">
        <v>455</v>
      </c>
      <c r="C168" s="11" t="s">
        <v>456</v>
      </c>
      <c r="D168" s="18" t="s">
        <v>489</v>
      </c>
      <c r="E168" s="11"/>
      <c r="F168" s="54" t="s">
        <v>490</v>
      </c>
      <c r="G168" s="12" t="s">
        <v>430</v>
      </c>
      <c r="H168" s="12" t="str">
        <f>IFERROR(VLOOKUP(G168,CentralOVM!$A$3:$B$45,2,0),"")</f>
        <v>Y</v>
      </c>
      <c r="I168" s="12" t="s">
        <v>258</v>
      </c>
      <c r="J168" s="12" t="s">
        <v>431</v>
      </c>
      <c r="K168" s="12" t="s">
        <v>432</v>
      </c>
      <c r="L168" s="12" t="s">
        <v>433</v>
      </c>
      <c r="M168" s="13" t="s">
        <v>434</v>
      </c>
      <c r="N168" s="8" t="s">
        <v>491</v>
      </c>
      <c r="O168" s="9">
        <v>70</v>
      </c>
      <c r="P168" s="9"/>
      <c r="Q168" s="9"/>
      <c r="R168" s="9"/>
      <c r="S168" s="17" t="s">
        <v>492</v>
      </c>
      <c r="T168" s="9">
        <v>4</v>
      </c>
      <c r="U168" s="9" t="s">
        <v>95</v>
      </c>
      <c r="V168" s="9"/>
    </row>
    <row r="169" spans="1:22" ht="72" x14ac:dyDescent="0.3">
      <c r="A169" s="35" t="s">
        <v>454</v>
      </c>
      <c r="B169" s="11" t="s">
        <v>455</v>
      </c>
      <c r="C169" s="11" t="s">
        <v>456</v>
      </c>
      <c r="D169" s="18" t="s">
        <v>493</v>
      </c>
      <c r="E169" s="11" t="s">
        <v>494</v>
      </c>
      <c r="F169" s="54" t="s">
        <v>429</v>
      </c>
      <c r="G169" s="12" t="s">
        <v>430</v>
      </c>
      <c r="H169" s="12" t="str">
        <f>IFERROR(VLOOKUP(G169,CentralOVM!$A$3:$B$45,2,0),"")</f>
        <v>Y</v>
      </c>
      <c r="I169" s="12" t="s">
        <v>258</v>
      </c>
      <c r="J169" s="12" t="s">
        <v>431</v>
      </c>
      <c r="K169" s="12" t="s">
        <v>432</v>
      </c>
      <c r="L169" s="12" t="s">
        <v>433</v>
      </c>
      <c r="M169" s="13" t="s">
        <v>434</v>
      </c>
      <c r="N169" s="8" t="s">
        <v>435</v>
      </c>
      <c r="O169" s="9">
        <v>30</v>
      </c>
      <c r="P169" s="9"/>
      <c r="Q169" s="9"/>
      <c r="R169" s="9"/>
      <c r="S169" s="17" t="s">
        <v>437</v>
      </c>
      <c r="T169" s="9">
        <v>4</v>
      </c>
      <c r="U169" s="9" t="s">
        <v>438</v>
      </c>
      <c r="V169" s="9"/>
    </row>
    <row r="170" spans="1:22" ht="72" x14ac:dyDescent="0.3">
      <c r="A170" s="35" t="s">
        <v>454</v>
      </c>
      <c r="B170" s="11" t="s">
        <v>455</v>
      </c>
      <c r="C170" s="11" t="s">
        <v>456</v>
      </c>
      <c r="D170" s="18" t="s">
        <v>495</v>
      </c>
      <c r="E170" s="11"/>
      <c r="F170" s="12"/>
      <c r="G170" s="12"/>
      <c r="H170" s="12" t="str">
        <f>IFERROR(VLOOKUP(G170,CentralOVM!$A$3:$B$45,2,0),"")</f>
        <v/>
      </c>
      <c r="I170" s="12"/>
      <c r="J170" s="12"/>
      <c r="K170" s="11"/>
      <c r="L170" s="12"/>
      <c r="M170" s="13"/>
      <c r="N170" s="9"/>
      <c r="O170" s="9"/>
      <c r="P170" s="9"/>
      <c r="Q170" s="9"/>
      <c r="R170" s="9"/>
      <c r="S170" s="9"/>
      <c r="T170" s="9"/>
      <c r="U170" s="9" t="s">
        <v>89</v>
      </c>
      <c r="V170" s="9"/>
    </row>
    <row r="171" spans="1:22" ht="72" x14ac:dyDescent="0.3">
      <c r="A171" s="35" t="s">
        <v>454</v>
      </c>
      <c r="B171" s="11" t="s">
        <v>455</v>
      </c>
      <c r="C171" s="11" t="s">
        <v>456</v>
      </c>
      <c r="D171" s="18" t="s">
        <v>496</v>
      </c>
      <c r="E171" s="11"/>
      <c r="F171" s="12"/>
      <c r="G171" s="12"/>
      <c r="H171" s="12" t="str">
        <f>IFERROR(VLOOKUP(G171,CentralOVM!$A$3:$B$45,2,0),"")</f>
        <v/>
      </c>
      <c r="I171" s="12"/>
      <c r="J171" s="12"/>
      <c r="K171" s="11"/>
      <c r="L171" s="12"/>
      <c r="M171" s="13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72" x14ac:dyDescent="0.3">
      <c r="A172" s="35" t="s">
        <v>454</v>
      </c>
      <c r="B172" s="11" t="s">
        <v>455</v>
      </c>
      <c r="C172" s="11" t="s">
        <v>456</v>
      </c>
      <c r="D172" s="18" t="s">
        <v>497</v>
      </c>
      <c r="E172" s="11"/>
      <c r="F172" s="12"/>
      <c r="G172" s="12"/>
      <c r="H172" s="12" t="str">
        <f>IFERROR(VLOOKUP(G172,CentralOVM!$A$3:$B$45,2,0),"")</f>
        <v/>
      </c>
      <c r="I172" s="12"/>
      <c r="J172" s="12"/>
      <c r="K172" s="12"/>
      <c r="L172" s="12"/>
      <c r="M172" s="13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86.4" x14ac:dyDescent="0.3">
      <c r="A173" s="35" t="s">
        <v>454</v>
      </c>
      <c r="B173" s="11" t="s">
        <v>455</v>
      </c>
      <c r="C173" s="11" t="s">
        <v>456</v>
      </c>
      <c r="D173" s="18" t="s">
        <v>498</v>
      </c>
      <c r="E173" s="11" t="s">
        <v>499</v>
      </c>
      <c r="F173" s="54" t="s">
        <v>500</v>
      </c>
      <c r="G173" s="12" t="s">
        <v>150</v>
      </c>
      <c r="H173" s="12" t="str">
        <f>IFERROR(VLOOKUP(G173,CentralOVM!$A$3:$B$45,2,0),"")</f>
        <v>Y</v>
      </c>
      <c r="I173" s="12" t="s">
        <v>150</v>
      </c>
      <c r="J173" s="12" t="s">
        <v>475</v>
      </c>
      <c r="K173" s="12" t="s">
        <v>476</v>
      </c>
      <c r="L173" s="12" t="s">
        <v>477</v>
      </c>
      <c r="M173" s="13" t="s">
        <v>478</v>
      </c>
      <c r="N173" s="8" t="s">
        <v>435</v>
      </c>
      <c r="O173" s="9">
        <v>30</v>
      </c>
      <c r="P173" s="9"/>
      <c r="Q173" s="9"/>
      <c r="R173" s="9"/>
      <c r="S173" s="17" t="s">
        <v>501</v>
      </c>
      <c r="T173" s="9">
        <v>4</v>
      </c>
      <c r="U173" s="9" t="s">
        <v>188</v>
      </c>
      <c r="V173" s="9"/>
    </row>
    <row r="174" spans="1:22" ht="72" x14ac:dyDescent="0.3">
      <c r="A174" s="35" t="s">
        <v>454</v>
      </c>
      <c r="B174" s="11" t="s">
        <v>455</v>
      </c>
      <c r="C174" s="11" t="s">
        <v>456</v>
      </c>
      <c r="D174" s="18" t="s">
        <v>502</v>
      </c>
      <c r="E174" s="11"/>
      <c r="F174" s="12"/>
      <c r="G174" s="12"/>
      <c r="H174" s="12" t="str">
        <f>IFERROR(VLOOKUP(G174,CentralOVM!$A$3:$B$45,2,0),"")</f>
        <v/>
      </c>
      <c r="I174" s="12"/>
      <c r="J174" s="12"/>
      <c r="K174" s="12"/>
      <c r="L174" s="12"/>
      <c r="M174" s="13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72" x14ac:dyDescent="0.3">
      <c r="A175" s="35" t="s">
        <v>454</v>
      </c>
      <c r="B175" s="11" t="s">
        <v>455</v>
      </c>
      <c r="C175" s="11" t="s">
        <v>456</v>
      </c>
      <c r="D175" s="18" t="s">
        <v>503</v>
      </c>
      <c r="E175" s="11"/>
      <c r="F175" s="12"/>
      <c r="G175" s="12"/>
      <c r="H175" s="12" t="str">
        <f>IFERROR(VLOOKUP(G175,CentralOVM!$A$3:$B$45,2,0),"")</f>
        <v/>
      </c>
      <c r="I175" s="12"/>
      <c r="J175" s="12"/>
      <c r="K175" s="11"/>
      <c r="L175" s="12"/>
      <c r="M175" s="13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72" x14ac:dyDescent="0.3">
      <c r="A176" s="35" t="s">
        <v>454</v>
      </c>
      <c r="B176" s="11" t="s">
        <v>455</v>
      </c>
      <c r="C176" s="11" t="s">
        <v>456</v>
      </c>
      <c r="D176" s="18" t="s">
        <v>504</v>
      </c>
      <c r="E176" s="11" t="s">
        <v>494</v>
      </c>
      <c r="F176" s="54" t="s">
        <v>429</v>
      </c>
      <c r="G176" s="12" t="s">
        <v>430</v>
      </c>
      <c r="H176" s="12" t="str">
        <f>IFERROR(VLOOKUP(G176,CentralOVM!$A$3:$B$45,2,0),"")</f>
        <v>Y</v>
      </c>
      <c r="I176" s="12" t="s">
        <v>258</v>
      </c>
      <c r="J176" s="12" t="s">
        <v>431</v>
      </c>
      <c r="K176" s="12" t="s">
        <v>432</v>
      </c>
      <c r="L176" s="12" t="s">
        <v>433</v>
      </c>
      <c r="M176" s="13" t="s">
        <v>434</v>
      </c>
      <c r="N176" s="51" t="s">
        <v>505</v>
      </c>
      <c r="O176" s="9">
        <v>21</v>
      </c>
      <c r="P176" s="17" t="s">
        <v>436</v>
      </c>
      <c r="Q176" s="9" t="s">
        <v>258</v>
      </c>
      <c r="R176" s="9" t="s">
        <v>62</v>
      </c>
      <c r="S176" s="17" t="s">
        <v>437</v>
      </c>
      <c r="T176" s="9">
        <v>4</v>
      </c>
      <c r="U176" s="9"/>
      <c r="V176" s="9"/>
    </row>
    <row r="177" spans="1:22" ht="72" x14ac:dyDescent="0.3">
      <c r="A177" s="35" t="s">
        <v>454</v>
      </c>
      <c r="B177" s="11" t="s">
        <v>455</v>
      </c>
      <c r="C177" s="11" t="s">
        <v>456</v>
      </c>
      <c r="D177" s="18" t="s">
        <v>506</v>
      </c>
      <c r="E177" s="11"/>
      <c r="F177" s="12"/>
      <c r="G177" s="12"/>
      <c r="H177" s="12" t="str">
        <f>IFERROR(VLOOKUP(G177,CentralOVM!$A$3:$B$45,2,0),"")</f>
        <v/>
      </c>
      <c r="I177" s="12"/>
      <c r="J177" s="12"/>
      <c r="K177" s="12"/>
      <c r="L177" s="12"/>
      <c r="M177" s="13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72" x14ac:dyDescent="0.3">
      <c r="A178" s="35" t="s">
        <v>454</v>
      </c>
      <c r="B178" s="11" t="s">
        <v>455</v>
      </c>
      <c r="C178" s="11" t="s">
        <v>456</v>
      </c>
      <c r="D178" s="18" t="s">
        <v>507</v>
      </c>
      <c r="E178" s="11"/>
      <c r="F178" s="12"/>
      <c r="G178" s="12" t="s">
        <v>150</v>
      </c>
      <c r="H178" s="12" t="str">
        <f>IFERROR(VLOOKUP(G178,CentralOVM!$A$3:$B$45,2,0),"")</f>
        <v>Y</v>
      </c>
      <c r="I178" s="12" t="s">
        <v>150</v>
      </c>
      <c r="J178" s="11" t="s">
        <v>508</v>
      </c>
      <c r="K178" s="11" t="s">
        <v>509</v>
      </c>
      <c r="L178" s="12" t="s">
        <v>477</v>
      </c>
      <c r="M178" s="13" t="s">
        <v>478</v>
      </c>
      <c r="N178" s="8" t="s">
        <v>435</v>
      </c>
      <c r="O178" s="9">
        <v>30</v>
      </c>
      <c r="P178" s="9"/>
      <c r="Q178" s="9"/>
      <c r="R178" s="9"/>
      <c r="S178" s="9"/>
      <c r="T178" s="9"/>
      <c r="U178" s="9" t="s">
        <v>84</v>
      </c>
      <c r="V178" s="9"/>
    </row>
    <row r="179" spans="1:22" ht="72" x14ac:dyDescent="0.3">
      <c r="A179" s="35" t="s">
        <v>454</v>
      </c>
      <c r="B179" s="11" t="s">
        <v>455</v>
      </c>
      <c r="C179" s="11" t="s">
        <v>456</v>
      </c>
      <c r="D179" s="18" t="s">
        <v>510</v>
      </c>
      <c r="E179" s="11"/>
      <c r="F179" s="12"/>
      <c r="G179" s="12" t="s">
        <v>150</v>
      </c>
      <c r="H179" s="12" t="str">
        <f>IFERROR(VLOOKUP(G179,CentralOVM!$A$3:$B$45,2,0),"")</f>
        <v>Y</v>
      </c>
      <c r="I179" s="12" t="s">
        <v>150</v>
      </c>
      <c r="J179" s="11" t="s">
        <v>508</v>
      </c>
      <c r="K179" s="11" t="s">
        <v>509</v>
      </c>
      <c r="L179" s="12" t="s">
        <v>477</v>
      </c>
      <c r="M179" s="13" t="s">
        <v>478</v>
      </c>
      <c r="N179" s="8" t="s">
        <v>435</v>
      </c>
      <c r="O179" s="9">
        <v>30</v>
      </c>
      <c r="P179" s="9"/>
      <c r="Q179" s="9"/>
      <c r="R179" s="9"/>
      <c r="S179" s="9"/>
      <c r="T179" s="9"/>
      <c r="U179" s="9"/>
      <c r="V179" s="9"/>
    </row>
    <row r="180" spans="1:22" ht="72" x14ac:dyDescent="0.3">
      <c r="A180" s="35" t="s">
        <v>454</v>
      </c>
      <c r="B180" s="11" t="s">
        <v>455</v>
      </c>
      <c r="C180" s="11" t="s">
        <v>456</v>
      </c>
      <c r="D180" s="11" t="s">
        <v>511</v>
      </c>
      <c r="E180" s="11"/>
      <c r="F180" s="12"/>
      <c r="G180" s="12"/>
      <c r="H180" s="12" t="str">
        <f>IFERROR(VLOOKUP(G180,CentralOVM!$A$3:$B$45,2,0),"")</f>
        <v/>
      </c>
      <c r="I180" s="12"/>
      <c r="J180" s="12"/>
      <c r="K180" s="11"/>
      <c r="L180" s="12"/>
      <c r="M180" s="13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72" x14ac:dyDescent="0.3">
      <c r="A181" s="35" t="s">
        <v>454</v>
      </c>
      <c r="B181" s="11" t="s">
        <v>455</v>
      </c>
      <c r="C181" s="11" t="s">
        <v>456</v>
      </c>
      <c r="D181" s="11" t="s">
        <v>512</v>
      </c>
      <c r="E181" s="11"/>
      <c r="F181" s="54" t="s">
        <v>513</v>
      </c>
      <c r="G181" s="12" t="s">
        <v>150</v>
      </c>
      <c r="H181" s="12" t="str">
        <f>IFERROR(VLOOKUP(G181,CentralOVM!$A$3:$B$45,2,0),"")</f>
        <v>Y</v>
      </c>
      <c r="I181" s="12" t="s">
        <v>150</v>
      </c>
      <c r="J181" s="12" t="s">
        <v>514</v>
      </c>
      <c r="K181" s="12" t="s">
        <v>515</v>
      </c>
      <c r="L181" s="12" t="s">
        <v>477</v>
      </c>
      <c r="M181" s="13" t="s">
        <v>478</v>
      </c>
      <c r="N181" s="8" t="s">
        <v>435</v>
      </c>
      <c r="O181" s="9">
        <v>30</v>
      </c>
      <c r="P181" s="9"/>
      <c r="Q181" s="9"/>
      <c r="R181" s="9"/>
      <c r="S181" s="9"/>
      <c r="T181" s="9">
        <v>1</v>
      </c>
      <c r="U181" s="9"/>
      <c r="V181" s="9"/>
    </row>
    <row r="182" spans="1:22" ht="72" x14ac:dyDescent="0.3">
      <c r="A182" s="35" t="s">
        <v>454</v>
      </c>
      <c r="B182" s="11" t="s">
        <v>455</v>
      </c>
      <c r="C182" s="11" t="s">
        <v>456</v>
      </c>
      <c r="D182" s="11" t="s">
        <v>516</v>
      </c>
      <c r="E182" s="11"/>
      <c r="F182" s="12"/>
      <c r="G182" s="12"/>
      <c r="H182" s="12" t="str">
        <f>IFERROR(VLOOKUP(G182,CentralOVM!$A$3:$B$45,2,0),"")</f>
        <v/>
      </c>
      <c r="I182" s="12"/>
      <c r="J182" s="12"/>
      <c r="K182" s="11"/>
      <c r="L182" s="12"/>
      <c r="M182" s="13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72" x14ac:dyDescent="0.3">
      <c r="A183" s="35" t="s">
        <v>454</v>
      </c>
      <c r="B183" s="11" t="s">
        <v>455</v>
      </c>
      <c r="C183" s="11" t="s">
        <v>456</v>
      </c>
      <c r="D183" s="11" t="s">
        <v>517</v>
      </c>
      <c r="E183" s="11"/>
      <c r="F183" s="12"/>
      <c r="G183" s="12"/>
      <c r="H183" s="12" t="str">
        <f>IFERROR(VLOOKUP(G183,CentralOVM!$A$3:$B$45,2,0),"")</f>
        <v/>
      </c>
      <c r="I183" s="12"/>
      <c r="J183" s="12"/>
      <c r="K183" s="11"/>
      <c r="L183" s="12"/>
      <c r="M183" s="13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72" x14ac:dyDescent="0.3">
      <c r="A184" s="35" t="s">
        <v>454</v>
      </c>
      <c r="B184" s="11" t="s">
        <v>455</v>
      </c>
      <c r="C184" s="11" t="s">
        <v>456</v>
      </c>
      <c r="D184" s="18" t="s">
        <v>518</v>
      </c>
      <c r="E184" s="11"/>
      <c r="F184" s="12"/>
      <c r="G184" s="12"/>
      <c r="H184" s="12" t="str">
        <f>IFERROR(VLOOKUP(G184,CentralOVM!$A$3:$B$45,2,0),"")</f>
        <v/>
      </c>
      <c r="I184" s="12"/>
      <c r="J184" s="12"/>
      <c r="K184" s="11"/>
      <c r="L184" s="12"/>
      <c r="M184" s="13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72" x14ac:dyDescent="0.3">
      <c r="A185" s="35" t="s">
        <v>454</v>
      </c>
      <c r="B185" s="11" t="s">
        <v>455</v>
      </c>
      <c r="C185" s="11" t="s">
        <v>456</v>
      </c>
      <c r="D185" s="18" t="s">
        <v>519</v>
      </c>
      <c r="E185" s="11"/>
      <c r="F185" s="12"/>
      <c r="G185" s="12"/>
      <c r="H185" s="12" t="str">
        <f>IFERROR(VLOOKUP(G185,CentralOVM!$A$3:$B$45,2,0),"")</f>
        <v/>
      </c>
      <c r="I185" s="12"/>
      <c r="J185" s="12"/>
      <c r="K185" s="11"/>
      <c r="L185" s="12"/>
      <c r="M185" s="13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72" x14ac:dyDescent="0.3">
      <c r="A186" s="35" t="s">
        <v>454</v>
      </c>
      <c r="B186" s="11" t="s">
        <v>455</v>
      </c>
      <c r="C186" s="11" t="s">
        <v>456</v>
      </c>
      <c r="D186" s="18" t="s">
        <v>520</v>
      </c>
      <c r="E186" s="11"/>
      <c r="F186" s="12"/>
      <c r="G186" s="12"/>
      <c r="H186" s="12" t="str">
        <f>IFERROR(VLOOKUP(G186,CentralOVM!$A$3:$B$45,2,0),"")</f>
        <v/>
      </c>
      <c r="I186" s="12"/>
      <c r="J186" s="12"/>
      <c r="K186" s="11"/>
      <c r="L186" s="12"/>
      <c r="M186" s="13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72" x14ac:dyDescent="0.3">
      <c r="A187" s="35" t="s">
        <v>454</v>
      </c>
      <c r="B187" s="11" t="s">
        <v>455</v>
      </c>
      <c r="C187" s="11" t="s">
        <v>456</v>
      </c>
      <c r="D187" s="18" t="s">
        <v>521</v>
      </c>
      <c r="E187" s="11"/>
      <c r="F187" s="12"/>
      <c r="G187" s="12"/>
      <c r="H187" s="12" t="str">
        <f>IFERROR(VLOOKUP(G187,CentralOVM!$A$3:$B$45,2,0),"")</f>
        <v/>
      </c>
      <c r="I187" s="12"/>
      <c r="J187" s="12"/>
      <c r="K187" s="11"/>
      <c r="L187" s="12"/>
      <c r="M187" s="13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72" x14ac:dyDescent="0.3">
      <c r="A188" s="35" t="s">
        <v>454</v>
      </c>
      <c r="B188" s="11" t="s">
        <v>455</v>
      </c>
      <c r="C188" s="11" t="s">
        <v>456</v>
      </c>
      <c r="D188" s="18" t="s">
        <v>522</v>
      </c>
      <c r="E188" s="11"/>
      <c r="F188" s="12"/>
      <c r="G188" s="12"/>
      <c r="H188" s="12" t="str">
        <f>IFERROR(VLOOKUP(G188,CentralOVM!$A$3:$B$45,2,0),"")</f>
        <v/>
      </c>
      <c r="I188" s="12"/>
      <c r="J188" s="12"/>
      <c r="K188" s="11"/>
      <c r="L188" s="12"/>
      <c r="M188" s="13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72" x14ac:dyDescent="0.3">
      <c r="A189" s="35" t="s">
        <v>454</v>
      </c>
      <c r="B189" s="11" t="s">
        <v>455</v>
      </c>
      <c r="C189" s="11" t="s">
        <v>456</v>
      </c>
      <c r="D189" s="18" t="s">
        <v>523</v>
      </c>
      <c r="E189" s="11"/>
      <c r="F189" s="12"/>
      <c r="G189" s="12"/>
      <c r="H189" s="12" t="str">
        <f>IFERROR(VLOOKUP(G189,CentralOVM!$A$3:$B$45,2,0),"")</f>
        <v/>
      </c>
      <c r="I189" s="12"/>
      <c r="J189" s="12"/>
      <c r="K189" s="11"/>
      <c r="L189" s="12"/>
      <c r="M189" s="13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72" x14ac:dyDescent="0.3">
      <c r="A190" s="35" t="s">
        <v>454</v>
      </c>
      <c r="B190" s="11" t="s">
        <v>455</v>
      </c>
      <c r="C190" s="11" t="s">
        <v>456</v>
      </c>
      <c r="D190" s="11" t="s">
        <v>524</v>
      </c>
      <c r="E190" s="11"/>
      <c r="F190" s="12"/>
      <c r="G190" s="12"/>
      <c r="H190" s="12" t="str">
        <f>IFERROR(VLOOKUP(G190,CentralOVM!$A$3:$B$45,2,0),"")</f>
        <v/>
      </c>
      <c r="I190" s="12"/>
      <c r="J190" s="12"/>
      <c r="K190" s="11"/>
      <c r="L190" s="12"/>
      <c r="M190" s="13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72" x14ac:dyDescent="0.3">
      <c r="A191" s="35" t="s">
        <v>454</v>
      </c>
      <c r="B191" s="11" t="s">
        <v>455</v>
      </c>
      <c r="C191" s="11" t="s">
        <v>456</v>
      </c>
      <c r="D191" s="11" t="s">
        <v>525</v>
      </c>
      <c r="E191" s="11"/>
      <c r="F191" s="12"/>
      <c r="G191" s="12"/>
      <c r="H191" s="12" t="str">
        <f>IFERROR(VLOOKUP(G191,CentralOVM!$A$3:$B$45,2,0),"")</f>
        <v/>
      </c>
      <c r="I191" s="12"/>
      <c r="J191" s="12"/>
      <c r="K191" s="11"/>
      <c r="L191" s="12"/>
      <c r="M191" s="13"/>
      <c r="N191" s="9"/>
      <c r="O191" s="9"/>
      <c r="P191" s="17" t="s">
        <v>526</v>
      </c>
      <c r="Q191" s="9" t="s">
        <v>258</v>
      </c>
      <c r="R191" s="9" t="s">
        <v>527</v>
      </c>
      <c r="S191" s="9"/>
      <c r="T191" s="9"/>
      <c r="U191" s="9"/>
      <c r="V191" s="9"/>
    </row>
    <row r="192" spans="1:22" ht="86.4" x14ac:dyDescent="0.3">
      <c r="A192" s="35" t="s">
        <v>454</v>
      </c>
      <c r="B192" s="11" t="s">
        <v>455</v>
      </c>
      <c r="C192" s="11" t="s">
        <v>456</v>
      </c>
      <c r="D192" s="11" t="s">
        <v>498</v>
      </c>
      <c r="E192" s="11" t="s">
        <v>499</v>
      </c>
      <c r="F192" s="54" t="s">
        <v>500</v>
      </c>
      <c r="G192" s="12" t="s">
        <v>150</v>
      </c>
      <c r="H192" s="12" t="str">
        <f>IFERROR(VLOOKUP(G192,CentralOVM!$A$3:$B$45,2,0),"")</f>
        <v>Y</v>
      </c>
      <c r="I192" s="12" t="s">
        <v>150</v>
      </c>
      <c r="J192" s="12" t="s">
        <v>475</v>
      </c>
      <c r="K192" s="12" t="s">
        <v>476</v>
      </c>
      <c r="L192" s="12" t="s">
        <v>477</v>
      </c>
      <c r="M192" s="13" t="s">
        <v>478</v>
      </c>
      <c r="N192" s="51" t="s">
        <v>505</v>
      </c>
      <c r="O192" s="9">
        <v>21</v>
      </c>
      <c r="P192" s="9"/>
      <c r="Q192" s="9"/>
      <c r="R192" s="9"/>
      <c r="S192" s="17" t="s">
        <v>501</v>
      </c>
      <c r="T192" s="9">
        <v>4</v>
      </c>
      <c r="U192" s="9"/>
      <c r="V192" s="9"/>
    </row>
    <row r="193" spans="1:22" ht="129.6" x14ac:dyDescent="0.3">
      <c r="A193" s="35" t="s">
        <v>454</v>
      </c>
      <c r="B193" s="11" t="s">
        <v>455</v>
      </c>
      <c r="C193" s="11" t="s">
        <v>456</v>
      </c>
      <c r="D193" s="11" t="s">
        <v>528</v>
      </c>
      <c r="E193" s="11" t="s">
        <v>529</v>
      </c>
      <c r="F193" s="54" t="s">
        <v>530</v>
      </c>
      <c r="G193" s="12" t="s">
        <v>150</v>
      </c>
      <c r="H193" s="12" t="str">
        <f>IFERROR(VLOOKUP(G193,CentralOVM!$A$3:$B$45,2,0),"")</f>
        <v>Y</v>
      </c>
      <c r="I193" s="12" t="s">
        <v>150</v>
      </c>
      <c r="J193" s="12" t="s">
        <v>531</v>
      </c>
      <c r="K193" s="12" t="s">
        <v>532</v>
      </c>
      <c r="L193" s="12" t="s">
        <v>477</v>
      </c>
      <c r="M193" s="13" t="s">
        <v>478</v>
      </c>
      <c r="N193" s="51" t="s">
        <v>505</v>
      </c>
      <c r="O193" s="9">
        <v>21</v>
      </c>
      <c r="P193" s="9" t="s">
        <v>533</v>
      </c>
      <c r="Q193" s="9" t="s">
        <v>150</v>
      </c>
      <c r="R193" s="9" t="s">
        <v>62</v>
      </c>
      <c r="S193" s="17" t="s">
        <v>534</v>
      </c>
      <c r="T193" s="9">
        <v>4</v>
      </c>
      <c r="U193" s="9"/>
      <c r="V193" s="9"/>
    </row>
    <row r="194" spans="1:22" ht="72" x14ac:dyDescent="0.3">
      <c r="A194" s="35" t="s">
        <v>454</v>
      </c>
      <c r="B194" s="11" t="s">
        <v>455</v>
      </c>
      <c r="C194" s="11" t="s">
        <v>456</v>
      </c>
      <c r="D194" s="11" t="s">
        <v>535</v>
      </c>
      <c r="E194" s="11" t="s">
        <v>494</v>
      </c>
      <c r="F194" s="54" t="s">
        <v>429</v>
      </c>
      <c r="G194" s="12" t="s">
        <v>430</v>
      </c>
      <c r="H194" s="12" t="str">
        <f>IFERROR(VLOOKUP(G194,CentralOVM!$A$3:$B$45,2,0),"")</f>
        <v>Y</v>
      </c>
      <c r="I194" s="12" t="s">
        <v>258</v>
      </c>
      <c r="J194" s="12" t="s">
        <v>431</v>
      </c>
      <c r="K194" s="12" t="s">
        <v>432</v>
      </c>
      <c r="L194" s="12" t="s">
        <v>433</v>
      </c>
      <c r="M194" s="13" t="s">
        <v>434</v>
      </c>
      <c r="N194" s="8" t="s">
        <v>435</v>
      </c>
      <c r="O194" s="9">
        <v>30</v>
      </c>
      <c r="P194" s="9"/>
      <c r="Q194" s="9"/>
      <c r="R194" s="9"/>
      <c r="S194" s="17" t="s">
        <v>437</v>
      </c>
      <c r="T194" s="9">
        <v>4</v>
      </c>
      <c r="U194" s="9"/>
      <c r="V194" s="9"/>
    </row>
    <row r="195" spans="1:22" ht="72" x14ac:dyDescent="0.3">
      <c r="A195" s="35" t="s">
        <v>454</v>
      </c>
      <c r="B195" s="11" t="s">
        <v>455</v>
      </c>
      <c r="C195" s="11" t="s">
        <v>456</v>
      </c>
      <c r="D195" s="11" t="s">
        <v>536</v>
      </c>
      <c r="E195" s="11"/>
      <c r="F195" s="12"/>
      <c r="G195" s="12"/>
      <c r="H195" s="12" t="str">
        <f>IFERROR(VLOOKUP(G195,CentralOVM!$A$3:$B$45,2,0),"")</f>
        <v/>
      </c>
      <c r="I195" s="12"/>
      <c r="J195" s="12"/>
      <c r="K195" s="11"/>
      <c r="L195" s="12"/>
      <c r="M195" s="13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72" x14ac:dyDescent="0.3">
      <c r="A196" s="35" t="s">
        <v>454</v>
      </c>
      <c r="B196" s="11" t="s">
        <v>455</v>
      </c>
      <c r="C196" s="11" t="s">
        <v>456</v>
      </c>
      <c r="D196" s="18" t="s">
        <v>537</v>
      </c>
      <c r="E196" s="11"/>
      <c r="F196" s="12"/>
      <c r="G196" s="12"/>
      <c r="H196" s="12" t="str">
        <f>IFERROR(VLOOKUP(G196,CentralOVM!$A$3:$B$45,2,0),"")</f>
        <v/>
      </c>
      <c r="I196" s="12"/>
      <c r="J196" s="12"/>
      <c r="K196" s="11"/>
      <c r="L196" s="12"/>
      <c r="M196" s="13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72" x14ac:dyDescent="0.3">
      <c r="A197" s="35" t="s">
        <v>454</v>
      </c>
      <c r="B197" s="11" t="s">
        <v>455</v>
      </c>
      <c r="C197" s="11" t="s">
        <v>456</v>
      </c>
      <c r="D197" s="18" t="s">
        <v>538</v>
      </c>
      <c r="E197" s="11" t="s">
        <v>494</v>
      </c>
      <c r="F197" s="54" t="s">
        <v>429</v>
      </c>
      <c r="G197" s="12" t="s">
        <v>430</v>
      </c>
      <c r="H197" s="12" t="str">
        <f>IFERROR(VLOOKUP(G197,CentralOVM!$A$3:$B$45,2,0),"")</f>
        <v>Y</v>
      </c>
      <c r="I197" s="12" t="s">
        <v>258</v>
      </c>
      <c r="J197" s="12" t="s">
        <v>431</v>
      </c>
      <c r="K197" s="12" t="s">
        <v>432</v>
      </c>
      <c r="L197" s="12" t="s">
        <v>433</v>
      </c>
      <c r="M197" s="13" t="s">
        <v>434</v>
      </c>
      <c r="N197" s="51" t="s">
        <v>505</v>
      </c>
      <c r="O197" s="9">
        <v>21</v>
      </c>
      <c r="P197" s="9"/>
      <c r="Q197" s="9"/>
      <c r="R197" s="9"/>
      <c r="S197" s="17" t="s">
        <v>539</v>
      </c>
      <c r="T197" s="9">
        <v>4</v>
      </c>
      <c r="U197" s="9"/>
      <c r="V197" s="9"/>
    </row>
    <row r="198" spans="1:22" ht="72" x14ac:dyDescent="0.3">
      <c r="A198" s="35" t="s">
        <v>454</v>
      </c>
      <c r="B198" s="11" t="s">
        <v>455</v>
      </c>
      <c r="C198" s="11" t="s">
        <v>456</v>
      </c>
      <c r="D198" s="18" t="s">
        <v>540</v>
      </c>
      <c r="E198" s="11"/>
      <c r="F198" s="12"/>
      <c r="G198" s="12"/>
      <c r="H198" s="12" t="str">
        <f>IFERROR(VLOOKUP(G198,CentralOVM!$A$3:$B$45,2,0),"")</f>
        <v/>
      </c>
      <c r="I198" s="12"/>
      <c r="J198" s="12"/>
      <c r="K198" s="12"/>
      <c r="L198" s="12"/>
      <c r="M198" s="13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72" x14ac:dyDescent="0.3">
      <c r="A199" s="35" t="s">
        <v>454</v>
      </c>
      <c r="B199" s="11" t="s">
        <v>455</v>
      </c>
      <c r="C199" s="11" t="s">
        <v>456</v>
      </c>
      <c r="D199" s="18" t="s">
        <v>541</v>
      </c>
      <c r="E199" s="11"/>
      <c r="F199" s="54"/>
      <c r="G199" s="12" t="s">
        <v>150</v>
      </c>
      <c r="H199" s="12" t="str">
        <f>IFERROR(VLOOKUP(G199,CentralOVM!$A$3:$B$45,2,0),"")</f>
        <v>Y</v>
      </c>
      <c r="I199" s="12" t="s">
        <v>150</v>
      </c>
      <c r="J199" s="11" t="s">
        <v>508</v>
      </c>
      <c r="K199" s="11" t="s">
        <v>509</v>
      </c>
      <c r="L199" s="12" t="s">
        <v>477</v>
      </c>
      <c r="M199" s="13" t="s">
        <v>478</v>
      </c>
      <c r="N199" s="51" t="s">
        <v>505</v>
      </c>
      <c r="O199" s="9">
        <v>21</v>
      </c>
      <c r="P199" s="9"/>
      <c r="Q199" s="9"/>
      <c r="R199" s="9"/>
      <c r="S199" s="9"/>
      <c r="T199" s="9"/>
      <c r="U199" s="9"/>
      <c r="V199" s="9"/>
    </row>
    <row r="200" spans="1:22" ht="72" x14ac:dyDescent="0.3">
      <c r="A200" s="35" t="s">
        <v>454</v>
      </c>
      <c r="B200" s="11" t="s">
        <v>455</v>
      </c>
      <c r="C200" s="11" t="s">
        <v>456</v>
      </c>
      <c r="D200" s="18" t="s">
        <v>542</v>
      </c>
      <c r="E200" s="11"/>
      <c r="F200" s="12"/>
      <c r="G200" s="12" t="s">
        <v>150</v>
      </c>
      <c r="H200" s="12" t="str">
        <f>IFERROR(VLOOKUP(G200,CentralOVM!$A$3:$B$45,2,0),"")</f>
        <v>Y</v>
      </c>
      <c r="I200" s="12" t="s">
        <v>150</v>
      </c>
      <c r="J200" s="11" t="s">
        <v>508</v>
      </c>
      <c r="K200" s="11" t="s">
        <v>509</v>
      </c>
      <c r="L200" s="12" t="s">
        <v>477</v>
      </c>
      <c r="M200" s="13" t="s">
        <v>478</v>
      </c>
      <c r="N200" s="8" t="s">
        <v>435</v>
      </c>
      <c r="O200" s="9">
        <v>30</v>
      </c>
      <c r="P200" s="9"/>
      <c r="Q200" s="9"/>
      <c r="R200" s="9"/>
      <c r="S200" s="9"/>
      <c r="T200" s="9"/>
      <c r="U200" s="9"/>
      <c r="V200" s="9"/>
    </row>
    <row r="201" spans="1:22" ht="72" x14ac:dyDescent="0.3">
      <c r="A201" s="35" t="s">
        <v>454</v>
      </c>
      <c r="B201" s="11" t="s">
        <v>455</v>
      </c>
      <c r="C201" s="11" t="s">
        <v>456</v>
      </c>
      <c r="D201" s="11" t="s">
        <v>543</v>
      </c>
      <c r="E201" s="11"/>
      <c r="F201" s="12"/>
      <c r="G201" s="12"/>
      <c r="H201" s="12" t="str">
        <f>IFERROR(VLOOKUP(G201,CentralOVM!$A$3:$B$45,2,0),"")</f>
        <v/>
      </c>
      <c r="I201" s="12"/>
      <c r="J201" s="12"/>
      <c r="K201" s="11"/>
      <c r="L201" s="12"/>
      <c r="M201" s="13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72" x14ac:dyDescent="0.3">
      <c r="A202" s="35" t="s">
        <v>454</v>
      </c>
      <c r="B202" s="11" t="s">
        <v>455</v>
      </c>
      <c r="C202" s="11" t="s">
        <v>456</v>
      </c>
      <c r="D202" s="18" t="s">
        <v>544</v>
      </c>
      <c r="E202" s="11"/>
      <c r="F202" s="12"/>
      <c r="G202" s="12"/>
      <c r="H202" s="12" t="str">
        <f>IFERROR(VLOOKUP(G202,CentralOVM!$A$3:$B$45,2,0),"")</f>
        <v/>
      </c>
      <c r="I202" s="12"/>
      <c r="J202" s="12"/>
      <c r="K202" s="11"/>
      <c r="L202" s="12"/>
      <c r="M202" s="13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72" x14ac:dyDescent="0.3">
      <c r="A203" s="35" t="s">
        <v>454</v>
      </c>
      <c r="B203" s="11" t="s">
        <v>455</v>
      </c>
      <c r="C203" s="11" t="s">
        <v>456</v>
      </c>
      <c r="D203" s="18" t="s">
        <v>545</v>
      </c>
      <c r="E203" s="11"/>
      <c r="F203" s="12"/>
      <c r="G203" s="12"/>
      <c r="H203" s="12" t="str">
        <f>IFERROR(VLOOKUP(G203,CentralOVM!$A$3:$B$45,2,0),"")</f>
        <v/>
      </c>
      <c r="I203" s="12"/>
      <c r="J203" s="12"/>
      <c r="K203" s="11"/>
      <c r="L203" s="12"/>
      <c r="M203" s="13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72" x14ac:dyDescent="0.3">
      <c r="A204" s="35" t="s">
        <v>454</v>
      </c>
      <c r="B204" s="11" t="s">
        <v>455</v>
      </c>
      <c r="C204" s="11" t="s">
        <v>456</v>
      </c>
      <c r="D204" s="18" t="s">
        <v>546</v>
      </c>
      <c r="E204" s="11"/>
      <c r="F204" s="12"/>
      <c r="G204" s="12"/>
      <c r="H204" s="12" t="str">
        <f>IFERROR(VLOOKUP(G204,CentralOVM!$A$3:$B$45,2,0),"")</f>
        <v/>
      </c>
      <c r="I204" s="12"/>
      <c r="J204" s="12"/>
      <c r="K204" s="11"/>
      <c r="L204" s="12"/>
      <c r="M204" s="13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72" x14ac:dyDescent="0.3">
      <c r="A205" s="35" t="s">
        <v>454</v>
      </c>
      <c r="B205" s="11" t="s">
        <v>455</v>
      </c>
      <c r="C205" s="11" t="s">
        <v>456</v>
      </c>
      <c r="D205" s="18" t="s">
        <v>537</v>
      </c>
      <c r="E205" s="11"/>
      <c r="F205" s="12"/>
      <c r="G205" s="12"/>
      <c r="H205" s="12" t="str">
        <f>IFERROR(VLOOKUP(G205,CentralOVM!$A$3:$B$45,2,0),"")</f>
        <v/>
      </c>
      <c r="I205" s="12"/>
      <c r="J205" s="12"/>
      <c r="K205" s="11"/>
      <c r="L205" s="12"/>
      <c r="M205" s="13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72" x14ac:dyDescent="0.3">
      <c r="A206" s="35" t="s">
        <v>454</v>
      </c>
      <c r="B206" s="11" t="s">
        <v>455</v>
      </c>
      <c r="C206" s="11" t="s">
        <v>456</v>
      </c>
      <c r="D206" s="18" t="s">
        <v>547</v>
      </c>
      <c r="E206" s="11" t="s">
        <v>494</v>
      </c>
      <c r="F206" s="54" t="s">
        <v>429</v>
      </c>
      <c r="G206" s="12" t="s">
        <v>430</v>
      </c>
      <c r="H206" s="12" t="str">
        <f>IFERROR(VLOOKUP(G206,CentralOVM!$A$3:$B$45,2,0),"")</f>
        <v>Y</v>
      </c>
      <c r="I206" s="12" t="s">
        <v>258</v>
      </c>
      <c r="J206" s="12" t="s">
        <v>431</v>
      </c>
      <c r="K206" s="12" t="s">
        <v>432</v>
      </c>
      <c r="L206" s="12" t="s">
        <v>433</v>
      </c>
      <c r="M206" s="13" t="s">
        <v>434</v>
      </c>
      <c r="N206" s="8" t="s">
        <v>435</v>
      </c>
      <c r="O206" s="9">
        <v>30</v>
      </c>
      <c r="P206" s="9"/>
      <c r="Q206" s="9"/>
      <c r="R206" s="9"/>
      <c r="S206" s="17" t="s">
        <v>548</v>
      </c>
      <c r="T206" s="9">
        <v>4</v>
      </c>
      <c r="U206" s="9"/>
      <c r="V206" s="9"/>
    </row>
    <row r="207" spans="1:22" ht="72" x14ac:dyDescent="0.3">
      <c r="A207" s="35" t="s">
        <v>454</v>
      </c>
      <c r="B207" s="11" t="s">
        <v>455</v>
      </c>
      <c r="C207" s="11" t="s">
        <v>456</v>
      </c>
      <c r="D207" s="18" t="s">
        <v>506</v>
      </c>
      <c r="E207" s="11"/>
      <c r="F207" s="12"/>
      <c r="G207" s="12"/>
      <c r="H207" s="12" t="str">
        <f>IFERROR(VLOOKUP(G207,CentralOVM!$A$3:$B$45,2,0),"")</f>
        <v/>
      </c>
      <c r="I207" s="12"/>
      <c r="J207" s="12"/>
      <c r="K207" s="11"/>
      <c r="L207" s="12"/>
      <c r="M207" s="13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72" x14ac:dyDescent="0.3">
      <c r="A208" s="35" t="s">
        <v>454</v>
      </c>
      <c r="B208" s="11" t="s">
        <v>455</v>
      </c>
      <c r="C208" s="11" t="s">
        <v>456</v>
      </c>
      <c r="D208" s="11" t="s">
        <v>549</v>
      </c>
      <c r="E208" s="11"/>
      <c r="F208" s="12"/>
      <c r="G208" s="12"/>
      <c r="H208" s="12" t="str">
        <f>IFERROR(VLOOKUP(G208,CentralOVM!$A$3:$B$45,2,0),"")</f>
        <v/>
      </c>
      <c r="I208" s="12"/>
      <c r="J208" s="12"/>
      <c r="K208" s="11"/>
      <c r="L208" s="12"/>
      <c r="M208" s="13"/>
      <c r="N208" s="9"/>
      <c r="O208" s="9"/>
      <c r="P208" s="9"/>
      <c r="Q208" s="9"/>
      <c r="R208" s="9"/>
      <c r="S208" s="9"/>
      <c r="T208" s="9"/>
      <c r="U208" s="9"/>
      <c r="V208" s="9"/>
    </row>
    <row r="209" spans="1:26" ht="72" x14ac:dyDescent="0.3">
      <c r="A209" s="35" t="s">
        <v>454</v>
      </c>
      <c r="B209" s="11" t="s">
        <v>455</v>
      </c>
      <c r="C209" s="11" t="s">
        <v>456</v>
      </c>
      <c r="D209" s="11" t="s">
        <v>550</v>
      </c>
      <c r="E209" s="11"/>
      <c r="F209" s="53"/>
      <c r="G209" s="12"/>
      <c r="H209" s="12" t="str">
        <f>IFERROR(VLOOKUP(G209,CentralOVM!$A$3:$B$45,2,0),"")</f>
        <v/>
      </c>
      <c r="I209" s="12"/>
      <c r="J209" s="12"/>
      <c r="K209" s="11"/>
      <c r="L209" s="12"/>
      <c r="M209" s="13"/>
      <c r="N209" s="9"/>
      <c r="O209" s="9"/>
      <c r="P209" s="9"/>
      <c r="Q209" s="9"/>
      <c r="R209" s="9"/>
      <c r="S209" s="9"/>
      <c r="T209" s="9"/>
      <c r="U209" s="9" t="s">
        <v>551</v>
      </c>
      <c r="V209" s="9"/>
    </row>
    <row r="210" spans="1:26" ht="72" x14ac:dyDescent="0.3">
      <c r="A210" s="35" t="s">
        <v>454</v>
      </c>
      <c r="B210" s="11" t="s">
        <v>455</v>
      </c>
      <c r="C210" s="11" t="s">
        <v>456</v>
      </c>
      <c r="D210" s="11" t="s">
        <v>552</v>
      </c>
      <c r="E210" s="11" t="s">
        <v>553</v>
      </c>
      <c r="F210" s="54" t="s">
        <v>554</v>
      </c>
      <c r="G210" s="12" t="s">
        <v>150</v>
      </c>
      <c r="H210" s="12" t="str">
        <f>IFERROR(VLOOKUP(G210,CentralOVM!$A$3:$B$45,2,0),"")</f>
        <v>Y</v>
      </c>
      <c r="I210" s="12" t="s">
        <v>150</v>
      </c>
      <c r="J210" s="12" t="s">
        <v>475</v>
      </c>
      <c r="K210" s="12" t="s">
        <v>476</v>
      </c>
      <c r="L210" s="12" t="s">
        <v>477</v>
      </c>
      <c r="M210" s="13" t="s">
        <v>478</v>
      </c>
      <c r="N210" s="8" t="s">
        <v>435</v>
      </c>
      <c r="O210" s="9">
        <v>30</v>
      </c>
      <c r="P210" s="9"/>
      <c r="Q210" s="9"/>
      <c r="R210" s="9"/>
      <c r="S210" s="17" t="s">
        <v>555</v>
      </c>
      <c r="T210" s="9">
        <v>1</v>
      </c>
      <c r="U210" s="9" t="s">
        <v>556</v>
      </c>
      <c r="V210" s="9"/>
    </row>
    <row r="211" spans="1:26" ht="72" x14ac:dyDescent="0.3">
      <c r="A211" s="35" t="s">
        <v>454</v>
      </c>
      <c r="B211" s="11" t="s">
        <v>455</v>
      </c>
      <c r="C211" s="11" t="s">
        <v>456</v>
      </c>
      <c r="D211" s="11" t="s">
        <v>557</v>
      </c>
      <c r="E211" s="11" t="s">
        <v>558</v>
      </c>
      <c r="F211" s="54" t="s">
        <v>559</v>
      </c>
      <c r="G211" s="12" t="s">
        <v>150</v>
      </c>
      <c r="H211" s="12" t="str">
        <f>IFERROR(VLOOKUP(G211,CentralOVM!$A$3:$B$45,2,0),"")</f>
        <v>Y</v>
      </c>
      <c r="I211" s="12" t="s">
        <v>150</v>
      </c>
      <c r="J211" s="12" t="s">
        <v>475</v>
      </c>
      <c r="K211" s="12" t="s">
        <v>476</v>
      </c>
      <c r="L211" s="12" t="s">
        <v>477</v>
      </c>
      <c r="M211" s="13" t="s">
        <v>478</v>
      </c>
      <c r="N211" s="8" t="s">
        <v>435</v>
      </c>
      <c r="O211" s="9">
        <v>30</v>
      </c>
      <c r="P211" s="9"/>
      <c r="Q211" s="9"/>
      <c r="R211" s="9"/>
      <c r="S211" s="17" t="s">
        <v>555</v>
      </c>
      <c r="T211" s="9">
        <v>1</v>
      </c>
      <c r="U211" s="9"/>
      <c r="V211" s="9"/>
    </row>
    <row r="212" spans="1:26" ht="72" x14ac:dyDescent="0.3">
      <c r="A212" s="35" t="s">
        <v>560</v>
      </c>
      <c r="B212" s="11" t="s">
        <v>561</v>
      </c>
      <c r="C212" s="11" t="s">
        <v>562</v>
      </c>
      <c r="D212" s="11" t="s">
        <v>563</v>
      </c>
      <c r="E212" s="11"/>
      <c r="F212" s="54" t="s">
        <v>564</v>
      </c>
      <c r="G212" s="12" t="s">
        <v>49</v>
      </c>
      <c r="H212" s="12" t="str">
        <f>IFERROR(VLOOKUP(G212,CentralOVM!$A$3:$B$45,2,0),"")</f>
        <v>Y</v>
      </c>
      <c r="I212" s="12" t="s">
        <v>49</v>
      </c>
      <c r="J212" s="12" t="s">
        <v>50</v>
      </c>
      <c r="K212" s="12" t="s">
        <v>51</v>
      </c>
      <c r="L212" s="12" t="s">
        <v>52</v>
      </c>
      <c r="M212" s="13" t="s">
        <v>53</v>
      </c>
      <c r="N212" s="51" t="s">
        <v>54</v>
      </c>
      <c r="O212" s="9">
        <v>60</v>
      </c>
      <c r="P212" s="9" t="s">
        <v>67</v>
      </c>
      <c r="Q212" s="9" t="s">
        <v>49</v>
      </c>
      <c r="R212" s="9" t="s">
        <v>62</v>
      </c>
      <c r="S212" s="9"/>
      <c r="T212" s="9">
        <v>1</v>
      </c>
      <c r="U212" s="9"/>
      <c r="V212" s="9">
        <f>50078+12078</f>
        <v>62156</v>
      </c>
      <c r="W212" s="44" t="s">
        <v>565</v>
      </c>
      <c r="X212" s="10"/>
      <c r="Y212" s="10"/>
      <c r="Z212" s="10"/>
    </row>
    <row r="213" spans="1:26" ht="72" x14ac:dyDescent="0.3">
      <c r="A213" s="35" t="s">
        <v>560</v>
      </c>
      <c r="B213" s="11" t="s">
        <v>561</v>
      </c>
      <c r="C213" s="11" t="s">
        <v>562</v>
      </c>
      <c r="D213" s="11" t="s">
        <v>566</v>
      </c>
      <c r="E213" s="11"/>
      <c r="F213" s="33" t="s">
        <v>567</v>
      </c>
      <c r="G213" s="12" t="s">
        <v>49</v>
      </c>
      <c r="H213" s="12" t="str">
        <f>IFERROR(VLOOKUP(G213,CentralOVM!$A$3:$B$45,2,0),"")</f>
        <v>Y</v>
      </c>
      <c r="I213" s="12" t="s">
        <v>49</v>
      </c>
      <c r="J213" s="12" t="s">
        <v>50</v>
      </c>
      <c r="K213" s="12" t="s">
        <v>51</v>
      </c>
      <c r="L213" s="12" t="s">
        <v>52</v>
      </c>
      <c r="M213" s="13" t="s">
        <v>53</v>
      </c>
      <c r="N213" s="51" t="s">
        <v>54</v>
      </c>
      <c r="O213" s="9">
        <v>60</v>
      </c>
      <c r="P213" s="9" t="s">
        <v>61</v>
      </c>
      <c r="Q213" s="9" t="s">
        <v>49</v>
      </c>
      <c r="R213" s="9" t="s">
        <v>62</v>
      </c>
      <c r="S213" s="9"/>
      <c r="T213" s="9">
        <v>1</v>
      </c>
      <c r="U213" s="9" t="s">
        <v>56</v>
      </c>
      <c r="V213" s="9"/>
      <c r="W213" s="10"/>
      <c r="X213" s="10"/>
      <c r="Y213" s="10"/>
      <c r="Z213" s="10"/>
    </row>
    <row r="214" spans="1:26" ht="72" x14ac:dyDescent="0.3">
      <c r="A214" s="35" t="s">
        <v>560</v>
      </c>
      <c r="B214" s="11" t="s">
        <v>561</v>
      </c>
      <c r="C214" s="11" t="s">
        <v>562</v>
      </c>
      <c r="D214" s="11" t="s">
        <v>568</v>
      </c>
      <c r="E214" s="11"/>
      <c r="F214" s="54" t="s">
        <v>569</v>
      </c>
      <c r="G214" s="12" t="s">
        <v>49</v>
      </c>
      <c r="H214" s="12" t="str">
        <f>IFERROR(VLOOKUP(G214,CentralOVM!$A$3:$B$45,2,0),"")</f>
        <v>Y</v>
      </c>
      <c r="I214" s="12" t="s">
        <v>49</v>
      </c>
      <c r="J214" s="12" t="s">
        <v>50</v>
      </c>
      <c r="K214" s="12" t="s">
        <v>51</v>
      </c>
      <c r="L214" s="12" t="s">
        <v>52</v>
      </c>
      <c r="M214" s="13" t="s">
        <v>53</v>
      </c>
      <c r="N214" s="51" t="s">
        <v>54</v>
      </c>
      <c r="O214" s="9">
        <v>60</v>
      </c>
      <c r="P214" s="9"/>
      <c r="Q214" s="9"/>
      <c r="R214" s="9"/>
      <c r="S214" s="9"/>
      <c r="T214" s="9">
        <v>1</v>
      </c>
      <c r="U214" s="9"/>
      <c r="V214" s="9"/>
      <c r="W214" s="10"/>
      <c r="X214" s="10"/>
      <c r="Y214" s="10"/>
      <c r="Z214" s="10"/>
    </row>
    <row r="215" spans="1:26" ht="72" x14ac:dyDescent="0.3">
      <c r="A215" s="35" t="s">
        <v>560</v>
      </c>
      <c r="B215" s="11" t="s">
        <v>561</v>
      </c>
      <c r="C215" s="11" t="s">
        <v>562</v>
      </c>
      <c r="D215" s="11" t="s">
        <v>570</v>
      </c>
      <c r="E215" s="11"/>
      <c r="F215" s="54" t="s">
        <v>571</v>
      </c>
      <c r="G215" s="12" t="s">
        <v>49</v>
      </c>
      <c r="H215" s="12" t="str">
        <f>IFERROR(VLOOKUP(G215,CentralOVM!$A$3:$B$45,2,0),"")</f>
        <v>Y</v>
      </c>
      <c r="I215" s="12" t="s">
        <v>49</v>
      </c>
      <c r="J215" s="12" t="s">
        <v>50</v>
      </c>
      <c r="K215" s="12" t="s">
        <v>51</v>
      </c>
      <c r="L215" s="12" t="s">
        <v>52</v>
      </c>
      <c r="M215" s="13" t="s">
        <v>53</v>
      </c>
      <c r="N215" s="51" t="s">
        <v>54</v>
      </c>
      <c r="O215" s="9">
        <v>60</v>
      </c>
      <c r="P215" s="9"/>
      <c r="Q215" s="9"/>
      <c r="R215" s="9"/>
      <c r="S215" s="9"/>
      <c r="T215" s="9">
        <v>1</v>
      </c>
      <c r="U215" s="9"/>
      <c r="V215" s="9"/>
      <c r="W215" s="10"/>
      <c r="X215" s="10"/>
      <c r="Y215" s="10"/>
      <c r="Z215" s="10"/>
    </row>
    <row r="216" spans="1:26" ht="72" x14ac:dyDescent="0.3">
      <c r="A216" s="35" t="s">
        <v>560</v>
      </c>
      <c r="B216" s="11" t="s">
        <v>561</v>
      </c>
      <c r="C216" s="11" t="s">
        <v>562</v>
      </c>
      <c r="D216" s="11" t="s">
        <v>572</v>
      </c>
      <c r="E216" s="11"/>
      <c r="F216" s="54" t="s">
        <v>573</v>
      </c>
      <c r="G216" s="12" t="s">
        <v>49</v>
      </c>
      <c r="H216" s="12" t="str">
        <f>IFERROR(VLOOKUP(G216,CentralOVM!$A$3:$B$45,2,0),"")</f>
        <v>Y</v>
      </c>
      <c r="I216" s="12" t="s">
        <v>49</v>
      </c>
      <c r="J216" s="12" t="s">
        <v>50</v>
      </c>
      <c r="K216" s="12" t="s">
        <v>51</v>
      </c>
      <c r="L216" s="12" t="s">
        <v>52</v>
      </c>
      <c r="M216" s="13" t="s">
        <v>53</v>
      </c>
      <c r="N216" s="51" t="s">
        <v>54</v>
      </c>
      <c r="O216" s="9">
        <v>60</v>
      </c>
      <c r="P216" s="9"/>
      <c r="Q216" s="9"/>
      <c r="R216" s="9"/>
      <c r="S216" s="9"/>
      <c r="T216" s="9">
        <v>1</v>
      </c>
      <c r="U216" s="9"/>
      <c r="V216" s="9"/>
      <c r="W216" s="10"/>
      <c r="X216" s="10"/>
      <c r="Y216" s="10"/>
      <c r="Z216" s="10"/>
    </row>
    <row r="217" spans="1:26" ht="72" x14ac:dyDescent="0.3">
      <c r="A217" s="35" t="s">
        <v>560</v>
      </c>
      <c r="B217" s="11" t="s">
        <v>561</v>
      </c>
      <c r="C217" s="11" t="s">
        <v>562</v>
      </c>
      <c r="D217" s="11" t="s">
        <v>574</v>
      </c>
      <c r="E217" s="11"/>
      <c r="F217" s="54" t="s">
        <v>575</v>
      </c>
      <c r="G217" s="12" t="s">
        <v>49</v>
      </c>
      <c r="H217" s="12" t="str">
        <f>IFERROR(VLOOKUP(G217,CentralOVM!$A$3:$B$45,2,0),"")</f>
        <v>Y</v>
      </c>
      <c r="I217" s="12" t="s">
        <v>49</v>
      </c>
      <c r="J217" s="12" t="s">
        <v>50</v>
      </c>
      <c r="K217" s="12" t="s">
        <v>51</v>
      </c>
      <c r="L217" s="12" t="s">
        <v>52</v>
      </c>
      <c r="M217" s="13" t="s">
        <v>53</v>
      </c>
      <c r="N217" s="51" t="s">
        <v>54</v>
      </c>
      <c r="O217" s="9">
        <v>60</v>
      </c>
      <c r="P217" s="9"/>
      <c r="Q217" s="9"/>
      <c r="R217" s="9"/>
      <c r="S217" s="17" t="s">
        <v>576</v>
      </c>
      <c r="T217" s="9">
        <v>4</v>
      </c>
      <c r="U217" s="9" t="s">
        <v>95</v>
      </c>
      <c r="V217" s="9"/>
      <c r="W217" s="10"/>
      <c r="X217" s="10"/>
      <c r="Y217" s="10"/>
      <c r="Z217" s="10"/>
    </row>
    <row r="218" spans="1:26" ht="72" x14ac:dyDescent="0.3">
      <c r="A218" s="35" t="s">
        <v>560</v>
      </c>
      <c r="B218" s="11" t="s">
        <v>561</v>
      </c>
      <c r="C218" s="11" t="s">
        <v>562</v>
      </c>
      <c r="D218" s="11" t="s">
        <v>577</v>
      </c>
      <c r="E218" s="11"/>
      <c r="F218" s="54" t="s">
        <v>578</v>
      </c>
      <c r="G218" s="12"/>
      <c r="H218" s="12" t="str">
        <f>IFERROR(VLOOKUP(G218,CentralOVM!$A$3:$B$45,2,0),"")</f>
        <v/>
      </c>
      <c r="I218" s="12"/>
      <c r="J218" s="12"/>
      <c r="K218" s="12"/>
      <c r="L218" s="12"/>
      <c r="M218" s="13"/>
      <c r="N218" s="51" t="s">
        <v>54</v>
      </c>
      <c r="O218" s="9">
        <v>60</v>
      </c>
      <c r="P218" s="9"/>
      <c r="Q218" s="9"/>
      <c r="R218" s="9"/>
      <c r="S218" s="9"/>
      <c r="T218" s="9">
        <v>4</v>
      </c>
      <c r="U218" s="9" t="s">
        <v>108</v>
      </c>
      <c r="V218" s="9"/>
      <c r="W218" s="10"/>
      <c r="X218" s="10"/>
      <c r="Y218" s="10"/>
      <c r="Z218" s="10"/>
    </row>
    <row r="219" spans="1:26" ht="72" x14ac:dyDescent="0.3">
      <c r="A219" s="35" t="s">
        <v>560</v>
      </c>
      <c r="B219" s="11" t="s">
        <v>561</v>
      </c>
      <c r="C219" s="11" t="s">
        <v>562</v>
      </c>
      <c r="D219" s="11" t="s">
        <v>579</v>
      </c>
      <c r="E219" s="11"/>
      <c r="F219" s="54"/>
      <c r="G219" s="12"/>
      <c r="H219" s="12" t="str">
        <f>IFERROR(VLOOKUP(G219,CentralOVM!$A$3:$B$45,2,0),"")</f>
        <v/>
      </c>
      <c r="I219" s="12"/>
      <c r="J219" s="12"/>
      <c r="K219" s="12"/>
      <c r="L219" s="12"/>
      <c r="M219" s="13"/>
      <c r="N219" s="9"/>
      <c r="O219" s="9"/>
      <c r="P219" s="9"/>
      <c r="Q219" s="9"/>
      <c r="R219" s="9"/>
      <c r="S219" s="9"/>
      <c r="T219" s="9"/>
      <c r="U219" s="9"/>
      <c r="V219" s="9"/>
      <c r="W219" s="10"/>
      <c r="X219" s="10"/>
      <c r="Y219" s="10"/>
      <c r="Z219" s="10"/>
    </row>
    <row r="220" spans="1:26" ht="72" x14ac:dyDescent="0.3">
      <c r="A220" s="35" t="s">
        <v>560</v>
      </c>
      <c r="B220" s="11" t="s">
        <v>561</v>
      </c>
      <c r="C220" s="11" t="s">
        <v>562</v>
      </c>
      <c r="D220" s="11" t="s">
        <v>580</v>
      </c>
      <c r="E220" s="11" t="s">
        <v>581</v>
      </c>
      <c r="F220" s="54" t="s">
        <v>582</v>
      </c>
      <c r="G220" s="12" t="s">
        <v>49</v>
      </c>
      <c r="H220" s="12" t="str">
        <f>IFERROR(VLOOKUP(G220,CentralOVM!$A$3:$B$45,2,0),"")</f>
        <v>Y</v>
      </c>
      <c r="I220" s="12" t="s">
        <v>49</v>
      </c>
      <c r="J220" s="12" t="s">
        <v>50</v>
      </c>
      <c r="K220" s="12" t="s">
        <v>51</v>
      </c>
      <c r="L220" s="12" t="s">
        <v>52</v>
      </c>
      <c r="M220" s="13" t="s">
        <v>53</v>
      </c>
      <c r="N220" s="51" t="s">
        <v>54</v>
      </c>
      <c r="O220" s="9">
        <v>60</v>
      </c>
      <c r="P220" s="9"/>
      <c r="Q220" s="9"/>
      <c r="R220" s="9"/>
      <c r="S220" s="9"/>
      <c r="T220" s="9">
        <v>4</v>
      </c>
      <c r="U220" s="9"/>
      <c r="V220" s="9"/>
      <c r="W220" s="10"/>
      <c r="X220" s="10"/>
      <c r="Y220" s="10"/>
      <c r="Z220" s="10"/>
    </row>
    <row r="221" spans="1:26" ht="72" x14ac:dyDescent="0.3">
      <c r="A221" s="35" t="s">
        <v>560</v>
      </c>
      <c r="B221" s="11" t="s">
        <v>561</v>
      </c>
      <c r="C221" s="11" t="s">
        <v>562</v>
      </c>
      <c r="D221" s="11" t="s">
        <v>583</v>
      </c>
      <c r="E221" s="11" t="s">
        <v>581</v>
      </c>
      <c r="F221" s="54" t="s">
        <v>584</v>
      </c>
      <c r="G221" s="12" t="s">
        <v>49</v>
      </c>
      <c r="H221" s="12" t="str">
        <f>IFERROR(VLOOKUP(G221,CentralOVM!$A$3:$B$45,2,0),"")</f>
        <v>Y</v>
      </c>
      <c r="I221" s="12" t="s">
        <v>49</v>
      </c>
      <c r="J221" s="12" t="s">
        <v>50</v>
      </c>
      <c r="K221" s="12" t="s">
        <v>51</v>
      </c>
      <c r="L221" s="12" t="s">
        <v>52</v>
      </c>
      <c r="M221" s="13" t="s">
        <v>53</v>
      </c>
      <c r="N221" s="51" t="s">
        <v>54</v>
      </c>
      <c r="O221" s="9">
        <v>60</v>
      </c>
      <c r="P221" s="9"/>
      <c r="Q221" s="9"/>
      <c r="R221" s="9"/>
      <c r="S221" s="9"/>
      <c r="T221" s="9">
        <v>1</v>
      </c>
      <c r="U221" s="9" t="s">
        <v>585</v>
      </c>
      <c r="V221" s="9"/>
      <c r="W221" s="10"/>
      <c r="X221" s="10"/>
      <c r="Y221" s="10"/>
      <c r="Z221" s="10"/>
    </row>
    <row r="222" spans="1:26" ht="72" x14ac:dyDescent="0.3">
      <c r="A222" s="35" t="s">
        <v>560</v>
      </c>
      <c r="B222" s="11" t="s">
        <v>561</v>
      </c>
      <c r="C222" s="11" t="s">
        <v>562</v>
      </c>
      <c r="D222" s="11" t="s">
        <v>586</v>
      </c>
      <c r="E222" s="11" t="s">
        <v>581</v>
      </c>
      <c r="F222" s="54"/>
      <c r="G222" s="12" t="s">
        <v>49</v>
      </c>
      <c r="H222" s="12" t="str">
        <f>IFERROR(VLOOKUP(G222,CentralOVM!$A$3:$B$45,2,0),"")</f>
        <v>Y</v>
      </c>
      <c r="I222" s="12" t="s">
        <v>49</v>
      </c>
      <c r="J222" s="12" t="s">
        <v>50</v>
      </c>
      <c r="K222" s="12" t="s">
        <v>51</v>
      </c>
      <c r="L222" s="12" t="s">
        <v>52</v>
      </c>
      <c r="M222" s="13" t="s">
        <v>53</v>
      </c>
      <c r="N222" s="51" t="s">
        <v>54</v>
      </c>
      <c r="O222" s="9">
        <v>60</v>
      </c>
      <c r="P222" s="9"/>
      <c r="Q222" s="9"/>
      <c r="R222" s="9"/>
      <c r="S222" s="9"/>
      <c r="T222" s="9"/>
      <c r="U222" s="9" t="s">
        <v>84</v>
      </c>
      <c r="V222" s="9"/>
      <c r="W222" s="10"/>
      <c r="X222" s="10"/>
      <c r="Y222" s="10"/>
      <c r="Z222" s="10"/>
    </row>
    <row r="223" spans="1:26" ht="72" x14ac:dyDescent="0.3">
      <c r="A223" s="35" t="s">
        <v>560</v>
      </c>
      <c r="B223" s="11" t="s">
        <v>561</v>
      </c>
      <c r="C223" s="11" t="s">
        <v>562</v>
      </c>
      <c r="D223" s="11" t="s">
        <v>587</v>
      </c>
      <c r="E223" s="11" t="s">
        <v>581</v>
      </c>
      <c r="F223" s="54" t="s">
        <v>588</v>
      </c>
      <c r="G223" s="12" t="s">
        <v>49</v>
      </c>
      <c r="H223" s="12" t="str">
        <f>IFERROR(VLOOKUP(G223,CentralOVM!$A$3:$B$45,2,0),"")</f>
        <v>Y</v>
      </c>
      <c r="I223" s="12" t="s">
        <v>49</v>
      </c>
      <c r="J223" s="12" t="s">
        <v>50</v>
      </c>
      <c r="K223" s="12" t="s">
        <v>51</v>
      </c>
      <c r="L223" s="12" t="s">
        <v>52</v>
      </c>
      <c r="M223" s="13" t="s">
        <v>53</v>
      </c>
      <c r="N223" s="51" t="s">
        <v>54</v>
      </c>
      <c r="O223" s="9">
        <v>60</v>
      </c>
      <c r="P223" s="9"/>
      <c r="Q223" s="9"/>
      <c r="R223" s="9"/>
      <c r="S223" s="9"/>
      <c r="T223" s="9">
        <v>5</v>
      </c>
      <c r="U223" s="9"/>
      <c r="V223" s="9"/>
      <c r="W223" s="10"/>
      <c r="X223" s="10"/>
      <c r="Y223" s="10"/>
      <c r="Z223" s="10"/>
    </row>
    <row r="224" spans="1:26" ht="72" x14ac:dyDescent="0.3">
      <c r="A224" s="35" t="s">
        <v>560</v>
      </c>
      <c r="B224" s="11" t="s">
        <v>561</v>
      </c>
      <c r="C224" s="11" t="s">
        <v>562</v>
      </c>
      <c r="D224" s="11" t="s">
        <v>589</v>
      </c>
      <c r="E224" s="11"/>
      <c r="F224" s="54"/>
      <c r="G224" s="12"/>
      <c r="H224" s="12" t="str">
        <f>IFERROR(VLOOKUP(G224,CentralOVM!$A$3:$B$45,2,0),"")</f>
        <v/>
      </c>
      <c r="I224" s="12"/>
      <c r="J224" s="12"/>
      <c r="K224" s="12"/>
      <c r="L224" s="12"/>
      <c r="M224" s="13"/>
      <c r="N224" s="9"/>
      <c r="O224" s="9"/>
      <c r="P224" s="9"/>
      <c r="Q224" s="9"/>
      <c r="R224" s="9"/>
      <c r="S224" s="9"/>
      <c r="T224" s="9"/>
      <c r="U224" s="9" t="s">
        <v>89</v>
      </c>
      <c r="V224" s="9"/>
      <c r="W224" s="10"/>
      <c r="X224" s="10"/>
      <c r="Y224" s="10"/>
      <c r="Z224" s="10"/>
    </row>
    <row r="225" spans="1:26" ht="72" x14ac:dyDescent="0.3">
      <c r="A225" s="35" t="s">
        <v>560</v>
      </c>
      <c r="B225" s="11" t="s">
        <v>561</v>
      </c>
      <c r="C225" s="11" t="s">
        <v>562</v>
      </c>
      <c r="D225" s="11" t="s">
        <v>590</v>
      </c>
      <c r="E225" s="11"/>
      <c r="F225" s="54"/>
      <c r="G225" s="12"/>
      <c r="H225" s="12" t="str">
        <f>IFERROR(VLOOKUP(G225,CentralOVM!$A$3:$B$45,2,0),"")</f>
        <v/>
      </c>
      <c r="I225" s="12"/>
      <c r="J225" s="12"/>
      <c r="K225" s="12"/>
      <c r="L225" s="12"/>
      <c r="M225" s="13"/>
      <c r="N225" s="9"/>
      <c r="O225" s="9"/>
      <c r="P225" s="9"/>
      <c r="Q225" s="9"/>
      <c r="R225" s="9"/>
      <c r="S225" s="9"/>
      <c r="T225" s="9"/>
      <c r="U225" s="9" t="s">
        <v>92</v>
      </c>
      <c r="V225" s="9"/>
      <c r="W225" s="10"/>
      <c r="X225" s="10"/>
      <c r="Y225" s="10"/>
      <c r="Z225" s="10"/>
    </row>
    <row r="226" spans="1:26" ht="72" x14ac:dyDescent="0.3">
      <c r="A226" s="35" t="s">
        <v>560</v>
      </c>
      <c r="B226" s="11" t="s">
        <v>561</v>
      </c>
      <c r="C226" s="11" t="s">
        <v>562</v>
      </c>
      <c r="D226" s="11" t="s">
        <v>591</v>
      </c>
      <c r="E226" s="11"/>
      <c r="F226" s="54"/>
      <c r="G226" s="12"/>
      <c r="H226" s="12" t="str">
        <f>IFERROR(VLOOKUP(G226,CentralOVM!$A$3:$B$45,2,0),"")</f>
        <v/>
      </c>
      <c r="I226" s="12"/>
      <c r="J226" s="12"/>
      <c r="K226" s="12"/>
      <c r="L226" s="12"/>
      <c r="M226" s="13"/>
      <c r="N226" s="9"/>
      <c r="O226" s="9"/>
      <c r="P226" s="9"/>
      <c r="Q226" s="9"/>
      <c r="R226" s="9"/>
      <c r="S226" s="9"/>
      <c r="T226" s="9"/>
      <c r="U226" s="9"/>
      <c r="V226" s="9"/>
      <c r="W226" s="10"/>
      <c r="X226" s="10"/>
      <c r="Y226" s="10"/>
      <c r="Z226" s="10"/>
    </row>
    <row r="227" spans="1:26" ht="72" x14ac:dyDescent="0.3">
      <c r="A227" s="35" t="s">
        <v>560</v>
      </c>
      <c r="B227" s="11" t="s">
        <v>561</v>
      </c>
      <c r="C227" s="11" t="s">
        <v>562</v>
      </c>
      <c r="D227" s="11" t="s">
        <v>592</v>
      </c>
      <c r="E227" s="11" t="s">
        <v>131</v>
      </c>
      <c r="F227" s="54"/>
      <c r="G227" s="12" t="s">
        <v>39</v>
      </c>
      <c r="H227" s="12" t="str">
        <f>IFERROR(VLOOKUP(G227,CentralOVM!$A$3:$B$45,2,0),"")</f>
        <v>Y</v>
      </c>
      <c r="I227" s="12" t="s">
        <v>40</v>
      </c>
      <c r="J227" s="12" t="s">
        <v>58</v>
      </c>
      <c r="K227" s="12" t="s">
        <v>59</v>
      </c>
      <c r="L227" s="12" t="s">
        <v>43</v>
      </c>
      <c r="M227" s="13" t="s">
        <v>44</v>
      </c>
      <c r="N227" s="51" t="s">
        <v>33</v>
      </c>
      <c r="O227" s="9">
        <v>23</v>
      </c>
      <c r="P227" s="9"/>
      <c r="Q227" s="9"/>
      <c r="R227" s="9"/>
      <c r="S227" s="9"/>
      <c r="T227" s="9"/>
      <c r="U227" s="9"/>
      <c r="V227" s="9"/>
      <c r="W227" s="10"/>
      <c r="X227" s="10"/>
      <c r="Y227" s="10"/>
      <c r="Z227" s="10"/>
    </row>
    <row r="228" spans="1:26" ht="86.4" x14ac:dyDescent="0.3">
      <c r="A228" s="35" t="s">
        <v>560</v>
      </c>
      <c r="B228" s="11" t="s">
        <v>561</v>
      </c>
      <c r="C228" s="11" t="s">
        <v>562</v>
      </c>
      <c r="D228" s="11" t="s">
        <v>593</v>
      </c>
      <c r="E228" s="11" t="s">
        <v>131</v>
      </c>
      <c r="F228" s="54" t="s">
        <v>594</v>
      </c>
      <c r="G228" s="12" t="s">
        <v>39</v>
      </c>
      <c r="H228" s="12" t="str">
        <f>IFERROR(VLOOKUP(G228,CentralOVM!$A$3:$B$45,2,0),"")</f>
        <v>Y</v>
      </c>
      <c r="I228" s="12" t="s">
        <v>40</v>
      </c>
      <c r="J228" s="12" t="s">
        <v>58</v>
      </c>
      <c r="K228" s="12" t="s">
        <v>59</v>
      </c>
      <c r="L228" s="12" t="s">
        <v>43</v>
      </c>
      <c r="M228" s="13" t="s">
        <v>44</v>
      </c>
      <c r="N228" s="51" t="s">
        <v>33</v>
      </c>
      <c r="O228" s="9">
        <v>23</v>
      </c>
      <c r="P228" s="9"/>
      <c r="Q228" s="9"/>
      <c r="R228" s="9"/>
      <c r="S228" s="9"/>
      <c r="T228" s="9">
        <v>1</v>
      </c>
      <c r="U228" s="9"/>
      <c r="V228" s="9"/>
      <c r="W228" s="10"/>
      <c r="X228" s="10"/>
      <c r="Y228" s="10"/>
      <c r="Z228" s="10"/>
    </row>
    <row r="229" spans="1:26" ht="72" x14ac:dyDescent="0.3">
      <c r="A229" s="35" t="s">
        <v>560</v>
      </c>
      <c r="B229" s="11" t="s">
        <v>561</v>
      </c>
      <c r="C229" s="11" t="s">
        <v>562</v>
      </c>
      <c r="D229" s="11" t="s">
        <v>595</v>
      </c>
      <c r="E229" s="11" t="s">
        <v>581</v>
      </c>
      <c r="F229" s="54" t="s">
        <v>596</v>
      </c>
      <c r="G229" s="12" t="s">
        <v>49</v>
      </c>
      <c r="H229" s="12" t="str">
        <f>IFERROR(VLOOKUP(G229,CentralOVM!$A$3:$B$45,2,0),"")</f>
        <v>Y</v>
      </c>
      <c r="I229" s="12" t="s">
        <v>49</v>
      </c>
      <c r="J229" s="12" t="s">
        <v>50</v>
      </c>
      <c r="K229" s="12" t="s">
        <v>51</v>
      </c>
      <c r="L229" s="12" t="s">
        <v>52</v>
      </c>
      <c r="M229" s="13" t="s">
        <v>53</v>
      </c>
      <c r="N229" s="51" t="s">
        <v>54</v>
      </c>
      <c r="O229" s="9">
        <v>60</v>
      </c>
      <c r="P229" s="9"/>
      <c r="Q229" s="9"/>
      <c r="R229" s="9"/>
      <c r="S229" s="9"/>
      <c r="T229" s="9">
        <v>1</v>
      </c>
      <c r="U229" s="9"/>
      <c r="V229" s="9"/>
      <c r="W229" s="10"/>
      <c r="X229" s="10"/>
      <c r="Y229" s="10"/>
      <c r="Z229" s="10"/>
    </row>
    <row r="230" spans="1:26" ht="72" x14ac:dyDescent="0.3">
      <c r="A230" s="35" t="s">
        <v>560</v>
      </c>
      <c r="B230" s="11" t="s">
        <v>561</v>
      </c>
      <c r="C230" s="11" t="s">
        <v>562</v>
      </c>
      <c r="D230" s="11" t="s">
        <v>597</v>
      </c>
      <c r="E230" s="11" t="s">
        <v>581</v>
      </c>
      <c r="F230" s="54"/>
      <c r="G230" s="12" t="s">
        <v>49</v>
      </c>
      <c r="H230" s="12" t="str">
        <f>IFERROR(VLOOKUP(G230,CentralOVM!$A$3:$B$45,2,0),"")</f>
        <v>Y</v>
      </c>
      <c r="I230" s="12" t="s">
        <v>49</v>
      </c>
      <c r="J230" s="12" t="s">
        <v>50</v>
      </c>
      <c r="K230" s="12" t="s">
        <v>51</v>
      </c>
      <c r="L230" s="12" t="s">
        <v>52</v>
      </c>
      <c r="M230" s="13" t="s">
        <v>53</v>
      </c>
      <c r="N230" s="51" t="s">
        <v>54</v>
      </c>
      <c r="O230" s="9">
        <v>60</v>
      </c>
      <c r="P230" s="9"/>
      <c r="Q230" s="9"/>
      <c r="R230" s="9"/>
      <c r="S230" s="9"/>
      <c r="T230" s="9"/>
      <c r="U230" s="9"/>
      <c r="V230" s="9"/>
      <c r="W230" s="10"/>
      <c r="X230" s="10"/>
      <c r="Y230" s="10"/>
      <c r="Z230" s="10"/>
    </row>
    <row r="231" spans="1:26" ht="72" x14ac:dyDescent="0.3">
      <c r="A231" s="35" t="s">
        <v>560</v>
      </c>
      <c r="B231" s="11" t="s">
        <v>561</v>
      </c>
      <c r="C231" s="11" t="s">
        <v>562</v>
      </c>
      <c r="D231" s="11" t="s">
        <v>598</v>
      </c>
      <c r="E231" s="11" t="s">
        <v>581</v>
      </c>
      <c r="F231" s="54" t="s">
        <v>599</v>
      </c>
      <c r="G231" s="12" t="s">
        <v>49</v>
      </c>
      <c r="H231" s="12" t="str">
        <f>IFERROR(VLOOKUP(G231,CentralOVM!$A$3:$B$45,2,0),"")</f>
        <v>Y</v>
      </c>
      <c r="I231" s="12" t="s">
        <v>49</v>
      </c>
      <c r="J231" s="12" t="s">
        <v>50</v>
      </c>
      <c r="K231" s="12" t="s">
        <v>51</v>
      </c>
      <c r="L231" s="12" t="s">
        <v>52</v>
      </c>
      <c r="M231" s="13" t="s">
        <v>53</v>
      </c>
      <c r="N231" s="51" t="s">
        <v>54</v>
      </c>
      <c r="O231" s="9">
        <v>60</v>
      </c>
      <c r="P231" s="9"/>
      <c r="Q231" s="9"/>
      <c r="R231" s="9"/>
      <c r="S231" s="9"/>
      <c r="T231" s="9"/>
      <c r="U231" s="9"/>
      <c r="V231" s="9"/>
      <c r="W231" s="10"/>
      <c r="X231" s="10"/>
      <c r="Y231" s="10"/>
      <c r="Z231" s="10"/>
    </row>
    <row r="232" spans="1:26" ht="72" x14ac:dyDescent="0.3">
      <c r="A232" s="35" t="s">
        <v>560</v>
      </c>
      <c r="B232" s="11" t="s">
        <v>561</v>
      </c>
      <c r="C232" s="11" t="s">
        <v>562</v>
      </c>
      <c r="D232" s="11" t="s">
        <v>600</v>
      </c>
      <c r="E232" s="11" t="s">
        <v>581</v>
      </c>
      <c r="F232" s="54"/>
      <c r="G232" s="12" t="s">
        <v>49</v>
      </c>
      <c r="H232" s="12" t="str">
        <f>IFERROR(VLOOKUP(G232,CentralOVM!$A$3:$B$45,2,0),"")</f>
        <v>Y</v>
      </c>
      <c r="I232" s="12" t="s">
        <v>49</v>
      </c>
      <c r="J232" s="12" t="s">
        <v>50</v>
      </c>
      <c r="K232" s="12" t="s">
        <v>51</v>
      </c>
      <c r="L232" s="12" t="s">
        <v>52</v>
      </c>
      <c r="M232" s="13" t="s">
        <v>53</v>
      </c>
      <c r="N232" s="51" t="s">
        <v>54</v>
      </c>
      <c r="O232" s="9">
        <v>60</v>
      </c>
      <c r="P232" s="9"/>
      <c r="Q232" s="9"/>
      <c r="R232" s="9"/>
      <c r="S232" s="9"/>
      <c r="T232" s="9"/>
      <c r="U232" s="9"/>
      <c r="V232" s="9"/>
      <c r="W232" s="10"/>
      <c r="X232" s="10"/>
      <c r="Y232" s="10"/>
      <c r="Z232" s="10"/>
    </row>
    <row r="233" spans="1:26" ht="72" x14ac:dyDescent="0.3">
      <c r="A233" s="35" t="s">
        <v>560</v>
      </c>
      <c r="B233" s="11" t="s">
        <v>561</v>
      </c>
      <c r="C233" s="11" t="s">
        <v>562</v>
      </c>
      <c r="D233" s="11" t="s">
        <v>601</v>
      </c>
      <c r="E233" s="11" t="s">
        <v>602</v>
      </c>
      <c r="F233" s="54"/>
      <c r="G233" s="12" t="s">
        <v>49</v>
      </c>
      <c r="H233" s="12" t="str">
        <f>IFERROR(VLOOKUP(G233,CentralOVM!$A$3:$B$45,2,0),"")</f>
        <v>Y</v>
      </c>
      <c r="I233" s="12" t="s">
        <v>49</v>
      </c>
      <c r="J233" s="12" t="s">
        <v>50</v>
      </c>
      <c r="K233" s="12" t="s">
        <v>51</v>
      </c>
      <c r="L233" s="12" t="s">
        <v>52</v>
      </c>
      <c r="M233" s="13" t="s">
        <v>53</v>
      </c>
      <c r="N233" s="51" t="s">
        <v>54</v>
      </c>
      <c r="O233" s="9">
        <v>60</v>
      </c>
      <c r="P233" s="9"/>
      <c r="Q233" s="9"/>
      <c r="R233" s="9"/>
      <c r="S233" s="9"/>
      <c r="T233" s="9"/>
      <c r="U233" s="9"/>
      <c r="V233" s="9"/>
      <c r="W233" s="10"/>
      <c r="X233" s="10"/>
      <c r="Y233" s="10"/>
      <c r="Z233" s="10"/>
    </row>
    <row r="234" spans="1:26" ht="115.2" x14ac:dyDescent="0.3">
      <c r="A234" s="35" t="s">
        <v>560</v>
      </c>
      <c r="B234" s="11" t="s">
        <v>561</v>
      </c>
      <c r="C234" s="11" t="s">
        <v>562</v>
      </c>
      <c r="D234" s="11" t="s">
        <v>603</v>
      </c>
      <c r="E234" s="11" t="s">
        <v>602</v>
      </c>
      <c r="F234" s="54" t="s">
        <v>604</v>
      </c>
      <c r="G234" s="12" t="s">
        <v>49</v>
      </c>
      <c r="H234" s="12" t="str">
        <f>IFERROR(VLOOKUP(G234,CentralOVM!$A$3:$B$45,2,0),"")</f>
        <v>Y</v>
      </c>
      <c r="I234" s="12" t="s">
        <v>49</v>
      </c>
      <c r="J234" s="12" t="s">
        <v>50</v>
      </c>
      <c r="K234" s="12" t="s">
        <v>51</v>
      </c>
      <c r="L234" s="12" t="s">
        <v>52</v>
      </c>
      <c r="M234" s="13" t="s">
        <v>53</v>
      </c>
      <c r="N234" s="51" t="s">
        <v>54</v>
      </c>
      <c r="O234" s="9">
        <v>60</v>
      </c>
      <c r="P234" s="9"/>
      <c r="Q234" s="9"/>
      <c r="R234" s="9"/>
      <c r="S234" s="17" t="s">
        <v>605</v>
      </c>
      <c r="T234" s="9">
        <v>2</v>
      </c>
      <c r="U234" s="9"/>
      <c r="V234" s="9"/>
      <c r="W234" s="10"/>
      <c r="X234" s="10"/>
      <c r="Y234" s="10"/>
      <c r="Z234" s="10"/>
    </row>
    <row r="235" spans="1:26" ht="72" x14ac:dyDescent="0.3">
      <c r="A235" s="35" t="s">
        <v>560</v>
      </c>
      <c r="B235" s="11" t="s">
        <v>561</v>
      </c>
      <c r="C235" s="11" t="s">
        <v>562</v>
      </c>
      <c r="D235" s="11" t="s">
        <v>606</v>
      </c>
      <c r="E235" s="11" t="s">
        <v>602</v>
      </c>
      <c r="F235" s="54" t="s">
        <v>607</v>
      </c>
      <c r="G235" s="12" t="s">
        <v>49</v>
      </c>
      <c r="H235" s="12" t="str">
        <f>IFERROR(VLOOKUP(G235,CentralOVM!$A$3:$B$45,2,0),"")</f>
        <v>Y</v>
      </c>
      <c r="I235" s="12" t="s">
        <v>49</v>
      </c>
      <c r="J235" s="12" t="s">
        <v>50</v>
      </c>
      <c r="K235" s="12" t="s">
        <v>51</v>
      </c>
      <c r="L235" s="12" t="s">
        <v>52</v>
      </c>
      <c r="M235" s="13" t="s">
        <v>53</v>
      </c>
      <c r="N235" s="51" t="s">
        <v>54</v>
      </c>
      <c r="O235" s="9">
        <v>60</v>
      </c>
      <c r="P235" s="9"/>
      <c r="Q235" s="9"/>
      <c r="R235" s="9"/>
      <c r="S235" s="9"/>
      <c r="T235" s="9">
        <v>1</v>
      </c>
      <c r="U235" s="9"/>
      <c r="V235" s="9"/>
      <c r="W235" s="10"/>
      <c r="X235" s="10"/>
      <c r="Y235" s="10"/>
      <c r="Z235" s="10"/>
    </row>
    <row r="236" spans="1:26" ht="259.2" x14ac:dyDescent="0.3">
      <c r="A236" s="35" t="s">
        <v>560</v>
      </c>
      <c r="B236" s="11" t="s">
        <v>561</v>
      </c>
      <c r="C236" s="11" t="s">
        <v>562</v>
      </c>
      <c r="D236" s="11" t="s">
        <v>608</v>
      </c>
      <c r="E236" s="11" t="s">
        <v>602</v>
      </c>
      <c r="F236" s="54" t="s">
        <v>609</v>
      </c>
      <c r="G236" s="12" t="s">
        <v>49</v>
      </c>
      <c r="H236" s="12" t="str">
        <f>IFERROR(VLOOKUP(G236,CentralOVM!$A$3:$B$45,2,0),"")</f>
        <v>Y</v>
      </c>
      <c r="I236" s="12" t="s">
        <v>49</v>
      </c>
      <c r="J236" s="12" t="s">
        <v>50</v>
      </c>
      <c r="K236" s="12" t="s">
        <v>51</v>
      </c>
      <c r="L236" s="12" t="s">
        <v>52</v>
      </c>
      <c r="M236" s="13" t="s">
        <v>53</v>
      </c>
      <c r="N236" s="51" t="s">
        <v>54</v>
      </c>
      <c r="O236" s="9">
        <v>60</v>
      </c>
      <c r="P236" s="9"/>
      <c r="Q236" s="9"/>
      <c r="R236" s="9"/>
      <c r="S236" s="9"/>
      <c r="T236" s="9">
        <v>2</v>
      </c>
      <c r="U236" s="9"/>
      <c r="V236" s="9"/>
      <c r="W236" s="10"/>
      <c r="X236" s="10"/>
      <c r="Y236" s="10"/>
      <c r="Z236" s="10"/>
    </row>
    <row r="237" spans="1:26" ht="72" x14ac:dyDescent="0.3">
      <c r="A237" s="35" t="s">
        <v>560</v>
      </c>
      <c r="B237" s="11" t="s">
        <v>561</v>
      </c>
      <c r="C237" s="11" t="s">
        <v>562</v>
      </c>
      <c r="D237" s="11" t="s">
        <v>610</v>
      </c>
      <c r="E237" s="11"/>
      <c r="F237" s="54" t="s">
        <v>611</v>
      </c>
      <c r="G237" s="12" t="s">
        <v>49</v>
      </c>
      <c r="H237" s="12" t="str">
        <f>IFERROR(VLOOKUP(G237,CentralOVM!$A$3:$B$45,2,0),"")</f>
        <v>Y</v>
      </c>
      <c r="I237" s="12" t="s">
        <v>49</v>
      </c>
      <c r="J237" s="12"/>
      <c r="K237" s="12"/>
      <c r="L237" s="12" t="s">
        <v>612</v>
      </c>
      <c r="M237" s="13" t="s">
        <v>613</v>
      </c>
      <c r="N237" s="8" t="s">
        <v>614</v>
      </c>
      <c r="O237" s="9">
        <v>43</v>
      </c>
      <c r="P237" s="9"/>
      <c r="Q237" s="9"/>
      <c r="R237" s="9"/>
      <c r="S237" s="17" t="s">
        <v>615</v>
      </c>
      <c r="T237" s="9">
        <v>1</v>
      </c>
      <c r="U237" s="9"/>
      <c r="V237" s="9"/>
      <c r="W237" s="10"/>
      <c r="X237" s="10"/>
      <c r="Y237" s="10"/>
      <c r="Z237" s="10"/>
    </row>
    <row r="238" spans="1:26" ht="72" x14ac:dyDescent="0.3">
      <c r="A238" s="35" t="s">
        <v>560</v>
      </c>
      <c r="B238" s="11" t="s">
        <v>561</v>
      </c>
      <c r="C238" s="11" t="s">
        <v>562</v>
      </c>
      <c r="D238" s="11" t="s">
        <v>616</v>
      </c>
      <c r="E238" s="11"/>
      <c r="F238" s="54"/>
      <c r="G238" s="12"/>
      <c r="H238" s="12" t="str">
        <f>IFERROR(VLOOKUP(G238,CentralOVM!$A$3:$B$45,2,0),"")</f>
        <v/>
      </c>
      <c r="I238" s="12"/>
      <c r="J238" s="12"/>
      <c r="K238" s="12"/>
      <c r="L238" s="12"/>
      <c r="M238" s="13"/>
      <c r="N238" s="9"/>
      <c r="O238" s="9"/>
      <c r="P238" s="9"/>
      <c r="Q238" s="9"/>
      <c r="R238" s="9"/>
      <c r="S238" s="9"/>
      <c r="T238" s="9"/>
      <c r="U238" s="9"/>
      <c r="V238" s="9"/>
      <c r="W238" s="10"/>
      <c r="X238" s="10"/>
      <c r="Y238" s="10"/>
      <c r="Z238" s="10"/>
    </row>
    <row r="239" spans="1:26" ht="72" x14ac:dyDescent="0.3">
      <c r="A239" s="35" t="s">
        <v>560</v>
      </c>
      <c r="B239" s="11" t="s">
        <v>561</v>
      </c>
      <c r="C239" s="11" t="s">
        <v>562</v>
      </c>
      <c r="D239" s="11" t="s">
        <v>617</v>
      </c>
      <c r="E239" s="11"/>
      <c r="F239" s="54"/>
      <c r="G239" s="12"/>
      <c r="H239" s="12" t="str">
        <f>IFERROR(VLOOKUP(G239,CentralOVM!$A$3:$B$45,2,0),"")</f>
        <v/>
      </c>
      <c r="I239" s="12"/>
      <c r="J239" s="12"/>
      <c r="K239" s="12"/>
      <c r="L239" s="12"/>
      <c r="M239" s="13"/>
      <c r="N239" s="9"/>
      <c r="O239" s="9"/>
      <c r="P239" s="9"/>
      <c r="Q239" s="9"/>
      <c r="R239" s="9"/>
      <c r="S239" s="9"/>
      <c r="T239" s="9"/>
      <c r="U239" s="9"/>
      <c r="V239" s="9"/>
      <c r="W239" s="10"/>
      <c r="X239" s="10"/>
      <c r="Y239" s="10"/>
      <c r="Z239" s="10"/>
    </row>
    <row r="240" spans="1:26" ht="72" x14ac:dyDescent="0.3">
      <c r="A240" s="35" t="s">
        <v>560</v>
      </c>
      <c r="B240" s="11" t="s">
        <v>561</v>
      </c>
      <c r="C240" s="11" t="s">
        <v>562</v>
      </c>
      <c r="D240" s="11" t="s">
        <v>618</v>
      </c>
      <c r="E240" s="11"/>
      <c r="F240" s="54" t="s">
        <v>619</v>
      </c>
      <c r="G240" s="12" t="s">
        <v>49</v>
      </c>
      <c r="H240" s="12" t="str">
        <f>IFERROR(VLOOKUP(G240,CentralOVM!$A$3:$B$45,2,0),"")</f>
        <v>Y</v>
      </c>
      <c r="I240" s="12" t="s">
        <v>49</v>
      </c>
      <c r="J240" s="12"/>
      <c r="K240" s="12"/>
      <c r="L240" s="12" t="s">
        <v>612</v>
      </c>
      <c r="M240" s="13" t="s">
        <v>613</v>
      </c>
      <c r="N240" s="8" t="s">
        <v>614</v>
      </c>
      <c r="O240" s="9">
        <v>43</v>
      </c>
      <c r="P240" s="9"/>
      <c r="Q240" s="9"/>
      <c r="R240" s="9"/>
      <c r="S240" s="17" t="s">
        <v>620</v>
      </c>
      <c r="T240" s="9">
        <v>4</v>
      </c>
      <c r="U240" s="9" t="s">
        <v>621</v>
      </c>
      <c r="V240" s="9"/>
      <c r="W240" s="10"/>
      <c r="X240" s="10"/>
      <c r="Y240" s="10"/>
      <c r="Z240" s="10"/>
    </row>
    <row r="241" spans="1:26" ht="72" x14ac:dyDescent="0.3">
      <c r="A241" s="35" t="s">
        <v>560</v>
      </c>
      <c r="B241" s="11" t="s">
        <v>561</v>
      </c>
      <c r="C241" s="11" t="s">
        <v>562</v>
      </c>
      <c r="D241" s="11" t="s">
        <v>622</v>
      </c>
      <c r="E241" s="11"/>
      <c r="F241" s="54"/>
      <c r="G241" s="12" t="s">
        <v>49</v>
      </c>
      <c r="H241" s="12" t="str">
        <f>IFERROR(VLOOKUP(G241,CentralOVM!$A$3:$B$45,2,0),"")</f>
        <v>Y</v>
      </c>
      <c r="I241" s="12" t="s">
        <v>49</v>
      </c>
      <c r="J241" s="12"/>
      <c r="K241" s="12"/>
      <c r="L241" s="12" t="s">
        <v>612</v>
      </c>
      <c r="M241" s="13" t="s">
        <v>613</v>
      </c>
      <c r="N241" s="8" t="s">
        <v>614</v>
      </c>
      <c r="O241" s="9">
        <v>43</v>
      </c>
      <c r="P241" s="9"/>
      <c r="Q241" s="9"/>
      <c r="R241" s="9"/>
      <c r="S241" s="9"/>
      <c r="T241" s="9"/>
      <c r="U241" s="9"/>
      <c r="V241" s="9"/>
      <c r="W241" s="10"/>
      <c r="X241" s="10"/>
      <c r="Y241" s="10"/>
      <c r="Z241" s="10"/>
    </row>
    <row r="242" spans="1:26" ht="72" x14ac:dyDescent="0.3">
      <c r="A242" s="35" t="s">
        <v>560</v>
      </c>
      <c r="B242" s="11" t="s">
        <v>561</v>
      </c>
      <c r="C242" s="11" t="s">
        <v>562</v>
      </c>
      <c r="D242" s="11" t="s">
        <v>623</v>
      </c>
      <c r="E242" s="11"/>
      <c r="F242" s="54"/>
      <c r="G242" s="12"/>
      <c r="H242" s="12" t="str">
        <f>IFERROR(VLOOKUP(G242,CentralOVM!$A$3:$B$45,2,0),"")</f>
        <v/>
      </c>
      <c r="I242" s="12"/>
      <c r="J242" s="12"/>
      <c r="K242" s="12"/>
      <c r="L242" s="12"/>
      <c r="M242" s="13"/>
      <c r="N242" s="9"/>
      <c r="O242" s="9"/>
      <c r="P242" s="9"/>
      <c r="Q242" s="9"/>
      <c r="R242" s="9"/>
      <c r="S242" s="9"/>
      <c r="T242" s="9"/>
      <c r="U242" s="9"/>
      <c r="V242" s="9"/>
      <c r="W242" s="10"/>
      <c r="X242" s="10"/>
      <c r="Y242" s="10"/>
      <c r="Z242" s="10"/>
    </row>
    <row r="243" spans="1:26" ht="72" x14ac:dyDescent="0.3">
      <c r="A243" s="35" t="s">
        <v>560</v>
      </c>
      <c r="B243" s="11" t="s">
        <v>561</v>
      </c>
      <c r="C243" s="11" t="s">
        <v>562</v>
      </c>
      <c r="D243" s="11" t="s">
        <v>624</v>
      </c>
      <c r="E243" s="11"/>
      <c r="F243" s="54"/>
      <c r="G243" s="12" t="s">
        <v>49</v>
      </c>
      <c r="H243" s="12" t="str">
        <f>IFERROR(VLOOKUP(G243,CentralOVM!$A$3:$B$45,2,0),"")</f>
        <v>Y</v>
      </c>
      <c r="I243" s="12" t="s">
        <v>49</v>
      </c>
      <c r="J243" s="12"/>
      <c r="K243" s="12"/>
      <c r="L243" s="12" t="s">
        <v>612</v>
      </c>
      <c r="M243" s="13" t="s">
        <v>613</v>
      </c>
      <c r="N243" s="8" t="s">
        <v>614</v>
      </c>
      <c r="O243" s="9">
        <v>43</v>
      </c>
      <c r="P243" s="9"/>
      <c r="Q243" s="9"/>
      <c r="R243" s="9"/>
      <c r="S243" s="9"/>
      <c r="T243" s="9"/>
      <c r="U243" s="9"/>
      <c r="V243" s="9"/>
      <c r="W243" s="10"/>
      <c r="X243" s="10"/>
      <c r="Y243" s="10"/>
      <c r="Z243" s="10"/>
    </row>
    <row r="244" spans="1:26" ht="72" x14ac:dyDescent="0.3">
      <c r="A244" s="35" t="s">
        <v>560</v>
      </c>
      <c r="B244" s="11" t="s">
        <v>561</v>
      </c>
      <c r="C244" s="11" t="s">
        <v>562</v>
      </c>
      <c r="D244" s="11" t="s">
        <v>625</v>
      </c>
      <c r="E244" s="11"/>
      <c r="F244" s="54"/>
      <c r="G244" s="12"/>
      <c r="H244" s="12" t="str">
        <f>IFERROR(VLOOKUP(G244,CentralOVM!$A$3:$B$45,2,0),"")</f>
        <v/>
      </c>
      <c r="I244" s="12"/>
      <c r="J244" s="12"/>
      <c r="K244" s="12"/>
      <c r="L244" s="12"/>
      <c r="M244" s="13"/>
      <c r="N244" s="9"/>
      <c r="O244" s="9"/>
      <c r="P244" s="9"/>
      <c r="Q244" s="9"/>
      <c r="R244" s="9"/>
      <c r="S244" s="9"/>
      <c r="T244" s="9"/>
      <c r="U244" s="9"/>
      <c r="V244" s="9"/>
      <c r="W244" s="10"/>
      <c r="X244" s="10"/>
      <c r="Y244" s="10"/>
      <c r="Z244" s="10"/>
    </row>
    <row r="245" spans="1:26" ht="72" x14ac:dyDescent="0.3">
      <c r="A245" s="35" t="s">
        <v>560</v>
      </c>
      <c r="B245" s="11" t="s">
        <v>561</v>
      </c>
      <c r="C245" s="11" t="s">
        <v>562</v>
      </c>
      <c r="D245" s="11" t="s">
        <v>626</v>
      </c>
      <c r="E245" s="11"/>
      <c r="F245" s="54"/>
      <c r="G245" s="12"/>
      <c r="H245" s="12" t="str">
        <f>IFERROR(VLOOKUP(G245,CentralOVM!$A$3:$B$45,2,0),"")</f>
        <v/>
      </c>
      <c r="I245" s="12"/>
      <c r="J245" s="12"/>
      <c r="K245" s="12"/>
      <c r="L245" s="12"/>
      <c r="M245" s="13"/>
      <c r="N245" s="9"/>
      <c r="O245" s="9"/>
      <c r="P245" s="9"/>
      <c r="Q245" s="9"/>
      <c r="R245" s="9"/>
      <c r="S245" s="9"/>
      <c r="T245" s="9"/>
      <c r="U245" s="9"/>
      <c r="V245" s="9"/>
      <c r="W245" s="10"/>
      <c r="X245" s="10"/>
      <c r="Y245" s="10"/>
      <c r="Z245" s="10"/>
    </row>
    <row r="246" spans="1:26" ht="72" x14ac:dyDescent="0.3">
      <c r="A246" s="35" t="s">
        <v>560</v>
      </c>
      <c r="B246" s="11" t="s">
        <v>561</v>
      </c>
      <c r="C246" s="11" t="s">
        <v>562</v>
      </c>
      <c r="D246" s="11" t="s">
        <v>627</v>
      </c>
      <c r="E246" s="11"/>
      <c r="F246" s="54"/>
      <c r="G246" s="12"/>
      <c r="H246" s="12" t="str">
        <f>IFERROR(VLOOKUP(G246,CentralOVM!$A$3:$B$45,2,0),"")</f>
        <v/>
      </c>
      <c r="I246" s="12"/>
      <c r="J246" s="12"/>
      <c r="K246" s="12"/>
      <c r="L246" s="12"/>
      <c r="M246" s="13"/>
      <c r="N246" s="9"/>
      <c r="O246" s="9"/>
      <c r="P246" s="9"/>
      <c r="Q246" s="9"/>
      <c r="R246" s="9"/>
      <c r="S246" s="9"/>
      <c r="T246" s="9"/>
      <c r="U246" s="9"/>
      <c r="V246" s="9"/>
      <c r="W246" s="10"/>
      <c r="X246" s="10"/>
      <c r="Y246" s="10"/>
      <c r="Z246" s="10"/>
    </row>
    <row r="247" spans="1:26" ht="72" x14ac:dyDescent="0.3">
      <c r="A247" s="35" t="s">
        <v>560</v>
      </c>
      <c r="B247" s="11" t="s">
        <v>561</v>
      </c>
      <c r="C247" s="11" t="s">
        <v>562</v>
      </c>
      <c r="D247" s="11" t="s">
        <v>628</v>
      </c>
      <c r="E247" s="11"/>
      <c r="F247" s="54"/>
      <c r="G247" s="12"/>
      <c r="H247" s="12" t="str">
        <f>IFERROR(VLOOKUP(G247,CentralOVM!$A$3:$B$45,2,0),"")</f>
        <v/>
      </c>
      <c r="I247" s="12"/>
      <c r="J247" s="12"/>
      <c r="K247" s="12"/>
      <c r="L247" s="12"/>
      <c r="M247" s="13"/>
      <c r="N247" s="9"/>
      <c r="O247" s="9"/>
      <c r="P247" s="9"/>
      <c r="Q247" s="9"/>
      <c r="R247" s="9"/>
      <c r="S247" s="9"/>
      <c r="T247" s="9"/>
      <c r="U247" s="9"/>
      <c r="V247" s="9"/>
      <c r="W247" s="10"/>
      <c r="X247" s="10"/>
      <c r="Y247" s="10"/>
      <c r="Z247" s="10"/>
    </row>
    <row r="248" spans="1:26" x14ac:dyDescent="0.3">
      <c r="A248" s="35" t="s">
        <v>629</v>
      </c>
      <c r="B248" s="11" t="s">
        <v>630</v>
      </c>
      <c r="C248" s="11" t="s">
        <v>629</v>
      </c>
      <c r="D248" s="11" t="s">
        <v>631</v>
      </c>
      <c r="E248" s="11"/>
      <c r="F248" s="54"/>
      <c r="G248" s="12"/>
      <c r="H248" s="12" t="str">
        <f>IFERROR(VLOOKUP(G248,CentralOVM!$A$3:$B$45,2,0),"")</f>
        <v/>
      </c>
      <c r="I248" s="12"/>
      <c r="J248" s="12"/>
      <c r="K248" s="12"/>
      <c r="L248" s="12"/>
      <c r="M248" s="13"/>
      <c r="N248" s="9"/>
      <c r="O248" s="9"/>
      <c r="P248" s="9"/>
      <c r="Q248" s="9"/>
      <c r="R248" s="9"/>
      <c r="S248" s="9"/>
      <c r="T248" s="9"/>
      <c r="U248" s="9"/>
      <c r="V248" s="9">
        <v>56754</v>
      </c>
      <c r="W248" s="10" t="s">
        <v>632</v>
      </c>
      <c r="X248" s="10"/>
      <c r="Y248" s="10"/>
      <c r="Z248" s="10"/>
    </row>
    <row r="249" spans="1:26" ht="28.8" x14ac:dyDescent="0.3">
      <c r="A249" s="35" t="s">
        <v>629</v>
      </c>
      <c r="B249" s="11" t="s">
        <v>630</v>
      </c>
      <c r="C249" s="11" t="s">
        <v>629</v>
      </c>
      <c r="D249" s="11" t="s">
        <v>633</v>
      </c>
      <c r="E249" s="11"/>
      <c r="F249" s="54"/>
      <c r="G249" s="12"/>
      <c r="H249" s="12" t="str">
        <f>IFERROR(VLOOKUP(G249,CentralOVM!$A$3:$B$45,2,0),"")</f>
        <v/>
      </c>
      <c r="I249" s="12"/>
      <c r="J249" s="12"/>
      <c r="K249" s="12"/>
      <c r="L249" s="12"/>
      <c r="M249" s="13"/>
      <c r="N249" s="9"/>
      <c r="O249" s="9"/>
      <c r="P249" s="9"/>
      <c r="Q249" s="9"/>
      <c r="R249" s="9"/>
      <c r="S249" s="9"/>
      <c r="T249" s="9"/>
      <c r="U249" s="9"/>
      <c r="V249" s="9"/>
      <c r="W249" s="10"/>
      <c r="X249" s="10"/>
      <c r="Y249" s="10"/>
      <c r="Z249" s="10"/>
    </row>
    <row r="250" spans="1:26" ht="43.2" x14ac:dyDescent="0.3">
      <c r="A250" s="35" t="s">
        <v>629</v>
      </c>
      <c r="B250" s="11" t="s">
        <v>630</v>
      </c>
      <c r="C250" s="11" t="s">
        <v>629</v>
      </c>
      <c r="D250" s="11" t="s">
        <v>634</v>
      </c>
      <c r="E250" s="11"/>
      <c r="F250" s="54"/>
      <c r="G250" s="12" t="s">
        <v>635</v>
      </c>
      <c r="H250" s="12" t="str">
        <f>IFERROR(VLOOKUP(G250,CentralOVM!$A$3:$B$45,2,0),"")</f>
        <v>N</v>
      </c>
      <c r="I250" s="12" t="s">
        <v>392</v>
      </c>
      <c r="J250" s="12" t="s">
        <v>636</v>
      </c>
      <c r="K250" s="12" t="s">
        <v>637</v>
      </c>
      <c r="L250" s="12" t="s">
        <v>638</v>
      </c>
      <c r="M250" s="13" t="s">
        <v>639</v>
      </c>
      <c r="N250" s="51" t="s">
        <v>640</v>
      </c>
      <c r="O250" s="9">
        <v>17</v>
      </c>
      <c r="P250" s="9" t="s">
        <v>641</v>
      </c>
      <c r="Q250" s="9" t="s">
        <v>642</v>
      </c>
      <c r="R250" s="9" t="s">
        <v>527</v>
      </c>
      <c r="S250" s="9"/>
      <c r="T250" s="9"/>
      <c r="U250" s="9" t="s">
        <v>643</v>
      </c>
      <c r="V250" s="9"/>
      <c r="W250" s="10"/>
      <c r="X250" s="10"/>
      <c r="Y250" s="10"/>
      <c r="Z250" s="10"/>
    </row>
    <row r="251" spans="1:26" ht="28.8" x14ac:dyDescent="0.3">
      <c r="A251" s="35" t="s">
        <v>629</v>
      </c>
      <c r="B251" s="11" t="s">
        <v>630</v>
      </c>
      <c r="C251" s="11" t="s">
        <v>629</v>
      </c>
      <c r="D251" s="11" t="s">
        <v>644</v>
      </c>
      <c r="E251" s="11"/>
      <c r="F251" s="54"/>
      <c r="G251" s="12"/>
      <c r="H251" s="12" t="str">
        <f>IFERROR(VLOOKUP(G251,CentralOVM!$A$3:$B$45,2,0),"")</f>
        <v/>
      </c>
      <c r="I251" s="12"/>
      <c r="J251" s="12"/>
      <c r="K251" s="12"/>
      <c r="L251" s="12"/>
      <c r="M251" s="13"/>
      <c r="N251" s="9"/>
      <c r="O251" s="9"/>
      <c r="P251" s="9"/>
      <c r="Q251" s="9"/>
      <c r="R251" s="9"/>
      <c r="S251" s="9"/>
      <c r="T251" s="9"/>
      <c r="U251" s="9"/>
      <c r="V251" s="9"/>
      <c r="W251" s="10"/>
      <c r="X251" s="10"/>
      <c r="Y251" s="10"/>
      <c r="Z251" s="10"/>
    </row>
    <row r="252" spans="1:26" ht="28.8" x14ac:dyDescent="0.3">
      <c r="A252" s="35" t="s">
        <v>629</v>
      </c>
      <c r="B252" s="11" t="s">
        <v>630</v>
      </c>
      <c r="C252" s="11" t="s">
        <v>629</v>
      </c>
      <c r="D252" s="11" t="s">
        <v>645</v>
      </c>
      <c r="E252" s="11"/>
      <c r="F252" s="54"/>
      <c r="G252" s="12"/>
      <c r="H252" s="12" t="str">
        <f>IFERROR(VLOOKUP(G252,CentralOVM!$A$3:$B$45,2,0),"")</f>
        <v/>
      </c>
      <c r="I252" s="12"/>
      <c r="J252" s="12"/>
      <c r="K252" s="12"/>
      <c r="L252" s="12"/>
      <c r="M252" s="13"/>
      <c r="N252" s="9"/>
      <c r="O252" s="9"/>
      <c r="P252" s="9"/>
      <c r="Q252" s="9"/>
      <c r="R252" s="9"/>
      <c r="S252" s="9"/>
      <c r="T252" s="9"/>
      <c r="U252" s="9"/>
      <c r="V252" s="9"/>
      <c r="W252" s="10"/>
      <c r="X252" s="10"/>
      <c r="Y252" s="10"/>
      <c r="Z252" s="10"/>
    </row>
    <row r="253" spans="1:26" ht="43.2" x14ac:dyDescent="0.3">
      <c r="A253" s="35" t="s">
        <v>629</v>
      </c>
      <c r="B253" s="11" t="s">
        <v>630</v>
      </c>
      <c r="C253" s="11" t="s">
        <v>629</v>
      </c>
      <c r="D253" s="11" t="s">
        <v>646</v>
      </c>
      <c r="E253" s="11"/>
      <c r="F253" s="54" t="s">
        <v>647</v>
      </c>
      <c r="G253" s="12" t="s">
        <v>635</v>
      </c>
      <c r="H253" s="12" t="str">
        <f>IFERROR(VLOOKUP(G253,CentralOVM!$A$3:$B$45,2,0),"")</f>
        <v>N</v>
      </c>
      <c r="I253" s="12" t="s">
        <v>392</v>
      </c>
      <c r="J253" s="12" t="s">
        <v>636</v>
      </c>
      <c r="K253" s="12" t="s">
        <v>637</v>
      </c>
      <c r="L253" s="12" t="s">
        <v>638</v>
      </c>
      <c r="M253" s="13" t="s">
        <v>639</v>
      </c>
      <c r="N253" s="51" t="s">
        <v>640</v>
      </c>
      <c r="O253" s="9">
        <v>17</v>
      </c>
      <c r="P253" s="9"/>
      <c r="Q253" s="9"/>
      <c r="R253" s="9"/>
      <c r="S253" s="9"/>
      <c r="T253" s="9">
        <v>1</v>
      </c>
      <c r="U253" s="9"/>
      <c r="V253" s="9"/>
      <c r="W253" s="10"/>
      <c r="X253" s="10"/>
      <c r="Y253" s="10"/>
      <c r="Z253" s="10"/>
    </row>
    <row r="254" spans="1:26" ht="28.8" x14ac:dyDescent="0.3">
      <c r="A254" s="35" t="s">
        <v>629</v>
      </c>
      <c r="B254" s="11" t="s">
        <v>630</v>
      </c>
      <c r="C254" s="11" t="s">
        <v>629</v>
      </c>
      <c r="D254" s="11" t="s">
        <v>648</v>
      </c>
      <c r="E254" s="11"/>
      <c r="F254" s="54"/>
      <c r="G254" s="12"/>
      <c r="H254" s="12" t="str">
        <f>IFERROR(VLOOKUP(G254,CentralOVM!$A$3:$B$45,2,0),"")</f>
        <v/>
      </c>
      <c r="I254" s="12"/>
      <c r="J254" s="12"/>
      <c r="K254" s="12"/>
      <c r="L254" s="12"/>
      <c r="M254" s="13"/>
      <c r="N254" s="9"/>
      <c r="O254" s="9"/>
      <c r="P254" s="9"/>
      <c r="Q254" s="9"/>
      <c r="R254" s="9"/>
      <c r="S254" s="9"/>
      <c r="T254" s="9"/>
      <c r="U254" s="9"/>
      <c r="V254" s="9"/>
      <c r="W254" s="10"/>
      <c r="X254" s="10"/>
      <c r="Y254" s="10"/>
      <c r="Z254" s="10"/>
    </row>
    <row r="255" spans="1:26" ht="57.6" x14ac:dyDescent="0.3">
      <c r="A255" s="35" t="s">
        <v>629</v>
      </c>
      <c r="B255" s="11" t="s">
        <v>630</v>
      </c>
      <c r="C255" s="11" t="s">
        <v>629</v>
      </c>
      <c r="D255" s="11" t="s">
        <v>649</v>
      </c>
      <c r="E255" s="11"/>
      <c r="F255" s="54" t="s">
        <v>650</v>
      </c>
      <c r="G255" s="12"/>
      <c r="H255" s="12" t="str">
        <f>IFERROR(VLOOKUP(G255,CentralOVM!$A$3:$B$45,2,0),"")</f>
        <v/>
      </c>
      <c r="I255" s="12"/>
      <c r="J255" s="12"/>
      <c r="K255" s="12"/>
      <c r="L255" s="12"/>
      <c r="M255" s="13"/>
      <c r="N255" s="8" t="s">
        <v>27</v>
      </c>
      <c r="O255" s="9">
        <v>7</v>
      </c>
      <c r="P255" s="9"/>
      <c r="Q255" s="9"/>
      <c r="R255" s="9"/>
      <c r="S255" s="9"/>
      <c r="T255" s="9">
        <v>1</v>
      </c>
      <c r="U255" s="9"/>
      <c r="V255" s="9"/>
      <c r="W255" s="10"/>
      <c r="X255" s="10"/>
      <c r="Y255" s="10"/>
      <c r="Z255" s="10"/>
    </row>
    <row r="256" spans="1:26" ht="57.6" x14ac:dyDescent="0.3">
      <c r="A256" s="35" t="s">
        <v>629</v>
      </c>
      <c r="B256" s="11" t="s">
        <v>630</v>
      </c>
      <c r="C256" s="11" t="s">
        <v>629</v>
      </c>
      <c r="D256" s="11" t="s">
        <v>651</v>
      </c>
      <c r="E256" s="11" t="s">
        <v>652</v>
      </c>
      <c r="F256" s="54" t="s">
        <v>650</v>
      </c>
      <c r="G256" s="12" t="s">
        <v>49</v>
      </c>
      <c r="H256" s="12" t="str">
        <f>IFERROR(VLOOKUP(G256,CentralOVM!$A$3:$B$45,2,0),"")</f>
        <v>Y</v>
      </c>
      <c r="I256" s="12" t="s">
        <v>49</v>
      </c>
      <c r="J256" s="12" t="s">
        <v>50</v>
      </c>
      <c r="K256" s="12" t="s">
        <v>51</v>
      </c>
      <c r="L256" s="12" t="s">
        <v>52</v>
      </c>
      <c r="M256" s="13" t="s">
        <v>53</v>
      </c>
      <c r="N256" s="51" t="s">
        <v>54</v>
      </c>
      <c r="O256" s="9">
        <v>60</v>
      </c>
      <c r="P256" s="9" t="s">
        <v>67</v>
      </c>
      <c r="Q256" s="9" t="s">
        <v>49</v>
      </c>
      <c r="R256" s="9" t="s">
        <v>62</v>
      </c>
      <c r="S256" s="9"/>
      <c r="T256" s="9">
        <v>1</v>
      </c>
      <c r="U256" s="9" t="s">
        <v>56</v>
      </c>
      <c r="V256" s="9"/>
      <c r="W256" s="10"/>
      <c r="X256" s="10"/>
      <c r="Y256" s="10"/>
      <c r="Z256" s="10"/>
    </row>
    <row r="257" spans="1:26" x14ac:dyDescent="0.3">
      <c r="A257" s="35" t="s">
        <v>629</v>
      </c>
      <c r="B257" s="11" t="s">
        <v>630</v>
      </c>
      <c r="C257" s="11" t="s">
        <v>629</v>
      </c>
      <c r="D257" s="11" t="s">
        <v>653</v>
      </c>
      <c r="E257" s="11"/>
      <c r="F257" s="54"/>
      <c r="G257" s="12"/>
      <c r="H257" s="12" t="str">
        <f>IFERROR(VLOOKUP(G257,CentralOVM!$A$3:$B$45,2,0),"")</f>
        <v/>
      </c>
      <c r="I257" s="12"/>
      <c r="J257" s="12"/>
      <c r="K257" s="12"/>
      <c r="L257" s="12"/>
      <c r="M257" s="13"/>
      <c r="N257" s="9"/>
      <c r="O257" s="9"/>
      <c r="P257" s="9"/>
      <c r="Q257" s="9"/>
      <c r="R257" s="9"/>
      <c r="S257" s="9"/>
      <c r="T257" s="9"/>
      <c r="U257" s="9"/>
      <c r="V257" s="9"/>
      <c r="W257" s="10"/>
      <c r="X257" s="10"/>
      <c r="Y257" s="10"/>
      <c r="Z257" s="10"/>
    </row>
    <row r="258" spans="1:26" x14ac:dyDescent="0.3">
      <c r="A258" s="35" t="s">
        <v>629</v>
      </c>
      <c r="B258" s="11" t="s">
        <v>630</v>
      </c>
      <c r="C258" s="11" t="s">
        <v>629</v>
      </c>
      <c r="D258" s="11" t="s">
        <v>654</v>
      </c>
      <c r="E258" s="11"/>
      <c r="F258" s="54"/>
      <c r="G258" s="12"/>
      <c r="H258" s="12" t="str">
        <f>IFERROR(VLOOKUP(G258,CentralOVM!$A$3:$B$45,2,0),"")</f>
        <v/>
      </c>
      <c r="I258" s="12"/>
      <c r="J258" s="12"/>
      <c r="K258" s="12"/>
      <c r="L258" s="12"/>
      <c r="M258" s="13"/>
      <c r="N258" s="9"/>
      <c r="O258" s="9"/>
      <c r="P258" s="9"/>
      <c r="Q258" s="9"/>
      <c r="R258" s="9"/>
      <c r="S258" s="9"/>
      <c r="T258" s="9"/>
      <c r="U258" s="9"/>
      <c r="V258" s="9"/>
      <c r="W258" s="10"/>
      <c r="X258" s="10"/>
      <c r="Y258" s="10"/>
      <c r="Z258" s="10"/>
    </row>
    <row r="259" spans="1:26" ht="43.2" x14ac:dyDescent="0.3">
      <c r="A259" s="35" t="s">
        <v>629</v>
      </c>
      <c r="B259" s="11" t="s">
        <v>630</v>
      </c>
      <c r="C259" s="11" t="s">
        <v>629</v>
      </c>
      <c r="D259" s="11" t="s">
        <v>655</v>
      </c>
      <c r="E259" s="11" t="s">
        <v>602</v>
      </c>
      <c r="F259" s="54" t="s">
        <v>656</v>
      </c>
      <c r="G259" s="12" t="s">
        <v>49</v>
      </c>
      <c r="H259" s="12" t="str">
        <f>IFERROR(VLOOKUP(G259,CentralOVM!$A$3:$B$45,2,0),"")</f>
        <v>Y</v>
      </c>
      <c r="I259" s="12" t="s">
        <v>49</v>
      </c>
      <c r="J259" s="12" t="s">
        <v>50</v>
      </c>
      <c r="K259" s="12" t="s">
        <v>51</v>
      </c>
      <c r="L259" s="12" t="s">
        <v>52</v>
      </c>
      <c r="M259" s="13" t="s">
        <v>53</v>
      </c>
      <c r="N259" s="51" t="s">
        <v>54</v>
      </c>
      <c r="O259" s="9">
        <v>60</v>
      </c>
      <c r="P259" s="9" t="s">
        <v>61</v>
      </c>
      <c r="Q259" s="9" t="s">
        <v>49</v>
      </c>
      <c r="R259" s="9" t="s">
        <v>62</v>
      </c>
      <c r="S259" s="17" t="s">
        <v>605</v>
      </c>
      <c r="T259" s="9">
        <v>1</v>
      </c>
      <c r="U259" s="9"/>
      <c r="V259" s="9"/>
      <c r="W259" s="10"/>
      <c r="X259" s="10"/>
      <c r="Y259" s="10"/>
      <c r="Z259" s="10"/>
    </row>
    <row r="260" spans="1:26" ht="43.2" x14ac:dyDescent="0.3">
      <c r="A260" s="35" t="s">
        <v>629</v>
      </c>
      <c r="B260" s="11" t="s">
        <v>630</v>
      </c>
      <c r="C260" s="11" t="s">
        <v>629</v>
      </c>
      <c r="D260" s="11" t="s">
        <v>657</v>
      </c>
      <c r="E260" s="11" t="s">
        <v>602</v>
      </c>
      <c r="F260" s="54" t="s">
        <v>656</v>
      </c>
      <c r="G260" s="12" t="s">
        <v>49</v>
      </c>
      <c r="H260" s="12" t="str">
        <f>IFERROR(VLOOKUP(G260,CentralOVM!$A$3:$B$45,2,0),"")</f>
        <v>Y</v>
      </c>
      <c r="I260" s="12" t="s">
        <v>49</v>
      </c>
      <c r="J260" s="12" t="s">
        <v>50</v>
      </c>
      <c r="K260" s="12" t="s">
        <v>51</v>
      </c>
      <c r="L260" s="12" t="s">
        <v>52</v>
      </c>
      <c r="M260" s="13" t="s">
        <v>53</v>
      </c>
      <c r="N260" s="51" t="s">
        <v>54</v>
      </c>
      <c r="O260" s="9">
        <v>60</v>
      </c>
      <c r="P260" s="9"/>
      <c r="Q260" s="9"/>
      <c r="R260" s="9"/>
      <c r="S260" s="9"/>
      <c r="T260" s="9">
        <v>1</v>
      </c>
      <c r="U260" s="9"/>
      <c r="V260" s="9"/>
      <c r="W260" s="10"/>
      <c r="X260" s="10"/>
      <c r="Y260" s="10"/>
      <c r="Z260" s="10"/>
    </row>
    <row r="261" spans="1:26" ht="43.2" x14ac:dyDescent="0.3">
      <c r="A261" s="35" t="s">
        <v>629</v>
      </c>
      <c r="B261" s="11" t="s">
        <v>630</v>
      </c>
      <c r="C261" s="11" t="s">
        <v>629</v>
      </c>
      <c r="D261" s="11" t="s">
        <v>658</v>
      </c>
      <c r="E261" s="11" t="s">
        <v>602</v>
      </c>
      <c r="F261" s="54" t="s">
        <v>656</v>
      </c>
      <c r="G261" s="12" t="s">
        <v>49</v>
      </c>
      <c r="H261" s="12" t="str">
        <f>IFERROR(VLOOKUP(G261,CentralOVM!$A$3:$B$45,2,0),"")</f>
        <v>Y</v>
      </c>
      <c r="I261" s="12" t="s">
        <v>49</v>
      </c>
      <c r="J261" s="12" t="s">
        <v>50</v>
      </c>
      <c r="K261" s="12" t="s">
        <v>51</v>
      </c>
      <c r="L261" s="12" t="s">
        <v>52</v>
      </c>
      <c r="M261" s="13" t="s">
        <v>53</v>
      </c>
      <c r="N261" s="51" t="s">
        <v>54</v>
      </c>
      <c r="O261" s="9">
        <v>60</v>
      </c>
      <c r="P261" s="9"/>
      <c r="Q261" s="9"/>
      <c r="R261" s="9"/>
      <c r="S261" s="9"/>
      <c r="T261" s="9">
        <v>1</v>
      </c>
      <c r="U261" s="9" t="s">
        <v>659</v>
      </c>
      <c r="V261" s="9"/>
      <c r="W261" s="10"/>
      <c r="X261" s="10"/>
      <c r="Y261" s="10"/>
      <c r="Z261" s="10"/>
    </row>
    <row r="262" spans="1:26" ht="43.2" x14ac:dyDescent="0.3">
      <c r="A262" s="35" t="s">
        <v>629</v>
      </c>
      <c r="B262" s="11" t="s">
        <v>630</v>
      </c>
      <c r="C262" s="11" t="s">
        <v>629</v>
      </c>
      <c r="D262" s="11" t="s">
        <v>660</v>
      </c>
      <c r="E262" s="11"/>
      <c r="F262" s="54"/>
      <c r="G262" s="12"/>
      <c r="H262" s="12" t="str">
        <f>IFERROR(VLOOKUP(G262,CentralOVM!$A$3:$B$45,2,0),"")</f>
        <v/>
      </c>
      <c r="I262" s="12"/>
      <c r="J262" s="12"/>
      <c r="K262" s="12"/>
      <c r="L262" s="12"/>
      <c r="M262" s="13"/>
      <c r="N262" s="9"/>
      <c r="O262" s="9"/>
      <c r="P262" s="9"/>
      <c r="Q262" s="9"/>
      <c r="R262" s="9"/>
      <c r="S262" s="9"/>
      <c r="T262" s="9"/>
      <c r="U262" s="9"/>
      <c r="V262" s="9"/>
      <c r="W262" s="10"/>
      <c r="X262" s="10"/>
      <c r="Y262" s="10"/>
      <c r="Z262" s="10"/>
    </row>
    <row r="263" spans="1:26" ht="28.8" x14ac:dyDescent="0.3">
      <c r="A263" s="35" t="s">
        <v>629</v>
      </c>
      <c r="B263" s="11" t="s">
        <v>630</v>
      </c>
      <c r="C263" s="11" t="s">
        <v>629</v>
      </c>
      <c r="D263" s="11" t="s">
        <v>633</v>
      </c>
      <c r="E263" s="11"/>
      <c r="F263" s="54"/>
      <c r="G263" s="12"/>
      <c r="H263" s="12" t="str">
        <f>IFERROR(VLOOKUP(G263,CentralOVM!$A$3:$B$45,2,0),"")</f>
        <v/>
      </c>
      <c r="I263" s="12"/>
      <c r="J263" s="12"/>
      <c r="K263" s="12"/>
      <c r="L263" s="12"/>
      <c r="M263" s="13"/>
      <c r="N263" s="9"/>
      <c r="O263" s="9"/>
      <c r="P263" s="9"/>
      <c r="Q263" s="9"/>
      <c r="R263" s="9"/>
      <c r="S263" s="9"/>
      <c r="T263" s="9"/>
      <c r="U263" s="9"/>
      <c r="V263" s="9"/>
      <c r="W263" s="10"/>
      <c r="X263" s="10"/>
      <c r="Y263" s="10"/>
      <c r="Z263" s="10"/>
    </row>
    <row r="264" spans="1:26" ht="43.2" x14ac:dyDescent="0.3">
      <c r="A264" s="35" t="s">
        <v>629</v>
      </c>
      <c r="B264" s="11" t="s">
        <v>630</v>
      </c>
      <c r="C264" s="11" t="s">
        <v>629</v>
      </c>
      <c r="D264" s="11" t="s">
        <v>661</v>
      </c>
      <c r="E264" s="11" t="s">
        <v>602</v>
      </c>
      <c r="F264" s="54" t="s">
        <v>662</v>
      </c>
      <c r="G264" s="12" t="s">
        <v>49</v>
      </c>
      <c r="H264" s="12" t="str">
        <f>IFERROR(VLOOKUP(G264,CentralOVM!$A$3:$B$45,2,0),"")</f>
        <v>Y</v>
      </c>
      <c r="I264" s="12" t="s">
        <v>49</v>
      </c>
      <c r="J264" s="12" t="s">
        <v>50</v>
      </c>
      <c r="K264" s="12" t="s">
        <v>51</v>
      </c>
      <c r="L264" s="12" t="s">
        <v>52</v>
      </c>
      <c r="M264" s="13" t="s">
        <v>53</v>
      </c>
      <c r="N264" s="51" t="s">
        <v>54</v>
      </c>
      <c r="O264" s="9">
        <v>60</v>
      </c>
      <c r="P264" s="9"/>
      <c r="Q264" s="9"/>
      <c r="R264" s="9"/>
      <c r="S264" s="9"/>
      <c r="T264" s="9">
        <v>1</v>
      </c>
      <c r="U264" s="9" t="s">
        <v>95</v>
      </c>
      <c r="V264" s="9"/>
      <c r="W264" s="10"/>
      <c r="X264" s="10"/>
      <c r="Y264" s="10"/>
      <c r="Z264" s="10"/>
    </row>
    <row r="265" spans="1:26" ht="43.2" x14ac:dyDescent="0.3">
      <c r="A265" s="35" t="s">
        <v>629</v>
      </c>
      <c r="B265" s="11" t="s">
        <v>630</v>
      </c>
      <c r="C265" s="11" t="s">
        <v>629</v>
      </c>
      <c r="D265" s="11" t="s">
        <v>663</v>
      </c>
      <c r="E265" s="11" t="s">
        <v>602</v>
      </c>
      <c r="F265" s="54" t="s">
        <v>662</v>
      </c>
      <c r="G265" s="12" t="s">
        <v>49</v>
      </c>
      <c r="H265" s="12" t="str">
        <f>IFERROR(VLOOKUP(G265,CentralOVM!$A$3:$B$45,2,0),"")</f>
        <v>Y</v>
      </c>
      <c r="I265" s="12" t="s">
        <v>49</v>
      </c>
      <c r="J265" s="12" t="s">
        <v>50</v>
      </c>
      <c r="K265" s="12" t="s">
        <v>51</v>
      </c>
      <c r="L265" s="12" t="s">
        <v>52</v>
      </c>
      <c r="M265" s="13" t="s">
        <v>53</v>
      </c>
      <c r="N265" s="51" t="s">
        <v>54</v>
      </c>
      <c r="O265" s="9">
        <v>60</v>
      </c>
      <c r="P265" s="9"/>
      <c r="Q265" s="9"/>
      <c r="R265" s="9"/>
      <c r="S265" s="17" t="s">
        <v>605</v>
      </c>
      <c r="T265" s="9">
        <v>1</v>
      </c>
      <c r="U265" s="9"/>
      <c r="V265" s="9"/>
      <c r="W265" s="10"/>
      <c r="X265" s="10"/>
      <c r="Y265" s="10"/>
      <c r="Z265" s="10"/>
    </row>
    <row r="266" spans="1:26" ht="28.8" x14ac:dyDescent="0.3">
      <c r="A266" s="35" t="s">
        <v>629</v>
      </c>
      <c r="B266" s="11" t="s">
        <v>630</v>
      </c>
      <c r="C266" s="11" t="s">
        <v>629</v>
      </c>
      <c r="D266" s="11" t="s">
        <v>664</v>
      </c>
      <c r="E266" s="11" t="s">
        <v>602</v>
      </c>
      <c r="F266" s="54" t="s">
        <v>662</v>
      </c>
      <c r="G266" s="12" t="s">
        <v>49</v>
      </c>
      <c r="H266" s="12" t="str">
        <f>IFERROR(VLOOKUP(G266,CentralOVM!$A$3:$B$45,2,0),"")</f>
        <v>Y</v>
      </c>
      <c r="I266" s="12" t="s">
        <v>49</v>
      </c>
      <c r="J266" s="12" t="s">
        <v>50</v>
      </c>
      <c r="K266" s="12" t="s">
        <v>51</v>
      </c>
      <c r="L266" s="12" t="s">
        <v>52</v>
      </c>
      <c r="M266" s="13" t="s">
        <v>53</v>
      </c>
      <c r="N266" s="51" t="s">
        <v>54</v>
      </c>
      <c r="O266" s="9">
        <v>60</v>
      </c>
      <c r="P266" s="9"/>
      <c r="Q266" s="9"/>
      <c r="R266" s="9"/>
      <c r="S266" s="17" t="s">
        <v>665</v>
      </c>
      <c r="T266" s="9">
        <v>1</v>
      </c>
      <c r="U266" s="9" t="s">
        <v>92</v>
      </c>
      <c r="V266" s="9"/>
      <c r="W266" s="10"/>
      <c r="X266" s="10"/>
      <c r="Y266" s="10"/>
      <c r="Z266" s="10"/>
    </row>
    <row r="267" spans="1:26" ht="43.2" x14ac:dyDescent="0.3">
      <c r="A267" s="35" t="s">
        <v>629</v>
      </c>
      <c r="B267" s="11" t="s">
        <v>630</v>
      </c>
      <c r="C267" s="11" t="s">
        <v>629</v>
      </c>
      <c r="D267" s="11" t="s">
        <v>666</v>
      </c>
      <c r="E267" s="11" t="s">
        <v>602</v>
      </c>
      <c r="F267" s="54" t="s">
        <v>667</v>
      </c>
      <c r="G267" s="12" t="s">
        <v>49</v>
      </c>
      <c r="H267" s="12" t="str">
        <f>IFERROR(VLOOKUP(G267,CentralOVM!$A$3:$B$45,2,0),"")</f>
        <v>Y</v>
      </c>
      <c r="I267" s="12" t="s">
        <v>49</v>
      </c>
      <c r="J267" s="12" t="s">
        <v>50</v>
      </c>
      <c r="K267" s="12" t="s">
        <v>51</v>
      </c>
      <c r="L267" s="12" t="s">
        <v>52</v>
      </c>
      <c r="M267" s="13" t="s">
        <v>53</v>
      </c>
      <c r="N267" s="51" t="s">
        <v>54</v>
      </c>
      <c r="O267" s="9">
        <v>60</v>
      </c>
      <c r="P267" s="9"/>
      <c r="Q267" s="9"/>
      <c r="R267" s="9"/>
      <c r="S267" s="17" t="s">
        <v>665</v>
      </c>
      <c r="T267" s="9">
        <v>3</v>
      </c>
      <c r="U267" s="9" t="s">
        <v>89</v>
      </c>
      <c r="V267" s="9"/>
      <c r="W267" s="10"/>
      <c r="X267" s="10"/>
      <c r="Y267" s="10"/>
      <c r="Z267" s="10"/>
    </row>
    <row r="268" spans="1:26" ht="28.8" x14ac:dyDescent="0.3">
      <c r="A268" s="35" t="s">
        <v>629</v>
      </c>
      <c r="B268" s="11" t="s">
        <v>630</v>
      </c>
      <c r="C268" s="11" t="s">
        <v>629</v>
      </c>
      <c r="D268" s="11" t="s">
        <v>668</v>
      </c>
      <c r="E268" s="11"/>
      <c r="F268" s="54"/>
      <c r="G268" s="12"/>
      <c r="H268" s="12" t="str">
        <f>IFERROR(VLOOKUP(G268,CentralOVM!$A$3:$B$45,2,0),"")</f>
        <v/>
      </c>
      <c r="I268" s="12"/>
      <c r="J268" s="12"/>
      <c r="K268" s="12"/>
      <c r="L268" s="12" t="s">
        <v>52</v>
      </c>
      <c r="M268" s="13"/>
      <c r="N268" s="9"/>
      <c r="O268" s="9"/>
      <c r="P268" s="9"/>
      <c r="Q268" s="9"/>
      <c r="R268" s="9"/>
      <c r="S268" s="9"/>
      <c r="T268" s="9"/>
      <c r="U268" s="9" t="s">
        <v>669</v>
      </c>
      <c r="V268" s="9"/>
      <c r="W268" s="10"/>
      <c r="X268" s="10"/>
      <c r="Y268" s="10"/>
      <c r="Z268" s="10"/>
    </row>
    <row r="269" spans="1:26" ht="57.6" x14ac:dyDescent="0.3">
      <c r="A269" s="35" t="s">
        <v>629</v>
      </c>
      <c r="B269" s="11" t="s">
        <v>630</v>
      </c>
      <c r="C269" s="11" t="s">
        <v>629</v>
      </c>
      <c r="D269" s="11" t="s">
        <v>670</v>
      </c>
      <c r="E269" s="11" t="s">
        <v>671</v>
      </c>
      <c r="F269" s="54"/>
      <c r="G269" s="12" t="s">
        <v>49</v>
      </c>
      <c r="H269" s="12" t="str">
        <f>IFERROR(VLOOKUP(G269,CentralOVM!$A$3:$B$45,2,0),"")</f>
        <v>Y</v>
      </c>
      <c r="I269" s="12" t="s">
        <v>49</v>
      </c>
      <c r="J269" s="12" t="s">
        <v>50</v>
      </c>
      <c r="K269" s="12" t="s">
        <v>51</v>
      </c>
      <c r="L269" s="12" t="s">
        <v>52</v>
      </c>
      <c r="M269" s="13" t="s">
        <v>53</v>
      </c>
      <c r="N269" s="51" t="s">
        <v>54</v>
      </c>
      <c r="O269" s="9">
        <v>60</v>
      </c>
      <c r="P269" s="9"/>
      <c r="Q269" s="9"/>
      <c r="R269" s="9"/>
      <c r="S269" s="9"/>
      <c r="T269" s="9"/>
      <c r="U269" s="9" t="s">
        <v>84</v>
      </c>
      <c r="V269" s="9"/>
      <c r="W269" s="10"/>
      <c r="X269" s="10"/>
      <c r="Y269" s="10"/>
      <c r="Z269" s="10"/>
    </row>
    <row r="270" spans="1:26" ht="43.2" x14ac:dyDescent="0.3">
      <c r="A270" s="35" t="s">
        <v>629</v>
      </c>
      <c r="B270" s="11" t="s">
        <v>630</v>
      </c>
      <c r="C270" s="11" t="s">
        <v>629</v>
      </c>
      <c r="D270" s="11" t="s">
        <v>672</v>
      </c>
      <c r="E270" s="11" t="s">
        <v>673</v>
      </c>
      <c r="F270" s="33" t="s">
        <v>674</v>
      </c>
      <c r="G270" s="12" t="s">
        <v>675</v>
      </c>
      <c r="H270" s="12" t="str">
        <f>IFERROR(VLOOKUP(G270,CentralOVM!$A$3:$B$45,2,0),"")</f>
        <v>N</v>
      </c>
      <c r="I270" s="12"/>
      <c r="J270" s="12"/>
      <c r="K270" s="12"/>
      <c r="L270" s="12"/>
      <c r="M270" s="13"/>
      <c r="N270" s="51" t="s">
        <v>676</v>
      </c>
      <c r="O270" s="9">
        <v>44</v>
      </c>
      <c r="P270" s="9"/>
      <c r="Q270" s="9"/>
      <c r="R270" s="9"/>
      <c r="S270" s="9"/>
      <c r="T270" s="9">
        <v>2</v>
      </c>
      <c r="U270" s="9"/>
      <c r="V270" s="9"/>
      <c r="W270" s="10"/>
      <c r="X270" s="10"/>
      <c r="Y270" s="10"/>
      <c r="Z270" s="10"/>
    </row>
    <row r="271" spans="1:26" ht="28.8" x14ac:dyDescent="0.3">
      <c r="A271" s="35" t="s">
        <v>629</v>
      </c>
      <c r="B271" s="11" t="s">
        <v>630</v>
      </c>
      <c r="C271" s="11" t="s">
        <v>629</v>
      </c>
      <c r="D271" s="11" t="s">
        <v>677</v>
      </c>
      <c r="E271" s="11"/>
      <c r="F271" s="54"/>
      <c r="G271" s="12"/>
      <c r="H271" s="12" t="str">
        <f>IFERROR(VLOOKUP(G271,CentralOVM!$A$3:$B$45,2,0),"")</f>
        <v/>
      </c>
      <c r="I271" s="12"/>
      <c r="J271" s="12"/>
      <c r="K271" s="12"/>
      <c r="L271" s="12"/>
      <c r="M271" s="13"/>
      <c r="N271" s="9"/>
      <c r="O271" s="9"/>
      <c r="P271" s="9"/>
      <c r="Q271" s="9"/>
      <c r="R271" s="9"/>
      <c r="S271" s="9"/>
      <c r="T271" s="9"/>
      <c r="U271" s="9"/>
      <c r="V271" s="9"/>
      <c r="W271" s="10"/>
      <c r="X271" s="10"/>
      <c r="Y271" s="10"/>
      <c r="Z271" s="10"/>
    </row>
    <row r="272" spans="1:26" ht="28.8" x14ac:dyDescent="0.3">
      <c r="A272" s="35" t="s">
        <v>629</v>
      </c>
      <c r="B272" s="11" t="s">
        <v>630</v>
      </c>
      <c r="C272" s="11" t="s">
        <v>629</v>
      </c>
      <c r="D272" s="11" t="s">
        <v>678</v>
      </c>
      <c r="E272" s="11"/>
      <c r="F272" s="54"/>
      <c r="G272" s="12"/>
      <c r="H272" s="12" t="str">
        <f>IFERROR(VLOOKUP(G272,CentralOVM!$A$3:$B$45,2,0),"")</f>
        <v/>
      </c>
      <c r="I272" s="12"/>
      <c r="J272" s="12"/>
      <c r="K272" s="12"/>
      <c r="L272" s="12"/>
      <c r="M272" s="13"/>
      <c r="N272" s="9"/>
      <c r="O272" s="9"/>
      <c r="P272" s="9"/>
      <c r="Q272" s="9"/>
      <c r="R272" s="9"/>
      <c r="S272" s="9"/>
      <c r="T272" s="9"/>
      <c r="U272" s="9"/>
      <c r="V272" s="9"/>
      <c r="W272" s="10"/>
      <c r="X272" s="10"/>
      <c r="Y272" s="10"/>
      <c r="Z272" s="10"/>
    </row>
    <row r="273" spans="1:26" ht="43.2" x14ac:dyDescent="0.3">
      <c r="A273" s="35" t="s">
        <v>629</v>
      </c>
      <c r="B273" s="11" t="s">
        <v>630</v>
      </c>
      <c r="C273" s="11" t="s">
        <v>629</v>
      </c>
      <c r="D273" s="11" t="s">
        <v>646</v>
      </c>
      <c r="E273" s="11"/>
      <c r="F273" s="54" t="s">
        <v>647</v>
      </c>
      <c r="G273" s="12" t="s">
        <v>635</v>
      </c>
      <c r="H273" s="12" t="str">
        <f>IFERROR(VLOOKUP(G273,CentralOVM!$A$3:$B$45,2,0),"")</f>
        <v>N</v>
      </c>
      <c r="I273" s="12" t="s">
        <v>392</v>
      </c>
      <c r="J273" s="12" t="s">
        <v>636</v>
      </c>
      <c r="K273" s="12" t="s">
        <v>637</v>
      </c>
      <c r="L273" s="12" t="s">
        <v>638</v>
      </c>
      <c r="M273" s="13" t="s">
        <v>639</v>
      </c>
      <c r="N273" s="51" t="s">
        <v>640</v>
      </c>
      <c r="O273" s="9">
        <v>17</v>
      </c>
      <c r="P273" s="9"/>
      <c r="Q273" s="9"/>
      <c r="R273" s="9"/>
      <c r="S273" s="9"/>
      <c r="T273" s="9">
        <v>1</v>
      </c>
      <c r="U273" s="9"/>
      <c r="V273" s="9"/>
      <c r="W273" s="10"/>
      <c r="X273" s="10"/>
      <c r="Y273" s="10"/>
      <c r="Z273" s="10"/>
    </row>
    <row r="274" spans="1:26" ht="28.8" x14ac:dyDescent="0.3">
      <c r="A274" s="35" t="s">
        <v>629</v>
      </c>
      <c r="B274" s="11" t="s">
        <v>630</v>
      </c>
      <c r="C274" s="11" t="s">
        <v>629</v>
      </c>
      <c r="D274" s="11" t="s">
        <v>679</v>
      </c>
      <c r="E274" s="11"/>
      <c r="F274" s="54"/>
      <c r="G274" s="12"/>
      <c r="H274" s="12" t="str">
        <f>IFERROR(VLOOKUP(G274,CentralOVM!$A$3:$B$45,2,0),"")</f>
        <v/>
      </c>
      <c r="I274" s="12"/>
      <c r="J274" s="12"/>
      <c r="K274" s="12"/>
      <c r="L274" s="12"/>
      <c r="M274" s="13"/>
      <c r="N274" s="9"/>
      <c r="O274" s="9"/>
      <c r="P274" s="9"/>
      <c r="Q274" s="9"/>
      <c r="R274" s="9"/>
      <c r="S274" s="9"/>
      <c r="T274" s="9"/>
      <c r="U274" s="9"/>
      <c r="V274" s="9"/>
      <c r="W274" s="10"/>
      <c r="X274" s="10"/>
      <c r="Y274" s="10"/>
      <c r="Z274" s="10"/>
    </row>
    <row r="275" spans="1:26" ht="28.8" x14ac:dyDescent="0.3">
      <c r="A275" s="35" t="s">
        <v>629</v>
      </c>
      <c r="B275" s="11" t="s">
        <v>630</v>
      </c>
      <c r="C275" s="11" t="s">
        <v>629</v>
      </c>
      <c r="D275" s="11" t="s">
        <v>680</v>
      </c>
      <c r="E275" s="11"/>
      <c r="F275" s="54"/>
      <c r="G275" s="12" t="s">
        <v>635</v>
      </c>
      <c r="H275" s="12" t="str">
        <f>IFERROR(VLOOKUP(G275,CentralOVM!$A$3:$B$45,2,0),"")</f>
        <v>N</v>
      </c>
      <c r="I275" s="12" t="s">
        <v>392</v>
      </c>
      <c r="J275" s="12" t="s">
        <v>636</v>
      </c>
      <c r="K275" s="12" t="s">
        <v>637</v>
      </c>
      <c r="L275" s="12" t="s">
        <v>638</v>
      </c>
      <c r="M275" s="13" t="s">
        <v>639</v>
      </c>
      <c r="N275" s="51" t="s">
        <v>640</v>
      </c>
      <c r="O275" s="9">
        <v>17</v>
      </c>
      <c r="P275" s="9"/>
      <c r="Q275" s="9"/>
      <c r="R275" s="9"/>
      <c r="S275" s="9"/>
      <c r="T275" s="9"/>
      <c r="U275" s="9"/>
      <c r="V275" s="9"/>
      <c r="W275" s="10"/>
      <c r="X275" s="10"/>
      <c r="Y275" s="10"/>
      <c r="Z275" s="10"/>
    </row>
    <row r="276" spans="1:26" ht="28.8" x14ac:dyDescent="0.3">
      <c r="A276" s="35" t="s">
        <v>629</v>
      </c>
      <c r="B276" s="11" t="s">
        <v>630</v>
      </c>
      <c r="C276" s="11" t="s">
        <v>629</v>
      </c>
      <c r="D276" s="11" t="s">
        <v>681</v>
      </c>
      <c r="E276" s="11" t="s">
        <v>602</v>
      </c>
      <c r="F276" s="54" t="s">
        <v>662</v>
      </c>
      <c r="G276" s="12" t="s">
        <v>49</v>
      </c>
      <c r="H276" s="12" t="str">
        <f>IFERROR(VLOOKUP(G276,CentralOVM!$A$3:$B$45,2,0),"")</f>
        <v>Y</v>
      </c>
      <c r="I276" s="12" t="s">
        <v>49</v>
      </c>
      <c r="J276" s="12" t="s">
        <v>50</v>
      </c>
      <c r="K276" s="12" t="s">
        <v>51</v>
      </c>
      <c r="L276" s="12" t="s">
        <v>52</v>
      </c>
      <c r="M276" s="13" t="s">
        <v>53</v>
      </c>
      <c r="N276" s="51" t="s">
        <v>54</v>
      </c>
      <c r="O276" s="9">
        <v>60</v>
      </c>
      <c r="P276" s="9"/>
      <c r="Q276" s="9"/>
      <c r="R276" s="9"/>
      <c r="S276" s="9"/>
      <c r="T276" s="9">
        <v>1</v>
      </c>
      <c r="U276" s="9"/>
      <c r="V276" s="9"/>
      <c r="W276" s="10"/>
      <c r="X276" s="10"/>
      <c r="Y276" s="10"/>
      <c r="Z276" s="10"/>
    </row>
    <row r="277" spans="1:26" ht="28.8" x14ac:dyDescent="0.3">
      <c r="A277" s="35" t="s">
        <v>629</v>
      </c>
      <c r="B277" s="11" t="s">
        <v>630</v>
      </c>
      <c r="C277" s="11" t="s">
        <v>629</v>
      </c>
      <c r="D277" s="11" t="s">
        <v>682</v>
      </c>
      <c r="E277" s="11" t="s">
        <v>602</v>
      </c>
      <c r="F277" s="54" t="s">
        <v>662</v>
      </c>
      <c r="G277" s="12" t="s">
        <v>49</v>
      </c>
      <c r="H277" s="12" t="str">
        <f>IFERROR(VLOOKUP(G277,CentralOVM!$A$3:$B$45,2,0),"")</f>
        <v>Y</v>
      </c>
      <c r="I277" s="12" t="s">
        <v>49</v>
      </c>
      <c r="J277" s="12" t="s">
        <v>50</v>
      </c>
      <c r="K277" s="12" t="s">
        <v>51</v>
      </c>
      <c r="L277" s="12" t="s">
        <v>52</v>
      </c>
      <c r="M277" s="13" t="s">
        <v>53</v>
      </c>
      <c r="N277" s="51" t="s">
        <v>683</v>
      </c>
      <c r="O277" s="9">
        <v>0</v>
      </c>
      <c r="P277" s="9"/>
      <c r="Q277" s="9"/>
      <c r="R277" s="9"/>
      <c r="S277" s="17" t="s">
        <v>605</v>
      </c>
      <c r="T277" s="9">
        <v>1</v>
      </c>
      <c r="U277" s="9"/>
      <c r="V277" s="9"/>
      <c r="W277" s="10"/>
      <c r="X277" s="10"/>
      <c r="Y277" s="10"/>
      <c r="Z277" s="10"/>
    </row>
    <row r="278" spans="1:26" ht="43.2" x14ac:dyDescent="0.3">
      <c r="A278" s="35" t="s">
        <v>629</v>
      </c>
      <c r="B278" s="11" t="s">
        <v>630</v>
      </c>
      <c r="C278" s="11" t="s">
        <v>629</v>
      </c>
      <c r="D278" s="11" t="s">
        <v>684</v>
      </c>
      <c r="E278" s="11"/>
      <c r="F278" s="54"/>
      <c r="G278" s="12"/>
      <c r="H278" s="12" t="str">
        <f>IFERROR(VLOOKUP(G278,CentralOVM!$A$3:$B$45,2,0),"")</f>
        <v/>
      </c>
      <c r="I278" s="12"/>
      <c r="J278" s="12"/>
      <c r="K278" s="12"/>
      <c r="L278" s="12"/>
      <c r="M278" s="13"/>
      <c r="N278" s="9"/>
      <c r="O278" s="9"/>
      <c r="P278" s="9"/>
      <c r="Q278" s="9"/>
      <c r="R278" s="9"/>
      <c r="S278" s="9"/>
      <c r="T278" s="9"/>
      <c r="U278" s="9"/>
      <c r="V278" s="9"/>
      <c r="W278" s="10"/>
      <c r="X278" s="10"/>
      <c r="Y278" s="10"/>
      <c r="Z278" s="10"/>
    </row>
    <row r="279" spans="1:26" ht="28.8" x14ac:dyDescent="0.3">
      <c r="A279" s="35" t="s">
        <v>629</v>
      </c>
      <c r="B279" s="11" t="s">
        <v>630</v>
      </c>
      <c r="C279" s="11" t="s">
        <v>629</v>
      </c>
      <c r="D279" s="11" t="s">
        <v>685</v>
      </c>
      <c r="E279" s="11"/>
      <c r="F279" s="54"/>
      <c r="G279" s="12"/>
      <c r="H279" s="12" t="str">
        <f>IFERROR(VLOOKUP(G279,CentralOVM!$A$3:$B$45,2,0),"")</f>
        <v/>
      </c>
      <c r="I279" s="12"/>
      <c r="J279" s="12"/>
      <c r="K279" s="12"/>
      <c r="L279" s="12"/>
      <c r="M279" s="13"/>
      <c r="N279" s="9"/>
      <c r="O279" s="9"/>
      <c r="P279" s="9"/>
      <c r="Q279" s="9"/>
      <c r="R279" s="9"/>
      <c r="S279" s="9"/>
      <c r="T279" s="9"/>
      <c r="U279" s="9"/>
      <c r="V279" s="9"/>
      <c r="W279" s="10"/>
      <c r="X279" s="10"/>
      <c r="Y279" s="10"/>
      <c r="Z279" s="10"/>
    </row>
    <row r="280" spans="1:26" ht="28.8" x14ac:dyDescent="0.3">
      <c r="A280" s="35" t="s">
        <v>629</v>
      </c>
      <c r="B280" s="11" t="s">
        <v>630</v>
      </c>
      <c r="C280" s="11" t="s">
        <v>629</v>
      </c>
      <c r="D280" s="11" t="s">
        <v>686</v>
      </c>
      <c r="E280" s="11"/>
      <c r="F280" s="54" t="s">
        <v>687</v>
      </c>
      <c r="G280" s="12" t="s">
        <v>49</v>
      </c>
      <c r="H280" s="12" t="str">
        <f>IFERROR(VLOOKUP(G280,CentralOVM!$A$3:$B$45,2,0),"")</f>
        <v>Y</v>
      </c>
      <c r="I280" s="12" t="s">
        <v>49</v>
      </c>
      <c r="J280" s="12" t="s">
        <v>50</v>
      </c>
      <c r="K280" s="12" t="s">
        <v>51</v>
      </c>
      <c r="L280" s="12" t="s">
        <v>52</v>
      </c>
      <c r="M280" s="13" t="s">
        <v>53</v>
      </c>
      <c r="N280" s="51" t="s">
        <v>54</v>
      </c>
      <c r="O280" s="9">
        <v>60</v>
      </c>
      <c r="P280" s="9"/>
      <c r="Q280" s="9"/>
      <c r="R280" s="9"/>
      <c r="S280" s="9"/>
      <c r="T280" s="9">
        <v>1</v>
      </c>
      <c r="U280" s="9" t="s">
        <v>108</v>
      </c>
      <c r="V280" s="9"/>
      <c r="W280" s="10"/>
      <c r="X280" s="10"/>
      <c r="Y280" s="10"/>
      <c r="Z280" s="10"/>
    </row>
    <row r="281" spans="1:26" x14ac:dyDescent="0.3">
      <c r="A281" s="35" t="s">
        <v>629</v>
      </c>
      <c r="B281" s="11" t="s">
        <v>630</v>
      </c>
      <c r="C281" s="11" t="s">
        <v>629</v>
      </c>
      <c r="D281" s="11" t="s">
        <v>688</v>
      </c>
      <c r="E281" s="11"/>
      <c r="F281" s="54"/>
      <c r="G281" s="12"/>
      <c r="H281" s="12" t="str">
        <f>IFERROR(VLOOKUP(G281,CentralOVM!$A$3:$B$45,2,0),"")</f>
        <v/>
      </c>
      <c r="I281" s="12"/>
      <c r="J281" s="12"/>
      <c r="K281" s="12"/>
      <c r="L281" s="12"/>
      <c r="M281" s="13"/>
      <c r="N281" s="9"/>
      <c r="O281" s="9"/>
      <c r="P281" s="9"/>
      <c r="Q281" s="9"/>
      <c r="R281" s="9"/>
      <c r="S281" s="9"/>
      <c r="T281" s="9"/>
      <c r="U281" s="9"/>
      <c r="V281" s="9"/>
      <c r="W281" s="10"/>
      <c r="X281" s="10"/>
      <c r="Y281" s="10"/>
      <c r="Z281" s="10"/>
    </row>
    <row r="282" spans="1:26" ht="43.2" x14ac:dyDescent="0.3">
      <c r="A282" s="35" t="s">
        <v>629</v>
      </c>
      <c r="B282" s="11" t="s">
        <v>630</v>
      </c>
      <c r="C282" s="11" t="s">
        <v>629</v>
      </c>
      <c r="D282" s="11" t="s">
        <v>689</v>
      </c>
      <c r="E282" s="11"/>
      <c r="F282" s="54"/>
      <c r="G282" s="12"/>
      <c r="H282" s="12" t="str">
        <f>IFERROR(VLOOKUP(G282,CentralOVM!$A$3:$B$45,2,0),"")</f>
        <v/>
      </c>
      <c r="I282" s="12"/>
      <c r="J282" s="12"/>
      <c r="K282" s="12"/>
      <c r="L282" s="12"/>
      <c r="M282" s="13"/>
      <c r="N282" s="9"/>
      <c r="O282" s="9"/>
      <c r="P282" s="9"/>
      <c r="Q282" s="9"/>
      <c r="R282" s="9"/>
      <c r="S282" s="9"/>
      <c r="T282" s="9"/>
      <c r="U282" s="9" t="s">
        <v>690</v>
      </c>
      <c r="V282" s="9"/>
      <c r="W282" s="10"/>
      <c r="X282" s="10"/>
      <c r="Y282" s="10"/>
      <c r="Z282" s="10"/>
    </row>
    <row r="283" spans="1:26" ht="28.8" x14ac:dyDescent="0.3">
      <c r="A283" s="35" t="s">
        <v>629</v>
      </c>
      <c r="B283" s="11" t="s">
        <v>630</v>
      </c>
      <c r="C283" s="11" t="s">
        <v>629</v>
      </c>
      <c r="D283" s="11" t="s">
        <v>633</v>
      </c>
      <c r="E283" s="11"/>
      <c r="F283" s="54"/>
      <c r="G283" s="12"/>
      <c r="H283" s="12" t="str">
        <f>IFERROR(VLOOKUP(G283,CentralOVM!$A$3:$B$45,2,0),"")</f>
        <v/>
      </c>
      <c r="I283" s="12"/>
      <c r="J283" s="12"/>
      <c r="K283" s="12"/>
      <c r="L283" s="12"/>
      <c r="M283" s="13"/>
      <c r="N283" s="9"/>
      <c r="O283" s="9"/>
      <c r="P283" s="9"/>
      <c r="Q283" s="9"/>
      <c r="R283" s="9"/>
      <c r="S283" s="9"/>
      <c r="T283" s="9"/>
      <c r="U283" s="9" t="s">
        <v>119</v>
      </c>
      <c r="V283" s="9"/>
      <c r="W283" s="10"/>
      <c r="X283" s="10"/>
      <c r="Y283" s="10"/>
      <c r="Z283" s="10"/>
    </row>
    <row r="284" spans="1:26" ht="43.2" x14ac:dyDescent="0.3">
      <c r="A284" s="35" t="s">
        <v>629</v>
      </c>
      <c r="B284" s="11" t="s">
        <v>630</v>
      </c>
      <c r="C284" s="11" t="s">
        <v>629</v>
      </c>
      <c r="D284" s="11" t="s">
        <v>691</v>
      </c>
      <c r="E284" s="11" t="s">
        <v>602</v>
      </c>
      <c r="F284" s="54" t="s">
        <v>692</v>
      </c>
      <c r="G284" s="12" t="s">
        <v>49</v>
      </c>
      <c r="H284" s="12" t="str">
        <f>IFERROR(VLOOKUP(G284,CentralOVM!$A$3:$B$45,2,0),"")</f>
        <v>Y</v>
      </c>
      <c r="I284" s="12" t="s">
        <v>49</v>
      </c>
      <c r="J284" s="12" t="s">
        <v>50</v>
      </c>
      <c r="K284" s="12" t="s">
        <v>51</v>
      </c>
      <c r="L284" s="12" t="s">
        <v>52</v>
      </c>
      <c r="M284" s="13" t="s">
        <v>53</v>
      </c>
      <c r="N284" s="51" t="s">
        <v>54</v>
      </c>
      <c r="O284" s="9">
        <v>60</v>
      </c>
      <c r="P284" s="9"/>
      <c r="Q284" s="9"/>
      <c r="R284" s="9"/>
      <c r="S284" s="17" t="s">
        <v>605</v>
      </c>
      <c r="T284" s="9">
        <v>1</v>
      </c>
      <c r="U284" s="9" t="s">
        <v>65</v>
      </c>
      <c r="V284" s="9"/>
      <c r="W284" s="10"/>
      <c r="X284" s="10"/>
      <c r="Y284" s="10"/>
      <c r="Z284" s="10"/>
    </row>
    <row r="285" spans="1:26" ht="57.6" x14ac:dyDescent="0.3">
      <c r="A285" s="35" t="s">
        <v>629</v>
      </c>
      <c r="B285" s="11" t="s">
        <v>630</v>
      </c>
      <c r="C285" s="11" t="s">
        <v>629</v>
      </c>
      <c r="D285" s="11" t="s">
        <v>693</v>
      </c>
      <c r="E285" s="11"/>
      <c r="F285" s="54"/>
      <c r="G285" s="12"/>
      <c r="H285" s="12" t="str">
        <f>IFERROR(VLOOKUP(G285,CentralOVM!$A$3:$B$45,2,0),"")</f>
        <v/>
      </c>
      <c r="I285" s="12"/>
      <c r="J285" s="12"/>
      <c r="K285" s="12"/>
      <c r="L285" s="12"/>
      <c r="M285" s="13"/>
      <c r="N285" s="9"/>
      <c r="O285" s="9"/>
      <c r="P285" s="9"/>
      <c r="Q285" s="9"/>
      <c r="R285" s="9"/>
      <c r="S285" s="9"/>
      <c r="T285" s="9"/>
      <c r="U285" s="9"/>
      <c r="V285" s="9"/>
      <c r="W285" s="10"/>
      <c r="X285" s="10"/>
      <c r="Y285" s="10"/>
      <c r="Z285" s="10"/>
    </row>
    <row r="286" spans="1:26" ht="57.6" x14ac:dyDescent="0.3">
      <c r="A286" s="35" t="s">
        <v>629</v>
      </c>
      <c r="B286" s="11" t="s">
        <v>630</v>
      </c>
      <c r="C286" s="11" t="s">
        <v>629</v>
      </c>
      <c r="D286" s="11" t="s">
        <v>694</v>
      </c>
      <c r="E286" s="11" t="s">
        <v>602</v>
      </c>
      <c r="F286" s="54" t="s">
        <v>692</v>
      </c>
      <c r="G286" s="12" t="s">
        <v>49</v>
      </c>
      <c r="H286" s="12" t="str">
        <f>IFERROR(VLOOKUP(G286,CentralOVM!$A$3:$B$45,2,0),"")</f>
        <v>Y</v>
      </c>
      <c r="I286" s="12" t="s">
        <v>49</v>
      </c>
      <c r="J286" s="12" t="s">
        <v>50</v>
      </c>
      <c r="K286" s="12" t="s">
        <v>51</v>
      </c>
      <c r="L286" s="12" t="s">
        <v>52</v>
      </c>
      <c r="M286" s="13" t="s">
        <v>53</v>
      </c>
      <c r="N286" s="51" t="s">
        <v>54</v>
      </c>
      <c r="O286" s="9">
        <v>60</v>
      </c>
      <c r="P286" s="9"/>
      <c r="Q286" s="9"/>
      <c r="R286" s="9"/>
      <c r="S286" s="17" t="s">
        <v>665</v>
      </c>
      <c r="T286" s="9">
        <v>1</v>
      </c>
      <c r="U286" s="9"/>
      <c r="V286" s="9"/>
      <c r="W286" s="10"/>
      <c r="X286" s="10"/>
      <c r="Y286" s="10"/>
      <c r="Z286" s="10"/>
    </row>
    <row r="287" spans="1:26" ht="28.8" x14ac:dyDescent="0.3">
      <c r="A287" s="35" t="s">
        <v>629</v>
      </c>
      <c r="B287" s="11" t="s">
        <v>630</v>
      </c>
      <c r="C287" s="11" t="s">
        <v>629</v>
      </c>
      <c r="D287" s="11" t="s">
        <v>695</v>
      </c>
      <c r="E287" s="11" t="s">
        <v>602</v>
      </c>
      <c r="F287" s="54" t="s">
        <v>692</v>
      </c>
      <c r="G287" s="12" t="s">
        <v>49</v>
      </c>
      <c r="H287" s="12" t="str">
        <f>IFERROR(VLOOKUP(G287,CentralOVM!$A$3:$B$45,2,0),"")</f>
        <v>Y</v>
      </c>
      <c r="I287" s="12" t="s">
        <v>49</v>
      </c>
      <c r="J287" s="12" t="s">
        <v>50</v>
      </c>
      <c r="K287" s="12" t="s">
        <v>51</v>
      </c>
      <c r="L287" s="12" t="s">
        <v>52</v>
      </c>
      <c r="M287" s="13" t="s">
        <v>53</v>
      </c>
      <c r="N287" s="51" t="s">
        <v>54</v>
      </c>
      <c r="O287" s="9">
        <v>60</v>
      </c>
      <c r="P287" s="9"/>
      <c r="Q287" s="9"/>
      <c r="R287" s="9"/>
      <c r="S287" s="17" t="s">
        <v>665</v>
      </c>
      <c r="T287" s="9">
        <v>1</v>
      </c>
      <c r="U287" s="9"/>
      <c r="V287" s="9"/>
      <c r="W287" s="10"/>
      <c r="X287" s="10"/>
      <c r="Y287" s="10"/>
      <c r="Z287" s="10"/>
    </row>
    <row r="288" spans="1:26" ht="57.6" x14ac:dyDescent="0.3">
      <c r="A288" s="35" t="s">
        <v>629</v>
      </c>
      <c r="B288" s="11" t="s">
        <v>630</v>
      </c>
      <c r="C288" s="11" t="s">
        <v>629</v>
      </c>
      <c r="D288" s="11" t="s">
        <v>696</v>
      </c>
      <c r="E288" s="11" t="s">
        <v>697</v>
      </c>
      <c r="F288" s="54" t="s">
        <v>698</v>
      </c>
      <c r="G288" s="12" t="s">
        <v>39</v>
      </c>
      <c r="H288" s="12" t="str">
        <f>IFERROR(VLOOKUP(G288,CentralOVM!$A$3:$B$45,2,0),"")</f>
        <v>Y</v>
      </c>
      <c r="I288" s="12" t="s">
        <v>40</v>
      </c>
      <c r="J288" s="12" t="s">
        <v>699</v>
      </c>
      <c r="K288" s="12" t="s">
        <v>700</v>
      </c>
      <c r="L288" s="12" t="s">
        <v>701</v>
      </c>
      <c r="M288" s="13" t="s">
        <v>702</v>
      </c>
      <c r="N288" s="51" t="s">
        <v>703</v>
      </c>
      <c r="O288" s="9">
        <v>8</v>
      </c>
      <c r="P288" s="9"/>
      <c r="Q288" s="9"/>
      <c r="R288" s="9"/>
      <c r="S288" s="9"/>
      <c r="T288" s="9">
        <v>2</v>
      </c>
      <c r="U288" s="9" t="s">
        <v>704</v>
      </c>
      <c r="V288" s="9"/>
      <c r="W288" s="10"/>
      <c r="X288" s="10"/>
      <c r="Y288" s="10"/>
      <c r="Z288" s="10"/>
    </row>
    <row r="289" spans="1:26" ht="28.8" x14ac:dyDescent="0.3">
      <c r="A289" s="35" t="s">
        <v>629</v>
      </c>
      <c r="B289" s="11" t="s">
        <v>630</v>
      </c>
      <c r="C289" s="11" t="s">
        <v>629</v>
      </c>
      <c r="D289" s="11" t="s">
        <v>705</v>
      </c>
      <c r="E289" s="11"/>
      <c r="F289" s="54"/>
      <c r="G289" s="12"/>
      <c r="H289" s="12" t="str">
        <f>IFERROR(VLOOKUP(G289,CentralOVM!$A$3:$B$45,2,0),"")</f>
        <v/>
      </c>
      <c r="I289" s="12"/>
      <c r="J289" s="12"/>
      <c r="K289" s="12"/>
      <c r="L289" s="12"/>
      <c r="M289" s="13"/>
      <c r="N289" s="9"/>
      <c r="O289" s="9"/>
      <c r="P289" s="9"/>
      <c r="Q289" s="9"/>
      <c r="R289" s="9"/>
      <c r="S289" s="9"/>
      <c r="T289" s="9"/>
      <c r="U289" s="9"/>
      <c r="V289" s="9"/>
      <c r="W289" s="10"/>
      <c r="X289" s="10"/>
      <c r="Y289" s="10"/>
      <c r="Z289" s="10"/>
    </row>
    <row r="290" spans="1:26" ht="43.2" x14ac:dyDescent="0.3">
      <c r="A290" s="35" t="s">
        <v>629</v>
      </c>
      <c r="B290" s="11" t="s">
        <v>630</v>
      </c>
      <c r="C290" s="11" t="s">
        <v>629</v>
      </c>
      <c r="D290" s="11" t="s">
        <v>706</v>
      </c>
      <c r="E290" s="11" t="s">
        <v>707</v>
      </c>
      <c r="F290" s="54" t="s">
        <v>708</v>
      </c>
      <c r="G290" s="12" t="s">
        <v>709</v>
      </c>
      <c r="H290" s="12" t="str">
        <f>IFERROR(VLOOKUP(G290,CentralOVM!$A$3:$B$45,2,0),"")</f>
        <v>Y</v>
      </c>
      <c r="I290" s="12" t="s">
        <v>258</v>
      </c>
      <c r="J290" s="12" t="s">
        <v>710</v>
      </c>
      <c r="K290" s="12" t="s">
        <v>711</v>
      </c>
      <c r="L290" s="12" t="s">
        <v>712</v>
      </c>
      <c r="M290" s="13" t="s">
        <v>713</v>
      </c>
      <c r="N290" s="51" t="s">
        <v>714</v>
      </c>
      <c r="O290" s="9">
        <v>0</v>
      </c>
      <c r="P290" s="9"/>
      <c r="Q290" s="9"/>
      <c r="R290" s="9"/>
      <c r="S290" s="17" t="s">
        <v>715</v>
      </c>
      <c r="T290" s="9">
        <v>1</v>
      </c>
      <c r="U290" s="9"/>
      <c r="V290" s="9"/>
      <c r="W290" s="10"/>
      <c r="X290" s="10"/>
      <c r="Y290" s="10"/>
      <c r="Z290" s="10"/>
    </row>
    <row r="291" spans="1:26" ht="115.2" x14ac:dyDescent="0.3">
      <c r="A291" s="35" t="s">
        <v>629</v>
      </c>
      <c r="B291" s="11" t="s">
        <v>630</v>
      </c>
      <c r="C291" s="11" t="s">
        <v>629</v>
      </c>
      <c r="D291" s="11" t="s">
        <v>716</v>
      </c>
      <c r="E291" s="11" t="s">
        <v>707</v>
      </c>
      <c r="F291" s="54" t="s">
        <v>717</v>
      </c>
      <c r="G291" s="12" t="s">
        <v>709</v>
      </c>
      <c r="H291" s="12" t="str">
        <f>IFERROR(VLOOKUP(G291,CentralOVM!$A$3:$B$45,2,0),"")</f>
        <v>Y</v>
      </c>
      <c r="I291" s="12" t="s">
        <v>258</v>
      </c>
      <c r="J291" s="12" t="s">
        <v>710</v>
      </c>
      <c r="K291" s="12" t="s">
        <v>711</v>
      </c>
      <c r="L291" s="12" t="s">
        <v>712</v>
      </c>
      <c r="M291" s="13" t="s">
        <v>713</v>
      </c>
      <c r="N291" s="51" t="s">
        <v>714</v>
      </c>
      <c r="O291" s="9">
        <v>0</v>
      </c>
      <c r="P291" s="9"/>
      <c r="Q291" s="9"/>
      <c r="R291" s="9"/>
      <c r="S291" s="17" t="s">
        <v>715</v>
      </c>
      <c r="T291" s="9">
        <v>3</v>
      </c>
      <c r="U291" s="9" t="s">
        <v>718</v>
      </c>
      <c r="V291" s="9"/>
      <c r="W291" s="10"/>
      <c r="X291" s="10"/>
      <c r="Y291" s="10"/>
      <c r="Z291" s="10"/>
    </row>
    <row r="292" spans="1:26" x14ac:dyDescent="0.3">
      <c r="A292" s="35" t="s">
        <v>629</v>
      </c>
      <c r="B292" s="11" t="s">
        <v>630</v>
      </c>
      <c r="C292" s="11" t="s">
        <v>629</v>
      </c>
      <c r="D292" s="11" t="s">
        <v>719</v>
      </c>
      <c r="E292" s="11"/>
      <c r="F292" s="54"/>
      <c r="G292" s="12"/>
      <c r="H292" s="12" t="str">
        <f>IFERROR(VLOOKUP(G292,CentralOVM!$A$3:$B$45,2,0),"")</f>
        <v/>
      </c>
      <c r="I292" s="12"/>
      <c r="J292" s="12"/>
      <c r="K292" s="12"/>
      <c r="L292" s="12"/>
      <c r="M292" s="13"/>
      <c r="N292" s="9"/>
      <c r="O292" s="9"/>
      <c r="P292" s="9"/>
      <c r="Q292" s="9"/>
      <c r="R292" s="9"/>
      <c r="S292" s="9"/>
      <c r="T292" s="9"/>
      <c r="U292" s="9"/>
      <c r="V292" s="9"/>
      <c r="W292" s="10"/>
      <c r="X292" s="10"/>
      <c r="Y292" s="10"/>
      <c r="Z292" s="10"/>
    </row>
    <row r="293" spans="1:26" ht="57.6" x14ac:dyDescent="0.3">
      <c r="A293" s="35" t="s">
        <v>629</v>
      </c>
      <c r="B293" s="11" t="s">
        <v>630</v>
      </c>
      <c r="C293" s="11" t="s">
        <v>629</v>
      </c>
      <c r="D293" s="11" t="s">
        <v>720</v>
      </c>
      <c r="E293" s="11"/>
      <c r="F293" s="54"/>
      <c r="G293" s="12"/>
      <c r="H293" s="12" t="str">
        <f>IFERROR(VLOOKUP(G293,CentralOVM!$A$3:$B$45,2,0),"")</f>
        <v/>
      </c>
      <c r="I293" s="12"/>
      <c r="J293" s="12"/>
      <c r="K293" s="12"/>
      <c r="L293" s="12"/>
      <c r="M293" s="13"/>
      <c r="N293" s="9"/>
      <c r="O293" s="9"/>
      <c r="P293" s="9"/>
      <c r="Q293" s="9"/>
      <c r="R293" s="9"/>
      <c r="S293" s="9"/>
      <c r="T293" s="9"/>
      <c r="U293" s="9" t="s">
        <v>721</v>
      </c>
      <c r="V293" s="9"/>
      <c r="W293" s="10"/>
      <c r="X293" s="10"/>
      <c r="Y293" s="10"/>
      <c r="Z293" s="10"/>
    </row>
    <row r="294" spans="1:26" ht="28.8" x14ac:dyDescent="0.3">
      <c r="A294" s="35" t="s">
        <v>629</v>
      </c>
      <c r="B294" s="11" t="s">
        <v>630</v>
      </c>
      <c r="C294" s="11" t="s">
        <v>629</v>
      </c>
      <c r="D294" s="11" t="s">
        <v>722</v>
      </c>
      <c r="E294" s="11"/>
      <c r="F294" s="54"/>
      <c r="G294" s="12"/>
      <c r="H294" s="12" t="str">
        <f>IFERROR(VLOOKUP(G294,CentralOVM!$A$3:$B$45,2,0),"")</f>
        <v/>
      </c>
      <c r="I294" s="12"/>
      <c r="J294" s="12"/>
      <c r="K294" s="12"/>
      <c r="L294" s="12"/>
      <c r="M294" s="13"/>
      <c r="N294" s="9"/>
      <c r="O294" s="9"/>
      <c r="P294" s="9"/>
      <c r="Q294" s="9"/>
      <c r="R294" s="9"/>
      <c r="S294" s="9"/>
      <c r="T294" s="9"/>
      <c r="U294" s="9" t="s">
        <v>723</v>
      </c>
      <c r="V294" s="9"/>
      <c r="W294" s="10"/>
      <c r="X294" s="10"/>
      <c r="Y294" s="10"/>
      <c r="Z294" s="10"/>
    </row>
    <row r="295" spans="1:26" ht="28.8" x14ac:dyDescent="0.3">
      <c r="A295" s="35" t="s">
        <v>629</v>
      </c>
      <c r="B295" s="11" t="s">
        <v>630</v>
      </c>
      <c r="C295" s="11" t="s">
        <v>629</v>
      </c>
      <c r="D295" s="11" t="s">
        <v>724</v>
      </c>
      <c r="E295" s="11"/>
      <c r="F295" s="54"/>
      <c r="G295" s="12"/>
      <c r="H295" s="12" t="str">
        <f>IFERROR(VLOOKUP(G295,CentralOVM!$A$3:$B$45,2,0),"")</f>
        <v/>
      </c>
      <c r="I295" s="12"/>
      <c r="J295" s="12"/>
      <c r="K295" s="12"/>
      <c r="L295" s="12"/>
      <c r="M295" s="13"/>
      <c r="N295" s="9"/>
      <c r="O295" s="9"/>
      <c r="P295" s="9"/>
      <c r="Q295" s="9"/>
      <c r="R295" s="9"/>
      <c r="S295" s="9"/>
      <c r="T295" s="9"/>
      <c r="U295" s="9"/>
      <c r="V295" s="9"/>
      <c r="W295" s="10"/>
      <c r="X295" s="10"/>
      <c r="Y295" s="10"/>
      <c r="Z295" s="10"/>
    </row>
    <row r="296" spans="1:26" ht="43.2" x14ac:dyDescent="0.3">
      <c r="A296" s="35" t="s">
        <v>725</v>
      </c>
      <c r="B296" s="11" t="s">
        <v>726</v>
      </c>
      <c r="C296" s="11" t="s">
        <v>727</v>
      </c>
      <c r="D296" s="11" t="s">
        <v>728</v>
      </c>
      <c r="E296" s="11"/>
      <c r="F296" s="54"/>
      <c r="G296" s="12"/>
      <c r="H296" s="12" t="str">
        <f>IFERROR(VLOOKUP(G296,CentralOVM!$A$3:$B$45,2,0),"")</f>
        <v/>
      </c>
      <c r="I296" s="12"/>
      <c r="J296" s="12"/>
      <c r="K296" s="12"/>
      <c r="L296" s="12"/>
      <c r="M296" s="13"/>
      <c r="N296" s="9"/>
      <c r="O296" s="9"/>
      <c r="P296" s="9"/>
      <c r="Q296" s="9"/>
      <c r="R296" s="9"/>
      <c r="S296" s="9"/>
      <c r="T296" s="9"/>
      <c r="U296" s="9"/>
      <c r="V296" s="9">
        <v>92768</v>
      </c>
      <c r="W296" s="10" t="s">
        <v>729</v>
      </c>
      <c r="X296" s="10"/>
      <c r="Y296" s="10"/>
      <c r="Z296" s="10"/>
    </row>
    <row r="297" spans="1:26" ht="43.2" x14ac:dyDescent="0.3">
      <c r="A297" s="35" t="s">
        <v>725</v>
      </c>
      <c r="B297" s="11" t="s">
        <v>726</v>
      </c>
      <c r="C297" s="11" t="s">
        <v>727</v>
      </c>
      <c r="D297" s="11" t="s">
        <v>730</v>
      </c>
      <c r="E297" s="11"/>
      <c r="F297" s="54"/>
      <c r="G297" s="12"/>
      <c r="H297" s="12" t="str">
        <f>IFERROR(VLOOKUP(G297,CentralOVM!$A$3:$B$45,2,0),"")</f>
        <v/>
      </c>
      <c r="I297" s="12"/>
      <c r="J297" s="12"/>
      <c r="K297" s="12"/>
      <c r="L297" s="12"/>
      <c r="M297" s="13"/>
      <c r="N297" s="9"/>
      <c r="O297" s="9"/>
      <c r="P297" s="9"/>
      <c r="Q297" s="9"/>
      <c r="R297" s="9"/>
      <c r="S297" s="9"/>
      <c r="T297" s="9"/>
      <c r="U297" s="9"/>
      <c r="V297" s="9"/>
      <c r="W297" s="10"/>
      <c r="X297" s="10"/>
      <c r="Y297" s="10"/>
      <c r="Z297" s="10"/>
    </row>
    <row r="298" spans="1:26" ht="43.2" x14ac:dyDescent="0.3">
      <c r="A298" s="35" t="s">
        <v>725</v>
      </c>
      <c r="B298" s="11" t="s">
        <v>726</v>
      </c>
      <c r="C298" s="11" t="s">
        <v>727</v>
      </c>
      <c r="D298" s="11" t="s">
        <v>731</v>
      </c>
      <c r="E298" s="11" t="s">
        <v>732</v>
      </c>
      <c r="F298" s="54" t="s">
        <v>733</v>
      </c>
      <c r="G298" s="12" t="s">
        <v>204</v>
      </c>
      <c r="H298" s="12" t="str">
        <f>IFERROR(VLOOKUP(G298,CentralOVM!$A$3:$B$45,2,0),"")</f>
        <v>N</v>
      </c>
      <c r="I298" s="12" t="s">
        <v>258</v>
      </c>
      <c r="J298" s="12" t="s">
        <v>734</v>
      </c>
      <c r="K298" s="12" t="s">
        <v>735</v>
      </c>
      <c r="L298" s="12" t="s">
        <v>261</v>
      </c>
      <c r="M298" s="13" t="s">
        <v>262</v>
      </c>
      <c r="N298" s="8" t="s">
        <v>736</v>
      </c>
      <c r="O298" s="9">
        <v>0</v>
      </c>
      <c r="P298" s="9" t="s">
        <v>211</v>
      </c>
      <c r="Q298" s="9" t="s">
        <v>212</v>
      </c>
      <c r="R298" s="9" t="s">
        <v>62</v>
      </c>
      <c r="S298" s="17" t="s">
        <v>737</v>
      </c>
      <c r="T298" s="9">
        <v>1</v>
      </c>
      <c r="U298" s="9"/>
      <c r="V298" s="9"/>
      <c r="W298" s="10"/>
      <c r="X298" s="10"/>
      <c r="Y298" s="10"/>
      <c r="Z298" s="10"/>
    </row>
    <row r="299" spans="1:26" ht="43.2" x14ac:dyDescent="0.3">
      <c r="A299" s="35" t="s">
        <v>725</v>
      </c>
      <c r="B299" s="11" t="s">
        <v>726</v>
      </c>
      <c r="C299" s="11" t="s">
        <v>727</v>
      </c>
      <c r="D299" s="11" t="s">
        <v>738</v>
      </c>
      <c r="E299" s="11" t="s">
        <v>732</v>
      </c>
      <c r="F299" s="54" t="s">
        <v>733</v>
      </c>
      <c r="G299" s="12" t="s">
        <v>204</v>
      </c>
      <c r="H299" s="12" t="str">
        <f>IFERROR(VLOOKUP(G299,CentralOVM!$A$3:$B$45,2,0),"")</f>
        <v>N</v>
      </c>
      <c r="I299" s="12" t="s">
        <v>258</v>
      </c>
      <c r="J299" s="12" t="s">
        <v>739</v>
      </c>
      <c r="K299" s="12" t="s">
        <v>740</v>
      </c>
      <c r="L299" s="12" t="s">
        <v>261</v>
      </c>
      <c r="M299" s="13" t="s">
        <v>262</v>
      </c>
      <c r="N299" s="8" t="s">
        <v>736</v>
      </c>
      <c r="O299" s="9">
        <v>0</v>
      </c>
      <c r="P299" s="9"/>
      <c r="Q299" s="9"/>
      <c r="R299" s="9"/>
      <c r="S299" s="17" t="s">
        <v>741</v>
      </c>
      <c r="T299" s="9">
        <v>1</v>
      </c>
      <c r="U299" s="9"/>
      <c r="V299" s="9"/>
      <c r="W299" s="10"/>
      <c r="X299" s="10"/>
      <c r="Y299" s="10"/>
      <c r="Z299" s="10"/>
    </row>
    <row r="300" spans="1:26" ht="43.2" x14ac:dyDescent="0.3">
      <c r="A300" s="35" t="s">
        <v>725</v>
      </c>
      <c r="B300" s="11" t="s">
        <v>726</v>
      </c>
      <c r="C300" s="11" t="s">
        <v>727</v>
      </c>
      <c r="D300" s="11" t="s">
        <v>742</v>
      </c>
      <c r="E300" s="11" t="s">
        <v>732</v>
      </c>
      <c r="F300" s="54" t="s">
        <v>733</v>
      </c>
      <c r="G300" s="12" t="s">
        <v>204</v>
      </c>
      <c r="H300" s="12" t="str">
        <f>IFERROR(VLOOKUP(G300,CentralOVM!$A$3:$B$45,2,0),"")</f>
        <v>N</v>
      </c>
      <c r="I300" s="12" t="s">
        <v>258</v>
      </c>
      <c r="J300" s="12" t="s">
        <v>734</v>
      </c>
      <c r="K300" s="12" t="s">
        <v>735</v>
      </c>
      <c r="L300" s="12" t="s">
        <v>261</v>
      </c>
      <c r="M300" s="13" t="s">
        <v>262</v>
      </c>
      <c r="N300" s="8" t="s">
        <v>736</v>
      </c>
      <c r="O300" s="9">
        <v>0</v>
      </c>
      <c r="P300" s="9" t="s">
        <v>743</v>
      </c>
      <c r="Q300" s="9" t="s">
        <v>258</v>
      </c>
      <c r="R300" s="9" t="s">
        <v>744</v>
      </c>
      <c r="S300" s="17" t="s">
        <v>745</v>
      </c>
      <c r="T300" s="9">
        <v>1</v>
      </c>
      <c r="U300" s="9"/>
      <c r="V300" s="9"/>
      <c r="W300" s="10"/>
      <c r="X300" s="10"/>
      <c r="Y300" s="10"/>
      <c r="Z300" s="10"/>
    </row>
    <row r="301" spans="1:26" ht="43.2" x14ac:dyDescent="0.3">
      <c r="A301" s="35" t="s">
        <v>725</v>
      </c>
      <c r="B301" s="11" t="s">
        <v>726</v>
      </c>
      <c r="C301" s="11" t="s">
        <v>727</v>
      </c>
      <c r="D301" s="11" t="s">
        <v>746</v>
      </c>
      <c r="E301" s="11" t="s">
        <v>732</v>
      </c>
      <c r="F301" s="54" t="s">
        <v>733</v>
      </c>
      <c r="G301" s="12" t="s">
        <v>204</v>
      </c>
      <c r="H301" s="12" t="str">
        <f>IFERROR(VLOOKUP(G301,CentralOVM!$A$3:$B$45,2,0),"")</f>
        <v>N</v>
      </c>
      <c r="I301" s="12" t="s">
        <v>258</v>
      </c>
      <c r="J301" s="12" t="s">
        <v>739</v>
      </c>
      <c r="K301" s="12" t="s">
        <v>740</v>
      </c>
      <c r="L301" s="12" t="s">
        <v>261</v>
      </c>
      <c r="M301" s="13" t="s">
        <v>262</v>
      </c>
      <c r="N301" s="8" t="s">
        <v>736</v>
      </c>
      <c r="O301" s="9">
        <v>0</v>
      </c>
      <c r="P301" s="9"/>
      <c r="Q301" s="9"/>
      <c r="R301" s="9"/>
      <c r="S301" s="17" t="s">
        <v>747</v>
      </c>
      <c r="T301" s="9">
        <v>1</v>
      </c>
      <c r="U301" s="9"/>
      <c r="V301" s="9"/>
      <c r="W301" s="10"/>
      <c r="X301" s="10"/>
      <c r="Y301" s="10"/>
      <c r="Z301" s="10"/>
    </row>
    <row r="302" spans="1:26" ht="43.2" x14ac:dyDescent="0.3">
      <c r="A302" s="35" t="s">
        <v>725</v>
      </c>
      <c r="B302" s="11" t="s">
        <v>726</v>
      </c>
      <c r="C302" s="11" t="s">
        <v>727</v>
      </c>
      <c r="D302" s="11" t="s">
        <v>748</v>
      </c>
      <c r="E302" s="11"/>
      <c r="F302" s="54"/>
      <c r="G302" s="12"/>
      <c r="H302" s="12" t="str">
        <f>IFERROR(VLOOKUP(G302,CentralOVM!$A$3:$B$45,2,0),"")</f>
        <v/>
      </c>
      <c r="I302" s="12"/>
      <c r="J302" s="12"/>
      <c r="K302" s="12"/>
      <c r="L302" s="12"/>
      <c r="M302" s="13"/>
      <c r="N302" s="9"/>
      <c r="O302" s="9"/>
      <c r="P302" s="9"/>
      <c r="Q302" s="9"/>
      <c r="R302" s="9"/>
      <c r="S302" s="9"/>
      <c r="T302" s="9"/>
      <c r="U302" s="9"/>
      <c r="V302" s="9"/>
      <c r="W302" s="10"/>
      <c r="X302" s="10"/>
      <c r="Y302" s="10"/>
      <c r="Z302" s="10"/>
    </row>
    <row r="303" spans="1:26" ht="57.6" x14ac:dyDescent="0.3">
      <c r="A303" s="35" t="s">
        <v>725</v>
      </c>
      <c r="B303" s="11" t="s">
        <v>726</v>
      </c>
      <c r="C303" s="11" t="s">
        <v>727</v>
      </c>
      <c r="D303" s="11" t="s">
        <v>749</v>
      </c>
      <c r="E303" s="11" t="s">
        <v>732</v>
      </c>
      <c r="F303" s="54" t="s">
        <v>750</v>
      </c>
      <c r="G303" s="12" t="s">
        <v>204</v>
      </c>
      <c r="H303" s="12" t="str">
        <f>IFERROR(VLOOKUP(G303,CentralOVM!$A$3:$B$45,2,0),"")</f>
        <v>N</v>
      </c>
      <c r="I303" s="12" t="s">
        <v>258</v>
      </c>
      <c r="J303" s="12" t="s">
        <v>734</v>
      </c>
      <c r="K303" s="12" t="s">
        <v>735</v>
      </c>
      <c r="L303" s="12" t="s">
        <v>261</v>
      </c>
      <c r="M303" s="13" t="s">
        <v>262</v>
      </c>
      <c r="N303" s="8" t="s">
        <v>736</v>
      </c>
      <c r="O303" s="9">
        <v>0</v>
      </c>
      <c r="P303" s="9"/>
      <c r="Q303" s="9"/>
      <c r="R303" s="9"/>
      <c r="S303" s="17" t="s">
        <v>737</v>
      </c>
      <c r="T303" s="9">
        <v>4</v>
      </c>
      <c r="U303" s="9"/>
      <c r="V303" s="9"/>
      <c r="W303" s="10"/>
      <c r="X303" s="10"/>
      <c r="Y303" s="10"/>
      <c r="Z303" s="10"/>
    </row>
    <row r="304" spans="1:26" ht="43.2" x14ac:dyDescent="0.3">
      <c r="A304" s="35" t="s">
        <v>725</v>
      </c>
      <c r="B304" s="11" t="s">
        <v>726</v>
      </c>
      <c r="C304" s="11" t="s">
        <v>727</v>
      </c>
      <c r="D304" s="11" t="s">
        <v>751</v>
      </c>
      <c r="E304" s="11"/>
      <c r="F304" s="54"/>
      <c r="G304" s="12"/>
      <c r="H304" s="12" t="str">
        <f>IFERROR(VLOOKUP(G304,CentralOVM!$A$3:$B$45,2,0),"")</f>
        <v/>
      </c>
      <c r="I304" s="12"/>
      <c r="J304" s="12"/>
      <c r="K304" s="12"/>
      <c r="L304" s="12"/>
      <c r="M304" s="13"/>
      <c r="N304" s="9"/>
      <c r="O304" s="9"/>
      <c r="P304" s="9"/>
      <c r="Q304" s="9"/>
      <c r="R304" s="9"/>
      <c r="S304" s="9"/>
      <c r="T304" s="9"/>
      <c r="U304" s="9"/>
      <c r="V304" s="9"/>
      <c r="W304" s="10"/>
      <c r="X304" s="10"/>
      <c r="Y304" s="10"/>
      <c r="Z304" s="10"/>
    </row>
    <row r="305" spans="1:26" ht="57.6" x14ac:dyDescent="0.3">
      <c r="A305" s="35" t="s">
        <v>725</v>
      </c>
      <c r="B305" s="11" t="s">
        <v>726</v>
      </c>
      <c r="C305" s="11" t="s">
        <v>727</v>
      </c>
      <c r="D305" s="11" t="s">
        <v>752</v>
      </c>
      <c r="E305" s="11" t="s">
        <v>732</v>
      </c>
      <c r="F305" s="54" t="s">
        <v>750</v>
      </c>
      <c r="G305" s="12" t="s">
        <v>204</v>
      </c>
      <c r="H305" s="12" t="str">
        <f>IFERROR(VLOOKUP(G305,CentralOVM!$A$3:$B$45,2,0),"")</f>
        <v>N</v>
      </c>
      <c r="I305" s="12" t="s">
        <v>258</v>
      </c>
      <c r="J305" s="12" t="s">
        <v>734</v>
      </c>
      <c r="K305" s="12" t="s">
        <v>735</v>
      </c>
      <c r="L305" s="12" t="s">
        <v>261</v>
      </c>
      <c r="M305" s="13" t="s">
        <v>262</v>
      </c>
      <c r="N305" s="8" t="s">
        <v>736</v>
      </c>
      <c r="O305" s="9">
        <v>0</v>
      </c>
      <c r="P305" s="9"/>
      <c r="Q305" s="9"/>
      <c r="R305" s="9"/>
      <c r="S305" s="17" t="s">
        <v>741</v>
      </c>
      <c r="T305" s="9">
        <v>4</v>
      </c>
      <c r="U305" s="9"/>
      <c r="V305" s="9"/>
      <c r="W305" s="10"/>
      <c r="X305" s="10"/>
      <c r="Y305" s="10"/>
      <c r="Z305" s="10"/>
    </row>
    <row r="306" spans="1:26" ht="57.6" x14ac:dyDescent="0.3">
      <c r="A306" s="35" t="s">
        <v>725</v>
      </c>
      <c r="B306" s="11" t="s">
        <v>726</v>
      </c>
      <c r="C306" s="11" t="s">
        <v>727</v>
      </c>
      <c r="D306" s="11" t="s">
        <v>753</v>
      </c>
      <c r="E306" s="11" t="s">
        <v>732</v>
      </c>
      <c r="F306" s="54" t="s">
        <v>750</v>
      </c>
      <c r="G306" s="12" t="s">
        <v>204</v>
      </c>
      <c r="H306" s="12" t="str">
        <f>IFERROR(VLOOKUP(G306,CentralOVM!$A$3:$B$45,2,0),"")</f>
        <v>N</v>
      </c>
      <c r="I306" s="12" t="s">
        <v>258</v>
      </c>
      <c r="J306" s="12" t="s">
        <v>739</v>
      </c>
      <c r="K306" s="12" t="s">
        <v>740</v>
      </c>
      <c r="L306" s="12" t="s">
        <v>261</v>
      </c>
      <c r="M306" s="13" t="s">
        <v>262</v>
      </c>
      <c r="N306" s="8" t="s">
        <v>736</v>
      </c>
      <c r="O306" s="9">
        <v>0</v>
      </c>
      <c r="P306" s="9"/>
      <c r="Q306" s="9"/>
      <c r="R306" s="9"/>
      <c r="S306" s="17" t="s">
        <v>741</v>
      </c>
      <c r="T306" s="9">
        <v>4</v>
      </c>
      <c r="U306" s="9"/>
      <c r="V306" s="9"/>
      <c r="W306" s="10"/>
      <c r="X306" s="10"/>
      <c r="Y306" s="10"/>
      <c r="Z306" s="10"/>
    </row>
    <row r="307" spans="1:26" ht="57.6" x14ac:dyDescent="0.3">
      <c r="A307" s="35" t="s">
        <v>725</v>
      </c>
      <c r="B307" s="11" t="s">
        <v>726</v>
      </c>
      <c r="C307" s="11" t="s">
        <v>727</v>
      </c>
      <c r="D307" s="11" t="s">
        <v>754</v>
      </c>
      <c r="E307" s="11" t="s">
        <v>732</v>
      </c>
      <c r="F307" s="54" t="s">
        <v>750</v>
      </c>
      <c r="G307" s="12" t="s">
        <v>204</v>
      </c>
      <c r="H307" s="12" t="str">
        <f>IFERROR(VLOOKUP(G307,CentralOVM!$A$3:$B$45,2,0),"")</f>
        <v>N</v>
      </c>
      <c r="I307" s="12" t="s">
        <v>258</v>
      </c>
      <c r="J307" s="12" t="s">
        <v>734</v>
      </c>
      <c r="K307" s="12" t="s">
        <v>735</v>
      </c>
      <c r="L307" s="12" t="s">
        <v>261</v>
      </c>
      <c r="M307" s="13" t="s">
        <v>262</v>
      </c>
      <c r="N307" s="8" t="s">
        <v>736</v>
      </c>
      <c r="O307" s="9">
        <v>0</v>
      </c>
      <c r="P307" s="9"/>
      <c r="Q307" s="9"/>
      <c r="R307" s="9"/>
      <c r="S307" s="17" t="s">
        <v>742</v>
      </c>
      <c r="T307" s="9">
        <v>4</v>
      </c>
      <c r="U307" s="9" t="s">
        <v>265</v>
      </c>
      <c r="V307" s="9"/>
      <c r="W307" s="10"/>
      <c r="X307" s="10"/>
      <c r="Y307" s="10"/>
      <c r="Z307" s="10"/>
    </row>
    <row r="308" spans="1:26" ht="43.2" x14ac:dyDescent="0.3">
      <c r="A308" s="35" t="s">
        <v>725</v>
      </c>
      <c r="B308" s="11" t="s">
        <v>726</v>
      </c>
      <c r="C308" s="11" t="s">
        <v>727</v>
      </c>
      <c r="D308" s="11" t="s">
        <v>755</v>
      </c>
      <c r="E308" s="11"/>
      <c r="F308" s="54"/>
      <c r="G308" s="12"/>
      <c r="H308" s="12" t="str">
        <f>IFERROR(VLOOKUP(G308,CentralOVM!$A$3:$B$45,2,0),"")</f>
        <v/>
      </c>
      <c r="I308" s="12"/>
      <c r="J308" s="12"/>
      <c r="K308" s="12"/>
      <c r="L308" s="12"/>
      <c r="M308" s="13"/>
      <c r="N308" s="9"/>
      <c r="O308" s="9"/>
      <c r="P308" s="9"/>
      <c r="Q308" s="9"/>
      <c r="R308" s="9"/>
      <c r="S308" s="9"/>
      <c r="T308" s="9"/>
      <c r="U308" s="9"/>
      <c r="V308" s="9"/>
      <c r="W308" s="10"/>
      <c r="X308" s="10"/>
      <c r="Y308" s="10"/>
      <c r="Z308" s="10"/>
    </row>
    <row r="309" spans="1:26" ht="57.6" x14ac:dyDescent="0.3">
      <c r="A309" s="35" t="s">
        <v>725</v>
      </c>
      <c r="B309" s="11" t="s">
        <v>726</v>
      </c>
      <c r="C309" s="11" t="s">
        <v>727</v>
      </c>
      <c r="D309" s="11" t="s">
        <v>756</v>
      </c>
      <c r="E309" s="11" t="s">
        <v>732</v>
      </c>
      <c r="F309" s="54" t="s">
        <v>750</v>
      </c>
      <c r="G309" s="12" t="s">
        <v>204</v>
      </c>
      <c r="H309" s="12" t="str">
        <f>IFERROR(VLOOKUP(G309,CentralOVM!$A$3:$B$45,2,0),"")</f>
        <v>N</v>
      </c>
      <c r="I309" s="12" t="s">
        <v>258</v>
      </c>
      <c r="J309" s="12" t="s">
        <v>734</v>
      </c>
      <c r="K309" s="12" t="s">
        <v>735</v>
      </c>
      <c r="L309" s="12" t="s">
        <v>261</v>
      </c>
      <c r="M309" s="13" t="s">
        <v>262</v>
      </c>
      <c r="N309" s="8" t="s">
        <v>736</v>
      </c>
      <c r="O309" s="9">
        <v>0</v>
      </c>
      <c r="P309" s="9"/>
      <c r="Q309" s="9"/>
      <c r="R309" s="9"/>
      <c r="S309" s="17" t="s">
        <v>747</v>
      </c>
      <c r="T309" s="9">
        <v>4</v>
      </c>
      <c r="U309" s="9"/>
      <c r="V309" s="9"/>
      <c r="W309" s="10"/>
      <c r="X309" s="10"/>
      <c r="Y309" s="10"/>
      <c r="Z309" s="10"/>
    </row>
    <row r="310" spans="1:26" ht="57.6" x14ac:dyDescent="0.3">
      <c r="A310" s="35" t="s">
        <v>725</v>
      </c>
      <c r="B310" s="11" t="s">
        <v>726</v>
      </c>
      <c r="C310" s="11" t="s">
        <v>727</v>
      </c>
      <c r="D310" s="11" t="s">
        <v>757</v>
      </c>
      <c r="E310" s="11" t="s">
        <v>732</v>
      </c>
      <c r="F310" s="54" t="s">
        <v>750</v>
      </c>
      <c r="G310" s="12" t="s">
        <v>204</v>
      </c>
      <c r="H310" s="12" t="str">
        <f>IFERROR(VLOOKUP(G310,CentralOVM!$A$3:$B$45,2,0),"")</f>
        <v>N</v>
      </c>
      <c r="I310" s="12" t="s">
        <v>258</v>
      </c>
      <c r="J310" s="12" t="s">
        <v>739</v>
      </c>
      <c r="K310" s="12" t="s">
        <v>740</v>
      </c>
      <c r="L310" s="12" t="s">
        <v>261</v>
      </c>
      <c r="M310" s="13" t="s">
        <v>262</v>
      </c>
      <c r="N310" s="8" t="s">
        <v>736</v>
      </c>
      <c r="O310" s="9">
        <v>0</v>
      </c>
      <c r="P310" s="9"/>
      <c r="Q310" s="9"/>
      <c r="R310" s="9"/>
      <c r="S310" s="17" t="s">
        <v>747</v>
      </c>
      <c r="T310" s="9">
        <v>4</v>
      </c>
      <c r="U310" s="9"/>
      <c r="V310" s="9"/>
      <c r="W310" s="10"/>
      <c r="X310" s="10"/>
      <c r="Y310" s="10"/>
      <c r="Z310" s="10"/>
    </row>
    <row r="311" spans="1:26" ht="43.2" x14ac:dyDescent="0.3">
      <c r="A311" s="35" t="s">
        <v>725</v>
      </c>
      <c r="B311" s="11" t="s">
        <v>726</v>
      </c>
      <c r="C311" s="11" t="s">
        <v>727</v>
      </c>
      <c r="D311" s="11" t="s">
        <v>758</v>
      </c>
      <c r="E311" s="11"/>
      <c r="F311" s="54"/>
      <c r="G311" s="12"/>
      <c r="H311" s="12" t="str">
        <f>IFERROR(VLOOKUP(G311,CentralOVM!$A$3:$B$45,2,0),"")</f>
        <v/>
      </c>
      <c r="I311" s="12"/>
      <c r="J311" s="12"/>
      <c r="K311" s="12"/>
      <c r="L311" s="12"/>
      <c r="M311" s="13"/>
      <c r="N311" s="9"/>
      <c r="O311" s="9"/>
      <c r="P311" s="9"/>
      <c r="Q311" s="9"/>
      <c r="R311" s="9"/>
      <c r="S311" s="9"/>
      <c r="T311" s="9"/>
      <c r="U311" s="9"/>
      <c r="V311" s="9"/>
      <c r="W311" s="10"/>
      <c r="X311" s="10"/>
      <c r="Y311" s="10"/>
      <c r="Z311" s="10"/>
    </row>
    <row r="312" spans="1:26" ht="43.2" x14ac:dyDescent="0.3">
      <c r="A312" s="35" t="s">
        <v>725</v>
      </c>
      <c r="B312" s="11" t="s">
        <v>726</v>
      </c>
      <c r="C312" s="11" t="s">
        <v>727</v>
      </c>
      <c r="D312" s="11" t="s">
        <v>759</v>
      </c>
      <c r="E312" s="11"/>
      <c r="F312" s="54"/>
      <c r="G312" s="12"/>
      <c r="H312" s="12" t="str">
        <f>IFERROR(VLOOKUP(G312,CentralOVM!$A$3:$B$45,2,0),"")</f>
        <v/>
      </c>
      <c r="I312" s="12"/>
      <c r="J312" s="12"/>
      <c r="K312" s="12"/>
      <c r="L312" s="12"/>
      <c r="M312" s="13"/>
      <c r="N312" s="9"/>
      <c r="O312" s="9"/>
      <c r="P312" s="9"/>
      <c r="Q312" s="9"/>
      <c r="R312" s="9"/>
      <c r="S312" s="9"/>
      <c r="T312" s="9"/>
      <c r="U312" s="9"/>
      <c r="V312" s="9"/>
      <c r="W312" s="10"/>
      <c r="X312" s="10"/>
      <c r="Y312" s="10"/>
      <c r="Z312" s="10"/>
    </row>
    <row r="313" spans="1:26" ht="57.6" x14ac:dyDescent="0.3">
      <c r="A313" s="35" t="s">
        <v>725</v>
      </c>
      <c r="B313" s="11" t="s">
        <v>726</v>
      </c>
      <c r="C313" s="11" t="s">
        <v>727</v>
      </c>
      <c r="D313" s="11" t="s">
        <v>730</v>
      </c>
      <c r="E313" s="11" t="s">
        <v>760</v>
      </c>
      <c r="F313" s="54" t="s">
        <v>761</v>
      </c>
      <c r="G313" s="12" t="s">
        <v>204</v>
      </c>
      <c r="H313" s="12" t="str">
        <f>IFERROR(VLOOKUP(G313,CentralOVM!$A$3:$B$45,2,0),"")</f>
        <v>N</v>
      </c>
      <c r="I313" s="12" t="s">
        <v>258</v>
      </c>
      <c r="J313" s="12" t="s">
        <v>734</v>
      </c>
      <c r="K313" s="12" t="s">
        <v>735</v>
      </c>
      <c r="L313" s="12" t="s">
        <v>261</v>
      </c>
      <c r="M313" s="13" t="s">
        <v>262</v>
      </c>
      <c r="N313" s="8" t="s">
        <v>736</v>
      </c>
      <c r="O313" s="9">
        <v>0</v>
      </c>
      <c r="P313" s="9"/>
      <c r="Q313" s="9"/>
      <c r="R313" s="9"/>
      <c r="S313" s="17" t="s">
        <v>762</v>
      </c>
      <c r="T313" s="9">
        <v>1</v>
      </c>
      <c r="U313" s="9"/>
      <c r="V313" s="9"/>
      <c r="W313" s="10"/>
      <c r="X313" s="10"/>
      <c r="Y313" s="10"/>
      <c r="Z313" s="10"/>
    </row>
    <row r="314" spans="1:26" ht="57.6" x14ac:dyDescent="0.3">
      <c r="A314" s="35" t="s">
        <v>725</v>
      </c>
      <c r="B314" s="11" t="s">
        <v>726</v>
      </c>
      <c r="C314" s="11" t="s">
        <v>727</v>
      </c>
      <c r="D314" s="11" t="s">
        <v>763</v>
      </c>
      <c r="E314" s="11" t="s">
        <v>760</v>
      </c>
      <c r="F314" s="54" t="s">
        <v>761</v>
      </c>
      <c r="G314" s="12" t="s">
        <v>204</v>
      </c>
      <c r="H314" s="12" t="str">
        <f>IFERROR(VLOOKUP(G314,CentralOVM!$A$3:$B$45,2,0),"")</f>
        <v>N</v>
      </c>
      <c r="I314" s="12" t="s">
        <v>258</v>
      </c>
      <c r="J314" s="12" t="s">
        <v>734</v>
      </c>
      <c r="K314" s="12" t="s">
        <v>735</v>
      </c>
      <c r="L314" s="12" t="s">
        <v>261</v>
      </c>
      <c r="M314" s="13" t="s">
        <v>262</v>
      </c>
      <c r="N314" s="8" t="s">
        <v>736</v>
      </c>
      <c r="O314" s="9">
        <v>0</v>
      </c>
      <c r="P314" s="9"/>
      <c r="Q314" s="9"/>
      <c r="R314" s="9"/>
      <c r="S314" s="17" t="s">
        <v>264</v>
      </c>
      <c r="T314" s="9">
        <v>1</v>
      </c>
      <c r="U314" s="9"/>
      <c r="V314" s="9"/>
      <c r="W314" s="10"/>
      <c r="X314" s="10"/>
      <c r="Y314" s="10"/>
      <c r="Z314" s="10"/>
    </row>
    <row r="315" spans="1:26" ht="57.6" x14ac:dyDescent="0.3">
      <c r="A315" s="35" t="s">
        <v>725</v>
      </c>
      <c r="B315" s="11" t="s">
        <v>726</v>
      </c>
      <c r="C315" s="11" t="s">
        <v>727</v>
      </c>
      <c r="D315" s="11" t="s">
        <v>764</v>
      </c>
      <c r="E315" s="11" t="s">
        <v>765</v>
      </c>
      <c r="F315" s="54" t="s">
        <v>766</v>
      </c>
      <c r="G315" s="12" t="s">
        <v>204</v>
      </c>
      <c r="H315" s="12" t="str">
        <f>IFERROR(VLOOKUP(G315,CentralOVM!$A$3:$B$45,2,0),"")</f>
        <v>N</v>
      </c>
      <c r="I315" s="12" t="s">
        <v>258</v>
      </c>
      <c r="J315" s="12" t="s">
        <v>739</v>
      </c>
      <c r="K315" s="12" t="s">
        <v>740</v>
      </c>
      <c r="L315" s="12" t="s">
        <v>261</v>
      </c>
      <c r="M315" s="13" t="s">
        <v>262</v>
      </c>
      <c r="N315" s="8" t="s">
        <v>736</v>
      </c>
      <c r="O315" s="9">
        <v>0</v>
      </c>
      <c r="P315" s="9"/>
      <c r="Q315" s="9"/>
      <c r="R315" s="9"/>
      <c r="S315" s="17" t="s">
        <v>765</v>
      </c>
      <c r="T315" s="9">
        <v>1</v>
      </c>
      <c r="U315" s="9"/>
      <c r="V315" s="9"/>
      <c r="W315" s="10"/>
      <c r="X315" s="10"/>
      <c r="Y315" s="10"/>
      <c r="Z315" s="10"/>
    </row>
    <row r="316" spans="1:26" ht="57.6" x14ac:dyDescent="0.3">
      <c r="A316" s="35" t="s">
        <v>725</v>
      </c>
      <c r="B316" s="11" t="s">
        <v>726</v>
      </c>
      <c r="C316" s="11" t="s">
        <v>727</v>
      </c>
      <c r="D316" s="11" t="s">
        <v>767</v>
      </c>
      <c r="E316" s="11" t="s">
        <v>760</v>
      </c>
      <c r="F316" s="54" t="s">
        <v>768</v>
      </c>
      <c r="G316" s="12" t="s">
        <v>204</v>
      </c>
      <c r="H316" s="12" t="str">
        <f>IFERROR(VLOOKUP(G316,CentralOVM!$A$3:$B$45,2,0),"")</f>
        <v>N</v>
      </c>
      <c r="I316" s="12" t="s">
        <v>258</v>
      </c>
      <c r="J316" s="12" t="s">
        <v>734</v>
      </c>
      <c r="K316" s="12" t="s">
        <v>735</v>
      </c>
      <c r="L316" s="12" t="s">
        <v>261</v>
      </c>
      <c r="M316" s="13" t="s">
        <v>262</v>
      </c>
      <c r="N316" s="8" t="s">
        <v>736</v>
      </c>
      <c r="O316" s="9">
        <v>0</v>
      </c>
      <c r="P316" s="9"/>
      <c r="Q316" s="9"/>
      <c r="R316" s="9"/>
      <c r="S316" s="17" t="s">
        <v>264</v>
      </c>
      <c r="T316" s="9">
        <v>4</v>
      </c>
      <c r="U316" s="9"/>
      <c r="V316" s="9"/>
      <c r="W316" s="10"/>
      <c r="X316" s="10"/>
      <c r="Y316" s="10"/>
      <c r="Z316" s="10"/>
    </row>
    <row r="317" spans="1:26" ht="43.2" x14ac:dyDescent="0.3">
      <c r="A317" s="35" t="s">
        <v>725</v>
      </c>
      <c r="B317" s="11" t="s">
        <v>726</v>
      </c>
      <c r="C317" s="11" t="s">
        <v>727</v>
      </c>
      <c r="D317" s="11" t="s">
        <v>755</v>
      </c>
      <c r="E317" s="11"/>
      <c r="F317" s="54"/>
      <c r="G317" s="12"/>
      <c r="H317" s="12" t="str">
        <f>IFERROR(VLOOKUP(G317,CentralOVM!$A$3:$B$45,2,0),"")</f>
        <v/>
      </c>
      <c r="I317" s="12"/>
      <c r="J317" s="12"/>
      <c r="K317" s="12"/>
      <c r="L317" s="12"/>
      <c r="M317" s="13"/>
      <c r="N317" s="9"/>
      <c r="O317" s="9"/>
      <c r="P317" s="9"/>
      <c r="Q317" s="9"/>
      <c r="R317" s="9"/>
      <c r="S317" s="9"/>
      <c r="T317" s="9"/>
      <c r="U317" s="9"/>
      <c r="V317" s="9"/>
      <c r="W317" s="10"/>
      <c r="X317" s="10"/>
      <c r="Y317" s="10"/>
      <c r="Z317" s="10"/>
    </row>
    <row r="318" spans="1:26" ht="57.6" x14ac:dyDescent="0.3">
      <c r="A318" s="35" t="s">
        <v>725</v>
      </c>
      <c r="B318" s="11" t="s">
        <v>726</v>
      </c>
      <c r="C318" s="11" t="s">
        <v>727</v>
      </c>
      <c r="D318" s="11" t="s">
        <v>769</v>
      </c>
      <c r="E318" s="11" t="s">
        <v>765</v>
      </c>
      <c r="F318" s="54" t="s">
        <v>770</v>
      </c>
      <c r="G318" s="12" t="s">
        <v>204</v>
      </c>
      <c r="H318" s="12" t="str">
        <f>IFERROR(VLOOKUP(G318,CentralOVM!$A$3:$B$45,2,0),"")</f>
        <v>N</v>
      </c>
      <c r="I318" s="12" t="s">
        <v>258</v>
      </c>
      <c r="J318" s="12" t="s">
        <v>734</v>
      </c>
      <c r="K318" s="12" t="s">
        <v>735</v>
      </c>
      <c r="L318" s="12" t="s">
        <v>261</v>
      </c>
      <c r="M318" s="13" t="s">
        <v>262</v>
      </c>
      <c r="N318" s="8" t="s">
        <v>736</v>
      </c>
      <c r="O318" s="9">
        <v>0</v>
      </c>
      <c r="P318" s="9"/>
      <c r="Q318" s="9"/>
      <c r="R318" s="9"/>
      <c r="S318" s="17" t="s">
        <v>765</v>
      </c>
      <c r="T318" s="9">
        <v>4</v>
      </c>
      <c r="U318" s="9" t="s">
        <v>188</v>
      </c>
      <c r="V318" s="9"/>
      <c r="W318" s="10"/>
      <c r="X318" s="10"/>
      <c r="Y318" s="10"/>
      <c r="Z318" s="10"/>
    </row>
    <row r="319" spans="1:26" ht="57.6" x14ac:dyDescent="0.3">
      <c r="A319" s="35" t="s">
        <v>725</v>
      </c>
      <c r="B319" s="11" t="s">
        <v>726</v>
      </c>
      <c r="C319" s="11" t="s">
        <v>727</v>
      </c>
      <c r="D319" s="11" t="s">
        <v>771</v>
      </c>
      <c r="E319" s="11" t="s">
        <v>765</v>
      </c>
      <c r="F319" s="54" t="s">
        <v>770</v>
      </c>
      <c r="G319" s="12" t="s">
        <v>204</v>
      </c>
      <c r="H319" s="12" t="str">
        <f>IFERROR(VLOOKUP(G319,CentralOVM!$A$3:$B$45,2,0),"")</f>
        <v>N</v>
      </c>
      <c r="I319" s="12" t="s">
        <v>258</v>
      </c>
      <c r="J319" s="12" t="s">
        <v>739</v>
      </c>
      <c r="K319" s="12" t="s">
        <v>740</v>
      </c>
      <c r="L319" s="12" t="s">
        <v>261</v>
      </c>
      <c r="M319" s="13" t="s">
        <v>262</v>
      </c>
      <c r="N319" s="8" t="s">
        <v>736</v>
      </c>
      <c r="O319" s="9">
        <v>0</v>
      </c>
      <c r="P319" s="9"/>
      <c r="Q319" s="9"/>
      <c r="R319" s="9"/>
      <c r="S319" s="17" t="s">
        <v>765</v>
      </c>
      <c r="T319" s="9">
        <v>4</v>
      </c>
      <c r="U319" s="9"/>
      <c r="V319" s="9"/>
      <c r="W319" s="10"/>
      <c r="X319" s="10"/>
      <c r="Y319" s="10"/>
      <c r="Z319" s="10"/>
    </row>
    <row r="320" spans="1:26" ht="43.2" x14ac:dyDescent="0.3">
      <c r="A320" s="35" t="s">
        <v>725</v>
      </c>
      <c r="B320" s="11" t="s">
        <v>726</v>
      </c>
      <c r="C320" s="11" t="s">
        <v>727</v>
      </c>
      <c r="D320" s="11" t="s">
        <v>772</v>
      </c>
      <c r="E320" s="11"/>
      <c r="F320" s="54"/>
      <c r="G320" s="12"/>
      <c r="H320" s="12" t="str">
        <f>IFERROR(VLOOKUP(G320,CentralOVM!$A$3:$B$45,2,0),"")</f>
        <v/>
      </c>
      <c r="I320" s="12"/>
      <c r="J320" s="12"/>
      <c r="K320" s="12"/>
      <c r="L320" s="12"/>
      <c r="M320" s="13"/>
      <c r="N320" s="9"/>
      <c r="O320" s="9"/>
      <c r="P320" s="9"/>
      <c r="Q320" s="9"/>
      <c r="R320" s="9"/>
      <c r="S320" s="9"/>
      <c r="T320" s="9"/>
      <c r="U320" s="9"/>
      <c r="V320" s="9"/>
      <c r="W320" s="10"/>
      <c r="X320" s="10"/>
      <c r="Y320" s="10"/>
      <c r="Z320" s="10"/>
    </row>
    <row r="321" spans="1:26" ht="57.6" x14ac:dyDescent="0.3">
      <c r="A321" s="35" t="s">
        <v>725</v>
      </c>
      <c r="B321" s="11" t="s">
        <v>726</v>
      </c>
      <c r="C321" s="11" t="s">
        <v>727</v>
      </c>
      <c r="D321" s="11" t="s">
        <v>773</v>
      </c>
      <c r="E321" s="11" t="s">
        <v>774</v>
      </c>
      <c r="F321" s="54" t="s">
        <v>775</v>
      </c>
      <c r="G321" s="12" t="s">
        <v>204</v>
      </c>
      <c r="H321" s="12" t="str">
        <f>IFERROR(VLOOKUP(G321,CentralOVM!$A$3:$B$45,2,0),"")</f>
        <v>N</v>
      </c>
      <c r="I321" s="12" t="s">
        <v>258</v>
      </c>
      <c r="J321" s="12" t="s">
        <v>734</v>
      </c>
      <c r="K321" s="12" t="s">
        <v>735</v>
      </c>
      <c r="L321" s="12" t="s">
        <v>261</v>
      </c>
      <c r="M321" s="13" t="s">
        <v>262</v>
      </c>
      <c r="N321" s="8" t="s">
        <v>736</v>
      </c>
      <c r="O321" s="9">
        <v>0</v>
      </c>
      <c r="P321" s="9"/>
      <c r="Q321" s="9"/>
      <c r="R321" s="9"/>
      <c r="S321" s="17" t="s">
        <v>776</v>
      </c>
      <c r="T321" s="9">
        <v>4</v>
      </c>
      <c r="U321" s="9" t="s">
        <v>777</v>
      </c>
      <c r="V321" s="9"/>
      <c r="W321" s="10"/>
      <c r="X321" s="10"/>
      <c r="Y321" s="10"/>
      <c r="Z321" s="10"/>
    </row>
    <row r="322" spans="1:26" ht="57.6" x14ac:dyDescent="0.3">
      <c r="A322" s="35" t="s">
        <v>725</v>
      </c>
      <c r="B322" s="11" t="s">
        <v>726</v>
      </c>
      <c r="C322" s="11" t="s">
        <v>727</v>
      </c>
      <c r="D322" s="11" t="s">
        <v>778</v>
      </c>
      <c r="E322" s="11" t="s">
        <v>774</v>
      </c>
      <c r="F322" s="54" t="s">
        <v>779</v>
      </c>
      <c r="G322" s="12" t="s">
        <v>204</v>
      </c>
      <c r="H322" s="12" t="str">
        <f>IFERROR(VLOOKUP(G322,CentralOVM!$A$3:$B$45,2,0),"")</f>
        <v>N</v>
      </c>
      <c r="I322" s="12" t="s">
        <v>258</v>
      </c>
      <c r="J322" s="12" t="s">
        <v>739</v>
      </c>
      <c r="K322" s="12" t="s">
        <v>740</v>
      </c>
      <c r="L322" s="12" t="s">
        <v>261</v>
      </c>
      <c r="M322" s="13" t="s">
        <v>262</v>
      </c>
      <c r="N322" s="8" t="s">
        <v>736</v>
      </c>
      <c r="O322" s="9">
        <v>0</v>
      </c>
      <c r="P322" s="9"/>
      <c r="Q322" s="9"/>
      <c r="R322" s="9"/>
      <c r="S322" s="17" t="s">
        <v>780</v>
      </c>
      <c r="T322" s="9">
        <v>4</v>
      </c>
      <c r="U322" s="9" t="s">
        <v>92</v>
      </c>
      <c r="V322" s="9"/>
      <c r="W322" s="10"/>
      <c r="X322" s="10"/>
      <c r="Y322" s="10"/>
      <c r="Z322" s="10"/>
    </row>
    <row r="323" spans="1:26" ht="172.8" x14ac:dyDescent="0.3">
      <c r="A323" s="35" t="s">
        <v>725</v>
      </c>
      <c r="B323" s="11" t="s">
        <v>726</v>
      </c>
      <c r="C323" s="11" t="s">
        <v>727</v>
      </c>
      <c r="D323" s="11" t="s">
        <v>776</v>
      </c>
      <c r="E323" s="11" t="s">
        <v>774</v>
      </c>
      <c r="F323" s="54" t="s">
        <v>781</v>
      </c>
      <c r="G323" s="12" t="s">
        <v>204</v>
      </c>
      <c r="H323" s="12" t="str">
        <f>IFERROR(VLOOKUP(G323,CentralOVM!$A$3:$B$45,2,0),"")</f>
        <v>N</v>
      </c>
      <c r="I323" s="12" t="s">
        <v>258</v>
      </c>
      <c r="J323" s="12" t="s">
        <v>734</v>
      </c>
      <c r="K323" s="12" t="s">
        <v>735</v>
      </c>
      <c r="L323" s="12" t="s">
        <v>261</v>
      </c>
      <c r="M323" s="13" t="s">
        <v>262</v>
      </c>
      <c r="N323" s="8" t="s">
        <v>736</v>
      </c>
      <c r="O323" s="9">
        <v>0</v>
      </c>
      <c r="P323" s="9"/>
      <c r="Q323" s="9"/>
      <c r="R323" s="9"/>
      <c r="S323" s="17" t="s">
        <v>776</v>
      </c>
      <c r="T323" s="9">
        <v>4</v>
      </c>
      <c r="U323" s="9" t="s">
        <v>89</v>
      </c>
      <c r="V323" s="9"/>
      <c r="W323" s="10"/>
      <c r="X323" s="10"/>
      <c r="Y323" s="10"/>
      <c r="Z323" s="10"/>
    </row>
    <row r="324" spans="1:26" ht="43.2" x14ac:dyDescent="0.3">
      <c r="A324" s="35" t="s">
        <v>725</v>
      </c>
      <c r="B324" s="11" t="s">
        <v>726</v>
      </c>
      <c r="C324" s="11" t="s">
        <v>727</v>
      </c>
      <c r="D324" s="11" t="s">
        <v>751</v>
      </c>
      <c r="E324" s="11"/>
      <c r="F324" s="54"/>
      <c r="G324" s="12"/>
      <c r="H324" s="12" t="str">
        <f>IFERROR(VLOOKUP(G324,CentralOVM!$A$3:$B$45,2,0),"")</f>
        <v/>
      </c>
      <c r="I324" s="12"/>
      <c r="J324" s="12"/>
      <c r="K324" s="12"/>
      <c r="L324" s="12"/>
      <c r="M324" s="13"/>
      <c r="N324" s="9"/>
      <c r="O324" s="9"/>
      <c r="P324" s="9"/>
      <c r="Q324" s="9"/>
      <c r="R324" s="9"/>
      <c r="S324" s="9"/>
      <c r="T324" s="9"/>
      <c r="U324" s="9"/>
      <c r="V324" s="9"/>
      <c r="W324" s="10"/>
      <c r="X324" s="10"/>
      <c r="Y324" s="10"/>
      <c r="Z324" s="10"/>
    </row>
    <row r="325" spans="1:26" ht="57.6" x14ac:dyDescent="0.3">
      <c r="A325" s="35" t="s">
        <v>725</v>
      </c>
      <c r="B325" s="11" t="s">
        <v>726</v>
      </c>
      <c r="C325" s="11" t="s">
        <v>727</v>
      </c>
      <c r="D325" s="11" t="s">
        <v>782</v>
      </c>
      <c r="E325" s="11" t="s">
        <v>774</v>
      </c>
      <c r="F325" s="54" t="s">
        <v>775</v>
      </c>
      <c r="G325" s="12" t="s">
        <v>204</v>
      </c>
      <c r="H325" s="12" t="str">
        <f>IFERROR(VLOOKUP(G325,CentralOVM!$A$3:$B$45,2,0),"")</f>
        <v>N</v>
      </c>
      <c r="I325" s="12" t="s">
        <v>258</v>
      </c>
      <c r="J325" s="12" t="s">
        <v>734</v>
      </c>
      <c r="K325" s="12" t="s">
        <v>735</v>
      </c>
      <c r="L325" s="12" t="s">
        <v>261</v>
      </c>
      <c r="M325" s="13" t="s">
        <v>262</v>
      </c>
      <c r="N325" s="8" t="s">
        <v>736</v>
      </c>
      <c r="O325" s="9">
        <v>0</v>
      </c>
      <c r="P325" s="9"/>
      <c r="Q325" s="9"/>
      <c r="R325" s="9"/>
      <c r="S325" s="17" t="s">
        <v>780</v>
      </c>
      <c r="T325" s="9">
        <v>4</v>
      </c>
      <c r="U325" s="9" t="s">
        <v>84</v>
      </c>
      <c r="V325" s="9"/>
      <c r="W325" s="10"/>
      <c r="X325" s="10"/>
      <c r="Y325" s="10"/>
      <c r="Z325" s="10"/>
    </row>
    <row r="326" spans="1:26" ht="57.6" x14ac:dyDescent="0.3">
      <c r="A326" s="35" t="s">
        <v>725</v>
      </c>
      <c r="B326" s="11" t="s">
        <v>726</v>
      </c>
      <c r="C326" s="11" t="s">
        <v>727</v>
      </c>
      <c r="D326" s="11" t="s">
        <v>783</v>
      </c>
      <c r="E326" s="11" t="s">
        <v>774</v>
      </c>
      <c r="F326" s="54" t="s">
        <v>784</v>
      </c>
      <c r="G326" s="12" t="s">
        <v>204</v>
      </c>
      <c r="H326" s="12" t="str">
        <f>IFERROR(VLOOKUP(G326,CentralOVM!$A$3:$B$45,2,0),"")</f>
        <v>N</v>
      </c>
      <c r="I326" s="12" t="s">
        <v>258</v>
      </c>
      <c r="J326" s="12" t="s">
        <v>739</v>
      </c>
      <c r="K326" s="12" t="s">
        <v>740</v>
      </c>
      <c r="L326" s="12" t="s">
        <v>261</v>
      </c>
      <c r="M326" s="13" t="s">
        <v>262</v>
      </c>
      <c r="N326" s="8" t="s">
        <v>736</v>
      </c>
      <c r="O326" s="9">
        <v>0</v>
      </c>
      <c r="P326" s="9"/>
      <c r="Q326" s="9"/>
      <c r="R326" s="9"/>
      <c r="S326" s="17" t="s">
        <v>780</v>
      </c>
      <c r="T326" s="9">
        <v>4</v>
      </c>
      <c r="U326" s="9"/>
      <c r="V326" s="9"/>
      <c r="W326" s="10"/>
      <c r="X326" s="10"/>
      <c r="Y326" s="10"/>
      <c r="Z326" s="10"/>
    </row>
    <row r="327" spans="1:26" ht="57.6" x14ac:dyDescent="0.3">
      <c r="A327" s="35" t="s">
        <v>725</v>
      </c>
      <c r="B327" s="11" t="s">
        <v>726</v>
      </c>
      <c r="C327" s="11" t="s">
        <v>727</v>
      </c>
      <c r="D327" s="11" t="s">
        <v>785</v>
      </c>
      <c r="E327" s="11"/>
      <c r="F327" s="54" t="s">
        <v>775</v>
      </c>
      <c r="G327" s="12" t="s">
        <v>258</v>
      </c>
      <c r="H327" s="12" t="str">
        <f>IFERROR(VLOOKUP(G327,CentralOVM!$A$3:$B$45,2,0),"")</f>
        <v>Y</v>
      </c>
      <c r="I327" s="12" t="s">
        <v>258</v>
      </c>
      <c r="J327" s="12" t="s">
        <v>786</v>
      </c>
      <c r="K327" s="12" t="s">
        <v>787</v>
      </c>
      <c r="L327" s="12" t="s">
        <v>788</v>
      </c>
      <c r="M327" s="13" t="s">
        <v>789</v>
      </c>
      <c r="N327" s="8" t="s">
        <v>736</v>
      </c>
      <c r="O327" s="9">
        <v>0</v>
      </c>
      <c r="P327" s="9"/>
      <c r="Q327" s="9"/>
      <c r="R327" s="9"/>
      <c r="S327" s="9"/>
      <c r="T327" s="9">
        <v>1</v>
      </c>
      <c r="U327" s="9"/>
      <c r="V327" s="9"/>
      <c r="W327" s="10"/>
      <c r="X327" s="10"/>
      <c r="Y327" s="10"/>
      <c r="Z327" s="10"/>
    </row>
    <row r="328" spans="1:26" ht="57.6" x14ac:dyDescent="0.3">
      <c r="A328" s="35" t="s">
        <v>725</v>
      </c>
      <c r="B328" s="11" t="s">
        <v>726</v>
      </c>
      <c r="C328" s="11" t="s">
        <v>727</v>
      </c>
      <c r="D328" s="11" t="s">
        <v>790</v>
      </c>
      <c r="E328" s="11" t="s">
        <v>774</v>
      </c>
      <c r="F328" s="54" t="s">
        <v>775</v>
      </c>
      <c r="G328" s="12" t="s">
        <v>791</v>
      </c>
      <c r="H328" s="12" t="str">
        <f>IFERROR(VLOOKUP(G328,CentralOVM!$A$3:$B$45,2,0),"")</f>
        <v>Y</v>
      </c>
      <c r="I328" s="12" t="s">
        <v>258</v>
      </c>
      <c r="J328" s="12" t="s">
        <v>734</v>
      </c>
      <c r="K328" s="12" t="s">
        <v>735</v>
      </c>
      <c r="L328" s="12" t="s">
        <v>261</v>
      </c>
      <c r="M328" s="13" t="s">
        <v>262</v>
      </c>
      <c r="N328" s="8" t="s">
        <v>736</v>
      </c>
      <c r="O328" s="9">
        <v>0</v>
      </c>
      <c r="P328" s="9" t="s">
        <v>792</v>
      </c>
      <c r="Q328" s="9" t="s">
        <v>793</v>
      </c>
      <c r="R328" s="9" t="s">
        <v>62</v>
      </c>
      <c r="S328" s="17" t="s">
        <v>776</v>
      </c>
      <c r="T328" s="9">
        <v>1</v>
      </c>
      <c r="U328" s="9"/>
      <c r="V328" s="9"/>
      <c r="W328" s="10"/>
      <c r="X328" s="10"/>
      <c r="Y328" s="10"/>
      <c r="Z328" s="10"/>
    </row>
    <row r="329" spans="1:26" ht="57.6" x14ac:dyDescent="0.3">
      <c r="A329" s="35" t="s">
        <v>725</v>
      </c>
      <c r="B329" s="11" t="s">
        <v>726</v>
      </c>
      <c r="C329" s="11" t="s">
        <v>727</v>
      </c>
      <c r="D329" s="11" t="s">
        <v>785</v>
      </c>
      <c r="E329" s="11"/>
      <c r="F329" s="54" t="s">
        <v>775</v>
      </c>
      <c r="G329" s="12" t="s">
        <v>791</v>
      </c>
      <c r="H329" s="12" t="str">
        <f>IFERROR(VLOOKUP(G329,CentralOVM!$A$3:$B$45,2,0),"")</f>
        <v>Y</v>
      </c>
      <c r="I329" s="12" t="s">
        <v>258</v>
      </c>
      <c r="J329" s="12" t="s">
        <v>786</v>
      </c>
      <c r="K329" s="12" t="s">
        <v>787</v>
      </c>
      <c r="L329" s="12" t="s">
        <v>788</v>
      </c>
      <c r="M329" s="13" t="s">
        <v>789</v>
      </c>
      <c r="N329" s="8" t="s">
        <v>736</v>
      </c>
      <c r="O329" s="9">
        <v>0</v>
      </c>
      <c r="P329" s="9"/>
      <c r="Q329" s="9"/>
      <c r="R329" s="9"/>
      <c r="S329" s="9"/>
      <c r="T329" s="9">
        <v>1</v>
      </c>
      <c r="U329" s="9"/>
      <c r="V329" s="9"/>
      <c r="W329" s="10"/>
      <c r="X329" s="10"/>
      <c r="Y329" s="10"/>
      <c r="Z329" s="10"/>
    </row>
    <row r="330" spans="1:26" ht="57.6" x14ac:dyDescent="0.3">
      <c r="A330" s="35" t="s">
        <v>725</v>
      </c>
      <c r="B330" s="11" t="s">
        <v>726</v>
      </c>
      <c r="C330" s="11" t="s">
        <v>727</v>
      </c>
      <c r="D330" s="11" t="s">
        <v>794</v>
      </c>
      <c r="E330" s="11" t="s">
        <v>774</v>
      </c>
      <c r="F330" s="54" t="s">
        <v>775</v>
      </c>
      <c r="G330" s="12" t="s">
        <v>791</v>
      </c>
      <c r="H330" s="12" t="str">
        <f>IFERROR(VLOOKUP(G330,CentralOVM!$A$3:$B$45,2,0),"")</f>
        <v>Y</v>
      </c>
      <c r="I330" s="12" t="s">
        <v>258</v>
      </c>
      <c r="J330" s="12" t="s">
        <v>734</v>
      </c>
      <c r="K330" s="12" t="s">
        <v>735</v>
      </c>
      <c r="L330" s="12" t="s">
        <v>261</v>
      </c>
      <c r="M330" s="13" t="s">
        <v>262</v>
      </c>
      <c r="N330" s="8" t="s">
        <v>736</v>
      </c>
      <c r="O330" s="9">
        <v>0</v>
      </c>
      <c r="P330" s="9"/>
      <c r="Q330" s="9"/>
      <c r="R330" s="9"/>
      <c r="S330" s="9"/>
      <c r="T330" s="9">
        <v>1</v>
      </c>
      <c r="U330" s="9"/>
      <c r="V330" s="9"/>
      <c r="W330" s="10"/>
      <c r="X330" s="10"/>
      <c r="Y330" s="10"/>
      <c r="Z330" s="10"/>
    </row>
    <row r="331" spans="1:26" ht="43.2" x14ac:dyDescent="0.3">
      <c r="A331" s="35" t="s">
        <v>725</v>
      </c>
      <c r="B331" s="11" t="s">
        <v>726</v>
      </c>
      <c r="C331" s="11" t="s">
        <v>727</v>
      </c>
      <c r="D331" s="11" t="s">
        <v>795</v>
      </c>
      <c r="E331" s="11"/>
      <c r="F331" s="54"/>
      <c r="G331" s="12"/>
      <c r="H331" s="12" t="str">
        <f>IFERROR(VLOOKUP(G331,CentralOVM!$A$3:$B$45,2,0),"")</f>
        <v/>
      </c>
      <c r="I331" s="12"/>
      <c r="J331" s="12"/>
      <c r="K331" s="12"/>
      <c r="L331" s="12"/>
      <c r="M331" s="13"/>
      <c r="N331" s="9"/>
      <c r="O331" s="9"/>
      <c r="P331" s="9"/>
      <c r="Q331" s="9"/>
      <c r="R331" s="9"/>
      <c r="S331" s="9"/>
      <c r="T331" s="9"/>
      <c r="U331" s="9"/>
      <c r="V331" s="9"/>
      <c r="W331" s="10"/>
      <c r="X331" s="10"/>
      <c r="Y331" s="10"/>
      <c r="Z331" s="10"/>
    </row>
    <row r="332" spans="1:26" ht="43.2" x14ac:dyDescent="0.3">
      <c r="A332" s="35" t="s">
        <v>725</v>
      </c>
      <c r="B332" s="11" t="s">
        <v>726</v>
      </c>
      <c r="C332" s="11" t="s">
        <v>727</v>
      </c>
      <c r="D332" s="11" t="s">
        <v>796</v>
      </c>
      <c r="E332" s="11"/>
      <c r="F332" s="54"/>
      <c r="G332" s="12"/>
      <c r="H332" s="12" t="str">
        <f>IFERROR(VLOOKUP(G332,CentralOVM!$A$3:$B$45,2,0),"")</f>
        <v/>
      </c>
      <c r="I332" s="12"/>
      <c r="J332" s="12"/>
      <c r="K332" s="12"/>
      <c r="L332" s="12"/>
      <c r="M332" s="13"/>
      <c r="N332" s="9"/>
      <c r="O332" s="9"/>
      <c r="P332" s="9"/>
      <c r="Q332" s="9"/>
      <c r="R332" s="9"/>
      <c r="S332" s="9"/>
      <c r="T332" s="9"/>
      <c r="U332" s="9"/>
      <c r="V332" s="9"/>
      <c r="W332" s="10"/>
      <c r="X332" s="10"/>
      <c r="Y332" s="10"/>
      <c r="Z332" s="10"/>
    </row>
    <row r="333" spans="1:26" ht="57.6" x14ac:dyDescent="0.3">
      <c r="A333" s="35" t="s">
        <v>725</v>
      </c>
      <c r="B333" s="11" t="s">
        <v>726</v>
      </c>
      <c r="C333" s="11" t="s">
        <v>727</v>
      </c>
      <c r="D333" s="11" t="s">
        <v>797</v>
      </c>
      <c r="E333" s="11"/>
      <c r="F333" s="54" t="s">
        <v>798</v>
      </c>
      <c r="G333" s="12" t="s">
        <v>258</v>
      </c>
      <c r="H333" s="12" t="str">
        <f>IFERROR(VLOOKUP(G333,CentralOVM!$A$3:$B$45,2,0),"")</f>
        <v>Y</v>
      </c>
      <c r="I333" s="12" t="s">
        <v>258</v>
      </c>
      <c r="J333" s="12"/>
      <c r="K333" s="12"/>
      <c r="L333" s="12"/>
      <c r="M333" s="13"/>
      <c r="N333" s="9"/>
      <c r="O333" s="9"/>
      <c r="P333" s="9"/>
      <c r="Q333" s="9"/>
      <c r="R333" s="9"/>
      <c r="S333" s="9"/>
      <c r="T333" s="9">
        <v>4</v>
      </c>
      <c r="U333" s="9"/>
      <c r="V333" s="9"/>
      <c r="W333" s="10"/>
      <c r="X333" s="10"/>
      <c r="Y333" s="10"/>
      <c r="Z333" s="10"/>
    </row>
    <row r="334" spans="1:26" ht="43.2" x14ac:dyDescent="0.3">
      <c r="A334" s="35" t="s">
        <v>725</v>
      </c>
      <c r="B334" s="11" t="s">
        <v>726</v>
      </c>
      <c r="C334" s="11" t="s">
        <v>727</v>
      </c>
      <c r="D334" s="11" t="s">
        <v>799</v>
      </c>
      <c r="E334" s="11" t="s">
        <v>800</v>
      </c>
      <c r="F334" s="54" t="s">
        <v>801</v>
      </c>
      <c r="G334" s="12" t="s">
        <v>258</v>
      </c>
      <c r="H334" s="12" t="str">
        <f>IFERROR(VLOOKUP(G334,CentralOVM!$A$3:$B$45,2,0),"")</f>
        <v>Y</v>
      </c>
      <c r="I334" s="12" t="s">
        <v>258</v>
      </c>
      <c r="J334" s="12" t="s">
        <v>786</v>
      </c>
      <c r="K334" s="12" t="s">
        <v>787</v>
      </c>
      <c r="L334" s="12" t="s">
        <v>788</v>
      </c>
      <c r="M334" s="13" t="s">
        <v>789</v>
      </c>
      <c r="N334" s="8" t="s">
        <v>802</v>
      </c>
      <c r="O334" s="9">
        <v>0</v>
      </c>
      <c r="P334" s="9"/>
      <c r="Q334" s="9"/>
      <c r="R334" s="9"/>
      <c r="S334" s="17" t="s">
        <v>803</v>
      </c>
      <c r="T334" s="9">
        <v>3</v>
      </c>
      <c r="U334" s="9" t="s">
        <v>804</v>
      </c>
      <c r="V334" s="9"/>
      <c r="W334" s="10"/>
      <c r="X334" s="10"/>
      <c r="Y334" s="10"/>
      <c r="Z334" s="10"/>
    </row>
    <row r="335" spans="1:26" ht="86.4" x14ac:dyDescent="0.3">
      <c r="A335" s="35" t="s">
        <v>725</v>
      </c>
      <c r="B335" s="11" t="s">
        <v>726</v>
      </c>
      <c r="C335" s="11" t="s">
        <v>727</v>
      </c>
      <c r="D335" s="11" t="s">
        <v>805</v>
      </c>
      <c r="E335" s="11" t="s">
        <v>800</v>
      </c>
      <c r="F335" s="54" t="s">
        <v>806</v>
      </c>
      <c r="G335" s="12" t="s">
        <v>258</v>
      </c>
      <c r="H335" s="12" t="str">
        <f>IFERROR(VLOOKUP(G335,CentralOVM!$A$3:$B$45,2,0),"")</f>
        <v>Y</v>
      </c>
      <c r="I335" s="12" t="s">
        <v>258</v>
      </c>
      <c r="J335" s="12" t="s">
        <v>786</v>
      </c>
      <c r="K335" s="12" t="s">
        <v>787</v>
      </c>
      <c r="L335" s="12" t="s">
        <v>788</v>
      </c>
      <c r="M335" s="13" t="s">
        <v>789</v>
      </c>
      <c r="N335" s="8" t="s">
        <v>802</v>
      </c>
      <c r="O335" s="9">
        <v>0</v>
      </c>
      <c r="P335" s="9"/>
      <c r="Q335" s="9"/>
      <c r="R335" s="9"/>
      <c r="S335" s="17" t="s">
        <v>803</v>
      </c>
      <c r="T335" s="9">
        <v>3</v>
      </c>
      <c r="U335" s="9" t="s">
        <v>807</v>
      </c>
      <c r="V335" s="9"/>
      <c r="W335" s="10"/>
      <c r="X335" s="10"/>
      <c r="Y335" s="10"/>
      <c r="Z335" s="10"/>
    </row>
    <row r="336" spans="1:26" ht="43.2" x14ac:dyDescent="0.3">
      <c r="A336" s="35" t="s">
        <v>725</v>
      </c>
      <c r="B336" s="11" t="s">
        <v>726</v>
      </c>
      <c r="C336" s="11" t="s">
        <v>727</v>
      </c>
      <c r="D336" s="11" t="s">
        <v>808</v>
      </c>
      <c r="E336" s="11" t="s">
        <v>800</v>
      </c>
      <c r="F336" s="54" t="s">
        <v>801</v>
      </c>
      <c r="G336" s="12" t="s">
        <v>258</v>
      </c>
      <c r="H336" s="12" t="str">
        <f>IFERROR(VLOOKUP(G336,CentralOVM!$A$3:$B$45,2,0),"")</f>
        <v>Y</v>
      </c>
      <c r="I336" s="12" t="s">
        <v>258</v>
      </c>
      <c r="J336" s="12" t="s">
        <v>786</v>
      </c>
      <c r="K336" s="12" t="s">
        <v>787</v>
      </c>
      <c r="L336" s="12" t="s">
        <v>788</v>
      </c>
      <c r="M336" s="13" t="s">
        <v>789</v>
      </c>
      <c r="N336" s="8" t="s">
        <v>802</v>
      </c>
      <c r="O336" s="9">
        <v>0</v>
      </c>
      <c r="P336" s="9"/>
      <c r="Q336" s="9"/>
      <c r="R336" s="9"/>
      <c r="S336" s="17" t="s">
        <v>803</v>
      </c>
      <c r="T336" s="9">
        <v>3</v>
      </c>
      <c r="U336" s="9"/>
      <c r="V336" s="9"/>
      <c r="W336" s="10"/>
      <c r="X336" s="10"/>
      <c r="Y336" s="10"/>
      <c r="Z336" s="10"/>
    </row>
    <row r="337" spans="1:26" ht="43.2" x14ac:dyDescent="0.3">
      <c r="A337" s="35" t="s">
        <v>725</v>
      </c>
      <c r="B337" s="11" t="s">
        <v>726</v>
      </c>
      <c r="C337" s="11" t="s">
        <v>727</v>
      </c>
      <c r="D337" s="11" t="s">
        <v>809</v>
      </c>
      <c r="E337" s="11"/>
      <c r="F337" s="54"/>
      <c r="G337" s="12"/>
      <c r="H337" s="12" t="str">
        <f>IFERROR(VLOOKUP(G337,CentralOVM!$A$3:$B$45,2,0),"")</f>
        <v/>
      </c>
      <c r="I337" s="12"/>
      <c r="J337" s="12"/>
      <c r="K337" s="12"/>
      <c r="L337" s="12"/>
      <c r="M337" s="13"/>
      <c r="N337" s="9"/>
      <c r="O337" s="9"/>
      <c r="P337" s="9"/>
      <c r="Q337" s="9"/>
      <c r="R337" s="9"/>
      <c r="S337" s="9"/>
      <c r="T337" s="9"/>
      <c r="U337" s="9"/>
      <c r="V337" s="9"/>
      <c r="W337" s="10"/>
      <c r="X337" s="10"/>
      <c r="Y337" s="10"/>
      <c r="Z337" s="10"/>
    </row>
    <row r="338" spans="1:26" ht="43.2" x14ac:dyDescent="0.3">
      <c r="A338" s="35" t="s">
        <v>725</v>
      </c>
      <c r="B338" s="11" t="s">
        <v>726</v>
      </c>
      <c r="C338" s="11" t="s">
        <v>727</v>
      </c>
      <c r="D338" s="11" t="s">
        <v>810</v>
      </c>
      <c r="E338" s="11" t="s">
        <v>811</v>
      </c>
      <c r="F338" s="54" t="s">
        <v>812</v>
      </c>
      <c r="G338" s="12" t="s">
        <v>49</v>
      </c>
      <c r="H338" s="12" t="str">
        <f>IFERROR(VLOOKUP(G338,CentralOVM!$A$3:$B$45,2,0),"")</f>
        <v>Y</v>
      </c>
      <c r="I338" s="12"/>
      <c r="J338" s="12"/>
      <c r="K338" s="12"/>
      <c r="L338" s="12"/>
      <c r="M338" s="13"/>
      <c r="N338" s="51" t="s">
        <v>54</v>
      </c>
      <c r="O338" s="9">
        <v>60</v>
      </c>
      <c r="P338" s="9" t="s">
        <v>67</v>
      </c>
      <c r="Q338" s="9" t="s">
        <v>49</v>
      </c>
      <c r="R338" s="9" t="s">
        <v>62</v>
      </c>
      <c r="S338" s="9"/>
      <c r="T338" s="9">
        <v>1</v>
      </c>
      <c r="U338" s="9" t="s">
        <v>108</v>
      </c>
      <c r="V338" s="9"/>
      <c r="W338" s="10"/>
      <c r="X338" s="10"/>
      <c r="Y338" s="10"/>
      <c r="Z338" s="10"/>
    </row>
    <row r="339" spans="1:26" ht="43.2" x14ac:dyDescent="0.3">
      <c r="A339" s="35" t="s">
        <v>725</v>
      </c>
      <c r="B339" s="11" t="s">
        <v>726</v>
      </c>
      <c r="C339" s="11" t="s">
        <v>727</v>
      </c>
      <c r="D339" s="11" t="s">
        <v>813</v>
      </c>
      <c r="E339" s="11"/>
      <c r="F339" s="54" t="s">
        <v>814</v>
      </c>
      <c r="G339" s="12"/>
      <c r="H339" s="12" t="str">
        <f>IFERROR(VLOOKUP(G339,CentralOVM!$A$3:$B$45,2,0),"")</f>
        <v/>
      </c>
      <c r="I339" s="12"/>
      <c r="J339" s="12"/>
      <c r="K339" s="12"/>
      <c r="L339" s="12"/>
      <c r="M339" s="13"/>
      <c r="N339" s="9"/>
      <c r="O339" s="9"/>
      <c r="P339" s="9"/>
      <c r="Q339" s="9"/>
      <c r="R339" s="9"/>
      <c r="S339" s="9"/>
      <c r="T339" s="9">
        <v>1</v>
      </c>
      <c r="U339" s="9" t="s">
        <v>95</v>
      </c>
      <c r="V339" s="9"/>
      <c r="W339" s="10"/>
      <c r="X339" s="10"/>
      <c r="Y339" s="10"/>
      <c r="Z339" s="10"/>
    </row>
    <row r="340" spans="1:26" ht="57.6" x14ac:dyDescent="0.3">
      <c r="A340" s="35" t="s">
        <v>725</v>
      </c>
      <c r="B340" s="11" t="s">
        <v>726</v>
      </c>
      <c r="C340" s="11" t="s">
        <v>727</v>
      </c>
      <c r="D340" s="11" t="s">
        <v>815</v>
      </c>
      <c r="E340" s="11" t="s">
        <v>697</v>
      </c>
      <c r="F340" s="54" t="s">
        <v>816</v>
      </c>
      <c r="G340" s="12" t="s">
        <v>39</v>
      </c>
      <c r="H340" s="12" t="str">
        <f>IFERROR(VLOOKUP(G340,CentralOVM!$A$3:$B$45,2,0),"")</f>
        <v>Y</v>
      </c>
      <c r="I340" s="12" t="s">
        <v>49</v>
      </c>
      <c r="J340" s="12" t="s">
        <v>50</v>
      </c>
      <c r="K340" s="12" t="s">
        <v>51</v>
      </c>
      <c r="L340" s="12" t="s">
        <v>52</v>
      </c>
      <c r="M340" s="13" t="s">
        <v>53</v>
      </c>
      <c r="N340" s="51" t="s">
        <v>54</v>
      </c>
      <c r="O340" s="9">
        <v>60</v>
      </c>
      <c r="P340" s="9" t="s">
        <v>45</v>
      </c>
      <c r="Q340" s="9" t="s">
        <v>39</v>
      </c>
      <c r="R340" s="9" t="s">
        <v>46</v>
      </c>
      <c r="S340" s="9"/>
      <c r="T340" s="9">
        <v>1</v>
      </c>
      <c r="U340" s="9" t="s">
        <v>817</v>
      </c>
      <c r="V340" s="9"/>
      <c r="W340" s="10"/>
      <c r="X340" s="10"/>
      <c r="Y340" s="10"/>
      <c r="Z340" s="10"/>
    </row>
    <row r="341" spans="1:26" ht="57.6" x14ac:dyDescent="0.3">
      <c r="A341" s="35" t="s">
        <v>725</v>
      </c>
      <c r="B341" s="11" t="s">
        <v>726</v>
      </c>
      <c r="C341" s="11" t="s">
        <v>727</v>
      </c>
      <c r="D341" s="11" t="s">
        <v>818</v>
      </c>
      <c r="E341" s="11" t="s">
        <v>697</v>
      </c>
      <c r="F341" s="54" t="s">
        <v>816</v>
      </c>
      <c r="G341" s="12" t="s">
        <v>39</v>
      </c>
      <c r="H341" s="12" t="str">
        <f>IFERROR(VLOOKUP(G341,CentralOVM!$A$3:$B$45,2,0),"")</f>
        <v>Y</v>
      </c>
      <c r="I341" s="12" t="s">
        <v>49</v>
      </c>
      <c r="J341" s="12" t="s">
        <v>50</v>
      </c>
      <c r="K341" s="12" t="s">
        <v>51</v>
      </c>
      <c r="L341" s="12" t="s">
        <v>52</v>
      </c>
      <c r="M341" s="13" t="s">
        <v>53</v>
      </c>
      <c r="N341" s="51" t="s">
        <v>54</v>
      </c>
      <c r="O341" s="9">
        <v>60</v>
      </c>
      <c r="P341" s="9"/>
      <c r="Q341" s="9"/>
      <c r="R341" s="9"/>
      <c r="S341" s="9"/>
      <c r="T341" s="9">
        <v>1</v>
      </c>
      <c r="U341" s="9"/>
      <c r="V341" s="9"/>
      <c r="W341" s="10"/>
      <c r="X341" s="10"/>
      <c r="Y341" s="10"/>
      <c r="Z341" s="10"/>
    </row>
    <row r="342" spans="1:26" ht="43.2" x14ac:dyDescent="0.3">
      <c r="A342" s="35" t="s">
        <v>725</v>
      </c>
      <c r="B342" s="11" t="s">
        <v>726</v>
      </c>
      <c r="C342" s="11" t="s">
        <v>727</v>
      </c>
      <c r="D342" s="11" t="s">
        <v>819</v>
      </c>
      <c r="E342" s="11"/>
      <c r="F342" s="54"/>
      <c r="G342" s="12"/>
      <c r="H342" s="12" t="str">
        <f>IFERROR(VLOOKUP(G342,CentralOVM!$A$3:$B$45,2,0),"")</f>
        <v/>
      </c>
      <c r="I342" s="12"/>
      <c r="J342" s="12"/>
      <c r="K342" s="12"/>
      <c r="L342" s="12"/>
      <c r="M342" s="13"/>
      <c r="N342" s="9"/>
      <c r="O342" s="9"/>
      <c r="P342" s="9"/>
      <c r="Q342" s="9"/>
      <c r="R342" s="9"/>
      <c r="S342" s="9"/>
      <c r="T342" s="9"/>
      <c r="U342" s="9"/>
      <c r="V342" s="9"/>
      <c r="W342" s="10"/>
      <c r="X342" s="10"/>
      <c r="Y342" s="10"/>
      <c r="Z342" s="10"/>
    </row>
    <row r="343" spans="1:26" ht="43.2" x14ac:dyDescent="0.3">
      <c r="A343" s="35" t="s">
        <v>725</v>
      </c>
      <c r="B343" s="11" t="s">
        <v>726</v>
      </c>
      <c r="C343" s="11" t="s">
        <v>727</v>
      </c>
      <c r="D343" s="11" t="s">
        <v>820</v>
      </c>
      <c r="E343" s="11" t="s">
        <v>821</v>
      </c>
      <c r="F343" s="54" t="s">
        <v>822</v>
      </c>
      <c r="G343" s="12" t="s">
        <v>316</v>
      </c>
      <c r="H343" s="12" t="str">
        <f>IFERROR(VLOOKUP(G343,CentralOVM!$A$3:$B$45,2,0),"")</f>
        <v>Y</v>
      </c>
      <c r="I343" s="12" t="s">
        <v>316</v>
      </c>
      <c r="J343" s="12" t="s">
        <v>317</v>
      </c>
      <c r="K343" s="11" t="s">
        <v>318</v>
      </c>
      <c r="L343" s="12" t="s">
        <v>319</v>
      </c>
      <c r="M343" s="13" t="s">
        <v>320</v>
      </c>
      <c r="N343" s="51" t="s">
        <v>321</v>
      </c>
      <c r="O343" s="9">
        <v>25</v>
      </c>
      <c r="P343" s="9" t="s">
        <v>322</v>
      </c>
      <c r="Q343" s="9" t="s">
        <v>316</v>
      </c>
      <c r="R343" s="9" t="s">
        <v>62</v>
      </c>
      <c r="S343" s="9" t="s">
        <v>823</v>
      </c>
      <c r="T343" s="9">
        <v>4</v>
      </c>
      <c r="U343" s="9" t="s">
        <v>824</v>
      </c>
      <c r="V343" s="9"/>
      <c r="W343" s="10"/>
      <c r="X343" s="10"/>
      <c r="Y343" s="10"/>
      <c r="Z343" s="10"/>
    </row>
    <row r="344" spans="1:26" ht="43.2" x14ac:dyDescent="0.3">
      <c r="A344" s="35" t="s">
        <v>725</v>
      </c>
      <c r="B344" s="11" t="s">
        <v>726</v>
      </c>
      <c r="C344" s="11" t="s">
        <v>727</v>
      </c>
      <c r="D344" s="11" t="s">
        <v>825</v>
      </c>
      <c r="E344" s="11"/>
      <c r="F344" s="54"/>
      <c r="G344" s="12"/>
      <c r="H344" s="12" t="str">
        <f>IFERROR(VLOOKUP(G344,CentralOVM!$A$3:$B$45,2,0),"")</f>
        <v/>
      </c>
      <c r="I344" s="12"/>
      <c r="J344" s="12"/>
      <c r="K344" s="12"/>
      <c r="L344" s="12"/>
      <c r="M344" s="13"/>
      <c r="N344" s="9"/>
      <c r="O344" s="9"/>
      <c r="P344" s="9"/>
      <c r="Q344" s="9"/>
      <c r="R344" s="9"/>
      <c r="S344" s="9"/>
      <c r="T344" s="9"/>
      <c r="U344" s="9"/>
      <c r="V344" s="9"/>
      <c r="W344" s="10"/>
      <c r="X344" s="10"/>
      <c r="Y344" s="10"/>
      <c r="Z344" s="10"/>
    </row>
    <row r="345" spans="1:26" ht="57.6" x14ac:dyDescent="0.3">
      <c r="A345" s="35" t="s">
        <v>725</v>
      </c>
      <c r="B345" s="11" t="s">
        <v>726</v>
      </c>
      <c r="C345" s="11" t="s">
        <v>727</v>
      </c>
      <c r="D345" s="11" t="s">
        <v>826</v>
      </c>
      <c r="E345" s="11" t="s">
        <v>827</v>
      </c>
      <c r="F345" s="54" t="s">
        <v>828</v>
      </c>
      <c r="G345" s="12" t="s">
        <v>258</v>
      </c>
      <c r="H345" s="12" t="str">
        <f>IFERROR(VLOOKUP(G345,CentralOVM!$A$3:$B$45,2,0),"")</f>
        <v>Y</v>
      </c>
      <c r="I345" s="12" t="s">
        <v>258</v>
      </c>
      <c r="J345" s="12" t="s">
        <v>304</v>
      </c>
      <c r="K345" s="12" t="s">
        <v>305</v>
      </c>
      <c r="L345" s="12" t="s">
        <v>289</v>
      </c>
      <c r="M345" s="13" t="s">
        <v>290</v>
      </c>
      <c r="N345" s="8" t="s">
        <v>281</v>
      </c>
      <c r="O345" s="9">
        <v>9</v>
      </c>
      <c r="P345" s="9"/>
      <c r="Q345" s="9"/>
      <c r="R345" s="9"/>
      <c r="S345" s="17" t="s">
        <v>829</v>
      </c>
      <c r="T345" s="9">
        <v>4</v>
      </c>
      <c r="U345" s="9" t="s">
        <v>830</v>
      </c>
      <c r="V345" s="9"/>
      <c r="W345" s="10"/>
      <c r="X345" s="10"/>
      <c r="Y345" s="10"/>
      <c r="Z345" s="10"/>
    </row>
    <row r="346" spans="1:26" ht="57.6" x14ac:dyDescent="0.3">
      <c r="A346" s="35" t="s">
        <v>725</v>
      </c>
      <c r="B346" s="11" t="s">
        <v>726</v>
      </c>
      <c r="C346" s="11" t="s">
        <v>727</v>
      </c>
      <c r="D346" s="11" t="s">
        <v>831</v>
      </c>
      <c r="E346" s="11" t="s">
        <v>827</v>
      </c>
      <c r="F346" s="54" t="s">
        <v>828</v>
      </c>
      <c r="G346" s="12" t="s">
        <v>258</v>
      </c>
      <c r="H346" s="12" t="str">
        <f>IFERROR(VLOOKUP(G346,CentralOVM!$A$3:$B$45,2,0),"")</f>
        <v>Y</v>
      </c>
      <c r="I346" s="12" t="s">
        <v>258</v>
      </c>
      <c r="J346" s="12" t="s">
        <v>304</v>
      </c>
      <c r="K346" s="12" t="s">
        <v>305</v>
      </c>
      <c r="L346" s="12" t="s">
        <v>289</v>
      </c>
      <c r="M346" s="13" t="s">
        <v>290</v>
      </c>
      <c r="N346" s="8" t="s">
        <v>281</v>
      </c>
      <c r="O346" s="9">
        <v>9</v>
      </c>
      <c r="P346" s="9"/>
      <c r="Q346" s="9"/>
      <c r="R346" s="9"/>
      <c r="S346" s="17" t="s">
        <v>829</v>
      </c>
      <c r="T346" s="9">
        <v>1</v>
      </c>
      <c r="U346" s="9"/>
      <c r="V346" s="9"/>
      <c r="W346" s="10"/>
      <c r="X346" s="10"/>
      <c r="Y346" s="10"/>
      <c r="Z346" s="10"/>
    </row>
    <row r="347" spans="1:26" ht="43.2" x14ac:dyDescent="0.3">
      <c r="A347" s="35" t="s">
        <v>725</v>
      </c>
      <c r="B347" s="11" t="s">
        <v>726</v>
      </c>
      <c r="C347" s="11" t="s">
        <v>727</v>
      </c>
      <c r="D347" s="11" t="s">
        <v>832</v>
      </c>
      <c r="E347" s="11"/>
      <c r="F347" s="54"/>
      <c r="G347" s="12"/>
      <c r="H347" s="12" t="str">
        <f>IFERROR(VLOOKUP(G347,CentralOVM!$A$3:$B$45,2,0),"")</f>
        <v/>
      </c>
      <c r="I347" s="12"/>
      <c r="J347" s="12"/>
      <c r="K347" s="12"/>
      <c r="L347" s="12"/>
      <c r="M347" s="13"/>
      <c r="N347" s="9"/>
      <c r="O347" s="9"/>
      <c r="P347" s="9"/>
      <c r="Q347" s="9"/>
      <c r="R347" s="9"/>
      <c r="S347" s="9"/>
      <c r="T347" s="9"/>
      <c r="U347" s="9"/>
      <c r="V347" s="9"/>
      <c r="W347" s="10"/>
      <c r="X347" s="10"/>
      <c r="Y347" s="10"/>
      <c r="Z347" s="10"/>
    </row>
    <row r="348" spans="1:26" ht="43.2" x14ac:dyDescent="0.3">
      <c r="A348" s="35" t="s">
        <v>725</v>
      </c>
      <c r="B348" s="11" t="s">
        <v>726</v>
      </c>
      <c r="C348" s="11" t="s">
        <v>727</v>
      </c>
      <c r="D348" s="11" t="s">
        <v>833</v>
      </c>
      <c r="E348" s="11"/>
      <c r="F348" s="54"/>
      <c r="G348" s="12"/>
      <c r="H348" s="12" t="str">
        <f>IFERROR(VLOOKUP(G348,CentralOVM!$A$3:$B$45,2,0),"")</f>
        <v/>
      </c>
      <c r="I348" s="12"/>
      <c r="J348" s="12"/>
      <c r="K348" s="12"/>
      <c r="L348" s="12"/>
      <c r="M348" s="13"/>
      <c r="N348" s="9"/>
      <c r="O348" s="9"/>
      <c r="P348" s="9"/>
      <c r="Q348" s="9"/>
      <c r="R348" s="9"/>
      <c r="S348" s="9"/>
      <c r="T348" s="9"/>
      <c r="U348" s="9"/>
      <c r="V348" s="9"/>
      <c r="W348" s="10"/>
      <c r="X348" s="10"/>
      <c r="Y348" s="10"/>
      <c r="Z348" s="10"/>
    </row>
    <row r="349" spans="1:26" ht="43.2" x14ac:dyDescent="0.3">
      <c r="A349" s="35" t="s">
        <v>725</v>
      </c>
      <c r="B349" s="11" t="s">
        <v>726</v>
      </c>
      <c r="C349" s="11" t="s">
        <v>727</v>
      </c>
      <c r="D349" s="11" t="s">
        <v>834</v>
      </c>
      <c r="E349" s="11"/>
      <c r="F349" s="54"/>
      <c r="G349" s="12"/>
      <c r="H349" s="12" t="str">
        <f>IFERROR(VLOOKUP(G349,CentralOVM!$A$3:$B$45,2,0),"")</f>
        <v/>
      </c>
      <c r="I349" s="12"/>
      <c r="J349" s="12"/>
      <c r="K349" s="12"/>
      <c r="L349" s="12"/>
      <c r="M349" s="13"/>
      <c r="N349" s="9"/>
      <c r="O349" s="9"/>
      <c r="P349" s="9"/>
      <c r="Q349" s="9"/>
      <c r="R349" s="9"/>
      <c r="S349" s="9"/>
      <c r="T349" s="9"/>
      <c r="U349" s="9"/>
      <c r="V349" s="9"/>
      <c r="W349" s="10"/>
      <c r="X349" s="10"/>
      <c r="Y349" s="10"/>
      <c r="Z349" s="10"/>
    </row>
    <row r="350" spans="1:26" ht="72" x14ac:dyDescent="0.3">
      <c r="A350" s="35" t="s">
        <v>725</v>
      </c>
      <c r="B350" s="11" t="s">
        <v>726</v>
      </c>
      <c r="C350" s="11" t="s">
        <v>727</v>
      </c>
      <c r="D350" s="11" t="s">
        <v>835</v>
      </c>
      <c r="E350" s="11" t="s">
        <v>836</v>
      </c>
      <c r="F350" s="54" t="s">
        <v>837</v>
      </c>
      <c r="G350" s="12" t="s">
        <v>258</v>
      </c>
      <c r="H350" s="12" t="str">
        <f>IFERROR(VLOOKUP(G350,CentralOVM!$A$3:$B$45,2,0),"")</f>
        <v>Y</v>
      </c>
      <c r="I350" s="12" t="s">
        <v>258</v>
      </c>
      <c r="J350" s="12" t="s">
        <v>431</v>
      </c>
      <c r="K350" s="12" t="s">
        <v>432</v>
      </c>
      <c r="L350" s="12" t="s">
        <v>433</v>
      </c>
      <c r="M350" s="13" t="s">
        <v>434</v>
      </c>
      <c r="N350" s="8" t="s">
        <v>435</v>
      </c>
      <c r="O350" s="9">
        <v>30</v>
      </c>
      <c r="P350" s="9"/>
      <c r="Q350" s="9"/>
      <c r="R350" s="9"/>
      <c r="S350" s="17" t="s">
        <v>838</v>
      </c>
      <c r="T350" s="9">
        <v>3</v>
      </c>
      <c r="U350" s="9"/>
      <c r="V350" s="9"/>
      <c r="W350" s="10"/>
      <c r="X350" s="10"/>
      <c r="Y350" s="10"/>
      <c r="Z350" s="10"/>
    </row>
    <row r="351" spans="1:26" ht="86.4" x14ac:dyDescent="0.3">
      <c r="A351" s="35" t="s">
        <v>725</v>
      </c>
      <c r="B351" s="11" t="s">
        <v>726</v>
      </c>
      <c r="C351" s="11" t="s">
        <v>727</v>
      </c>
      <c r="D351" s="11" t="s">
        <v>839</v>
      </c>
      <c r="E351" s="11" t="s">
        <v>836</v>
      </c>
      <c r="F351" s="54" t="s">
        <v>840</v>
      </c>
      <c r="G351" s="12" t="s">
        <v>258</v>
      </c>
      <c r="H351" s="12" t="str">
        <f>IFERROR(VLOOKUP(G351,CentralOVM!$A$3:$B$45,2,0),"")</f>
        <v>Y</v>
      </c>
      <c r="I351" s="12" t="s">
        <v>258</v>
      </c>
      <c r="J351" s="12" t="s">
        <v>431</v>
      </c>
      <c r="K351" s="12" t="s">
        <v>432</v>
      </c>
      <c r="L351" s="12" t="s">
        <v>433</v>
      </c>
      <c r="M351" s="13" t="s">
        <v>434</v>
      </c>
      <c r="N351" s="8" t="s">
        <v>435</v>
      </c>
      <c r="O351" s="9">
        <v>30</v>
      </c>
      <c r="P351" s="9"/>
      <c r="Q351" s="9"/>
      <c r="R351" s="9"/>
      <c r="S351" s="17" t="s">
        <v>838</v>
      </c>
      <c r="T351" s="9">
        <v>3</v>
      </c>
      <c r="U351" s="9" t="s">
        <v>438</v>
      </c>
      <c r="V351" s="9"/>
      <c r="W351" s="10"/>
      <c r="X351" s="10"/>
      <c r="Y351" s="10"/>
      <c r="Z351" s="10"/>
    </row>
    <row r="352" spans="1:26" ht="72" x14ac:dyDescent="0.3">
      <c r="A352" s="35" t="s">
        <v>725</v>
      </c>
      <c r="B352" s="11" t="s">
        <v>726</v>
      </c>
      <c r="C352" s="11" t="s">
        <v>727</v>
      </c>
      <c r="D352" s="11" t="s">
        <v>841</v>
      </c>
      <c r="E352" s="11" t="s">
        <v>836</v>
      </c>
      <c r="F352" s="54" t="s">
        <v>837</v>
      </c>
      <c r="G352" s="12" t="s">
        <v>258</v>
      </c>
      <c r="H352" s="12" t="str">
        <f>IFERROR(VLOOKUP(G352,CentralOVM!$A$3:$B$45,2,0),"")</f>
        <v>Y</v>
      </c>
      <c r="I352" s="12" t="s">
        <v>258</v>
      </c>
      <c r="J352" s="12" t="s">
        <v>431</v>
      </c>
      <c r="K352" s="12" t="s">
        <v>432</v>
      </c>
      <c r="L352" s="12" t="s">
        <v>433</v>
      </c>
      <c r="M352" s="13" t="s">
        <v>434</v>
      </c>
      <c r="N352" s="8" t="s">
        <v>435</v>
      </c>
      <c r="O352" s="9">
        <v>30</v>
      </c>
      <c r="P352" s="9"/>
      <c r="Q352" s="9"/>
      <c r="R352" s="9"/>
      <c r="S352" s="17" t="s">
        <v>838</v>
      </c>
      <c r="T352" s="9">
        <v>3</v>
      </c>
      <c r="U352" s="9"/>
      <c r="V352" s="9"/>
      <c r="W352" s="10"/>
      <c r="X352" s="10"/>
      <c r="Y352" s="10"/>
      <c r="Z352" s="10"/>
    </row>
    <row r="353" spans="1:26" ht="43.2" x14ac:dyDescent="0.3">
      <c r="A353" s="35" t="s">
        <v>725</v>
      </c>
      <c r="B353" s="11" t="s">
        <v>726</v>
      </c>
      <c r="C353" s="11" t="s">
        <v>727</v>
      </c>
      <c r="D353" s="11" t="s">
        <v>834</v>
      </c>
      <c r="E353" s="11"/>
      <c r="F353" s="54"/>
      <c r="G353" s="12"/>
      <c r="H353" s="12" t="str">
        <f>IFERROR(VLOOKUP(G353,CentralOVM!$A$3:$B$45,2,0),"")</f>
        <v/>
      </c>
      <c r="I353" s="12"/>
      <c r="J353" s="12"/>
      <c r="K353" s="12"/>
      <c r="L353" s="12"/>
      <c r="M353" s="13"/>
      <c r="N353" s="9"/>
      <c r="O353" s="9"/>
      <c r="P353" s="9"/>
      <c r="Q353" s="9"/>
      <c r="R353" s="9"/>
      <c r="S353" s="9"/>
      <c r="T353" s="9"/>
      <c r="U353" s="9"/>
      <c r="V353" s="9"/>
      <c r="W353" s="10"/>
      <c r="X353" s="10"/>
      <c r="Y353" s="10"/>
      <c r="Z353" s="10"/>
    </row>
    <row r="354" spans="1:26" ht="72" x14ac:dyDescent="0.3">
      <c r="A354" s="35" t="s">
        <v>725</v>
      </c>
      <c r="B354" s="11" t="s">
        <v>726</v>
      </c>
      <c r="C354" s="11" t="s">
        <v>727</v>
      </c>
      <c r="D354" s="11" t="s">
        <v>835</v>
      </c>
      <c r="E354" s="11" t="s">
        <v>836</v>
      </c>
      <c r="F354" s="54" t="s">
        <v>842</v>
      </c>
      <c r="G354" s="12" t="s">
        <v>258</v>
      </c>
      <c r="H354" s="12" t="str">
        <f>IFERROR(VLOOKUP(G354,CentralOVM!$A$3:$B$45,2,0),"")</f>
        <v>Y</v>
      </c>
      <c r="I354" s="12" t="s">
        <v>258</v>
      </c>
      <c r="J354" s="12" t="s">
        <v>431</v>
      </c>
      <c r="K354" s="12" t="s">
        <v>432</v>
      </c>
      <c r="L354" s="12" t="s">
        <v>433</v>
      </c>
      <c r="M354" s="13" t="s">
        <v>434</v>
      </c>
      <c r="N354" s="8" t="s">
        <v>435</v>
      </c>
      <c r="O354" s="9">
        <v>30</v>
      </c>
      <c r="P354" s="9"/>
      <c r="Q354" s="9"/>
      <c r="R354" s="9"/>
      <c r="S354" s="17" t="s">
        <v>838</v>
      </c>
      <c r="T354" s="9">
        <v>3</v>
      </c>
      <c r="U354" s="9"/>
      <c r="V354" s="9"/>
      <c r="W354" s="10"/>
      <c r="X354" s="10"/>
      <c r="Y354" s="10"/>
      <c r="Z354" s="10"/>
    </row>
    <row r="355" spans="1:26" ht="72" x14ac:dyDescent="0.3">
      <c r="A355" s="35" t="s">
        <v>725</v>
      </c>
      <c r="B355" s="11" t="s">
        <v>726</v>
      </c>
      <c r="C355" s="11" t="s">
        <v>727</v>
      </c>
      <c r="D355" s="11" t="s">
        <v>843</v>
      </c>
      <c r="E355" s="11" t="s">
        <v>836</v>
      </c>
      <c r="F355" s="54" t="s">
        <v>842</v>
      </c>
      <c r="G355" s="12" t="s">
        <v>258</v>
      </c>
      <c r="H355" s="12" t="str">
        <f>IFERROR(VLOOKUP(G355,CentralOVM!$A$3:$B$45,2,0),"")</f>
        <v>Y</v>
      </c>
      <c r="I355" s="12" t="s">
        <v>258</v>
      </c>
      <c r="J355" s="12" t="s">
        <v>431</v>
      </c>
      <c r="K355" s="12" t="s">
        <v>432</v>
      </c>
      <c r="L355" s="12" t="s">
        <v>433</v>
      </c>
      <c r="M355" s="13" t="s">
        <v>434</v>
      </c>
      <c r="N355" s="8" t="s">
        <v>435</v>
      </c>
      <c r="O355" s="9">
        <v>30</v>
      </c>
      <c r="P355" s="9"/>
      <c r="Q355" s="9"/>
      <c r="R355" s="9"/>
      <c r="S355" s="17" t="s">
        <v>838</v>
      </c>
      <c r="T355" s="9">
        <v>3</v>
      </c>
      <c r="U355" s="9"/>
      <c r="V355" s="9"/>
      <c r="W355" s="10"/>
      <c r="X355" s="10"/>
      <c r="Y355" s="10"/>
      <c r="Z355" s="10"/>
    </row>
    <row r="356" spans="1:26" ht="100.8" x14ac:dyDescent="0.3">
      <c r="A356" s="35" t="s">
        <v>725</v>
      </c>
      <c r="B356" s="11" t="s">
        <v>726</v>
      </c>
      <c r="C356" s="11" t="s">
        <v>727</v>
      </c>
      <c r="D356" s="11" t="s">
        <v>844</v>
      </c>
      <c r="E356" s="11" t="s">
        <v>836</v>
      </c>
      <c r="F356" s="54" t="s">
        <v>845</v>
      </c>
      <c r="G356" s="12" t="s">
        <v>258</v>
      </c>
      <c r="H356" s="12" t="str">
        <f>IFERROR(VLOOKUP(G356,CentralOVM!$A$3:$B$45,2,0),"")</f>
        <v>Y</v>
      </c>
      <c r="I356" s="12" t="s">
        <v>258</v>
      </c>
      <c r="J356" s="12" t="s">
        <v>431</v>
      </c>
      <c r="K356" s="12" t="s">
        <v>432</v>
      </c>
      <c r="L356" s="12" t="s">
        <v>433</v>
      </c>
      <c r="M356" s="13" t="s">
        <v>434</v>
      </c>
      <c r="N356" s="8" t="s">
        <v>435</v>
      </c>
      <c r="O356" s="9">
        <v>30</v>
      </c>
      <c r="P356" s="9"/>
      <c r="Q356" s="9"/>
      <c r="R356" s="9"/>
      <c r="S356" s="17" t="s">
        <v>846</v>
      </c>
      <c r="T356" s="9">
        <v>3</v>
      </c>
      <c r="U356" s="9"/>
      <c r="V356" s="9"/>
      <c r="W356" s="10"/>
      <c r="X356" s="10"/>
      <c r="Y356" s="10"/>
      <c r="Z356" s="10"/>
    </row>
    <row r="357" spans="1:26" ht="43.2" x14ac:dyDescent="0.3">
      <c r="A357" s="35" t="s">
        <v>725</v>
      </c>
      <c r="B357" s="11" t="s">
        <v>726</v>
      </c>
      <c r="C357" s="11" t="s">
        <v>727</v>
      </c>
      <c r="D357" s="11" t="s">
        <v>847</v>
      </c>
      <c r="E357" s="11"/>
      <c r="F357" s="54"/>
      <c r="G357" s="12"/>
      <c r="H357" s="12" t="str">
        <f>IFERROR(VLOOKUP(G357,CentralOVM!$A$3:$B$45,2,0),"")</f>
        <v/>
      </c>
      <c r="I357" s="12"/>
      <c r="J357" s="12"/>
      <c r="K357" s="12"/>
      <c r="L357" s="12"/>
      <c r="M357" s="13"/>
      <c r="N357" s="9"/>
      <c r="O357" s="9"/>
      <c r="P357" s="9"/>
      <c r="Q357" s="9"/>
      <c r="R357" s="9"/>
      <c r="S357" s="9"/>
      <c r="T357" s="9"/>
      <c r="U357" s="9"/>
      <c r="V357" s="9"/>
      <c r="W357" s="10"/>
      <c r="X357" s="10"/>
      <c r="Y357" s="10"/>
      <c r="Z357" s="10"/>
    </row>
    <row r="358" spans="1:26" ht="43.2" x14ac:dyDescent="0.3">
      <c r="A358" s="35" t="s">
        <v>725</v>
      </c>
      <c r="B358" s="11" t="s">
        <v>726</v>
      </c>
      <c r="C358" s="11" t="s">
        <v>727</v>
      </c>
      <c r="D358" s="11" t="s">
        <v>848</v>
      </c>
      <c r="E358" s="11"/>
      <c r="F358" s="54"/>
      <c r="G358" s="12"/>
      <c r="H358" s="12" t="str">
        <f>IFERROR(VLOOKUP(G358,CentralOVM!$A$3:$B$45,2,0),"")</f>
        <v/>
      </c>
      <c r="I358" s="12"/>
      <c r="J358" s="12"/>
      <c r="K358" s="12"/>
      <c r="L358" s="12"/>
      <c r="M358" s="13"/>
      <c r="N358" s="9"/>
      <c r="O358" s="9"/>
      <c r="P358" s="9"/>
      <c r="Q358" s="9"/>
      <c r="R358" s="9"/>
      <c r="S358" s="9"/>
      <c r="T358" s="9"/>
      <c r="U358" s="9"/>
      <c r="V358" s="9"/>
      <c r="W358" s="10"/>
      <c r="X358" s="10"/>
      <c r="Y358" s="10"/>
      <c r="Z358" s="10"/>
    </row>
    <row r="359" spans="1:26" ht="57.6" x14ac:dyDescent="0.3">
      <c r="A359" s="35" t="s">
        <v>725</v>
      </c>
      <c r="B359" s="11" t="s">
        <v>726</v>
      </c>
      <c r="C359" s="11" t="s">
        <v>727</v>
      </c>
      <c r="D359" s="11" t="s">
        <v>849</v>
      </c>
      <c r="E359" s="11" t="s">
        <v>850</v>
      </c>
      <c r="F359" s="54" t="s">
        <v>851</v>
      </c>
      <c r="G359" s="12" t="s">
        <v>174</v>
      </c>
      <c r="H359" s="12" t="str">
        <f>IFERROR(VLOOKUP(G359,CentralOVM!$A$3:$B$45,2,0),"")</f>
        <v>Y</v>
      </c>
      <c r="I359" s="12" t="s">
        <v>174</v>
      </c>
      <c r="J359" s="12" t="s">
        <v>852</v>
      </c>
      <c r="K359" s="12" t="s">
        <v>853</v>
      </c>
      <c r="L359" s="12" t="s">
        <v>177</v>
      </c>
      <c r="M359" s="13" t="s">
        <v>178</v>
      </c>
      <c r="N359" s="8" t="s">
        <v>165</v>
      </c>
      <c r="O359" s="9">
        <v>10</v>
      </c>
      <c r="P359" s="9" t="s">
        <v>179</v>
      </c>
      <c r="Q359" s="9" t="s">
        <v>174</v>
      </c>
      <c r="R359" s="9" t="s">
        <v>46</v>
      </c>
      <c r="S359" s="9"/>
      <c r="T359" s="9">
        <v>4</v>
      </c>
      <c r="U359" s="9" t="s">
        <v>181</v>
      </c>
      <c r="V359" s="9"/>
      <c r="W359" s="10"/>
      <c r="X359" s="10"/>
      <c r="Y359" s="10"/>
      <c r="Z359" s="10"/>
    </row>
    <row r="360" spans="1:26" ht="43.2" x14ac:dyDescent="0.3">
      <c r="A360" s="35" t="s">
        <v>725</v>
      </c>
      <c r="B360" s="11" t="s">
        <v>726</v>
      </c>
      <c r="C360" s="11" t="s">
        <v>727</v>
      </c>
      <c r="D360" s="11" t="s">
        <v>854</v>
      </c>
      <c r="E360" s="11" t="s">
        <v>850</v>
      </c>
      <c r="F360" s="54" t="s">
        <v>855</v>
      </c>
      <c r="G360" s="12" t="s">
        <v>174</v>
      </c>
      <c r="H360" s="12" t="str">
        <f>IFERROR(VLOOKUP(G360,CentralOVM!$A$3:$B$45,2,0),"")</f>
        <v>Y</v>
      </c>
      <c r="I360" s="12" t="s">
        <v>174</v>
      </c>
      <c r="J360" s="12" t="s">
        <v>852</v>
      </c>
      <c r="K360" s="12" t="s">
        <v>853</v>
      </c>
      <c r="L360" s="12" t="s">
        <v>177</v>
      </c>
      <c r="M360" s="13" t="s">
        <v>178</v>
      </c>
      <c r="N360" s="8" t="s">
        <v>165</v>
      </c>
      <c r="O360" s="9">
        <v>10</v>
      </c>
      <c r="P360" s="9"/>
      <c r="Q360" s="9"/>
      <c r="R360" s="9"/>
      <c r="S360" s="9"/>
      <c r="T360" s="9">
        <v>4</v>
      </c>
      <c r="U360" s="9"/>
      <c r="V360" s="9"/>
      <c r="W360" s="10"/>
      <c r="X360" s="10"/>
      <c r="Y360" s="10"/>
      <c r="Z360" s="10"/>
    </row>
    <row r="361" spans="1:26" ht="43.2" x14ac:dyDescent="0.3">
      <c r="A361" s="35" t="s">
        <v>725</v>
      </c>
      <c r="B361" s="11" t="s">
        <v>726</v>
      </c>
      <c r="C361" s="11" t="s">
        <v>727</v>
      </c>
      <c r="D361" s="11" t="s">
        <v>856</v>
      </c>
      <c r="E361" s="11"/>
      <c r="F361" s="54"/>
      <c r="G361" s="12"/>
      <c r="H361" s="12" t="str">
        <f>IFERROR(VLOOKUP(G361,CentralOVM!$A$3:$B$45,2,0),"")</f>
        <v/>
      </c>
      <c r="I361" s="12"/>
      <c r="J361" s="12"/>
      <c r="K361" s="12"/>
      <c r="L361" s="12"/>
      <c r="M361" s="13"/>
      <c r="N361" s="9"/>
      <c r="O361" s="9"/>
      <c r="P361" s="9"/>
      <c r="Q361" s="9"/>
      <c r="R361" s="9"/>
      <c r="S361" s="9"/>
      <c r="T361" s="9"/>
      <c r="U361" s="9"/>
      <c r="V361" s="9"/>
      <c r="W361" s="10"/>
      <c r="X361" s="10"/>
      <c r="Y361" s="10"/>
      <c r="Z361" s="10"/>
    </row>
    <row r="362" spans="1:26" ht="43.2" x14ac:dyDescent="0.3">
      <c r="A362" s="35" t="s">
        <v>725</v>
      </c>
      <c r="B362" s="11" t="s">
        <v>726</v>
      </c>
      <c r="C362" s="11" t="s">
        <v>727</v>
      </c>
      <c r="D362" s="11" t="s">
        <v>857</v>
      </c>
      <c r="E362" s="11"/>
      <c r="F362" s="54"/>
      <c r="G362" s="12"/>
      <c r="H362" s="12" t="str">
        <f>IFERROR(VLOOKUP(G362,CentralOVM!$A$3:$B$45,2,0),"")</f>
        <v/>
      </c>
      <c r="I362" s="12"/>
      <c r="J362" s="12"/>
      <c r="K362" s="12"/>
      <c r="L362" s="12"/>
      <c r="M362" s="13"/>
      <c r="N362" s="9"/>
      <c r="O362" s="9"/>
      <c r="P362" s="9"/>
      <c r="Q362" s="9"/>
      <c r="R362" s="9"/>
      <c r="S362" s="9"/>
      <c r="T362" s="9"/>
      <c r="U362" s="9"/>
      <c r="V362" s="9"/>
      <c r="W362" s="10"/>
      <c r="X362" s="10"/>
      <c r="Y362" s="10"/>
      <c r="Z362" s="10"/>
    </row>
    <row r="363" spans="1:26" ht="43.2" x14ac:dyDescent="0.3">
      <c r="A363" s="35" t="s">
        <v>725</v>
      </c>
      <c r="B363" s="11" t="s">
        <v>726</v>
      </c>
      <c r="C363" s="11" t="s">
        <v>727</v>
      </c>
      <c r="D363" s="11" t="s">
        <v>858</v>
      </c>
      <c r="E363" s="11"/>
      <c r="F363" s="54" t="s">
        <v>859</v>
      </c>
      <c r="G363" s="12" t="s">
        <v>258</v>
      </c>
      <c r="H363" s="12" t="str">
        <f>IFERROR(VLOOKUP(G363,CentralOVM!$A$3:$B$45,2,0),"")</f>
        <v>Y</v>
      </c>
      <c r="I363" s="12" t="s">
        <v>258</v>
      </c>
      <c r="J363" s="12" t="s">
        <v>860</v>
      </c>
      <c r="K363" s="12" t="s">
        <v>861</v>
      </c>
      <c r="L363" s="12" t="s">
        <v>862</v>
      </c>
      <c r="M363" s="13" t="s">
        <v>863</v>
      </c>
      <c r="N363" s="8" t="s">
        <v>736</v>
      </c>
      <c r="O363" s="9">
        <v>0</v>
      </c>
      <c r="P363" s="9"/>
      <c r="Q363" s="9"/>
      <c r="R363" s="9"/>
      <c r="S363" s="9"/>
      <c r="T363" s="9">
        <v>1</v>
      </c>
      <c r="U363" s="9" t="s">
        <v>864</v>
      </c>
      <c r="V363" s="9"/>
      <c r="W363" s="10"/>
      <c r="X363" s="10"/>
      <c r="Y363" s="10"/>
      <c r="Z363" s="10"/>
    </row>
    <row r="364" spans="1:26" ht="43.2" x14ac:dyDescent="0.3">
      <c r="A364" s="35" t="s">
        <v>725</v>
      </c>
      <c r="B364" s="11" t="s">
        <v>726</v>
      </c>
      <c r="C364" s="11" t="s">
        <v>727</v>
      </c>
      <c r="D364" s="11" t="s">
        <v>865</v>
      </c>
      <c r="E364" s="11"/>
      <c r="F364" s="54"/>
      <c r="G364" s="12"/>
      <c r="H364" s="12" t="str">
        <f>IFERROR(VLOOKUP(G364,CentralOVM!$A$3:$B$45,2,0),"")</f>
        <v/>
      </c>
      <c r="I364" s="12"/>
      <c r="J364" s="12"/>
      <c r="K364" s="12"/>
      <c r="L364" s="12"/>
      <c r="M364" s="13"/>
      <c r="N364" s="9"/>
      <c r="O364" s="9"/>
      <c r="P364" s="9"/>
      <c r="Q364" s="9"/>
      <c r="R364" s="9"/>
      <c r="S364" s="9"/>
      <c r="T364" s="9"/>
      <c r="U364" s="9"/>
      <c r="V364" s="9"/>
      <c r="W364" s="10"/>
      <c r="X364" s="10"/>
      <c r="Y364" s="10"/>
      <c r="Z364" s="10"/>
    </row>
    <row r="365" spans="1:26" ht="129.6" x14ac:dyDescent="0.3">
      <c r="A365" s="35" t="s">
        <v>866</v>
      </c>
      <c r="B365" s="11" t="s">
        <v>867</v>
      </c>
      <c r="C365" s="11" t="s">
        <v>868</v>
      </c>
      <c r="D365" s="11" t="s">
        <v>869</v>
      </c>
      <c r="E365" s="11"/>
      <c r="F365" s="54"/>
      <c r="G365" s="12"/>
      <c r="H365" s="12" t="str">
        <f>IFERROR(VLOOKUP(G365,CentralOVM!$A$3:$B$45,2,0),"")</f>
        <v/>
      </c>
      <c r="I365" s="12"/>
      <c r="J365" s="12"/>
      <c r="K365" s="12"/>
      <c r="L365" s="12"/>
      <c r="M365" s="13"/>
      <c r="N365" s="9"/>
      <c r="O365" s="9"/>
      <c r="P365" s="9"/>
      <c r="Q365" s="9"/>
      <c r="R365" s="9"/>
      <c r="S365" s="9"/>
      <c r="T365" s="9"/>
      <c r="U365" s="9"/>
      <c r="V365" s="9">
        <v>183774</v>
      </c>
      <c r="W365" s="10" t="s">
        <v>870</v>
      </c>
      <c r="X365" s="10"/>
      <c r="Y365" s="10"/>
      <c r="Z365" s="10"/>
    </row>
    <row r="366" spans="1:26" ht="129.6" x14ac:dyDescent="0.3">
      <c r="A366" s="35" t="s">
        <v>866</v>
      </c>
      <c r="B366" s="11" t="s">
        <v>867</v>
      </c>
      <c r="C366" s="11" t="s">
        <v>868</v>
      </c>
      <c r="D366" s="11" t="s">
        <v>871</v>
      </c>
      <c r="E366" s="11"/>
      <c r="F366" s="54" t="s">
        <v>872</v>
      </c>
      <c r="G366" s="12"/>
      <c r="H366" s="12" t="str">
        <f>IFERROR(VLOOKUP(G366,CentralOVM!$A$3:$B$45,2,0),"")</f>
        <v/>
      </c>
      <c r="I366" s="12" t="s">
        <v>392</v>
      </c>
      <c r="J366" s="12" t="s">
        <v>636</v>
      </c>
      <c r="K366" s="12" t="s">
        <v>637</v>
      </c>
      <c r="L366" s="12" t="s">
        <v>638</v>
      </c>
      <c r="M366" s="13" t="s">
        <v>639</v>
      </c>
      <c r="N366" s="51" t="s">
        <v>873</v>
      </c>
      <c r="O366" s="9">
        <v>21</v>
      </c>
      <c r="P366" s="9"/>
      <c r="Q366" s="9"/>
      <c r="R366" s="9"/>
      <c r="S366" s="9"/>
      <c r="T366" s="9">
        <v>4</v>
      </c>
      <c r="U366" s="9"/>
      <c r="V366" s="9"/>
      <c r="W366" s="10"/>
      <c r="X366" s="10"/>
      <c r="Y366" s="10"/>
      <c r="Z366" s="10"/>
    </row>
    <row r="367" spans="1:26" ht="129.6" x14ac:dyDescent="0.3">
      <c r="A367" s="35" t="s">
        <v>866</v>
      </c>
      <c r="B367" s="11" t="s">
        <v>867</v>
      </c>
      <c r="C367" s="11" t="s">
        <v>868</v>
      </c>
      <c r="D367" s="11" t="s">
        <v>874</v>
      </c>
      <c r="E367" s="11"/>
      <c r="F367" s="54"/>
      <c r="G367" s="12" t="s">
        <v>635</v>
      </c>
      <c r="H367" s="12" t="str">
        <f>IFERROR(VLOOKUP(G367,CentralOVM!$A$3:$B$45,2,0),"")</f>
        <v>N</v>
      </c>
      <c r="I367" s="12" t="s">
        <v>392</v>
      </c>
      <c r="J367" s="12" t="s">
        <v>636</v>
      </c>
      <c r="K367" s="12" t="s">
        <v>637</v>
      </c>
      <c r="L367" s="12" t="s">
        <v>638</v>
      </c>
      <c r="M367" s="13" t="s">
        <v>639</v>
      </c>
      <c r="N367" s="51" t="s">
        <v>640</v>
      </c>
      <c r="O367" s="9">
        <v>17</v>
      </c>
      <c r="P367" s="9"/>
      <c r="Q367" s="9"/>
      <c r="R367" s="9"/>
      <c r="S367" s="9"/>
      <c r="T367" s="9"/>
      <c r="U367" s="9" t="s">
        <v>119</v>
      </c>
      <c r="V367" s="9"/>
      <c r="W367" s="10"/>
      <c r="X367" s="10"/>
      <c r="Y367" s="10"/>
      <c r="Z367" s="10"/>
    </row>
    <row r="368" spans="1:26" ht="129.6" x14ac:dyDescent="0.3">
      <c r="A368" s="35" t="s">
        <v>866</v>
      </c>
      <c r="B368" s="11" t="s">
        <v>867</v>
      </c>
      <c r="C368" s="11" t="s">
        <v>868</v>
      </c>
      <c r="D368" s="11" t="s">
        <v>875</v>
      </c>
      <c r="E368" s="11"/>
      <c r="F368" s="54"/>
      <c r="G368" s="12" t="s">
        <v>635</v>
      </c>
      <c r="H368" s="12" t="str">
        <f>IFERROR(VLOOKUP(G368,CentralOVM!$A$3:$B$45,2,0),"")</f>
        <v>N</v>
      </c>
      <c r="I368" s="12" t="s">
        <v>392</v>
      </c>
      <c r="J368" s="12" t="s">
        <v>636</v>
      </c>
      <c r="K368" s="12" t="s">
        <v>637</v>
      </c>
      <c r="L368" s="12" t="s">
        <v>638</v>
      </c>
      <c r="M368" s="13" t="s">
        <v>639</v>
      </c>
      <c r="N368" s="51" t="s">
        <v>873</v>
      </c>
      <c r="O368" s="9">
        <v>21</v>
      </c>
      <c r="P368" s="9"/>
      <c r="Q368" s="9"/>
      <c r="R368" s="9"/>
      <c r="S368" s="9"/>
      <c r="T368" s="9"/>
      <c r="U368" s="9" t="s">
        <v>121</v>
      </c>
      <c r="V368" s="9"/>
      <c r="W368" s="10"/>
      <c r="X368" s="10"/>
      <c r="Y368" s="10"/>
      <c r="Z368" s="10"/>
    </row>
    <row r="369" spans="1:26" ht="129.6" x14ac:dyDescent="0.3">
      <c r="A369" s="35" t="s">
        <v>866</v>
      </c>
      <c r="B369" s="11" t="s">
        <v>867</v>
      </c>
      <c r="C369" s="11" t="s">
        <v>868</v>
      </c>
      <c r="D369" s="11" t="s">
        <v>876</v>
      </c>
      <c r="E369" s="11"/>
      <c r="F369" s="54" t="s">
        <v>877</v>
      </c>
      <c r="G369" s="12" t="s">
        <v>635</v>
      </c>
      <c r="H369" s="12" t="str">
        <f>IFERROR(VLOOKUP(G369,CentralOVM!$A$3:$B$45,2,0),"")</f>
        <v>N</v>
      </c>
      <c r="I369" s="12" t="s">
        <v>392</v>
      </c>
      <c r="J369" s="12" t="s">
        <v>636</v>
      </c>
      <c r="K369" s="12" t="s">
        <v>637</v>
      </c>
      <c r="L369" s="12" t="s">
        <v>638</v>
      </c>
      <c r="M369" s="13" t="s">
        <v>639</v>
      </c>
      <c r="N369" s="51" t="s">
        <v>873</v>
      </c>
      <c r="O369" s="9">
        <v>21</v>
      </c>
      <c r="P369" s="9"/>
      <c r="Q369" s="9"/>
      <c r="R369" s="9"/>
      <c r="S369" s="9"/>
      <c r="T369" s="9">
        <v>4</v>
      </c>
      <c r="U369" s="9" t="s">
        <v>643</v>
      </c>
      <c r="V369" s="9"/>
      <c r="W369" s="10"/>
      <c r="X369" s="10"/>
      <c r="Y369" s="10"/>
      <c r="Z369" s="10"/>
    </row>
    <row r="370" spans="1:26" ht="129.6" x14ac:dyDescent="0.3">
      <c r="A370" s="35" t="s">
        <v>866</v>
      </c>
      <c r="B370" s="11" t="s">
        <v>867</v>
      </c>
      <c r="C370" s="11" t="s">
        <v>868</v>
      </c>
      <c r="D370" s="11" t="s">
        <v>878</v>
      </c>
      <c r="E370" s="11"/>
      <c r="F370" s="54"/>
      <c r="G370" s="12" t="s">
        <v>879</v>
      </c>
      <c r="H370" s="12" t="str">
        <f>IFERROR(VLOOKUP(G370,CentralOVM!$A$3:$B$45,2,0),"")</f>
        <v>N</v>
      </c>
      <c r="I370" s="12" t="s">
        <v>392</v>
      </c>
      <c r="J370" s="12" t="s">
        <v>636</v>
      </c>
      <c r="K370" s="12" t="s">
        <v>637</v>
      </c>
      <c r="L370" s="12" t="s">
        <v>638</v>
      </c>
      <c r="M370" s="13" t="s">
        <v>639</v>
      </c>
      <c r="N370" s="51" t="s">
        <v>640</v>
      </c>
      <c r="O370" s="9">
        <v>17</v>
      </c>
      <c r="P370" s="9"/>
      <c r="Q370" s="9"/>
      <c r="R370" s="9"/>
      <c r="S370" s="9"/>
      <c r="T370" s="9"/>
      <c r="U370" s="9" t="s">
        <v>721</v>
      </c>
      <c r="V370" s="9"/>
      <c r="W370" s="10"/>
      <c r="X370" s="10"/>
      <c r="Y370" s="10"/>
      <c r="Z370" s="10"/>
    </row>
    <row r="371" spans="1:26" ht="129.6" x14ac:dyDescent="0.3">
      <c r="A371" s="35" t="s">
        <v>866</v>
      </c>
      <c r="B371" s="11" t="s">
        <v>867</v>
      </c>
      <c r="C371" s="11" t="s">
        <v>868</v>
      </c>
      <c r="D371" s="11" t="s">
        <v>880</v>
      </c>
      <c r="E371" s="11"/>
      <c r="F371" s="54"/>
      <c r="G371" s="12" t="s">
        <v>879</v>
      </c>
      <c r="H371" s="12" t="str">
        <f>IFERROR(VLOOKUP(G371,CentralOVM!$A$3:$B$45,2,0),"")</f>
        <v>N</v>
      </c>
      <c r="I371" s="12"/>
      <c r="J371" s="12"/>
      <c r="K371" s="12"/>
      <c r="L371" s="12"/>
      <c r="M371" s="13"/>
      <c r="N371" s="9"/>
      <c r="O371" s="9"/>
      <c r="P371" s="9"/>
      <c r="Q371" s="9"/>
      <c r="R371" s="9"/>
      <c r="S371" s="9"/>
      <c r="T371" s="9"/>
      <c r="U371" s="9"/>
      <c r="V371" s="9"/>
      <c r="W371" s="10"/>
      <c r="X371" s="10"/>
      <c r="Y371" s="10"/>
      <c r="Z371" s="10"/>
    </row>
    <row r="372" spans="1:26" ht="129.6" x14ac:dyDescent="0.3">
      <c r="A372" s="35" t="s">
        <v>866</v>
      </c>
      <c r="B372" s="11" t="s">
        <v>867</v>
      </c>
      <c r="C372" s="11" t="s">
        <v>868</v>
      </c>
      <c r="D372" s="11" t="s">
        <v>881</v>
      </c>
      <c r="E372" s="11"/>
      <c r="F372" s="54"/>
      <c r="G372" s="12"/>
      <c r="H372" s="12" t="str">
        <f>IFERROR(VLOOKUP(G372,CentralOVM!$A$3:$B$45,2,0),"")</f>
        <v/>
      </c>
      <c r="I372" s="12"/>
      <c r="J372" s="12"/>
      <c r="K372" s="12"/>
      <c r="L372" s="12"/>
      <c r="M372" s="13"/>
      <c r="N372" s="9"/>
      <c r="O372" s="9"/>
      <c r="P372" s="9"/>
      <c r="Q372" s="9"/>
      <c r="R372" s="9"/>
      <c r="S372" s="9"/>
      <c r="T372" s="9"/>
      <c r="U372" s="9"/>
      <c r="V372" s="9"/>
      <c r="W372" s="10"/>
      <c r="X372" s="10"/>
      <c r="Y372" s="10"/>
      <c r="Z372" s="10"/>
    </row>
    <row r="373" spans="1:26" ht="129.6" x14ac:dyDescent="0.3">
      <c r="A373" s="35" t="s">
        <v>866</v>
      </c>
      <c r="B373" s="11" t="s">
        <v>867</v>
      </c>
      <c r="C373" s="11" t="s">
        <v>868</v>
      </c>
      <c r="D373" s="11" t="s">
        <v>882</v>
      </c>
      <c r="E373" s="11"/>
      <c r="F373" s="54"/>
      <c r="G373" s="12" t="s">
        <v>635</v>
      </c>
      <c r="H373" s="12" t="str">
        <f>IFERROR(VLOOKUP(G373,CentralOVM!$A$3:$B$45,2,0),"")</f>
        <v>N</v>
      </c>
      <c r="I373" s="12" t="s">
        <v>392</v>
      </c>
      <c r="J373" s="12" t="s">
        <v>636</v>
      </c>
      <c r="K373" s="12" t="s">
        <v>637</v>
      </c>
      <c r="L373" s="12" t="s">
        <v>638</v>
      </c>
      <c r="M373" s="13" t="s">
        <v>639</v>
      </c>
      <c r="N373" s="51" t="s">
        <v>640</v>
      </c>
      <c r="O373" s="9">
        <v>17</v>
      </c>
      <c r="P373" s="9"/>
      <c r="Q373" s="9"/>
      <c r="R373" s="9"/>
      <c r="S373" s="9"/>
      <c r="T373" s="9"/>
      <c r="U373" s="9" t="s">
        <v>65</v>
      </c>
      <c r="V373" s="9"/>
      <c r="W373" s="10"/>
      <c r="X373" s="10"/>
      <c r="Y373" s="10"/>
      <c r="Z373" s="10"/>
    </row>
    <row r="374" spans="1:26" ht="129.6" x14ac:dyDescent="0.3">
      <c r="A374" s="35" t="s">
        <v>866</v>
      </c>
      <c r="B374" s="11" t="s">
        <v>867</v>
      </c>
      <c r="C374" s="11" t="s">
        <v>868</v>
      </c>
      <c r="D374" s="11" t="s">
        <v>883</v>
      </c>
      <c r="E374" s="11" t="s">
        <v>602</v>
      </c>
      <c r="F374" s="54" t="s">
        <v>884</v>
      </c>
      <c r="G374" s="12" t="s">
        <v>635</v>
      </c>
      <c r="H374" s="12" t="str">
        <f>IFERROR(VLOOKUP(G374,CentralOVM!$A$3:$B$45,2,0),"")</f>
        <v>N</v>
      </c>
      <c r="I374" s="12" t="s">
        <v>49</v>
      </c>
      <c r="J374" s="12" t="s">
        <v>50</v>
      </c>
      <c r="K374" s="12" t="s">
        <v>51</v>
      </c>
      <c r="L374" s="12" t="s">
        <v>52</v>
      </c>
      <c r="M374" s="13" t="s">
        <v>53</v>
      </c>
      <c r="N374" s="51" t="s">
        <v>54</v>
      </c>
      <c r="O374" s="9">
        <v>60</v>
      </c>
      <c r="P374" s="9" t="s">
        <v>885</v>
      </c>
      <c r="Q374" s="9" t="s">
        <v>642</v>
      </c>
      <c r="R374" s="9" t="s">
        <v>62</v>
      </c>
      <c r="S374" s="9"/>
      <c r="T374" s="9">
        <v>1</v>
      </c>
      <c r="U374" s="9" t="s">
        <v>886</v>
      </c>
      <c r="V374" s="9"/>
      <c r="W374" s="10"/>
      <c r="X374" s="10"/>
      <c r="Y374" s="10"/>
      <c r="Z374" s="10"/>
    </row>
    <row r="375" spans="1:26" ht="129.6" x14ac:dyDescent="0.3">
      <c r="A375" s="35" t="s">
        <v>866</v>
      </c>
      <c r="B375" s="11" t="s">
        <v>867</v>
      </c>
      <c r="C375" s="11" t="s">
        <v>868</v>
      </c>
      <c r="D375" s="11" t="s">
        <v>887</v>
      </c>
      <c r="E375" s="11"/>
      <c r="F375" s="54"/>
      <c r="G375" s="12"/>
      <c r="H375" s="12" t="str">
        <f>IFERROR(VLOOKUP(G375,CentralOVM!$A$3:$B$45,2,0),"")</f>
        <v/>
      </c>
      <c r="I375" s="12"/>
      <c r="J375" s="12"/>
      <c r="K375" s="12"/>
      <c r="L375" s="12"/>
      <c r="M375" s="13"/>
      <c r="N375" s="9"/>
      <c r="O375" s="9"/>
      <c r="P375" s="9"/>
      <c r="Q375" s="9"/>
      <c r="R375" s="9"/>
      <c r="S375" s="9"/>
      <c r="T375" s="9"/>
      <c r="U375" s="9"/>
      <c r="V375" s="9"/>
      <c r="W375" s="10"/>
      <c r="X375" s="10"/>
      <c r="Y375" s="10"/>
      <c r="Z375" s="10"/>
    </row>
    <row r="376" spans="1:26" ht="129.6" x14ac:dyDescent="0.3">
      <c r="A376" s="35" t="s">
        <v>866</v>
      </c>
      <c r="B376" s="11" t="s">
        <v>867</v>
      </c>
      <c r="C376" s="11" t="s">
        <v>868</v>
      </c>
      <c r="D376" s="11" t="s">
        <v>888</v>
      </c>
      <c r="E376" s="11" t="s">
        <v>602</v>
      </c>
      <c r="F376" s="54" t="s">
        <v>889</v>
      </c>
      <c r="G376" s="12" t="s">
        <v>49</v>
      </c>
      <c r="H376" s="12" t="str">
        <f>IFERROR(VLOOKUP(G376,CentralOVM!$A$3:$B$45,2,0),"")</f>
        <v>Y</v>
      </c>
      <c r="I376" s="12" t="s">
        <v>49</v>
      </c>
      <c r="J376" s="12" t="s">
        <v>50</v>
      </c>
      <c r="K376" s="12" t="s">
        <v>51</v>
      </c>
      <c r="L376" s="12" t="s">
        <v>52</v>
      </c>
      <c r="M376" s="13" t="s">
        <v>53</v>
      </c>
      <c r="N376" s="51" t="s">
        <v>54</v>
      </c>
      <c r="O376" s="9">
        <v>60</v>
      </c>
      <c r="P376" s="9" t="s">
        <v>67</v>
      </c>
      <c r="Q376" s="9" t="s">
        <v>49</v>
      </c>
      <c r="R376" s="9" t="s">
        <v>62</v>
      </c>
      <c r="S376" s="9"/>
      <c r="T376" s="9">
        <v>1</v>
      </c>
      <c r="U376" s="9"/>
      <c r="V376" s="9"/>
      <c r="W376" s="10"/>
      <c r="X376" s="10"/>
      <c r="Y376" s="10"/>
      <c r="Z376" s="10"/>
    </row>
    <row r="377" spans="1:26" ht="129.6" x14ac:dyDescent="0.3">
      <c r="A377" s="35" t="s">
        <v>866</v>
      </c>
      <c r="B377" s="11" t="s">
        <v>867</v>
      </c>
      <c r="C377" s="11" t="s">
        <v>868</v>
      </c>
      <c r="D377" s="11" t="s">
        <v>890</v>
      </c>
      <c r="E377" s="11"/>
      <c r="F377" s="54"/>
      <c r="G377" s="12"/>
      <c r="H377" s="12" t="str">
        <f>IFERROR(VLOOKUP(G377,CentralOVM!$A$3:$B$45,2,0),"")</f>
        <v/>
      </c>
      <c r="I377" s="12"/>
      <c r="J377" s="12"/>
      <c r="K377" s="12"/>
      <c r="L377" s="12"/>
      <c r="M377" s="13"/>
      <c r="N377" s="9"/>
      <c r="O377" s="9"/>
      <c r="P377" s="9"/>
      <c r="Q377" s="9"/>
      <c r="R377" s="9"/>
      <c r="S377" s="9"/>
      <c r="T377" s="9"/>
      <c r="U377" s="9"/>
      <c r="V377" s="9"/>
      <c r="W377" s="10"/>
      <c r="X377" s="10"/>
      <c r="Y377" s="10"/>
      <c r="Z377" s="10"/>
    </row>
    <row r="378" spans="1:26" ht="129.6" x14ac:dyDescent="0.3">
      <c r="A378" s="35" t="s">
        <v>866</v>
      </c>
      <c r="B378" s="11" t="s">
        <v>867</v>
      </c>
      <c r="C378" s="11" t="s">
        <v>868</v>
      </c>
      <c r="D378" s="11" t="s">
        <v>891</v>
      </c>
      <c r="E378" s="11"/>
      <c r="F378" s="54"/>
      <c r="G378" s="12"/>
      <c r="H378" s="12" t="str">
        <f>IFERROR(VLOOKUP(G378,CentralOVM!$A$3:$B$45,2,0),"")</f>
        <v/>
      </c>
      <c r="I378" s="12"/>
      <c r="J378" s="12"/>
      <c r="K378" s="12"/>
      <c r="L378" s="12"/>
      <c r="M378" s="13"/>
      <c r="N378" s="9"/>
      <c r="O378" s="9"/>
      <c r="P378" s="9"/>
      <c r="Q378" s="9"/>
      <c r="R378" s="9"/>
      <c r="S378" s="9"/>
      <c r="T378" s="9"/>
      <c r="U378" s="9"/>
      <c r="V378" s="9"/>
      <c r="W378" s="10"/>
      <c r="X378" s="10"/>
      <c r="Y378" s="10"/>
      <c r="Z378" s="10"/>
    </row>
    <row r="379" spans="1:26" ht="129.6" x14ac:dyDescent="0.3">
      <c r="A379" s="35" t="s">
        <v>866</v>
      </c>
      <c r="B379" s="11" t="s">
        <v>867</v>
      </c>
      <c r="C379" s="11" t="s">
        <v>868</v>
      </c>
      <c r="D379" s="11" t="s">
        <v>654</v>
      </c>
      <c r="E379" s="11"/>
      <c r="F379" s="54"/>
      <c r="G379" s="12" t="s">
        <v>635</v>
      </c>
      <c r="H379" s="12" t="str">
        <f>IFERROR(VLOOKUP(G379,CentralOVM!$A$3:$B$45,2,0),"")</f>
        <v>N</v>
      </c>
      <c r="I379" s="12" t="s">
        <v>392</v>
      </c>
      <c r="J379" s="12" t="s">
        <v>636</v>
      </c>
      <c r="K379" s="12" t="s">
        <v>637</v>
      </c>
      <c r="L379" s="12" t="s">
        <v>638</v>
      </c>
      <c r="M379" s="13" t="s">
        <v>639</v>
      </c>
      <c r="N379" s="51" t="s">
        <v>640</v>
      </c>
      <c r="O379" s="9">
        <v>17</v>
      </c>
      <c r="P379" s="9"/>
      <c r="Q379" s="9"/>
      <c r="R379" s="9"/>
      <c r="S379" s="9"/>
      <c r="T379" s="9"/>
      <c r="U379" s="9"/>
      <c r="V379" s="9"/>
      <c r="W379" s="10"/>
      <c r="X379" s="10"/>
      <c r="Y379" s="10"/>
      <c r="Z379" s="10"/>
    </row>
    <row r="380" spans="1:26" ht="129.6" x14ac:dyDescent="0.3">
      <c r="A380" s="35" t="s">
        <v>866</v>
      </c>
      <c r="B380" s="11" t="s">
        <v>867</v>
      </c>
      <c r="C380" s="11" t="s">
        <v>868</v>
      </c>
      <c r="D380" s="11" t="s">
        <v>892</v>
      </c>
      <c r="E380" s="11"/>
      <c r="F380" s="54" t="s">
        <v>893</v>
      </c>
      <c r="G380" s="12" t="s">
        <v>894</v>
      </c>
      <c r="H380" s="12" t="str">
        <f>IFERROR(VLOOKUP(G380,CentralOVM!$A$3:$B$45,2,0),"")</f>
        <v/>
      </c>
      <c r="I380" s="12"/>
      <c r="J380" s="12"/>
      <c r="K380" s="12"/>
      <c r="L380" s="12"/>
      <c r="M380" s="13"/>
      <c r="N380" s="9"/>
      <c r="O380" s="9"/>
      <c r="P380" s="9"/>
      <c r="Q380" s="9"/>
      <c r="R380" s="9"/>
      <c r="S380" s="9"/>
      <c r="T380" s="9">
        <v>1</v>
      </c>
      <c r="U380" s="9"/>
      <c r="V380" s="9"/>
      <c r="W380" s="10"/>
      <c r="X380" s="10"/>
      <c r="Y380" s="10"/>
      <c r="Z380" s="10"/>
    </row>
    <row r="381" spans="1:26" ht="129.6" x14ac:dyDescent="0.3">
      <c r="A381" s="35" t="s">
        <v>866</v>
      </c>
      <c r="B381" s="11" t="s">
        <v>867</v>
      </c>
      <c r="C381" s="11" t="s">
        <v>868</v>
      </c>
      <c r="D381" s="11" t="s">
        <v>895</v>
      </c>
      <c r="E381" s="11"/>
      <c r="F381" s="54" t="s">
        <v>896</v>
      </c>
      <c r="G381" s="12" t="s">
        <v>897</v>
      </c>
      <c r="H381" s="12" t="str">
        <f>IFERROR(VLOOKUP(G381,CentralOVM!$A$3:$B$45,2,0),"")</f>
        <v>Y</v>
      </c>
      <c r="I381" s="12" t="s">
        <v>40</v>
      </c>
      <c r="J381" s="12" t="s">
        <v>898</v>
      </c>
      <c r="K381" s="12" t="s">
        <v>899</v>
      </c>
      <c r="L381" s="12" t="s">
        <v>900</v>
      </c>
      <c r="M381" s="13" t="s">
        <v>901</v>
      </c>
      <c r="N381" s="8" t="s">
        <v>902</v>
      </c>
      <c r="O381" s="9">
        <v>51</v>
      </c>
      <c r="P381" s="9"/>
      <c r="Q381" s="9"/>
      <c r="R381" s="9"/>
      <c r="S381" s="9"/>
      <c r="T381" s="9">
        <v>1</v>
      </c>
      <c r="U381" s="9"/>
      <c r="V381" s="9"/>
      <c r="W381" s="10"/>
      <c r="X381" s="10"/>
      <c r="Y381" s="10"/>
      <c r="Z381" s="10"/>
    </row>
    <row r="382" spans="1:26" ht="129.6" x14ac:dyDescent="0.3">
      <c r="A382" s="35" t="s">
        <v>866</v>
      </c>
      <c r="B382" s="11" t="s">
        <v>867</v>
      </c>
      <c r="C382" s="11" t="s">
        <v>868</v>
      </c>
      <c r="D382" s="11" t="s">
        <v>903</v>
      </c>
      <c r="E382" s="11"/>
      <c r="F382" s="54"/>
      <c r="G382" s="12"/>
      <c r="H382" s="12" t="str">
        <f>IFERROR(VLOOKUP(G382,CentralOVM!$A$3:$B$45,2,0),"")</f>
        <v/>
      </c>
      <c r="I382" s="12"/>
      <c r="J382" s="12"/>
      <c r="K382" s="12"/>
      <c r="L382" s="12"/>
      <c r="M382" s="13"/>
      <c r="N382" s="9"/>
      <c r="O382" s="9"/>
      <c r="P382" s="9"/>
      <c r="Q382" s="9"/>
      <c r="R382" s="9"/>
      <c r="S382" s="9"/>
      <c r="T382" s="9"/>
      <c r="U382" s="9"/>
      <c r="V382" s="9"/>
      <c r="W382" s="10"/>
      <c r="X382" s="10"/>
      <c r="Y382" s="10"/>
      <c r="Z382" s="10"/>
    </row>
    <row r="383" spans="1:26" ht="129.6" x14ac:dyDescent="0.3">
      <c r="A383" s="35" t="s">
        <v>866</v>
      </c>
      <c r="B383" s="11" t="s">
        <v>867</v>
      </c>
      <c r="C383" s="11" t="s">
        <v>868</v>
      </c>
      <c r="D383" s="11" t="s">
        <v>904</v>
      </c>
      <c r="E383" s="11"/>
      <c r="F383" s="54"/>
      <c r="G383" s="12" t="s">
        <v>905</v>
      </c>
      <c r="H383" s="12" t="str">
        <f>IFERROR(VLOOKUP(G383,CentralOVM!$A$3:$B$45,2,0),"")</f>
        <v>Y</v>
      </c>
      <c r="I383" s="12"/>
      <c r="J383" s="12"/>
      <c r="K383" s="12"/>
      <c r="L383" s="12"/>
      <c r="M383" s="13"/>
      <c r="N383" s="10"/>
      <c r="O383" s="9"/>
      <c r="P383" s="9"/>
      <c r="Q383" s="9"/>
      <c r="R383" s="9"/>
      <c r="S383" s="9"/>
      <c r="T383" s="9"/>
      <c r="U383" s="9"/>
      <c r="V383" s="9"/>
      <c r="W383" s="10"/>
      <c r="X383" s="10"/>
      <c r="Y383" s="10"/>
      <c r="Z383" s="10"/>
    </row>
    <row r="384" spans="1:26" ht="129.6" x14ac:dyDescent="0.3">
      <c r="A384" s="35" t="s">
        <v>866</v>
      </c>
      <c r="B384" s="11" t="s">
        <v>867</v>
      </c>
      <c r="C384" s="11" t="s">
        <v>868</v>
      </c>
      <c r="D384" s="11" t="s">
        <v>906</v>
      </c>
      <c r="E384" s="11"/>
      <c r="F384" s="54"/>
      <c r="G384" s="12"/>
      <c r="H384" s="12" t="str">
        <f>IFERROR(VLOOKUP(G384,CentralOVM!$A$3:$B$45,2,0),"")</f>
        <v/>
      </c>
      <c r="I384" s="12"/>
      <c r="J384" s="12"/>
      <c r="K384" s="12"/>
      <c r="L384" s="12"/>
      <c r="M384" s="13"/>
      <c r="N384" s="9"/>
      <c r="O384" s="9"/>
      <c r="P384" s="9"/>
      <c r="Q384" s="9"/>
      <c r="R384" s="9"/>
      <c r="S384" s="9"/>
      <c r="T384" s="9"/>
      <c r="U384" s="9"/>
      <c r="V384" s="9"/>
      <c r="W384" s="10"/>
      <c r="X384" s="10"/>
      <c r="Y384" s="10"/>
      <c r="Z384" s="10"/>
    </row>
    <row r="385" spans="1:26" ht="129.6" x14ac:dyDescent="0.3">
      <c r="A385" s="35" t="s">
        <v>866</v>
      </c>
      <c r="B385" s="11" t="s">
        <v>867</v>
      </c>
      <c r="C385" s="11" t="s">
        <v>868</v>
      </c>
      <c r="D385" s="11" t="s">
        <v>907</v>
      </c>
      <c r="E385" s="11"/>
      <c r="F385" s="54"/>
      <c r="G385" s="12" t="s">
        <v>908</v>
      </c>
      <c r="H385" s="12" t="str">
        <f>IFERROR(VLOOKUP(G385,CentralOVM!$A$3:$B$45,2,0),"")</f>
        <v>Y</v>
      </c>
      <c r="I385" s="12" t="s">
        <v>392</v>
      </c>
      <c r="J385" s="12"/>
      <c r="K385" s="12"/>
      <c r="L385" s="12"/>
      <c r="M385" s="13"/>
      <c r="N385" s="9"/>
      <c r="O385" s="9"/>
      <c r="P385" s="9"/>
      <c r="Q385" s="9"/>
      <c r="R385" s="9"/>
      <c r="S385" s="9"/>
      <c r="T385" s="9"/>
      <c r="U385" s="9"/>
      <c r="V385" s="9"/>
      <c r="W385" s="10"/>
      <c r="X385" s="10"/>
      <c r="Y385" s="10"/>
      <c r="Z385" s="10"/>
    </row>
    <row r="386" spans="1:26" ht="129.6" x14ac:dyDescent="0.3">
      <c r="A386" s="35" t="s">
        <v>866</v>
      </c>
      <c r="B386" s="11" t="s">
        <v>867</v>
      </c>
      <c r="C386" s="11" t="s">
        <v>868</v>
      </c>
      <c r="D386" s="11" t="s">
        <v>909</v>
      </c>
      <c r="E386" s="11"/>
      <c r="F386" s="54"/>
      <c r="G386" s="12"/>
      <c r="H386" s="12" t="str">
        <f>IFERROR(VLOOKUP(G386,CentralOVM!$A$3:$B$45,2,0),"")</f>
        <v/>
      </c>
      <c r="I386" s="12"/>
      <c r="J386" s="12"/>
      <c r="K386" s="12"/>
      <c r="L386" s="12"/>
      <c r="M386" s="13"/>
      <c r="N386" s="9"/>
      <c r="O386" s="9"/>
      <c r="P386" s="9"/>
      <c r="Q386" s="9"/>
      <c r="R386" s="9"/>
      <c r="S386" s="9"/>
      <c r="T386" s="9"/>
      <c r="U386" s="9"/>
      <c r="V386" s="9"/>
      <c r="W386" s="10"/>
      <c r="X386" s="10"/>
      <c r="Y386" s="10"/>
      <c r="Z386" s="10"/>
    </row>
    <row r="387" spans="1:26" ht="129.6" x14ac:dyDescent="0.3">
      <c r="A387" s="35" t="s">
        <v>866</v>
      </c>
      <c r="B387" s="11" t="s">
        <v>867</v>
      </c>
      <c r="C387" s="11" t="s">
        <v>868</v>
      </c>
      <c r="D387" s="11" t="s">
        <v>910</v>
      </c>
      <c r="E387" s="11"/>
      <c r="F387" s="54"/>
      <c r="G387" s="12"/>
      <c r="H387" s="12" t="str">
        <f>IFERROR(VLOOKUP(G387,CentralOVM!$A$3:$B$45,2,0),"")</f>
        <v/>
      </c>
      <c r="I387" s="12"/>
      <c r="J387" s="12"/>
      <c r="K387" s="12"/>
      <c r="L387" s="12"/>
      <c r="M387" s="13"/>
      <c r="N387" s="9"/>
      <c r="O387" s="9"/>
      <c r="P387" s="9"/>
      <c r="Q387" s="9"/>
      <c r="R387" s="9"/>
      <c r="S387" s="9"/>
      <c r="T387" s="9"/>
      <c r="U387" s="9"/>
      <c r="V387" s="9"/>
      <c r="W387" s="10"/>
      <c r="X387" s="10"/>
      <c r="Y387" s="10"/>
      <c r="Z387" s="10"/>
    </row>
    <row r="388" spans="1:26" ht="129.6" x14ac:dyDescent="0.3">
      <c r="A388" s="35" t="s">
        <v>866</v>
      </c>
      <c r="B388" s="11" t="s">
        <v>867</v>
      </c>
      <c r="C388" s="11" t="s">
        <v>868</v>
      </c>
      <c r="D388" s="11" t="s">
        <v>911</v>
      </c>
      <c r="E388" s="11"/>
      <c r="F388" s="54"/>
      <c r="G388" s="12"/>
      <c r="H388" s="12" t="str">
        <f>IFERROR(VLOOKUP(G388,CentralOVM!$A$3:$B$45,2,0),"")</f>
        <v/>
      </c>
      <c r="I388" s="12"/>
      <c r="J388" s="12"/>
      <c r="K388" s="12"/>
      <c r="L388" s="12"/>
      <c r="M388" s="13"/>
      <c r="N388" s="9"/>
      <c r="O388" s="9"/>
      <c r="P388" s="9"/>
      <c r="Q388" s="9"/>
      <c r="R388" s="9"/>
      <c r="S388" s="9"/>
      <c r="T388" s="9"/>
      <c r="U388" s="9"/>
      <c r="V388" s="9"/>
      <c r="W388" s="10"/>
      <c r="X388" s="10"/>
      <c r="Y388" s="10"/>
      <c r="Z388" s="10"/>
    </row>
    <row r="389" spans="1:26" ht="129.6" x14ac:dyDescent="0.3">
      <c r="A389" s="35" t="s">
        <v>866</v>
      </c>
      <c r="B389" s="11" t="s">
        <v>867</v>
      </c>
      <c r="C389" s="11" t="s">
        <v>868</v>
      </c>
      <c r="D389" s="11" t="s">
        <v>912</v>
      </c>
      <c r="E389" s="11"/>
      <c r="F389" s="54"/>
      <c r="G389" s="12" t="s">
        <v>894</v>
      </c>
      <c r="H389" s="12" t="str">
        <f>IFERROR(VLOOKUP(G389,CentralOVM!$A$3:$B$45,2,0),"")</f>
        <v/>
      </c>
      <c r="I389" s="12"/>
      <c r="J389" s="12"/>
      <c r="K389" s="12"/>
      <c r="L389" s="12"/>
      <c r="M389" s="13"/>
      <c r="N389" s="9"/>
      <c r="O389" s="9"/>
      <c r="P389" s="9"/>
      <c r="Q389" s="9"/>
      <c r="R389" s="9"/>
      <c r="S389" s="9"/>
      <c r="T389" s="9"/>
      <c r="U389" s="9"/>
      <c r="V389" s="9"/>
      <c r="W389" s="10"/>
      <c r="X389" s="10"/>
      <c r="Y389" s="10"/>
      <c r="Z389" s="10"/>
    </row>
    <row r="390" spans="1:26" ht="129.6" x14ac:dyDescent="0.3">
      <c r="A390" s="35" t="s">
        <v>866</v>
      </c>
      <c r="B390" s="11" t="s">
        <v>867</v>
      </c>
      <c r="C390" s="11" t="s">
        <v>868</v>
      </c>
      <c r="D390" s="11" t="s">
        <v>913</v>
      </c>
      <c r="E390" s="11"/>
      <c r="F390" s="54"/>
      <c r="G390" s="12"/>
      <c r="H390" s="12" t="str">
        <f>IFERROR(VLOOKUP(G390,CentralOVM!$A$3:$B$45,2,0),"")</f>
        <v/>
      </c>
      <c r="I390" s="12"/>
      <c r="J390" s="12"/>
      <c r="K390" s="12"/>
      <c r="L390" s="12"/>
      <c r="M390" s="13"/>
      <c r="N390" s="9"/>
      <c r="O390" s="9"/>
      <c r="P390" s="9"/>
      <c r="Q390" s="9"/>
      <c r="R390" s="9"/>
      <c r="S390" s="9"/>
      <c r="T390" s="9"/>
      <c r="U390" s="9"/>
      <c r="V390" s="9"/>
      <c r="W390" s="10"/>
      <c r="X390" s="10"/>
      <c r="Y390" s="10"/>
      <c r="Z390" s="10"/>
    </row>
    <row r="391" spans="1:26" ht="129.6" x14ac:dyDescent="0.3">
      <c r="A391" s="35" t="s">
        <v>866</v>
      </c>
      <c r="B391" s="11" t="s">
        <v>867</v>
      </c>
      <c r="C391" s="11" t="s">
        <v>868</v>
      </c>
      <c r="D391" s="11" t="s">
        <v>914</v>
      </c>
      <c r="E391" s="11"/>
      <c r="F391" s="54"/>
      <c r="G391" s="12" t="s">
        <v>894</v>
      </c>
      <c r="H391" s="12" t="str">
        <f>IFERROR(VLOOKUP(G391,CentralOVM!$A$3:$B$45,2,0),"")</f>
        <v/>
      </c>
      <c r="I391" s="12"/>
      <c r="J391" s="12"/>
      <c r="K391" s="12"/>
      <c r="L391" s="12"/>
      <c r="M391" s="13"/>
      <c r="N391" s="9"/>
      <c r="O391" s="9"/>
      <c r="P391" s="9"/>
      <c r="Q391" s="9"/>
      <c r="R391" s="9"/>
      <c r="S391" s="9"/>
      <c r="T391" s="9"/>
      <c r="U391" s="9"/>
      <c r="V391" s="9"/>
      <c r="W391" s="10"/>
      <c r="X391" s="10"/>
      <c r="Y391" s="10"/>
      <c r="Z391" s="10"/>
    </row>
    <row r="392" spans="1:26" ht="129.6" x14ac:dyDescent="0.3">
      <c r="A392" s="35" t="s">
        <v>866</v>
      </c>
      <c r="B392" s="11" t="s">
        <v>867</v>
      </c>
      <c r="C392" s="11" t="s">
        <v>868</v>
      </c>
      <c r="D392" s="11" t="s">
        <v>915</v>
      </c>
      <c r="E392" s="11"/>
      <c r="F392" s="54"/>
      <c r="G392" s="12"/>
      <c r="H392" s="12" t="str">
        <f>IFERROR(VLOOKUP(G392,CentralOVM!$A$3:$B$45,2,0),"")</f>
        <v/>
      </c>
      <c r="I392" s="12"/>
      <c r="J392" s="12"/>
      <c r="K392" s="12"/>
      <c r="L392" s="12"/>
      <c r="M392" s="13"/>
      <c r="N392" s="9"/>
      <c r="O392" s="9"/>
      <c r="P392" s="9"/>
      <c r="Q392" s="9"/>
      <c r="R392" s="9"/>
      <c r="S392" s="9"/>
      <c r="T392" s="9"/>
      <c r="U392" s="9"/>
      <c r="V392" s="9"/>
      <c r="W392" s="10"/>
      <c r="X392" s="10"/>
      <c r="Y392" s="10"/>
      <c r="Z392" s="10"/>
    </row>
    <row r="393" spans="1:26" ht="129.6" x14ac:dyDescent="0.3">
      <c r="A393" s="35" t="s">
        <v>866</v>
      </c>
      <c r="B393" s="11" t="s">
        <v>867</v>
      </c>
      <c r="C393" s="11" t="s">
        <v>868</v>
      </c>
      <c r="D393" s="11" t="s">
        <v>916</v>
      </c>
      <c r="E393" s="11" t="s">
        <v>917</v>
      </c>
      <c r="F393" s="54"/>
      <c r="G393" s="12" t="s">
        <v>918</v>
      </c>
      <c r="H393" s="12" t="str">
        <f>IFERROR(VLOOKUP(G393,CentralOVM!$A$3:$B$45,2,0),"")</f>
        <v>N</v>
      </c>
      <c r="I393" s="12"/>
      <c r="J393" s="12"/>
      <c r="K393" s="12"/>
      <c r="L393" s="12"/>
      <c r="M393" s="13"/>
      <c r="N393" s="51" t="s">
        <v>919</v>
      </c>
      <c r="O393" s="9">
        <v>16</v>
      </c>
      <c r="P393" s="9"/>
      <c r="Q393" s="9"/>
      <c r="R393" s="9"/>
      <c r="S393" s="9"/>
      <c r="T393" s="9"/>
      <c r="U393" s="9" t="s">
        <v>920</v>
      </c>
      <c r="V393" s="9"/>
      <c r="W393" s="10"/>
      <c r="X393" s="10"/>
      <c r="Y393" s="10"/>
      <c r="Z393" s="10"/>
    </row>
    <row r="394" spans="1:26" ht="129.6" x14ac:dyDescent="0.3">
      <c r="A394" s="35" t="s">
        <v>866</v>
      </c>
      <c r="B394" s="11" t="s">
        <v>867</v>
      </c>
      <c r="C394" s="11" t="s">
        <v>868</v>
      </c>
      <c r="D394" s="11" t="s">
        <v>921</v>
      </c>
      <c r="E394" s="11"/>
      <c r="F394" s="54"/>
      <c r="G394" s="12"/>
      <c r="H394" s="12" t="str">
        <f>IFERROR(VLOOKUP(G394,CentralOVM!$A$3:$B$45,2,0),"")</f>
        <v/>
      </c>
      <c r="I394" s="12"/>
      <c r="J394" s="12"/>
      <c r="K394" s="12"/>
      <c r="L394" s="12"/>
      <c r="M394" s="13"/>
      <c r="N394" s="9"/>
      <c r="O394" s="9"/>
      <c r="P394" s="9"/>
      <c r="Q394" s="9"/>
      <c r="R394" s="9"/>
      <c r="S394" s="9"/>
      <c r="T394" s="9"/>
      <c r="U394" s="9"/>
      <c r="V394" s="9"/>
      <c r="W394" s="10"/>
      <c r="X394" s="10"/>
      <c r="Y394" s="10"/>
      <c r="Z394" s="10"/>
    </row>
    <row r="395" spans="1:26" ht="129.6" x14ac:dyDescent="0.3">
      <c r="A395" s="35" t="s">
        <v>866</v>
      </c>
      <c r="B395" s="11" t="s">
        <v>867</v>
      </c>
      <c r="C395" s="11" t="s">
        <v>868</v>
      </c>
      <c r="D395" s="11" t="s">
        <v>654</v>
      </c>
      <c r="E395" s="11"/>
      <c r="F395" s="54"/>
      <c r="G395" s="12" t="s">
        <v>635</v>
      </c>
      <c r="H395" s="12" t="str">
        <f>IFERROR(VLOOKUP(G395,CentralOVM!$A$3:$B$45,2,0),"")</f>
        <v>N</v>
      </c>
      <c r="I395" s="12" t="s">
        <v>392</v>
      </c>
      <c r="J395" s="12" t="s">
        <v>636</v>
      </c>
      <c r="K395" s="12" t="s">
        <v>637</v>
      </c>
      <c r="L395" s="12" t="s">
        <v>638</v>
      </c>
      <c r="M395" s="13" t="s">
        <v>639</v>
      </c>
      <c r="N395" s="51" t="s">
        <v>640</v>
      </c>
      <c r="O395" s="9">
        <v>17</v>
      </c>
      <c r="P395" s="9"/>
      <c r="Q395" s="9"/>
      <c r="R395" s="9"/>
      <c r="S395" s="9"/>
      <c r="T395" s="9"/>
      <c r="U395" s="9"/>
      <c r="V395" s="9"/>
      <c r="W395" s="10"/>
      <c r="X395" s="10"/>
      <c r="Y395" s="10"/>
      <c r="Z395" s="10"/>
    </row>
    <row r="396" spans="1:26" ht="129.6" x14ac:dyDescent="0.3">
      <c r="A396" s="35" t="s">
        <v>866</v>
      </c>
      <c r="B396" s="11" t="s">
        <v>867</v>
      </c>
      <c r="C396" s="11" t="s">
        <v>868</v>
      </c>
      <c r="D396" s="11" t="s">
        <v>922</v>
      </c>
      <c r="E396" s="11"/>
      <c r="F396" s="54" t="s">
        <v>923</v>
      </c>
      <c r="G396" s="12"/>
      <c r="H396" s="12" t="str">
        <f>IFERROR(VLOOKUP(G396,CentralOVM!$A$3:$B$45,2,0),"")</f>
        <v/>
      </c>
      <c r="I396" s="12"/>
      <c r="J396" s="12"/>
      <c r="K396" s="12"/>
      <c r="L396" s="12"/>
      <c r="M396" s="13"/>
      <c r="N396" s="9"/>
      <c r="O396" s="9"/>
      <c r="P396" s="9"/>
      <c r="Q396" s="9"/>
      <c r="R396" s="9"/>
      <c r="S396" s="9"/>
      <c r="T396" s="9">
        <v>4</v>
      </c>
      <c r="U396" s="9"/>
      <c r="V396" s="9"/>
      <c r="W396" s="10"/>
      <c r="X396" s="10"/>
      <c r="Y396" s="10"/>
      <c r="Z396" s="10"/>
    </row>
    <row r="397" spans="1:26" ht="129.6" x14ac:dyDescent="0.3">
      <c r="A397" s="35" t="s">
        <v>866</v>
      </c>
      <c r="B397" s="11" t="s">
        <v>867</v>
      </c>
      <c r="C397" s="11" t="s">
        <v>868</v>
      </c>
      <c r="D397" s="11" t="s">
        <v>924</v>
      </c>
      <c r="E397" s="11"/>
      <c r="F397" s="54" t="s">
        <v>925</v>
      </c>
      <c r="G397" s="12"/>
      <c r="H397" s="12" t="str">
        <f>IFERROR(VLOOKUP(G397,CentralOVM!$A$3:$B$45,2,0),"")</f>
        <v/>
      </c>
      <c r="I397" s="12"/>
      <c r="J397" s="12"/>
      <c r="K397" s="12"/>
      <c r="L397" s="12"/>
      <c r="M397" s="13"/>
      <c r="N397" s="9"/>
      <c r="O397" s="9"/>
      <c r="P397" s="9"/>
      <c r="Q397" s="9"/>
      <c r="R397" s="9"/>
      <c r="S397" s="9"/>
      <c r="T397" s="9">
        <v>1</v>
      </c>
      <c r="U397" s="9" t="s">
        <v>56</v>
      </c>
      <c r="V397" s="9"/>
      <c r="W397" s="10"/>
      <c r="X397" s="10"/>
      <c r="Y397" s="10"/>
      <c r="Z397" s="10"/>
    </row>
    <row r="398" spans="1:26" ht="129.6" x14ac:dyDescent="0.3">
      <c r="A398" s="35" t="s">
        <v>866</v>
      </c>
      <c r="B398" s="11" t="s">
        <v>867</v>
      </c>
      <c r="C398" s="11" t="s">
        <v>868</v>
      </c>
      <c r="D398" s="11" t="s">
        <v>926</v>
      </c>
      <c r="E398" s="11" t="s">
        <v>602</v>
      </c>
      <c r="F398" s="54" t="s">
        <v>925</v>
      </c>
      <c r="G398" s="12" t="s">
        <v>49</v>
      </c>
      <c r="H398" s="12" t="str">
        <f>IFERROR(VLOOKUP(G398,CentralOVM!$A$3:$B$45,2,0),"")</f>
        <v>Y</v>
      </c>
      <c r="I398" s="12" t="s">
        <v>49</v>
      </c>
      <c r="J398" s="12" t="s">
        <v>50</v>
      </c>
      <c r="K398" s="12" t="s">
        <v>51</v>
      </c>
      <c r="L398" s="12" t="s">
        <v>52</v>
      </c>
      <c r="M398" s="13" t="s">
        <v>53</v>
      </c>
      <c r="N398" s="51" t="s">
        <v>54</v>
      </c>
      <c r="O398" s="9">
        <v>60</v>
      </c>
      <c r="P398" s="9" t="s">
        <v>61</v>
      </c>
      <c r="Q398" s="9" t="s">
        <v>49</v>
      </c>
      <c r="R398" s="9" t="s">
        <v>62</v>
      </c>
      <c r="S398" s="9"/>
      <c r="T398" s="9">
        <v>1</v>
      </c>
      <c r="U398" s="9"/>
      <c r="V398" s="9"/>
      <c r="W398" s="10"/>
      <c r="X398" s="10"/>
      <c r="Y398" s="10"/>
      <c r="Z398" s="10"/>
    </row>
    <row r="399" spans="1:26" ht="129.6" x14ac:dyDescent="0.3">
      <c r="A399" s="35" t="s">
        <v>866</v>
      </c>
      <c r="B399" s="11" t="s">
        <v>867</v>
      </c>
      <c r="C399" s="11" t="s">
        <v>868</v>
      </c>
      <c r="D399" s="11" t="s">
        <v>927</v>
      </c>
      <c r="E399" s="11"/>
      <c r="F399" s="54"/>
      <c r="G399" s="12"/>
      <c r="H399" s="12" t="str">
        <f>IFERROR(VLOOKUP(G399,CentralOVM!$A$3:$B$45,2,0),"")</f>
        <v/>
      </c>
      <c r="I399" s="12"/>
      <c r="J399" s="12"/>
      <c r="K399" s="12"/>
      <c r="L399" s="12"/>
      <c r="M399" s="13"/>
      <c r="N399" s="9"/>
      <c r="O399" s="9"/>
      <c r="P399" s="9"/>
      <c r="Q399" s="9"/>
      <c r="R399" s="9"/>
      <c r="S399" s="9"/>
      <c r="T399" s="9"/>
      <c r="U399" s="9"/>
      <c r="V399" s="9"/>
      <c r="W399" s="10"/>
      <c r="X399" s="10"/>
      <c r="Y399" s="10"/>
      <c r="Z399" s="10"/>
    </row>
    <row r="400" spans="1:26" ht="129.6" x14ac:dyDescent="0.3">
      <c r="A400" s="35" t="s">
        <v>866</v>
      </c>
      <c r="B400" s="11" t="s">
        <v>867</v>
      </c>
      <c r="C400" s="11" t="s">
        <v>868</v>
      </c>
      <c r="D400" s="11" t="s">
        <v>928</v>
      </c>
      <c r="E400" s="11"/>
      <c r="F400" s="54"/>
      <c r="G400" s="12"/>
      <c r="H400" s="12" t="str">
        <f>IFERROR(VLOOKUP(G400,CentralOVM!$A$3:$B$45,2,0),"")</f>
        <v/>
      </c>
      <c r="I400" s="12"/>
      <c r="J400" s="12"/>
      <c r="K400" s="12"/>
      <c r="L400" s="12"/>
      <c r="M400" s="13"/>
      <c r="N400" s="9"/>
      <c r="O400" s="9"/>
      <c r="P400" s="9"/>
      <c r="Q400" s="9"/>
      <c r="R400" s="9"/>
      <c r="S400" s="9"/>
      <c r="T400" s="9"/>
      <c r="U400" s="9"/>
      <c r="V400" s="9"/>
      <c r="W400" s="10"/>
      <c r="X400" s="10"/>
      <c r="Y400" s="10"/>
      <c r="Z400" s="10"/>
    </row>
    <row r="401" spans="1:26" ht="129.6" x14ac:dyDescent="0.3">
      <c r="A401" s="35" t="s">
        <v>866</v>
      </c>
      <c r="B401" s="11" t="s">
        <v>867</v>
      </c>
      <c r="C401" s="11" t="s">
        <v>868</v>
      </c>
      <c r="D401" s="11" t="s">
        <v>929</v>
      </c>
      <c r="E401" s="11"/>
      <c r="F401" s="54"/>
      <c r="G401" s="12" t="s">
        <v>635</v>
      </c>
      <c r="H401" s="12" t="str">
        <f>IFERROR(VLOOKUP(G401,CentralOVM!$A$3:$B$45,2,0),"")</f>
        <v>N</v>
      </c>
      <c r="I401" s="12" t="s">
        <v>392</v>
      </c>
      <c r="J401" s="12" t="s">
        <v>636</v>
      </c>
      <c r="K401" s="12" t="s">
        <v>637</v>
      </c>
      <c r="L401" s="12" t="s">
        <v>638</v>
      </c>
      <c r="M401" s="13" t="s">
        <v>639</v>
      </c>
      <c r="N401" s="51" t="s">
        <v>640</v>
      </c>
      <c r="O401" s="9">
        <v>17</v>
      </c>
      <c r="P401" s="9"/>
      <c r="Q401" s="9"/>
      <c r="R401" s="9"/>
      <c r="S401" s="9"/>
      <c r="T401" s="9"/>
      <c r="U401" s="9"/>
      <c r="V401" s="9"/>
      <c r="W401" s="10"/>
      <c r="X401" s="10"/>
      <c r="Y401" s="10"/>
      <c r="Z401" s="10"/>
    </row>
    <row r="402" spans="1:26" ht="129.6" x14ac:dyDescent="0.3">
      <c r="A402" s="35" t="s">
        <v>866</v>
      </c>
      <c r="B402" s="11" t="s">
        <v>867</v>
      </c>
      <c r="C402" s="11" t="s">
        <v>868</v>
      </c>
      <c r="D402" s="11" t="s">
        <v>930</v>
      </c>
      <c r="E402" s="11"/>
      <c r="F402" s="54"/>
      <c r="G402" s="12" t="s">
        <v>635</v>
      </c>
      <c r="H402" s="12" t="str">
        <f>IFERROR(VLOOKUP(G402,CentralOVM!$A$3:$B$45,2,0),"")</f>
        <v>N</v>
      </c>
      <c r="I402" s="12" t="s">
        <v>392</v>
      </c>
      <c r="J402" s="12" t="s">
        <v>636</v>
      </c>
      <c r="K402" s="12" t="s">
        <v>637</v>
      </c>
      <c r="L402" s="12" t="s">
        <v>638</v>
      </c>
      <c r="M402" s="13" t="s">
        <v>639</v>
      </c>
      <c r="N402" s="51" t="s">
        <v>640</v>
      </c>
      <c r="O402" s="9">
        <v>17</v>
      </c>
      <c r="P402" s="9"/>
      <c r="Q402" s="9"/>
      <c r="R402" s="9"/>
      <c r="S402" s="9"/>
      <c r="T402" s="9"/>
      <c r="U402" s="9"/>
      <c r="V402" s="9"/>
      <c r="W402" s="10"/>
      <c r="X402" s="10"/>
      <c r="Y402" s="10"/>
      <c r="Z402" s="10"/>
    </row>
    <row r="403" spans="1:26" ht="129.6" x14ac:dyDescent="0.3">
      <c r="A403" s="35" t="s">
        <v>866</v>
      </c>
      <c r="B403" s="11" t="s">
        <v>867</v>
      </c>
      <c r="C403" s="11" t="s">
        <v>868</v>
      </c>
      <c r="D403" s="11" t="s">
        <v>931</v>
      </c>
      <c r="E403" s="11"/>
      <c r="F403" s="54"/>
      <c r="G403" s="12"/>
      <c r="H403" s="12" t="str">
        <f>IFERROR(VLOOKUP(G403,CentralOVM!$A$3:$B$45,2,0),"")</f>
        <v/>
      </c>
      <c r="I403" s="12"/>
      <c r="J403" s="12"/>
      <c r="K403" s="12"/>
      <c r="L403" s="12"/>
      <c r="M403" s="13"/>
      <c r="N403" s="9"/>
      <c r="O403" s="9"/>
      <c r="P403" s="9"/>
      <c r="Q403" s="9"/>
      <c r="R403" s="9"/>
      <c r="S403" s="9"/>
      <c r="T403" s="9"/>
      <c r="U403" s="9"/>
      <c r="V403" s="9"/>
      <c r="W403" s="10"/>
      <c r="X403" s="10"/>
      <c r="Y403" s="10"/>
      <c r="Z403" s="10"/>
    </row>
    <row r="404" spans="1:26" ht="129.6" x14ac:dyDescent="0.3">
      <c r="A404" s="35" t="s">
        <v>866</v>
      </c>
      <c r="B404" s="11" t="s">
        <v>867</v>
      </c>
      <c r="C404" s="11" t="s">
        <v>868</v>
      </c>
      <c r="D404" s="11" t="s">
        <v>932</v>
      </c>
      <c r="E404" s="11"/>
      <c r="F404" s="54" t="s">
        <v>923</v>
      </c>
      <c r="G404" s="12" t="s">
        <v>49</v>
      </c>
      <c r="H404" s="12" t="str">
        <f>IFERROR(VLOOKUP(G404,CentralOVM!$A$3:$B$45,2,0),"")</f>
        <v>Y</v>
      </c>
      <c r="I404" s="12" t="s">
        <v>49</v>
      </c>
      <c r="J404" s="12" t="s">
        <v>50</v>
      </c>
      <c r="K404" s="12" t="s">
        <v>51</v>
      </c>
      <c r="L404" s="12" t="s">
        <v>52</v>
      </c>
      <c r="M404" s="13" t="s">
        <v>53</v>
      </c>
      <c r="N404" s="51" t="s">
        <v>640</v>
      </c>
      <c r="O404" s="9">
        <v>17</v>
      </c>
      <c r="P404" s="9"/>
      <c r="Q404" s="9"/>
      <c r="R404" s="9"/>
      <c r="S404" s="17" t="s">
        <v>933</v>
      </c>
      <c r="T404" s="9">
        <v>4</v>
      </c>
      <c r="U404" s="9"/>
      <c r="V404" s="9"/>
      <c r="W404" s="10"/>
      <c r="X404" s="10"/>
      <c r="Y404" s="10"/>
      <c r="Z404" s="10"/>
    </row>
    <row r="405" spans="1:26" ht="129.6" x14ac:dyDescent="0.3">
      <c r="A405" s="35" t="s">
        <v>866</v>
      </c>
      <c r="B405" s="11" t="s">
        <v>867</v>
      </c>
      <c r="C405" s="11" t="s">
        <v>868</v>
      </c>
      <c r="D405" s="11" t="s">
        <v>934</v>
      </c>
      <c r="E405" s="11" t="s">
        <v>602</v>
      </c>
      <c r="F405" s="54" t="s">
        <v>935</v>
      </c>
      <c r="G405" s="12" t="s">
        <v>49</v>
      </c>
      <c r="H405" s="12" t="str">
        <f>IFERROR(VLOOKUP(G405,CentralOVM!$A$3:$B$45,2,0),"")</f>
        <v>Y</v>
      </c>
      <c r="I405" s="12" t="s">
        <v>49</v>
      </c>
      <c r="J405" s="12" t="s">
        <v>50</v>
      </c>
      <c r="K405" s="12" t="s">
        <v>51</v>
      </c>
      <c r="L405" s="12" t="s">
        <v>52</v>
      </c>
      <c r="M405" s="13" t="s">
        <v>53</v>
      </c>
      <c r="N405" s="51" t="s">
        <v>919</v>
      </c>
      <c r="O405" s="9">
        <v>16</v>
      </c>
      <c r="P405" s="9"/>
      <c r="Q405" s="9"/>
      <c r="R405" s="9"/>
      <c r="S405" s="17" t="s">
        <v>936</v>
      </c>
      <c r="T405" s="9">
        <v>4</v>
      </c>
      <c r="U405" s="9" t="s">
        <v>108</v>
      </c>
      <c r="V405" s="9"/>
      <c r="W405" s="10"/>
      <c r="X405" s="10"/>
      <c r="Y405" s="10"/>
      <c r="Z405" s="10"/>
    </row>
    <row r="406" spans="1:26" ht="129.6" x14ac:dyDescent="0.3">
      <c r="A406" s="35" t="s">
        <v>866</v>
      </c>
      <c r="B406" s="11" t="s">
        <v>867</v>
      </c>
      <c r="C406" s="11" t="s">
        <v>868</v>
      </c>
      <c r="D406" s="11" t="s">
        <v>937</v>
      </c>
      <c r="E406" s="11"/>
      <c r="F406" s="54"/>
      <c r="G406" s="12"/>
      <c r="H406" s="12" t="str">
        <f>IFERROR(VLOOKUP(G406,CentralOVM!$A$3:$B$45,2,0),"")</f>
        <v/>
      </c>
      <c r="I406" s="12"/>
      <c r="J406" s="12"/>
      <c r="K406" s="12"/>
      <c r="L406" s="12"/>
      <c r="M406" s="13"/>
      <c r="N406" s="9"/>
      <c r="O406" s="9"/>
      <c r="P406" s="9"/>
      <c r="Q406" s="9"/>
      <c r="R406" s="9"/>
      <c r="S406" s="9"/>
      <c r="T406" s="9"/>
      <c r="U406" s="9"/>
      <c r="V406" s="9"/>
      <c r="W406" s="10"/>
      <c r="X406" s="10"/>
      <c r="Y406" s="10"/>
      <c r="Z406" s="10"/>
    </row>
    <row r="407" spans="1:26" ht="129.6" x14ac:dyDescent="0.3">
      <c r="A407" s="35" t="s">
        <v>866</v>
      </c>
      <c r="B407" s="11" t="s">
        <v>867</v>
      </c>
      <c r="C407" s="11" t="s">
        <v>868</v>
      </c>
      <c r="D407" s="11" t="s">
        <v>938</v>
      </c>
      <c r="E407" s="11" t="s">
        <v>602</v>
      </c>
      <c r="F407" s="54" t="s">
        <v>939</v>
      </c>
      <c r="G407" s="12" t="s">
        <v>49</v>
      </c>
      <c r="H407" s="12" t="str">
        <f>IFERROR(VLOOKUP(G407,CentralOVM!$A$3:$B$45,2,0),"")</f>
        <v>Y</v>
      </c>
      <c r="I407" s="12" t="s">
        <v>49</v>
      </c>
      <c r="J407" s="12" t="s">
        <v>50</v>
      </c>
      <c r="K407" s="12" t="s">
        <v>51</v>
      </c>
      <c r="L407" s="12" t="s">
        <v>52</v>
      </c>
      <c r="M407" s="13" t="s">
        <v>53</v>
      </c>
      <c r="N407" s="51" t="s">
        <v>640</v>
      </c>
      <c r="O407" s="9">
        <v>17</v>
      </c>
      <c r="P407" s="9"/>
      <c r="Q407" s="9"/>
      <c r="R407" s="9"/>
      <c r="S407" s="17" t="s">
        <v>605</v>
      </c>
      <c r="T407" s="9">
        <v>1</v>
      </c>
      <c r="U407" s="9"/>
      <c r="V407" s="9"/>
      <c r="W407" s="10"/>
      <c r="X407" s="10"/>
      <c r="Y407" s="10"/>
      <c r="Z407" s="10"/>
    </row>
    <row r="408" spans="1:26" ht="129.6" x14ac:dyDescent="0.3">
      <c r="A408" s="35" t="s">
        <v>866</v>
      </c>
      <c r="B408" s="11" t="s">
        <v>867</v>
      </c>
      <c r="C408" s="11" t="s">
        <v>868</v>
      </c>
      <c r="D408" s="11" t="s">
        <v>940</v>
      </c>
      <c r="E408" s="11" t="s">
        <v>697</v>
      </c>
      <c r="F408" s="54" t="s">
        <v>941</v>
      </c>
      <c r="G408" s="12" t="s">
        <v>39</v>
      </c>
      <c r="H408" s="12" t="str">
        <f>IFERROR(VLOOKUP(G408,CentralOVM!$A$3:$B$45,2,0),"")</f>
        <v>Y</v>
      </c>
      <c r="I408" s="12" t="s">
        <v>49</v>
      </c>
      <c r="J408" s="12" t="s">
        <v>50</v>
      </c>
      <c r="K408" s="12" t="s">
        <v>51</v>
      </c>
      <c r="L408" s="12" t="s">
        <v>52</v>
      </c>
      <c r="M408" s="13" t="s">
        <v>53</v>
      </c>
      <c r="N408" s="51" t="s">
        <v>54</v>
      </c>
      <c r="O408" s="9">
        <v>60</v>
      </c>
      <c r="P408" s="9"/>
      <c r="Q408" s="9"/>
      <c r="R408" s="9"/>
      <c r="S408" s="17" t="s">
        <v>936</v>
      </c>
      <c r="T408" s="9">
        <v>1</v>
      </c>
      <c r="U408" s="9"/>
      <c r="V408" s="9"/>
      <c r="W408" s="10"/>
      <c r="X408" s="10"/>
      <c r="Y408" s="10"/>
      <c r="Z408" s="10"/>
    </row>
    <row r="409" spans="1:26" ht="129.6" x14ac:dyDescent="0.3">
      <c r="A409" s="35" t="s">
        <v>866</v>
      </c>
      <c r="B409" s="11" t="s">
        <v>867</v>
      </c>
      <c r="C409" s="11" t="s">
        <v>868</v>
      </c>
      <c r="D409" s="11" t="s">
        <v>942</v>
      </c>
      <c r="E409" s="11"/>
      <c r="F409" s="54" t="s">
        <v>925</v>
      </c>
      <c r="G409" s="12"/>
      <c r="H409" s="12" t="str">
        <f>IFERROR(VLOOKUP(G409,CentralOVM!$A$3:$B$45,2,0),"")</f>
        <v/>
      </c>
      <c r="I409" s="12"/>
      <c r="J409" s="12"/>
      <c r="K409" s="12"/>
      <c r="L409" s="12"/>
      <c r="M409" s="13"/>
      <c r="N409" s="9"/>
      <c r="O409" s="9"/>
      <c r="P409" s="9"/>
      <c r="Q409" s="9"/>
      <c r="R409" s="9"/>
      <c r="S409" s="9"/>
      <c r="T409" s="9">
        <v>1</v>
      </c>
      <c r="U409" s="9"/>
      <c r="V409" s="9"/>
      <c r="W409" s="10"/>
      <c r="X409" s="10"/>
      <c r="Y409" s="10"/>
      <c r="Z409" s="10"/>
    </row>
    <row r="410" spans="1:26" ht="129.6" x14ac:dyDescent="0.3">
      <c r="A410" s="35" t="s">
        <v>866</v>
      </c>
      <c r="B410" s="11" t="s">
        <v>867</v>
      </c>
      <c r="C410" s="11" t="s">
        <v>868</v>
      </c>
      <c r="D410" s="11" t="s">
        <v>943</v>
      </c>
      <c r="E410" s="11" t="s">
        <v>602</v>
      </c>
      <c r="F410" s="54" t="s">
        <v>944</v>
      </c>
      <c r="G410" s="12" t="s">
        <v>49</v>
      </c>
      <c r="H410" s="12" t="str">
        <f>IFERROR(VLOOKUP(G410,CentralOVM!$A$3:$B$45,2,0),"")</f>
        <v>Y</v>
      </c>
      <c r="I410" s="12" t="s">
        <v>49</v>
      </c>
      <c r="J410" s="12" t="s">
        <v>50</v>
      </c>
      <c r="K410" s="12" t="s">
        <v>51</v>
      </c>
      <c r="L410" s="12" t="s">
        <v>52</v>
      </c>
      <c r="M410" s="13" t="s">
        <v>53</v>
      </c>
      <c r="N410" s="51" t="s">
        <v>54</v>
      </c>
      <c r="O410" s="9">
        <v>60</v>
      </c>
      <c r="P410" s="9"/>
      <c r="Q410" s="9"/>
      <c r="R410" s="9"/>
      <c r="S410" s="9"/>
      <c r="T410" s="9">
        <v>1</v>
      </c>
      <c r="U410" s="9"/>
      <c r="V410" s="9"/>
      <c r="W410" s="10"/>
      <c r="X410" s="10"/>
      <c r="Y410" s="10"/>
      <c r="Z410" s="10"/>
    </row>
    <row r="411" spans="1:26" ht="129.6" x14ac:dyDescent="0.3">
      <c r="A411" s="35" t="s">
        <v>866</v>
      </c>
      <c r="B411" s="11" t="s">
        <v>867</v>
      </c>
      <c r="C411" s="11" t="s">
        <v>868</v>
      </c>
      <c r="D411" s="11" t="s">
        <v>945</v>
      </c>
      <c r="E411" s="11" t="s">
        <v>602</v>
      </c>
      <c r="F411" s="54" t="s">
        <v>935</v>
      </c>
      <c r="G411" s="12" t="s">
        <v>49</v>
      </c>
      <c r="H411" s="12" t="str">
        <f>IFERROR(VLOOKUP(G411,CentralOVM!$A$3:$B$45,2,0),"")</f>
        <v>Y</v>
      </c>
      <c r="I411" s="12" t="s">
        <v>49</v>
      </c>
      <c r="J411" s="12" t="s">
        <v>50</v>
      </c>
      <c r="K411" s="12" t="s">
        <v>51</v>
      </c>
      <c r="L411" s="12" t="s">
        <v>52</v>
      </c>
      <c r="M411" s="13" t="s">
        <v>53</v>
      </c>
      <c r="N411" s="51" t="s">
        <v>54</v>
      </c>
      <c r="O411" s="9">
        <v>60</v>
      </c>
      <c r="P411" s="9"/>
      <c r="Q411" s="9"/>
      <c r="R411" s="9"/>
      <c r="S411" s="17" t="s">
        <v>605</v>
      </c>
      <c r="T411" s="9">
        <v>1</v>
      </c>
      <c r="U411" s="9"/>
      <c r="V411" s="9"/>
      <c r="W411" s="10"/>
      <c r="X411" s="10"/>
      <c r="Y411" s="10"/>
      <c r="Z411" s="10"/>
    </row>
    <row r="412" spans="1:26" ht="129.6" x14ac:dyDescent="0.3">
      <c r="A412" s="35" t="s">
        <v>866</v>
      </c>
      <c r="B412" s="11" t="s">
        <v>867</v>
      </c>
      <c r="C412" s="11" t="s">
        <v>868</v>
      </c>
      <c r="D412" s="11" t="s">
        <v>946</v>
      </c>
      <c r="E412" s="11"/>
      <c r="F412" s="54"/>
      <c r="G412" s="12"/>
      <c r="H412" s="12" t="str">
        <f>IFERROR(VLOOKUP(G412,CentralOVM!$A$3:$B$45,2,0),"")</f>
        <v/>
      </c>
      <c r="I412" s="12"/>
      <c r="J412" s="12"/>
      <c r="K412" s="12"/>
      <c r="L412" s="12"/>
      <c r="M412" s="13"/>
      <c r="N412" s="9"/>
      <c r="O412" s="9"/>
      <c r="P412" s="9"/>
      <c r="Q412" s="9"/>
      <c r="R412" s="9"/>
      <c r="S412" s="9"/>
      <c r="T412" s="9"/>
      <c r="U412" s="9"/>
      <c r="V412" s="9"/>
      <c r="W412" s="10"/>
      <c r="X412" s="10"/>
      <c r="Y412" s="10"/>
      <c r="Z412" s="10"/>
    </row>
    <row r="413" spans="1:26" ht="129.6" x14ac:dyDescent="0.3">
      <c r="A413" s="35" t="s">
        <v>866</v>
      </c>
      <c r="B413" s="11" t="s">
        <v>867</v>
      </c>
      <c r="C413" s="11" t="s">
        <v>868</v>
      </c>
      <c r="D413" s="11" t="s">
        <v>947</v>
      </c>
      <c r="E413" s="11" t="s">
        <v>917</v>
      </c>
      <c r="F413" s="54" t="s">
        <v>948</v>
      </c>
      <c r="G413" s="12" t="s">
        <v>918</v>
      </c>
      <c r="H413" s="12" t="str">
        <f>IFERROR(VLOOKUP(G413,CentralOVM!$A$3:$B$45,2,0),"")</f>
        <v>N</v>
      </c>
      <c r="I413" s="12"/>
      <c r="J413" s="12"/>
      <c r="K413" s="12"/>
      <c r="L413" s="12"/>
      <c r="M413" s="13"/>
      <c r="N413" s="51" t="s">
        <v>54</v>
      </c>
      <c r="O413" s="9">
        <v>60</v>
      </c>
      <c r="P413" s="9"/>
      <c r="Q413" s="9"/>
      <c r="R413" s="9"/>
      <c r="S413" s="9"/>
      <c r="T413" s="9">
        <v>2</v>
      </c>
      <c r="U413" s="9"/>
      <c r="V413" s="9"/>
      <c r="W413" s="10"/>
      <c r="X413" s="10"/>
      <c r="Y413" s="10"/>
      <c r="Z413" s="10"/>
    </row>
    <row r="414" spans="1:26" ht="129.6" x14ac:dyDescent="0.3">
      <c r="A414" s="35" t="s">
        <v>866</v>
      </c>
      <c r="B414" s="11" t="s">
        <v>867</v>
      </c>
      <c r="C414" s="11" t="s">
        <v>868</v>
      </c>
      <c r="D414" s="11" t="s">
        <v>949</v>
      </c>
      <c r="E414" s="11"/>
      <c r="F414" s="54" t="s">
        <v>950</v>
      </c>
      <c r="G414" s="12"/>
      <c r="H414" s="12" t="str">
        <f>IFERROR(VLOOKUP(G414,CentralOVM!$A$3:$B$45,2,0),"")</f>
        <v/>
      </c>
      <c r="I414" s="12"/>
      <c r="J414" s="12"/>
      <c r="K414" s="12"/>
      <c r="L414" s="12"/>
      <c r="M414" s="13"/>
      <c r="N414" s="9"/>
      <c r="O414" s="9"/>
      <c r="P414" s="9"/>
      <c r="Q414" s="9"/>
      <c r="R414" s="9"/>
      <c r="S414" s="9"/>
      <c r="T414" s="9">
        <v>1</v>
      </c>
      <c r="U414" s="9" t="s">
        <v>951</v>
      </c>
      <c r="V414" s="9"/>
      <c r="W414" s="10"/>
      <c r="X414" s="10"/>
      <c r="Y414" s="10"/>
      <c r="Z414" s="10"/>
    </row>
    <row r="415" spans="1:26" ht="129.6" x14ac:dyDescent="0.3">
      <c r="A415" s="35" t="s">
        <v>866</v>
      </c>
      <c r="B415" s="11" t="s">
        <v>867</v>
      </c>
      <c r="C415" s="11" t="s">
        <v>868</v>
      </c>
      <c r="D415" s="11" t="s">
        <v>952</v>
      </c>
      <c r="E415" s="11"/>
      <c r="F415" s="54" t="s">
        <v>953</v>
      </c>
      <c r="G415" s="12" t="s">
        <v>635</v>
      </c>
      <c r="H415" s="12" t="str">
        <f>IFERROR(VLOOKUP(G415,CentralOVM!$A$3:$B$45,2,0),"")</f>
        <v>N</v>
      </c>
      <c r="I415" s="12" t="s">
        <v>392</v>
      </c>
      <c r="J415" s="12" t="s">
        <v>636</v>
      </c>
      <c r="K415" s="12" t="s">
        <v>637</v>
      </c>
      <c r="L415" s="12" t="s">
        <v>638</v>
      </c>
      <c r="M415" s="13" t="s">
        <v>639</v>
      </c>
      <c r="N415" s="51" t="s">
        <v>640</v>
      </c>
      <c r="O415" s="9">
        <v>17</v>
      </c>
      <c r="P415" s="9"/>
      <c r="Q415" s="9"/>
      <c r="R415" s="9"/>
      <c r="S415" s="17" t="s">
        <v>954</v>
      </c>
      <c r="T415" s="9">
        <v>1</v>
      </c>
      <c r="U415" s="9"/>
      <c r="V415" s="9"/>
      <c r="W415" s="10"/>
      <c r="X415" s="10"/>
      <c r="Y415" s="10"/>
      <c r="Z415" s="10"/>
    </row>
    <row r="416" spans="1:26" ht="230.4" x14ac:dyDescent="0.3">
      <c r="A416" s="35" t="s">
        <v>866</v>
      </c>
      <c r="B416" s="11" t="s">
        <v>867</v>
      </c>
      <c r="C416" s="11" t="s">
        <v>868</v>
      </c>
      <c r="D416" s="11" t="s">
        <v>955</v>
      </c>
      <c r="E416" s="11"/>
      <c r="F416" s="54" t="s">
        <v>956</v>
      </c>
      <c r="G416" s="12" t="s">
        <v>635</v>
      </c>
      <c r="H416" s="12" t="str">
        <f>IFERROR(VLOOKUP(G416,CentralOVM!$A$3:$B$45,2,0),"")</f>
        <v>N</v>
      </c>
      <c r="I416" s="12" t="s">
        <v>392</v>
      </c>
      <c r="J416" s="12" t="s">
        <v>636</v>
      </c>
      <c r="K416" s="12" t="s">
        <v>637</v>
      </c>
      <c r="L416" s="12" t="s">
        <v>638</v>
      </c>
      <c r="M416" s="13" t="s">
        <v>639</v>
      </c>
      <c r="N416" s="51" t="s">
        <v>640</v>
      </c>
      <c r="O416" s="9">
        <v>17</v>
      </c>
      <c r="P416" s="9"/>
      <c r="Q416" s="9"/>
      <c r="R416" s="9"/>
      <c r="S416" s="17" t="s">
        <v>954</v>
      </c>
      <c r="T416" s="9">
        <v>1</v>
      </c>
      <c r="U416" s="9"/>
      <c r="V416" s="9"/>
      <c r="W416" s="10"/>
      <c r="X416" s="10"/>
      <c r="Y416" s="10"/>
      <c r="Z416" s="10"/>
    </row>
    <row r="417" spans="1:26" ht="129.6" x14ac:dyDescent="0.3">
      <c r="A417" s="35" t="s">
        <v>866</v>
      </c>
      <c r="B417" s="11" t="s">
        <v>867</v>
      </c>
      <c r="C417" s="11" t="s">
        <v>868</v>
      </c>
      <c r="D417" s="11" t="s">
        <v>957</v>
      </c>
      <c r="E417" s="11"/>
      <c r="F417" s="54"/>
      <c r="G417" s="12" t="s">
        <v>635</v>
      </c>
      <c r="H417" s="12" t="str">
        <f>IFERROR(VLOOKUP(G417,CentralOVM!$A$3:$B$45,2,0),"")</f>
        <v>N</v>
      </c>
      <c r="I417" s="12" t="s">
        <v>392</v>
      </c>
      <c r="J417" s="12" t="s">
        <v>636</v>
      </c>
      <c r="K417" s="12" t="s">
        <v>637</v>
      </c>
      <c r="L417" s="12" t="s">
        <v>638</v>
      </c>
      <c r="M417" s="13" t="s">
        <v>639</v>
      </c>
      <c r="N417" s="51" t="s">
        <v>640</v>
      </c>
      <c r="O417" s="9">
        <v>17</v>
      </c>
      <c r="P417" s="9"/>
      <c r="Q417" s="9"/>
      <c r="R417" s="9"/>
      <c r="S417" s="9"/>
      <c r="T417" s="9"/>
      <c r="U417" s="9"/>
      <c r="V417" s="9"/>
      <c r="W417" s="10"/>
      <c r="X417" s="10"/>
      <c r="Y417" s="10"/>
      <c r="Z417" s="10"/>
    </row>
    <row r="418" spans="1:26" ht="129.6" x14ac:dyDescent="0.3">
      <c r="A418" s="35" t="s">
        <v>866</v>
      </c>
      <c r="B418" s="11" t="s">
        <v>867</v>
      </c>
      <c r="C418" s="11" t="s">
        <v>868</v>
      </c>
      <c r="D418" s="11" t="s">
        <v>958</v>
      </c>
      <c r="E418" s="11"/>
      <c r="F418" s="54"/>
      <c r="G418" s="12" t="s">
        <v>635</v>
      </c>
      <c r="H418" s="12" t="str">
        <f>IFERROR(VLOOKUP(G418,CentralOVM!$A$3:$B$45,2,0),"")</f>
        <v>N</v>
      </c>
      <c r="I418" s="12" t="s">
        <v>392</v>
      </c>
      <c r="J418" s="12" t="s">
        <v>636</v>
      </c>
      <c r="K418" s="12" t="s">
        <v>637</v>
      </c>
      <c r="L418" s="12" t="s">
        <v>638</v>
      </c>
      <c r="M418" s="13" t="s">
        <v>639</v>
      </c>
      <c r="N418" s="51" t="s">
        <v>640</v>
      </c>
      <c r="O418" s="9">
        <v>17</v>
      </c>
      <c r="P418" s="9"/>
      <c r="Q418" s="9"/>
      <c r="R418" s="9"/>
      <c r="S418" s="9"/>
      <c r="T418" s="9"/>
      <c r="U418" s="9"/>
      <c r="V418" s="9"/>
      <c r="W418" s="10"/>
      <c r="X418" s="10"/>
      <c r="Y418" s="10"/>
      <c r="Z418" s="10"/>
    </row>
    <row r="419" spans="1:26" ht="129.6" x14ac:dyDescent="0.3">
      <c r="A419" s="35" t="s">
        <v>866</v>
      </c>
      <c r="B419" s="11" t="s">
        <v>867</v>
      </c>
      <c r="C419" s="11" t="s">
        <v>868</v>
      </c>
      <c r="D419" s="11" t="s">
        <v>959</v>
      </c>
      <c r="E419" s="11" t="s">
        <v>602</v>
      </c>
      <c r="F419" s="54" t="s">
        <v>923</v>
      </c>
      <c r="G419" s="12" t="s">
        <v>49</v>
      </c>
      <c r="H419" s="12" t="str">
        <f>IFERROR(VLOOKUP(G419,CentralOVM!$A$3:$B$45,2,0),"")</f>
        <v>Y</v>
      </c>
      <c r="I419" s="12" t="s">
        <v>49</v>
      </c>
      <c r="J419" s="12" t="s">
        <v>50</v>
      </c>
      <c r="K419" s="12" t="s">
        <v>51</v>
      </c>
      <c r="L419" s="12" t="s">
        <v>52</v>
      </c>
      <c r="M419" s="13" t="s">
        <v>53</v>
      </c>
      <c r="N419" s="51" t="s">
        <v>640</v>
      </c>
      <c r="O419" s="9">
        <v>17</v>
      </c>
      <c r="P419" s="9"/>
      <c r="Q419" s="9"/>
      <c r="R419" s="9"/>
      <c r="S419" s="17" t="s">
        <v>605</v>
      </c>
      <c r="T419" s="9">
        <v>4</v>
      </c>
      <c r="U419" s="9"/>
      <c r="V419" s="9"/>
      <c r="W419" s="10"/>
      <c r="X419" s="10"/>
      <c r="Y419" s="10"/>
      <c r="Z419" s="10"/>
    </row>
    <row r="420" spans="1:26" ht="129.6" x14ac:dyDescent="0.3">
      <c r="A420" s="35" t="s">
        <v>866</v>
      </c>
      <c r="B420" s="11" t="s">
        <v>867</v>
      </c>
      <c r="C420" s="11" t="s">
        <v>868</v>
      </c>
      <c r="D420" s="11" t="s">
        <v>927</v>
      </c>
      <c r="E420" s="11"/>
      <c r="F420" s="54"/>
      <c r="G420" s="12"/>
      <c r="H420" s="12" t="str">
        <f>IFERROR(VLOOKUP(G420,CentralOVM!$A$3:$B$45,2,0),"")</f>
        <v/>
      </c>
      <c r="I420" s="12"/>
      <c r="J420" s="12"/>
      <c r="K420" s="12"/>
      <c r="L420" s="12"/>
      <c r="M420" s="13"/>
      <c r="N420" s="9"/>
      <c r="O420" s="9"/>
      <c r="P420" s="9"/>
      <c r="Q420" s="9"/>
      <c r="R420" s="9"/>
      <c r="S420" s="9"/>
      <c r="T420" s="9"/>
      <c r="U420" s="9"/>
      <c r="V420" s="9"/>
      <c r="W420" s="10"/>
      <c r="X420" s="10"/>
      <c r="Y420" s="10"/>
      <c r="Z420" s="10"/>
    </row>
    <row r="421" spans="1:26" ht="129.6" x14ac:dyDescent="0.3">
      <c r="A421" s="35" t="s">
        <v>866</v>
      </c>
      <c r="B421" s="11" t="s">
        <v>867</v>
      </c>
      <c r="C421" s="11" t="s">
        <v>868</v>
      </c>
      <c r="D421" s="11" t="s">
        <v>928</v>
      </c>
      <c r="E421" s="11"/>
      <c r="F421" s="54"/>
      <c r="G421" s="12"/>
      <c r="H421" s="12" t="str">
        <f>IFERROR(VLOOKUP(G421,CentralOVM!$A$3:$B$45,2,0),"")</f>
        <v/>
      </c>
      <c r="I421" s="12"/>
      <c r="J421" s="12"/>
      <c r="K421" s="12"/>
      <c r="L421" s="12"/>
      <c r="M421" s="13"/>
      <c r="N421" s="9"/>
      <c r="O421" s="9"/>
      <c r="P421" s="9"/>
      <c r="Q421" s="9"/>
      <c r="R421" s="9"/>
      <c r="S421" s="9"/>
      <c r="T421" s="9"/>
      <c r="U421" s="9"/>
      <c r="V421" s="9"/>
      <c r="W421" s="10"/>
      <c r="X421" s="10"/>
      <c r="Y421" s="10"/>
      <c r="Z421" s="10"/>
    </row>
    <row r="422" spans="1:26" ht="129.6" x14ac:dyDescent="0.3">
      <c r="A422" s="35" t="s">
        <v>866</v>
      </c>
      <c r="B422" s="11" t="s">
        <v>867</v>
      </c>
      <c r="C422" s="11" t="s">
        <v>868</v>
      </c>
      <c r="D422" s="11" t="s">
        <v>958</v>
      </c>
      <c r="E422" s="11"/>
      <c r="F422" s="54"/>
      <c r="G422" s="12" t="s">
        <v>635</v>
      </c>
      <c r="H422" s="12" t="str">
        <f>IFERROR(VLOOKUP(G422,CentralOVM!$A$3:$B$45,2,0),"")</f>
        <v>N</v>
      </c>
      <c r="I422" s="12" t="s">
        <v>392</v>
      </c>
      <c r="J422" s="12" t="s">
        <v>636</v>
      </c>
      <c r="K422" s="12" t="s">
        <v>637</v>
      </c>
      <c r="L422" s="12" t="s">
        <v>638</v>
      </c>
      <c r="M422" s="13" t="s">
        <v>639</v>
      </c>
      <c r="N422" s="51" t="s">
        <v>640</v>
      </c>
      <c r="O422" s="9">
        <v>17</v>
      </c>
      <c r="P422" s="9"/>
      <c r="Q422" s="9"/>
      <c r="R422" s="9"/>
      <c r="S422" s="9"/>
      <c r="T422" s="9"/>
      <c r="U422" s="9"/>
      <c r="V422" s="9"/>
      <c r="W422" s="10"/>
      <c r="X422" s="10"/>
      <c r="Y422" s="10"/>
      <c r="Z422" s="10"/>
    </row>
    <row r="423" spans="1:26" ht="129.6" x14ac:dyDescent="0.3">
      <c r="A423" s="35" t="s">
        <v>866</v>
      </c>
      <c r="B423" s="11" t="s">
        <v>867</v>
      </c>
      <c r="C423" s="11" t="s">
        <v>868</v>
      </c>
      <c r="D423" s="11" t="s">
        <v>960</v>
      </c>
      <c r="E423" s="11" t="s">
        <v>602</v>
      </c>
      <c r="F423" s="54" t="s">
        <v>961</v>
      </c>
      <c r="G423" s="12" t="s">
        <v>49</v>
      </c>
      <c r="H423" s="12" t="str">
        <f>IFERROR(VLOOKUP(G423,CentralOVM!$A$3:$B$45,2,0),"")</f>
        <v>Y</v>
      </c>
      <c r="I423" s="12" t="s">
        <v>49</v>
      </c>
      <c r="J423" s="12" t="s">
        <v>50</v>
      </c>
      <c r="K423" s="12" t="s">
        <v>51</v>
      </c>
      <c r="L423" s="12" t="s">
        <v>52</v>
      </c>
      <c r="M423" s="13" t="s">
        <v>53</v>
      </c>
      <c r="N423" s="51" t="s">
        <v>54</v>
      </c>
      <c r="O423" s="9">
        <v>60</v>
      </c>
      <c r="P423" s="9"/>
      <c r="Q423" s="9"/>
      <c r="R423" s="9"/>
      <c r="S423" s="9"/>
      <c r="T423" s="9">
        <v>1</v>
      </c>
      <c r="U423" s="9" t="s">
        <v>962</v>
      </c>
      <c r="V423" s="9"/>
      <c r="W423" s="10"/>
      <c r="X423" s="10"/>
      <c r="Y423" s="10"/>
      <c r="Z423" s="10"/>
    </row>
    <row r="424" spans="1:26" ht="129.6" x14ac:dyDescent="0.3">
      <c r="A424" s="35" t="s">
        <v>866</v>
      </c>
      <c r="B424" s="11" t="s">
        <v>867</v>
      </c>
      <c r="C424" s="11" t="s">
        <v>868</v>
      </c>
      <c r="D424" s="11" t="s">
        <v>963</v>
      </c>
      <c r="E424" s="11"/>
      <c r="F424" s="54"/>
      <c r="G424" s="12"/>
      <c r="H424" s="12" t="str">
        <f>IFERROR(VLOOKUP(G424,CentralOVM!$A$3:$B$45,2,0),"")</f>
        <v/>
      </c>
      <c r="I424" s="12"/>
      <c r="J424" s="12"/>
      <c r="K424" s="12"/>
      <c r="L424" s="12"/>
      <c r="M424" s="13"/>
      <c r="N424" s="9"/>
      <c r="O424" s="9"/>
      <c r="P424" s="9"/>
      <c r="Q424" s="9"/>
      <c r="R424" s="9"/>
      <c r="S424" s="9"/>
      <c r="T424" s="9"/>
      <c r="U424" s="9"/>
      <c r="V424" s="9"/>
      <c r="W424" s="10"/>
      <c r="X424" s="10"/>
      <c r="Y424" s="10"/>
      <c r="Z424" s="10"/>
    </row>
    <row r="425" spans="1:26" ht="129.6" x14ac:dyDescent="0.3">
      <c r="A425" s="35" t="s">
        <v>866</v>
      </c>
      <c r="B425" s="11" t="s">
        <v>867</v>
      </c>
      <c r="C425" s="11" t="s">
        <v>868</v>
      </c>
      <c r="D425" s="11" t="s">
        <v>964</v>
      </c>
      <c r="E425" s="11" t="s">
        <v>602</v>
      </c>
      <c r="F425" s="54" t="s">
        <v>939</v>
      </c>
      <c r="G425" s="12" t="s">
        <v>49</v>
      </c>
      <c r="H425" s="12" t="str">
        <f>IFERROR(VLOOKUP(G425,CentralOVM!$A$3:$B$45,2,0),"")</f>
        <v>Y</v>
      </c>
      <c r="I425" s="12" t="s">
        <v>49</v>
      </c>
      <c r="J425" s="12" t="s">
        <v>50</v>
      </c>
      <c r="K425" s="12" t="s">
        <v>51</v>
      </c>
      <c r="L425" s="12" t="s">
        <v>52</v>
      </c>
      <c r="M425" s="13" t="s">
        <v>53</v>
      </c>
      <c r="N425" s="51" t="s">
        <v>640</v>
      </c>
      <c r="O425" s="9">
        <v>17</v>
      </c>
      <c r="P425" s="9"/>
      <c r="Q425" s="9"/>
      <c r="R425" s="9"/>
      <c r="S425" s="17" t="s">
        <v>605</v>
      </c>
      <c r="T425" s="9">
        <v>1</v>
      </c>
      <c r="U425" s="9"/>
      <c r="V425" s="9"/>
      <c r="W425" s="10"/>
      <c r="X425" s="10"/>
      <c r="Y425" s="10"/>
      <c r="Z425" s="10"/>
    </row>
    <row r="426" spans="1:26" ht="129.6" x14ac:dyDescent="0.3">
      <c r="A426" s="35" t="s">
        <v>866</v>
      </c>
      <c r="B426" s="11" t="s">
        <v>867</v>
      </c>
      <c r="C426" s="11" t="s">
        <v>868</v>
      </c>
      <c r="D426" s="11" t="s">
        <v>942</v>
      </c>
      <c r="E426" s="11"/>
      <c r="F426" s="54" t="s">
        <v>925</v>
      </c>
      <c r="G426" s="12"/>
      <c r="H426" s="12" t="str">
        <f>IFERROR(VLOOKUP(G426,CentralOVM!$A$3:$B$45,2,0),"")</f>
        <v/>
      </c>
      <c r="I426" s="12"/>
      <c r="J426" s="12"/>
      <c r="K426" s="12"/>
      <c r="L426" s="12"/>
      <c r="M426" s="13"/>
      <c r="N426" s="9"/>
      <c r="O426" s="9"/>
      <c r="P426" s="9"/>
      <c r="Q426" s="9"/>
      <c r="R426" s="9"/>
      <c r="S426" s="9"/>
      <c r="T426" s="9">
        <v>1</v>
      </c>
      <c r="U426" s="9"/>
      <c r="V426" s="9"/>
      <c r="W426" s="10"/>
      <c r="X426" s="10"/>
      <c r="Y426" s="10"/>
      <c r="Z426" s="10"/>
    </row>
    <row r="427" spans="1:26" ht="129.6" x14ac:dyDescent="0.3">
      <c r="A427" s="35" t="s">
        <v>866</v>
      </c>
      <c r="B427" s="11" t="s">
        <v>867</v>
      </c>
      <c r="C427" s="11" t="s">
        <v>868</v>
      </c>
      <c r="D427" s="11" t="s">
        <v>943</v>
      </c>
      <c r="E427" s="11" t="s">
        <v>602</v>
      </c>
      <c r="F427" s="54" t="s">
        <v>944</v>
      </c>
      <c r="G427" s="12" t="s">
        <v>49</v>
      </c>
      <c r="H427" s="12" t="str">
        <f>IFERROR(VLOOKUP(G427,CentralOVM!$A$3:$B$45,2,0),"")</f>
        <v>Y</v>
      </c>
      <c r="I427" s="12" t="s">
        <v>49</v>
      </c>
      <c r="J427" s="12" t="s">
        <v>50</v>
      </c>
      <c r="K427" s="12" t="s">
        <v>51</v>
      </c>
      <c r="L427" s="12" t="s">
        <v>52</v>
      </c>
      <c r="M427" s="13" t="s">
        <v>53</v>
      </c>
      <c r="N427" s="51" t="s">
        <v>640</v>
      </c>
      <c r="O427" s="9">
        <v>17</v>
      </c>
      <c r="P427" s="9"/>
      <c r="Q427" s="9"/>
      <c r="R427" s="9"/>
      <c r="S427" s="9"/>
      <c r="T427" s="9">
        <v>1</v>
      </c>
      <c r="U427" s="9"/>
      <c r="V427" s="9"/>
      <c r="W427" s="10"/>
      <c r="X427" s="10"/>
      <c r="Y427" s="10"/>
      <c r="Z427" s="10"/>
    </row>
    <row r="428" spans="1:26" ht="129.6" x14ac:dyDescent="0.3">
      <c r="A428" s="35" t="s">
        <v>866</v>
      </c>
      <c r="B428" s="11" t="s">
        <v>867</v>
      </c>
      <c r="C428" s="11" t="s">
        <v>868</v>
      </c>
      <c r="D428" s="11" t="s">
        <v>965</v>
      </c>
      <c r="E428" s="11"/>
      <c r="F428" s="54"/>
      <c r="G428" s="12"/>
      <c r="H428" s="12" t="str">
        <f>IFERROR(VLOOKUP(G428,CentralOVM!$A$3:$B$45,2,0),"")</f>
        <v/>
      </c>
      <c r="I428" s="12"/>
      <c r="J428" s="12"/>
      <c r="K428" s="12"/>
      <c r="L428" s="12"/>
      <c r="M428" s="13"/>
      <c r="N428" s="9"/>
      <c r="O428" s="9"/>
      <c r="P428" s="9"/>
      <c r="Q428" s="9"/>
      <c r="R428" s="9"/>
      <c r="S428" s="9"/>
      <c r="T428" s="9"/>
      <c r="U428" s="9"/>
      <c r="V428" s="9"/>
      <c r="W428" s="10"/>
      <c r="X428" s="10"/>
      <c r="Y428" s="10"/>
      <c r="Z428" s="10"/>
    </row>
    <row r="429" spans="1:26" ht="129.6" x14ac:dyDescent="0.3">
      <c r="A429" s="35" t="s">
        <v>866</v>
      </c>
      <c r="B429" s="11" t="s">
        <v>867</v>
      </c>
      <c r="C429" s="11" t="s">
        <v>868</v>
      </c>
      <c r="D429" s="11" t="s">
        <v>924</v>
      </c>
      <c r="E429" s="11"/>
      <c r="F429" s="54" t="s">
        <v>925</v>
      </c>
      <c r="G429" s="12"/>
      <c r="H429" s="12" t="str">
        <f>IFERROR(VLOOKUP(G429,CentralOVM!$A$3:$B$45,2,0),"")</f>
        <v/>
      </c>
      <c r="I429" s="12"/>
      <c r="J429" s="12"/>
      <c r="K429" s="12"/>
      <c r="L429" s="12"/>
      <c r="M429" s="13"/>
      <c r="N429" s="9"/>
      <c r="O429" s="9"/>
      <c r="P429" s="9"/>
      <c r="Q429" s="9"/>
      <c r="R429" s="9"/>
      <c r="S429" s="9"/>
      <c r="T429" s="9">
        <v>1</v>
      </c>
      <c r="U429" s="9"/>
      <c r="V429" s="9"/>
      <c r="W429" s="10"/>
      <c r="X429" s="10"/>
      <c r="Y429" s="10"/>
      <c r="Z429" s="10"/>
    </row>
    <row r="430" spans="1:26" ht="129.6" x14ac:dyDescent="0.3">
      <c r="A430" s="35" t="s">
        <v>866</v>
      </c>
      <c r="B430" s="11" t="s">
        <v>867</v>
      </c>
      <c r="C430" s="11" t="s">
        <v>868</v>
      </c>
      <c r="D430" s="11" t="s">
        <v>926</v>
      </c>
      <c r="E430" s="11" t="s">
        <v>602</v>
      </c>
      <c r="F430" s="54" t="s">
        <v>925</v>
      </c>
      <c r="G430" s="12" t="s">
        <v>49</v>
      </c>
      <c r="H430" s="12" t="str">
        <f>IFERROR(VLOOKUP(G430,CentralOVM!$A$3:$B$45,2,0),"")</f>
        <v>Y</v>
      </c>
      <c r="I430" s="12" t="s">
        <v>49</v>
      </c>
      <c r="J430" s="12" t="s">
        <v>50</v>
      </c>
      <c r="K430" s="12" t="s">
        <v>51</v>
      </c>
      <c r="L430" s="12" t="s">
        <v>52</v>
      </c>
      <c r="M430" s="13" t="s">
        <v>53</v>
      </c>
      <c r="N430" s="51" t="s">
        <v>54</v>
      </c>
      <c r="O430" s="9">
        <v>60</v>
      </c>
      <c r="P430" s="9" t="s">
        <v>61</v>
      </c>
      <c r="Q430" s="9" t="s">
        <v>49</v>
      </c>
      <c r="R430" s="9" t="s">
        <v>62</v>
      </c>
      <c r="S430" s="17" t="s">
        <v>966</v>
      </c>
      <c r="T430" s="9">
        <v>1</v>
      </c>
      <c r="U430" s="9"/>
      <c r="V430" s="9"/>
      <c r="W430" s="10"/>
      <c r="X430" s="10"/>
      <c r="Y430" s="10"/>
      <c r="Z430" s="10"/>
    </row>
    <row r="431" spans="1:26" ht="129.6" x14ac:dyDescent="0.3">
      <c r="A431" s="35" t="s">
        <v>866</v>
      </c>
      <c r="B431" s="11" t="s">
        <v>867</v>
      </c>
      <c r="C431" s="11" t="s">
        <v>868</v>
      </c>
      <c r="D431" s="11" t="s">
        <v>927</v>
      </c>
      <c r="E431" s="11"/>
      <c r="F431" s="54"/>
      <c r="G431" s="12"/>
      <c r="H431" s="12" t="str">
        <f>IFERROR(VLOOKUP(G431,CentralOVM!$A$3:$B$45,2,0),"")</f>
        <v/>
      </c>
      <c r="I431" s="12"/>
      <c r="J431" s="12"/>
      <c r="K431" s="12"/>
      <c r="L431" s="12"/>
      <c r="M431" s="13"/>
      <c r="N431" s="9"/>
      <c r="O431" s="9"/>
      <c r="P431" s="9"/>
      <c r="Q431" s="9"/>
      <c r="R431" s="9"/>
      <c r="S431" s="9"/>
      <c r="T431" s="9"/>
      <c r="U431" s="9"/>
      <c r="V431" s="9"/>
      <c r="W431" s="10"/>
      <c r="X431" s="10"/>
      <c r="Y431" s="10"/>
      <c r="Z431" s="10"/>
    </row>
    <row r="432" spans="1:26" ht="129.6" x14ac:dyDescent="0.3">
      <c r="A432" s="35" t="s">
        <v>866</v>
      </c>
      <c r="B432" s="11" t="s">
        <v>867</v>
      </c>
      <c r="C432" s="11" t="s">
        <v>868</v>
      </c>
      <c r="D432" s="11" t="s">
        <v>928</v>
      </c>
      <c r="E432" s="11"/>
      <c r="F432" s="54"/>
      <c r="G432" s="12"/>
      <c r="H432" s="12" t="str">
        <f>IFERROR(VLOOKUP(G432,CentralOVM!$A$3:$B$45,2,0),"")</f>
        <v/>
      </c>
      <c r="I432" s="12"/>
      <c r="J432" s="12"/>
      <c r="K432" s="12"/>
      <c r="L432" s="12"/>
      <c r="M432" s="13"/>
      <c r="N432" s="9"/>
      <c r="O432" s="9"/>
      <c r="P432" s="9"/>
      <c r="Q432" s="9"/>
      <c r="R432" s="9"/>
      <c r="S432" s="9"/>
      <c r="T432" s="9"/>
      <c r="U432" s="9"/>
      <c r="V432" s="9"/>
      <c r="W432" s="10"/>
      <c r="X432" s="10"/>
      <c r="Y432" s="10"/>
      <c r="Z432" s="10"/>
    </row>
    <row r="433" spans="1:26" ht="129.6" x14ac:dyDescent="0.3">
      <c r="A433" s="35" t="s">
        <v>866</v>
      </c>
      <c r="B433" s="11" t="s">
        <v>867</v>
      </c>
      <c r="C433" s="11" t="s">
        <v>868</v>
      </c>
      <c r="D433" s="11" t="s">
        <v>967</v>
      </c>
      <c r="E433" s="11" t="s">
        <v>602</v>
      </c>
      <c r="F433" s="54" t="s">
        <v>968</v>
      </c>
      <c r="G433" s="12" t="s">
        <v>49</v>
      </c>
      <c r="H433" s="12" t="str">
        <f>IFERROR(VLOOKUP(G433,CentralOVM!$A$3:$B$45,2,0),"")</f>
        <v>Y</v>
      </c>
      <c r="I433" s="12" t="s">
        <v>49</v>
      </c>
      <c r="J433" s="12" t="s">
        <v>50</v>
      </c>
      <c r="K433" s="12" t="s">
        <v>51</v>
      </c>
      <c r="L433" s="12" t="s">
        <v>52</v>
      </c>
      <c r="M433" s="13" t="s">
        <v>53</v>
      </c>
      <c r="N433" s="51" t="s">
        <v>54</v>
      </c>
      <c r="O433" s="9">
        <v>60</v>
      </c>
      <c r="P433" s="9"/>
      <c r="Q433" s="9"/>
      <c r="R433" s="9"/>
      <c r="S433" s="17" t="s">
        <v>969</v>
      </c>
      <c r="T433" s="9">
        <v>2</v>
      </c>
      <c r="U433" s="9" t="s">
        <v>970</v>
      </c>
      <c r="V433" s="9"/>
      <c r="W433" s="10"/>
      <c r="X433" s="10"/>
      <c r="Y433" s="10"/>
      <c r="Z433" s="10"/>
    </row>
    <row r="434" spans="1:26" ht="129.6" x14ac:dyDescent="0.3">
      <c r="A434" s="35" t="s">
        <v>866</v>
      </c>
      <c r="B434" s="11" t="s">
        <v>867</v>
      </c>
      <c r="C434" s="11" t="s">
        <v>868</v>
      </c>
      <c r="D434" s="11" t="s">
        <v>971</v>
      </c>
      <c r="E434" s="11" t="s">
        <v>602</v>
      </c>
      <c r="F434" s="54" t="s">
        <v>972</v>
      </c>
      <c r="G434" s="12" t="s">
        <v>49</v>
      </c>
      <c r="H434" s="12" t="str">
        <f>IFERROR(VLOOKUP(G434,CentralOVM!$A$3:$B$45,2,0),"")</f>
        <v>Y</v>
      </c>
      <c r="I434" s="12" t="s">
        <v>49</v>
      </c>
      <c r="J434" s="12" t="s">
        <v>50</v>
      </c>
      <c r="K434" s="12" t="s">
        <v>51</v>
      </c>
      <c r="L434" s="12" t="s">
        <v>52</v>
      </c>
      <c r="M434" s="13" t="s">
        <v>53</v>
      </c>
      <c r="N434" s="51" t="s">
        <v>54</v>
      </c>
      <c r="O434" s="9">
        <v>60</v>
      </c>
      <c r="P434" s="9"/>
      <c r="Q434" s="9"/>
      <c r="R434" s="9"/>
      <c r="S434" s="9"/>
      <c r="T434" s="9">
        <v>1</v>
      </c>
      <c r="U434" s="9" t="s">
        <v>95</v>
      </c>
      <c r="V434" s="9"/>
      <c r="W434" s="10"/>
      <c r="X434" s="10"/>
      <c r="Y434" s="10"/>
      <c r="Z434" s="10"/>
    </row>
    <row r="435" spans="1:26" ht="129.6" x14ac:dyDescent="0.3">
      <c r="A435" s="35" t="s">
        <v>866</v>
      </c>
      <c r="B435" s="11" t="s">
        <v>867</v>
      </c>
      <c r="C435" s="11" t="s">
        <v>868</v>
      </c>
      <c r="D435" s="11" t="s">
        <v>973</v>
      </c>
      <c r="E435" s="11"/>
      <c r="F435" s="54"/>
      <c r="G435" s="12"/>
      <c r="H435" s="12" t="str">
        <f>IFERROR(VLOOKUP(G435,CentralOVM!$A$3:$B$45,2,0),"")</f>
        <v/>
      </c>
      <c r="I435" s="12"/>
      <c r="J435" s="12"/>
      <c r="K435" s="12"/>
      <c r="L435" s="12"/>
      <c r="M435" s="13"/>
      <c r="N435" s="9"/>
      <c r="O435" s="9"/>
      <c r="P435" s="9"/>
      <c r="Q435" s="9"/>
      <c r="R435" s="9"/>
      <c r="S435" s="9"/>
      <c r="T435" s="9"/>
      <c r="U435" s="9"/>
      <c r="V435" s="9"/>
      <c r="W435" s="10"/>
      <c r="X435" s="10"/>
      <c r="Y435" s="10"/>
      <c r="Z435" s="10"/>
    </row>
    <row r="436" spans="1:26" ht="129.6" x14ac:dyDescent="0.3">
      <c r="A436" s="35" t="s">
        <v>866</v>
      </c>
      <c r="B436" s="11" t="s">
        <v>867</v>
      </c>
      <c r="C436" s="11" t="s">
        <v>868</v>
      </c>
      <c r="D436" s="11" t="s">
        <v>974</v>
      </c>
      <c r="E436" s="11" t="s">
        <v>602</v>
      </c>
      <c r="F436" s="54"/>
      <c r="G436" s="12" t="s">
        <v>49</v>
      </c>
      <c r="H436" s="12" t="str">
        <f>IFERROR(VLOOKUP(G436,CentralOVM!$A$3:$B$45,2,0),"")</f>
        <v>Y</v>
      </c>
      <c r="I436" s="12" t="s">
        <v>49</v>
      </c>
      <c r="J436" s="12" t="s">
        <v>50</v>
      </c>
      <c r="K436" s="12" t="s">
        <v>51</v>
      </c>
      <c r="L436" s="12" t="s">
        <v>52</v>
      </c>
      <c r="M436" s="13" t="s">
        <v>53</v>
      </c>
      <c r="N436" s="51" t="s">
        <v>54</v>
      </c>
      <c r="O436" s="9">
        <v>60</v>
      </c>
      <c r="P436" s="9"/>
      <c r="Q436" s="9"/>
      <c r="R436" s="9"/>
      <c r="S436" s="9"/>
      <c r="T436" s="9"/>
      <c r="U436" s="9" t="s">
        <v>92</v>
      </c>
      <c r="V436" s="9"/>
      <c r="W436" s="10"/>
      <c r="X436" s="10"/>
      <c r="Y436" s="10"/>
      <c r="Z436" s="10"/>
    </row>
    <row r="437" spans="1:26" ht="129.6" x14ac:dyDescent="0.3">
      <c r="A437" s="35" t="s">
        <v>866</v>
      </c>
      <c r="B437" s="11" t="s">
        <v>867</v>
      </c>
      <c r="C437" s="11" t="s">
        <v>868</v>
      </c>
      <c r="D437" s="11" t="s">
        <v>975</v>
      </c>
      <c r="E437" s="11"/>
      <c r="F437" s="54"/>
      <c r="G437" s="12"/>
      <c r="H437" s="12" t="str">
        <f>IFERROR(VLOOKUP(G437,CentralOVM!$A$3:$B$45,2,0),"")</f>
        <v/>
      </c>
      <c r="I437" s="12"/>
      <c r="J437" s="12"/>
      <c r="K437" s="12"/>
      <c r="L437" s="12"/>
      <c r="M437" s="13"/>
      <c r="N437" s="9"/>
      <c r="O437" s="9"/>
      <c r="P437" s="9"/>
      <c r="Q437" s="9"/>
      <c r="R437" s="9"/>
      <c r="S437" s="9"/>
      <c r="T437" s="9"/>
      <c r="U437" s="9"/>
      <c r="V437" s="9"/>
      <c r="W437" s="10"/>
      <c r="X437" s="10"/>
      <c r="Y437" s="10"/>
      <c r="Z437" s="10"/>
    </row>
    <row r="438" spans="1:26" ht="129.6" x14ac:dyDescent="0.3">
      <c r="A438" s="35" t="s">
        <v>866</v>
      </c>
      <c r="B438" s="11" t="s">
        <v>867</v>
      </c>
      <c r="C438" s="11" t="s">
        <v>868</v>
      </c>
      <c r="D438" s="11" t="s">
        <v>976</v>
      </c>
      <c r="E438" s="11" t="s">
        <v>602</v>
      </c>
      <c r="F438" s="54" t="s">
        <v>968</v>
      </c>
      <c r="G438" s="12" t="s">
        <v>49</v>
      </c>
      <c r="H438" s="12" t="str">
        <f>IFERROR(VLOOKUP(G438,CentralOVM!$A$3:$B$45,2,0),"")</f>
        <v>Y</v>
      </c>
      <c r="I438" s="12" t="s">
        <v>49</v>
      </c>
      <c r="J438" s="12" t="s">
        <v>50</v>
      </c>
      <c r="K438" s="12" t="s">
        <v>51</v>
      </c>
      <c r="L438" s="12" t="s">
        <v>52</v>
      </c>
      <c r="M438" s="13" t="s">
        <v>53</v>
      </c>
      <c r="N438" s="51" t="s">
        <v>54</v>
      </c>
      <c r="O438" s="9">
        <v>60</v>
      </c>
      <c r="P438" s="9"/>
      <c r="Q438" s="9"/>
      <c r="R438" s="9"/>
      <c r="S438" s="9"/>
      <c r="T438" s="9">
        <v>2</v>
      </c>
      <c r="U438" s="9" t="s">
        <v>89</v>
      </c>
      <c r="V438" s="9"/>
      <c r="W438" s="10"/>
      <c r="X438" s="10"/>
      <c r="Y438" s="10"/>
      <c r="Z438" s="10"/>
    </row>
    <row r="439" spans="1:26" ht="129.6" x14ac:dyDescent="0.3">
      <c r="A439" s="35" t="s">
        <v>866</v>
      </c>
      <c r="B439" s="11" t="s">
        <v>867</v>
      </c>
      <c r="C439" s="11" t="s">
        <v>868</v>
      </c>
      <c r="D439" s="11" t="s">
        <v>977</v>
      </c>
      <c r="E439" s="11" t="s">
        <v>602</v>
      </c>
      <c r="F439" s="54" t="s">
        <v>978</v>
      </c>
      <c r="G439" s="12" t="s">
        <v>49</v>
      </c>
      <c r="H439" s="12" t="str">
        <f>IFERROR(VLOOKUP(G439,CentralOVM!$A$3:$B$45,2,0),"")</f>
        <v>Y</v>
      </c>
      <c r="I439" s="12" t="s">
        <v>49</v>
      </c>
      <c r="J439" s="12" t="s">
        <v>50</v>
      </c>
      <c r="K439" s="12" t="s">
        <v>51</v>
      </c>
      <c r="L439" s="12" t="s">
        <v>52</v>
      </c>
      <c r="M439" s="13" t="s">
        <v>53</v>
      </c>
      <c r="N439" s="51" t="s">
        <v>54</v>
      </c>
      <c r="O439" s="9">
        <v>60</v>
      </c>
      <c r="P439" s="9"/>
      <c r="Q439" s="9"/>
      <c r="R439" s="9"/>
      <c r="S439" s="9"/>
      <c r="T439" s="9">
        <v>1</v>
      </c>
      <c r="U439" s="9" t="s">
        <v>84</v>
      </c>
      <c r="V439" s="9"/>
      <c r="W439" s="10"/>
      <c r="X439" s="10"/>
      <c r="Y439" s="10"/>
      <c r="Z439" s="10"/>
    </row>
    <row r="440" spans="1:26" ht="129.6" x14ac:dyDescent="0.3">
      <c r="A440" s="35" t="s">
        <v>866</v>
      </c>
      <c r="B440" s="11" t="s">
        <v>867</v>
      </c>
      <c r="C440" s="11" t="s">
        <v>868</v>
      </c>
      <c r="D440" s="11" t="s">
        <v>979</v>
      </c>
      <c r="E440" s="11"/>
      <c r="F440" s="54"/>
      <c r="G440" s="12"/>
      <c r="H440" s="12" t="str">
        <f>IFERROR(VLOOKUP(G440,CentralOVM!$A$3:$B$45,2,0),"")</f>
        <v/>
      </c>
      <c r="I440" s="12"/>
      <c r="J440" s="12"/>
      <c r="K440" s="12"/>
      <c r="L440" s="12"/>
      <c r="M440" s="13"/>
      <c r="N440" s="9"/>
      <c r="O440" s="9"/>
      <c r="P440" s="9"/>
      <c r="Q440" s="9"/>
      <c r="R440" s="9"/>
      <c r="S440" s="9"/>
      <c r="T440" s="9"/>
      <c r="U440" s="9"/>
      <c r="V440" s="9"/>
      <c r="W440" s="10"/>
      <c r="X440" s="10"/>
      <c r="Y440" s="10"/>
      <c r="Z440" s="10"/>
    </row>
    <row r="441" spans="1:26" ht="129.6" x14ac:dyDescent="0.3">
      <c r="A441" s="35" t="s">
        <v>866</v>
      </c>
      <c r="B441" s="11" t="s">
        <v>867</v>
      </c>
      <c r="C441" s="11" t="s">
        <v>868</v>
      </c>
      <c r="D441" s="11" t="s">
        <v>980</v>
      </c>
      <c r="E441" s="11"/>
      <c r="F441" s="54"/>
      <c r="G441" s="12"/>
      <c r="H441" s="12" t="str">
        <f>IFERROR(VLOOKUP(G441,CentralOVM!$A$3:$B$45,2,0),"")</f>
        <v/>
      </c>
      <c r="I441" s="12"/>
      <c r="J441" s="12"/>
      <c r="K441" s="12"/>
      <c r="L441" s="12"/>
      <c r="M441" s="13"/>
      <c r="N441" s="9"/>
      <c r="O441" s="9"/>
      <c r="P441" s="9"/>
      <c r="Q441" s="9"/>
      <c r="R441" s="9"/>
      <c r="S441" s="9"/>
      <c r="T441" s="9"/>
      <c r="U441" s="9"/>
      <c r="V441" s="9"/>
      <c r="W441" s="10"/>
      <c r="X441" s="10"/>
      <c r="Y441" s="10"/>
      <c r="Z441" s="10"/>
    </row>
    <row r="442" spans="1:26" ht="129.6" x14ac:dyDescent="0.3">
      <c r="A442" s="35" t="s">
        <v>866</v>
      </c>
      <c r="B442" s="11" t="s">
        <v>867</v>
      </c>
      <c r="C442" s="11" t="s">
        <v>868</v>
      </c>
      <c r="D442" s="11" t="s">
        <v>981</v>
      </c>
      <c r="E442" s="11" t="s">
        <v>602</v>
      </c>
      <c r="F442" s="54" t="s">
        <v>968</v>
      </c>
      <c r="G442" s="12" t="s">
        <v>49</v>
      </c>
      <c r="H442" s="12" t="str">
        <f>IFERROR(VLOOKUP(G442,CentralOVM!$A$3:$B$45,2,0),"")</f>
        <v>Y</v>
      </c>
      <c r="I442" s="12" t="s">
        <v>49</v>
      </c>
      <c r="J442" s="12" t="s">
        <v>50</v>
      </c>
      <c r="K442" s="12" t="s">
        <v>51</v>
      </c>
      <c r="L442" s="12" t="s">
        <v>52</v>
      </c>
      <c r="M442" s="13" t="s">
        <v>53</v>
      </c>
      <c r="N442" s="51" t="s">
        <v>54</v>
      </c>
      <c r="O442" s="9">
        <v>60</v>
      </c>
      <c r="P442" s="9"/>
      <c r="Q442" s="9"/>
      <c r="R442" s="9"/>
      <c r="S442" s="9"/>
      <c r="T442" s="9">
        <v>2</v>
      </c>
      <c r="U442" s="9"/>
      <c r="V442" s="9"/>
      <c r="W442" s="10"/>
      <c r="X442" s="10"/>
      <c r="Y442" s="10"/>
      <c r="Z442" s="10"/>
    </row>
    <row r="443" spans="1:26" ht="129.6" x14ac:dyDescent="0.3">
      <c r="A443" s="35" t="s">
        <v>866</v>
      </c>
      <c r="B443" s="11" t="s">
        <v>867</v>
      </c>
      <c r="C443" s="11" t="s">
        <v>868</v>
      </c>
      <c r="D443" s="11" t="s">
        <v>982</v>
      </c>
      <c r="E443" s="11" t="s">
        <v>602</v>
      </c>
      <c r="F443" s="54" t="s">
        <v>983</v>
      </c>
      <c r="G443" s="12" t="s">
        <v>49</v>
      </c>
      <c r="H443" s="12" t="str">
        <f>IFERROR(VLOOKUP(G443,CentralOVM!$A$3:$B$45,2,0),"")</f>
        <v>Y</v>
      </c>
      <c r="I443" s="12" t="s">
        <v>49</v>
      </c>
      <c r="J443" s="12" t="s">
        <v>50</v>
      </c>
      <c r="K443" s="12" t="s">
        <v>51</v>
      </c>
      <c r="L443" s="12" t="s">
        <v>52</v>
      </c>
      <c r="M443" s="13" t="s">
        <v>53</v>
      </c>
      <c r="N443" s="51" t="s">
        <v>54</v>
      </c>
      <c r="O443" s="9">
        <v>60</v>
      </c>
      <c r="P443" s="9"/>
      <c r="Q443" s="9"/>
      <c r="R443" s="9"/>
      <c r="S443" s="9"/>
      <c r="T443" s="9">
        <v>1</v>
      </c>
      <c r="U443" s="9"/>
      <c r="V443" s="9"/>
      <c r="W443" s="10"/>
      <c r="X443" s="10"/>
      <c r="Y443" s="10"/>
      <c r="Z443" s="10"/>
    </row>
    <row r="444" spans="1:26" ht="129.6" x14ac:dyDescent="0.3">
      <c r="A444" s="35" t="s">
        <v>866</v>
      </c>
      <c r="B444" s="11" t="s">
        <v>867</v>
      </c>
      <c r="C444" s="11" t="s">
        <v>868</v>
      </c>
      <c r="D444" s="11" t="s">
        <v>984</v>
      </c>
      <c r="E444" s="11"/>
      <c r="F444" s="54"/>
      <c r="G444" s="12"/>
      <c r="H444" s="12" t="str">
        <f>IFERROR(VLOOKUP(G444,CentralOVM!$A$3:$B$45,2,0),"")</f>
        <v/>
      </c>
      <c r="I444" s="12"/>
      <c r="J444" s="12"/>
      <c r="K444" s="12"/>
      <c r="L444" s="12"/>
      <c r="M444" s="13"/>
      <c r="N444" s="9"/>
      <c r="O444" s="9"/>
      <c r="P444" s="9"/>
      <c r="Q444" s="9"/>
      <c r="R444" s="9"/>
      <c r="S444" s="9"/>
      <c r="T444" s="9"/>
      <c r="U444" s="9"/>
      <c r="V444" s="9"/>
      <c r="W444" s="10"/>
      <c r="X444" s="10"/>
      <c r="Y444" s="10"/>
      <c r="Z444" s="10"/>
    </row>
    <row r="445" spans="1:26" ht="129.6" x14ac:dyDescent="0.3">
      <c r="A445" s="35" t="s">
        <v>866</v>
      </c>
      <c r="B445" s="11" t="s">
        <v>867</v>
      </c>
      <c r="C445" s="11" t="s">
        <v>868</v>
      </c>
      <c r="D445" s="11" t="s">
        <v>985</v>
      </c>
      <c r="E445" s="11"/>
      <c r="F445" s="54"/>
      <c r="G445" s="12"/>
      <c r="H445" s="12" t="str">
        <f>IFERROR(VLOOKUP(G445,CentralOVM!$A$3:$B$45,2,0),"")</f>
        <v/>
      </c>
      <c r="I445" s="12"/>
      <c r="J445" s="12"/>
      <c r="K445" s="12"/>
      <c r="L445" s="12"/>
      <c r="M445" s="13"/>
      <c r="N445" s="9"/>
      <c r="O445" s="9"/>
      <c r="P445" s="9"/>
      <c r="Q445" s="9"/>
      <c r="R445" s="9"/>
      <c r="S445" s="9"/>
      <c r="T445" s="9"/>
      <c r="U445" s="9"/>
      <c r="V445" s="9"/>
      <c r="W445" s="10"/>
      <c r="X445" s="10"/>
      <c r="Y445" s="10"/>
      <c r="Z445" s="10"/>
    </row>
    <row r="446" spans="1:26" ht="129.6" x14ac:dyDescent="0.3">
      <c r="A446" s="35" t="s">
        <v>866</v>
      </c>
      <c r="B446" s="11" t="s">
        <v>867</v>
      </c>
      <c r="C446" s="11" t="s">
        <v>868</v>
      </c>
      <c r="D446" s="11" t="s">
        <v>986</v>
      </c>
      <c r="E446" s="11" t="s">
        <v>602</v>
      </c>
      <c r="F446" s="54"/>
      <c r="G446" s="12" t="s">
        <v>49</v>
      </c>
      <c r="H446" s="12" t="str">
        <f>IFERROR(VLOOKUP(G446,CentralOVM!$A$3:$B$45,2,0),"")</f>
        <v>Y</v>
      </c>
      <c r="I446" s="12" t="s">
        <v>49</v>
      </c>
      <c r="J446" s="12" t="s">
        <v>50</v>
      </c>
      <c r="K446" s="12" t="s">
        <v>51</v>
      </c>
      <c r="L446" s="12" t="s">
        <v>52</v>
      </c>
      <c r="M446" s="13" t="s">
        <v>53</v>
      </c>
      <c r="N446" s="51" t="s">
        <v>54</v>
      </c>
      <c r="O446" s="9">
        <v>60</v>
      </c>
      <c r="P446" s="9"/>
      <c r="Q446" s="9"/>
      <c r="R446" s="9"/>
      <c r="S446" s="9"/>
      <c r="T446" s="9"/>
      <c r="U446" s="9"/>
      <c r="V446" s="9"/>
      <c r="W446" s="10"/>
      <c r="X446" s="10"/>
      <c r="Y446" s="10"/>
      <c r="Z446" s="10"/>
    </row>
    <row r="447" spans="1:26" ht="129.6" x14ac:dyDescent="0.3">
      <c r="A447" s="35" t="s">
        <v>866</v>
      </c>
      <c r="B447" s="11" t="s">
        <v>867</v>
      </c>
      <c r="C447" s="11" t="s">
        <v>868</v>
      </c>
      <c r="D447" s="11" t="s">
        <v>987</v>
      </c>
      <c r="E447" s="11" t="s">
        <v>602</v>
      </c>
      <c r="F447" s="54" t="s">
        <v>983</v>
      </c>
      <c r="G447" s="12" t="s">
        <v>49</v>
      </c>
      <c r="H447" s="12" t="str">
        <f>IFERROR(VLOOKUP(G447,CentralOVM!$A$3:$B$45,2,0),"")</f>
        <v>Y</v>
      </c>
      <c r="I447" s="12" t="s">
        <v>49</v>
      </c>
      <c r="J447" s="12" t="s">
        <v>50</v>
      </c>
      <c r="K447" s="12" t="s">
        <v>51</v>
      </c>
      <c r="L447" s="12" t="s">
        <v>52</v>
      </c>
      <c r="M447" s="13" t="s">
        <v>53</v>
      </c>
      <c r="N447" s="51" t="s">
        <v>54</v>
      </c>
      <c r="O447" s="9">
        <v>60</v>
      </c>
      <c r="P447" s="9"/>
      <c r="Q447" s="9"/>
      <c r="R447" s="9"/>
      <c r="S447" s="9"/>
      <c r="T447" s="9">
        <v>1</v>
      </c>
      <c r="U447" s="9"/>
      <c r="V447" s="9"/>
      <c r="W447" s="10"/>
      <c r="X447" s="10"/>
      <c r="Y447" s="10"/>
      <c r="Z447" s="10"/>
    </row>
    <row r="448" spans="1:26" ht="129.6" x14ac:dyDescent="0.3">
      <c r="A448" s="35" t="s">
        <v>866</v>
      </c>
      <c r="B448" s="11" t="s">
        <v>867</v>
      </c>
      <c r="C448" s="11" t="s">
        <v>868</v>
      </c>
      <c r="D448" s="11" t="s">
        <v>988</v>
      </c>
      <c r="E448" s="11"/>
      <c r="F448" s="54"/>
      <c r="G448" s="12"/>
      <c r="H448" s="12" t="str">
        <f>IFERROR(VLOOKUP(G448,CentralOVM!$A$3:$B$45,2,0),"")</f>
        <v/>
      </c>
      <c r="I448" s="12"/>
      <c r="J448" s="12"/>
      <c r="K448" s="12"/>
      <c r="L448" s="12"/>
      <c r="M448" s="13"/>
      <c r="N448" s="9"/>
      <c r="O448" s="9"/>
      <c r="P448" s="9"/>
      <c r="Q448" s="9"/>
      <c r="R448" s="9"/>
      <c r="S448" s="9"/>
      <c r="T448" s="9"/>
      <c r="U448" s="9"/>
      <c r="V448" s="9"/>
      <c r="W448" s="10"/>
      <c r="X448" s="10"/>
      <c r="Y448" s="10"/>
      <c r="Z448" s="10"/>
    </row>
    <row r="449" spans="1:26" ht="129.6" x14ac:dyDescent="0.3">
      <c r="A449" s="35" t="s">
        <v>866</v>
      </c>
      <c r="B449" s="11" t="s">
        <v>867</v>
      </c>
      <c r="C449" s="11" t="s">
        <v>868</v>
      </c>
      <c r="D449" s="11" t="s">
        <v>989</v>
      </c>
      <c r="E449" s="11" t="s">
        <v>602</v>
      </c>
      <c r="F449" s="54" t="s">
        <v>968</v>
      </c>
      <c r="G449" s="12" t="s">
        <v>49</v>
      </c>
      <c r="H449" s="12" t="str">
        <f>IFERROR(VLOOKUP(G449,CentralOVM!$A$3:$B$45,2,0),"")</f>
        <v>Y</v>
      </c>
      <c r="I449" s="12" t="s">
        <v>49</v>
      </c>
      <c r="J449" s="12" t="s">
        <v>50</v>
      </c>
      <c r="K449" s="12" t="s">
        <v>51</v>
      </c>
      <c r="L449" s="12" t="s">
        <v>52</v>
      </c>
      <c r="M449" s="13" t="s">
        <v>53</v>
      </c>
      <c r="N449" s="51" t="s">
        <v>54</v>
      </c>
      <c r="O449" s="9">
        <v>60</v>
      </c>
      <c r="P449" s="9"/>
      <c r="Q449" s="9"/>
      <c r="R449" s="9"/>
      <c r="S449" s="9"/>
      <c r="T449" s="9">
        <v>2</v>
      </c>
      <c r="U449" s="9"/>
      <c r="V449" s="9"/>
      <c r="W449" s="10"/>
      <c r="X449" s="10"/>
      <c r="Y449" s="10"/>
      <c r="Z449" s="10"/>
    </row>
    <row r="450" spans="1:26" ht="129.6" x14ac:dyDescent="0.3">
      <c r="A450" s="35" t="s">
        <v>866</v>
      </c>
      <c r="B450" s="11" t="s">
        <v>867</v>
      </c>
      <c r="C450" s="11" t="s">
        <v>868</v>
      </c>
      <c r="D450" s="11" t="s">
        <v>990</v>
      </c>
      <c r="E450" s="11" t="s">
        <v>602</v>
      </c>
      <c r="F450" s="54" t="s">
        <v>991</v>
      </c>
      <c r="G450" s="12" t="s">
        <v>49</v>
      </c>
      <c r="H450" s="12" t="str">
        <f>IFERROR(VLOOKUP(G450,CentralOVM!$A$3:$B$45,2,0),"")</f>
        <v>Y</v>
      </c>
      <c r="I450" s="12" t="s">
        <v>49</v>
      </c>
      <c r="J450" s="12" t="s">
        <v>50</v>
      </c>
      <c r="K450" s="12" t="s">
        <v>51</v>
      </c>
      <c r="L450" s="12" t="s">
        <v>52</v>
      </c>
      <c r="M450" s="13" t="s">
        <v>53</v>
      </c>
      <c r="N450" s="51" t="s">
        <v>54</v>
      </c>
      <c r="O450" s="9">
        <v>60</v>
      </c>
      <c r="P450" s="9"/>
      <c r="Q450" s="9"/>
      <c r="R450" s="9"/>
      <c r="S450" s="9"/>
      <c r="T450" s="9">
        <v>1</v>
      </c>
      <c r="U450" s="9"/>
      <c r="V450" s="9"/>
      <c r="W450" s="10"/>
      <c r="X450" s="10"/>
      <c r="Y450" s="10"/>
      <c r="Z450" s="10"/>
    </row>
    <row r="451" spans="1:26" ht="129.6" x14ac:dyDescent="0.3">
      <c r="A451" s="35" t="s">
        <v>866</v>
      </c>
      <c r="B451" s="11" t="s">
        <v>867</v>
      </c>
      <c r="C451" s="11" t="s">
        <v>868</v>
      </c>
      <c r="D451" s="11" t="s">
        <v>992</v>
      </c>
      <c r="E451" s="11"/>
      <c r="F451" s="54"/>
      <c r="G451" s="12"/>
      <c r="H451" s="12" t="str">
        <f>IFERROR(VLOOKUP(G451,CentralOVM!$A$3:$B$45,2,0),"")</f>
        <v/>
      </c>
      <c r="I451" s="12"/>
      <c r="J451" s="12"/>
      <c r="K451" s="12"/>
      <c r="L451" s="12"/>
      <c r="M451" s="13"/>
      <c r="N451" s="9"/>
      <c r="O451" s="9"/>
      <c r="P451" s="9"/>
      <c r="Q451" s="9"/>
      <c r="R451" s="9"/>
      <c r="S451" s="9"/>
      <c r="T451" s="9"/>
      <c r="U451" s="9"/>
      <c r="V451" s="9"/>
      <c r="W451" s="10"/>
      <c r="X451" s="10"/>
      <c r="Y451" s="10"/>
      <c r="Z451" s="10"/>
    </row>
    <row r="452" spans="1:26" ht="129.6" x14ac:dyDescent="0.3">
      <c r="A452" s="35" t="s">
        <v>866</v>
      </c>
      <c r="B452" s="11" t="s">
        <v>867</v>
      </c>
      <c r="C452" s="11" t="s">
        <v>868</v>
      </c>
      <c r="D452" s="11" t="s">
        <v>993</v>
      </c>
      <c r="E452" s="11"/>
      <c r="F452" s="54"/>
      <c r="G452" s="12"/>
      <c r="H452" s="12" t="str">
        <f>IFERROR(VLOOKUP(G452,CentralOVM!$A$3:$B$45,2,0),"")</f>
        <v/>
      </c>
      <c r="I452" s="12"/>
      <c r="J452" s="12"/>
      <c r="K452" s="12"/>
      <c r="L452" s="12"/>
      <c r="M452" s="13"/>
      <c r="N452" s="9"/>
      <c r="O452" s="9"/>
      <c r="P452" s="9"/>
      <c r="Q452" s="9"/>
      <c r="R452" s="9"/>
      <c r="S452" s="9"/>
      <c r="T452" s="9"/>
      <c r="U452" s="9"/>
      <c r="V452" s="9"/>
      <c r="W452" s="10"/>
      <c r="X452" s="10"/>
      <c r="Y452" s="10"/>
      <c r="Z452" s="10"/>
    </row>
    <row r="453" spans="1:26" ht="129.6" x14ac:dyDescent="0.3">
      <c r="A453" s="35" t="s">
        <v>866</v>
      </c>
      <c r="B453" s="11" t="s">
        <v>867</v>
      </c>
      <c r="C453" s="11" t="s">
        <v>868</v>
      </c>
      <c r="D453" s="11" t="s">
        <v>994</v>
      </c>
      <c r="E453" s="11" t="s">
        <v>602</v>
      </c>
      <c r="F453" s="54"/>
      <c r="G453" s="12" t="s">
        <v>49</v>
      </c>
      <c r="H453" s="12" t="str">
        <f>IFERROR(VLOOKUP(G453,CentralOVM!$A$3:$B$45,2,0),"")</f>
        <v>Y</v>
      </c>
      <c r="I453" s="12" t="s">
        <v>49</v>
      </c>
      <c r="J453" s="12" t="s">
        <v>50</v>
      </c>
      <c r="K453" s="12" t="s">
        <v>51</v>
      </c>
      <c r="L453" s="12" t="s">
        <v>52</v>
      </c>
      <c r="M453" s="13" t="s">
        <v>53</v>
      </c>
      <c r="N453" s="51" t="s">
        <v>54</v>
      </c>
      <c r="O453" s="9">
        <v>60</v>
      </c>
      <c r="P453" s="9"/>
      <c r="Q453" s="9"/>
      <c r="R453" s="9"/>
      <c r="S453" s="9"/>
      <c r="T453" s="9"/>
      <c r="U453" s="9"/>
      <c r="V453" s="9"/>
      <c r="W453" s="10"/>
      <c r="X453" s="10"/>
      <c r="Y453" s="10"/>
      <c r="Z453" s="10"/>
    </row>
    <row r="454" spans="1:26" ht="129.6" x14ac:dyDescent="0.3">
      <c r="A454" s="35" t="s">
        <v>866</v>
      </c>
      <c r="B454" s="11" t="s">
        <v>867</v>
      </c>
      <c r="C454" s="11" t="s">
        <v>868</v>
      </c>
      <c r="D454" s="11" t="s">
        <v>995</v>
      </c>
      <c r="E454" s="11" t="s">
        <v>602</v>
      </c>
      <c r="F454" s="54" t="s">
        <v>991</v>
      </c>
      <c r="G454" s="12" t="s">
        <v>49</v>
      </c>
      <c r="H454" s="12" t="str">
        <f>IFERROR(VLOOKUP(G454,CentralOVM!$A$3:$B$45,2,0),"")</f>
        <v>Y</v>
      </c>
      <c r="I454" s="12" t="s">
        <v>49</v>
      </c>
      <c r="J454" s="12" t="s">
        <v>50</v>
      </c>
      <c r="K454" s="12" t="s">
        <v>51</v>
      </c>
      <c r="L454" s="12" t="s">
        <v>52</v>
      </c>
      <c r="M454" s="13" t="s">
        <v>53</v>
      </c>
      <c r="N454" s="51" t="s">
        <v>54</v>
      </c>
      <c r="O454" s="9">
        <v>60</v>
      </c>
      <c r="P454" s="9"/>
      <c r="Q454" s="9"/>
      <c r="R454" s="9"/>
      <c r="S454" s="9"/>
      <c r="T454" s="9">
        <v>1</v>
      </c>
      <c r="U454" s="9"/>
      <c r="V454" s="9"/>
      <c r="W454" s="10"/>
      <c r="X454" s="10"/>
      <c r="Y454" s="10"/>
      <c r="Z454" s="10"/>
    </row>
    <row r="455" spans="1:26" ht="129.6" x14ac:dyDescent="0.3">
      <c r="A455" s="35" t="s">
        <v>866</v>
      </c>
      <c r="B455" s="11" t="s">
        <v>867</v>
      </c>
      <c r="C455" s="11" t="s">
        <v>868</v>
      </c>
      <c r="D455" s="11" t="s">
        <v>996</v>
      </c>
      <c r="E455" s="11"/>
      <c r="F455" s="54"/>
      <c r="G455" s="12"/>
      <c r="H455" s="12" t="str">
        <f>IFERROR(VLOOKUP(G455,CentralOVM!$A$3:$B$45,2,0),"")</f>
        <v/>
      </c>
      <c r="I455" s="12"/>
      <c r="J455" s="12"/>
      <c r="K455" s="12"/>
      <c r="L455" s="12"/>
      <c r="M455" s="13"/>
      <c r="N455" s="9"/>
      <c r="O455" s="9"/>
      <c r="P455" s="9"/>
      <c r="Q455" s="9"/>
      <c r="R455" s="9"/>
      <c r="S455" s="9"/>
      <c r="T455" s="9"/>
      <c r="U455" s="9"/>
      <c r="V455" s="9"/>
      <c r="W455" s="10"/>
      <c r="X455" s="10"/>
      <c r="Y455" s="10"/>
      <c r="Z455" s="10"/>
    </row>
    <row r="456" spans="1:26" ht="129.6" x14ac:dyDescent="0.3">
      <c r="A456" s="35" t="s">
        <v>866</v>
      </c>
      <c r="B456" s="11" t="s">
        <v>867</v>
      </c>
      <c r="C456" s="11" t="s">
        <v>868</v>
      </c>
      <c r="D456" s="11" t="s">
        <v>997</v>
      </c>
      <c r="E456" s="11" t="s">
        <v>602</v>
      </c>
      <c r="F456" s="54" t="s">
        <v>998</v>
      </c>
      <c r="G456" s="12" t="s">
        <v>49</v>
      </c>
      <c r="H456" s="12" t="str">
        <f>IFERROR(VLOOKUP(G456,CentralOVM!$A$3:$B$45,2,0),"")</f>
        <v>Y</v>
      </c>
      <c r="I456" s="12" t="s">
        <v>49</v>
      </c>
      <c r="J456" s="12" t="s">
        <v>50</v>
      </c>
      <c r="K456" s="12" t="s">
        <v>51</v>
      </c>
      <c r="L456" s="12" t="s">
        <v>52</v>
      </c>
      <c r="M456" s="13" t="s">
        <v>53</v>
      </c>
      <c r="N456" s="51" t="s">
        <v>54</v>
      </c>
      <c r="O456" s="9">
        <v>60</v>
      </c>
      <c r="P456" s="9"/>
      <c r="Q456" s="9"/>
      <c r="R456" s="9"/>
      <c r="S456" s="17" t="s">
        <v>605</v>
      </c>
      <c r="T456" s="9">
        <v>1</v>
      </c>
      <c r="U456" s="9"/>
      <c r="V456" s="9"/>
      <c r="W456" s="10"/>
      <c r="X456" s="10"/>
      <c r="Y456" s="10"/>
      <c r="Z456" s="10"/>
    </row>
    <row r="457" spans="1:26" ht="129.6" x14ac:dyDescent="0.3">
      <c r="A457" s="35" t="s">
        <v>866</v>
      </c>
      <c r="B457" s="11" t="s">
        <v>867</v>
      </c>
      <c r="C457" s="11" t="s">
        <v>868</v>
      </c>
      <c r="D457" s="11" t="s">
        <v>999</v>
      </c>
      <c r="E457" s="11" t="s">
        <v>602</v>
      </c>
      <c r="F457" s="54" t="s">
        <v>968</v>
      </c>
      <c r="G457" s="12" t="s">
        <v>49</v>
      </c>
      <c r="H457" s="12" t="str">
        <f>IFERROR(VLOOKUP(G457,CentralOVM!$A$3:$B$45,2,0),"")</f>
        <v>Y</v>
      </c>
      <c r="I457" s="12" t="s">
        <v>49</v>
      </c>
      <c r="J457" s="12" t="s">
        <v>50</v>
      </c>
      <c r="K457" s="12" t="s">
        <v>51</v>
      </c>
      <c r="L457" s="12" t="s">
        <v>52</v>
      </c>
      <c r="M457" s="13" t="s">
        <v>53</v>
      </c>
      <c r="N457" s="51" t="s">
        <v>54</v>
      </c>
      <c r="O457" s="9">
        <v>60</v>
      </c>
      <c r="P457" s="9"/>
      <c r="Q457" s="9"/>
      <c r="R457" s="9"/>
      <c r="S457" s="9"/>
      <c r="T457" s="9">
        <v>2</v>
      </c>
      <c r="U457" s="9"/>
      <c r="V457" s="9"/>
      <c r="W457" s="10"/>
      <c r="X457" s="10"/>
      <c r="Y457" s="10"/>
      <c r="Z457" s="10"/>
    </row>
    <row r="458" spans="1:26" ht="129.6" x14ac:dyDescent="0.3">
      <c r="A458" s="35" t="s">
        <v>866</v>
      </c>
      <c r="B458" s="11" t="s">
        <v>867</v>
      </c>
      <c r="C458" s="11" t="s">
        <v>868</v>
      </c>
      <c r="D458" s="11" t="s">
        <v>1000</v>
      </c>
      <c r="E458" s="11"/>
      <c r="F458" s="54"/>
      <c r="G458" s="12"/>
      <c r="H458" s="12" t="str">
        <f>IFERROR(VLOOKUP(G458,CentralOVM!$A$3:$B$45,2,0),"")</f>
        <v/>
      </c>
      <c r="I458" s="12"/>
      <c r="J458" s="12"/>
      <c r="K458" s="12"/>
      <c r="L458" s="12"/>
      <c r="M458" s="13"/>
      <c r="N458" s="9"/>
      <c r="O458" s="9"/>
      <c r="P458" s="9"/>
      <c r="Q458" s="9"/>
      <c r="R458" s="9"/>
      <c r="S458" s="9"/>
      <c r="T458" s="9"/>
      <c r="U458" s="9"/>
      <c r="V458" s="9"/>
      <c r="W458" s="10"/>
      <c r="X458" s="10"/>
      <c r="Y458" s="10"/>
      <c r="Z458" s="10"/>
    </row>
    <row r="459" spans="1:26" ht="129.6" x14ac:dyDescent="0.3">
      <c r="A459" s="35" t="s">
        <v>866</v>
      </c>
      <c r="B459" s="11" t="s">
        <v>867</v>
      </c>
      <c r="C459" s="11" t="s">
        <v>868</v>
      </c>
      <c r="D459" s="11" t="s">
        <v>1001</v>
      </c>
      <c r="E459" s="11"/>
      <c r="F459" s="54"/>
      <c r="G459" s="12"/>
      <c r="H459" s="12" t="str">
        <f>IFERROR(VLOOKUP(G459,CentralOVM!$A$3:$B$45,2,0),"")</f>
        <v/>
      </c>
      <c r="I459" s="12"/>
      <c r="J459" s="12"/>
      <c r="K459" s="12"/>
      <c r="L459" s="12"/>
      <c r="M459" s="13"/>
      <c r="N459" s="9"/>
      <c r="O459" s="9"/>
      <c r="P459" s="9"/>
      <c r="Q459" s="9"/>
      <c r="R459" s="9"/>
      <c r="S459" s="9"/>
      <c r="T459" s="9"/>
      <c r="U459" s="9"/>
      <c r="V459" s="9"/>
      <c r="W459" s="10"/>
      <c r="X459" s="10"/>
      <c r="Y459" s="10"/>
      <c r="Z459" s="10"/>
    </row>
    <row r="460" spans="1:26" ht="129.6" x14ac:dyDescent="0.3">
      <c r="A460" s="35" t="s">
        <v>866</v>
      </c>
      <c r="B460" s="11" t="s">
        <v>867</v>
      </c>
      <c r="C460" s="11" t="s">
        <v>868</v>
      </c>
      <c r="D460" s="11" t="s">
        <v>1002</v>
      </c>
      <c r="E460" s="11" t="s">
        <v>602</v>
      </c>
      <c r="F460" s="54" t="s">
        <v>1003</v>
      </c>
      <c r="G460" s="12" t="s">
        <v>49</v>
      </c>
      <c r="H460" s="12" t="str">
        <f>IFERROR(VLOOKUP(G460,CentralOVM!$A$3:$B$45,2,0),"")</f>
        <v>Y</v>
      </c>
      <c r="I460" s="12" t="s">
        <v>49</v>
      </c>
      <c r="J460" s="12" t="s">
        <v>50</v>
      </c>
      <c r="K460" s="12" t="s">
        <v>51</v>
      </c>
      <c r="L460" s="12" t="s">
        <v>52</v>
      </c>
      <c r="M460" s="13" t="s">
        <v>53</v>
      </c>
      <c r="N460" s="51" t="s">
        <v>54</v>
      </c>
      <c r="O460" s="9">
        <v>60</v>
      </c>
      <c r="P460" s="9"/>
      <c r="Q460" s="9"/>
      <c r="R460" s="9"/>
      <c r="S460" s="17" t="s">
        <v>605</v>
      </c>
      <c r="T460" s="9">
        <v>1</v>
      </c>
      <c r="U460" s="9"/>
      <c r="V460" s="9"/>
      <c r="W460" s="10"/>
      <c r="X460" s="10"/>
      <c r="Y460" s="10"/>
      <c r="Z460" s="10"/>
    </row>
    <row r="461" spans="1:26" ht="129.6" x14ac:dyDescent="0.3">
      <c r="A461" s="35" t="s">
        <v>866</v>
      </c>
      <c r="B461" s="11" t="s">
        <v>867</v>
      </c>
      <c r="C461" s="11" t="s">
        <v>868</v>
      </c>
      <c r="D461" s="11" t="s">
        <v>1004</v>
      </c>
      <c r="E461" s="11" t="s">
        <v>602</v>
      </c>
      <c r="F461" s="54" t="s">
        <v>968</v>
      </c>
      <c r="G461" s="12" t="s">
        <v>49</v>
      </c>
      <c r="H461" s="12" t="str">
        <f>IFERROR(VLOOKUP(G461,CentralOVM!$A$3:$B$45,2,0),"")</f>
        <v>Y</v>
      </c>
      <c r="I461" s="12" t="s">
        <v>49</v>
      </c>
      <c r="J461" s="12" t="s">
        <v>50</v>
      </c>
      <c r="K461" s="12" t="s">
        <v>51</v>
      </c>
      <c r="L461" s="12" t="s">
        <v>52</v>
      </c>
      <c r="M461" s="13" t="s">
        <v>53</v>
      </c>
      <c r="N461" s="51" t="s">
        <v>54</v>
      </c>
      <c r="O461" s="9">
        <v>60</v>
      </c>
      <c r="P461" s="9"/>
      <c r="Q461" s="9"/>
      <c r="R461" s="9"/>
      <c r="S461" s="9"/>
      <c r="T461" s="9">
        <v>2</v>
      </c>
      <c r="U461" s="9"/>
      <c r="V461" s="9"/>
      <c r="W461" s="10"/>
      <c r="X461" s="10"/>
      <c r="Y461" s="10"/>
      <c r="Z461" s="10"/>
    </row>
    <row r="462" spans="1:26" ht="129.6" x14ac:dyDescent="0.3">
      <c r="A462" s="35" t="s">
        <v>866</v>
      </c>
      <c r="B462" s="11" t="s">
        <v>867</v>
      </c>
      <c r="C462" s="11" t="s">
        <v>868</v>
      </c>
      <c r="D462" s="11" t="s">
        <v>1005</v>
      </c>
      <c r="E462" s="11" t="s">
        <v>602</v>
      </c>
      <c r="F462" s="54" t="s">
        <v>1003</v>
      </c>
      <c r="G462" s="12" t="s">
        <v>49</v>
      </c>
      <c r="H462" s="12" t="str">
        <f>IFERROR(VLOOKUP(G462,CentralOVM!$A$3:$B$45,2,0),"")</f>
        <v>Y</v>
      </c>
      <c r="I462" s="12" t="s">
        <v>49</v>
      </c>
      <c r="J462" s="12" t="s">
        <v>50</v>
      </c>
      <c r="K462" s="12" t="s">
        <v>51</v>
      </c>
      <c r="L462" s="12" t="s">
        <v>52</v>
      </c>
      <c r="M462" s="13" t="s">
        <v>53</v>
      </c>
      <c r="N462" s="51" t="s">
        <v>54</v>
      </c>
      <c r="O462" s="9">
        <v>60</v>
      </c>
      <c r="P462" s="9"/>
      <c r="Q462" s="9"/>
      <c r="R462" s="9"/>
      <c r="S462" s="17" t="s">
        <v>1006</v>
      </c>
      <c r="T462" s="9">
        <v>1</v>
      </c>
      <c r="U462" s="9"/>
      <c r="V462" s="9"/>
      <c r="W462" s="10"/>
      <c r="X462" s="10"/>
      <c r="Y462" s="10"/>
      <c r="Z462" s="10"/>
    </row>
    <row r="463" spans="1:26" ht="129.6" x14ac:dyDescent="0.3">
      <c r="A463" s="35" t="s">
        <v>866</v>
      </c>
      <c r="B463" s="11" t="s">
        <v>867</v>
      </c>
      <c r="C463" s="11" t="s">
        <v>868</v>
      </c>
      <c r="D463" s="11" t="s">
        <v>1007</v>
      </c>
      <c r="E463" s="11"/>
      <c r="F463" s="54"/>
      <c r="G463" s="12"/>
      <c r="H463" s="12" t="str">
        <f>IFERROR(VLOOKUP(G463,CentralOVM!$A$3:$B$45,2,0),"")</f>
        <v/>
      </c>
      <c r="I463" s="12"/>
      <c r="J463" s="12"/>
      <c r="K463" s="12"/>
      <c r="L463" s="12"/>
      <c r="M463" s="13"/>
      <c r="N463" s="9"/>
      <c r="O463" s="9"/>
      <c r="P463" s="9"/>
      <c r="Q463" s="9"/>
      <c r="R463" s="9"/>
      <c r="S463" s="9"/>
      <c r="T463" s="9"/>
      <c r="U463" s="9"/>
      <c r="V463" s="9"/>
      <c r="W463" s="10"/>
      <c r="X463" s="10"/>
      <c r="Y463" s="10"/>
      <c r="Z463" s="10"/>
    </row>
    <row r="464" spans="1:26" ht="129.6" x14ac:dyDescent="0.3">
      <c r="A464" s="35" t="s">
        <v>866</v>
      </c>
      <c r="B464" s="11" t="s">
        <v>867</v>
      </c>
      <c r="C464" s="11" t="s">
        <v>868</v>
      </c>
      <c r="D464" s="11" t="s">
        <v>1008</v>
      </c>
      <c r="E464" s="11"/>
      <c r="F464" s="54"/>
      <c r="G464" s="12"/>
      <c r="H464" s="12" t="str">
        <f>IFERROR(VLOOKUP(G464,CentralOVM!$A$3:$B$45,2,0),"")</f>
        <v/>
      </c>
      <c r="I464" s="12"/>
      <c r="J464" s="12"/>
      <c r="K464" s="12"/>
      <c r="L464" s="12"/>
      <c r="M464" s="13"/>
      <c r="N464" s="9"/>
      <c r="O464" s="9"/>
      <c r="P464" s="9"/>
      <c r="Q464" s="9"/>
      <c r="R464" s="9"/>
      <c r="S464" s="9"/>
      <c r="T464" s="9"/>
      <c r="U464" s="9"/>
      <c r="V464" s="9"/>
      <c r="W464" s="10"/>
      <c r="X464" s="10"/>
      <c r="Y464" s="10"/>
      <c r="Z464" s="10"/>
    </row>
    <row r="465" spans="1:26" ht="129.6" x14ac:dyDescent="0.3">
      <c r="A465" s="35" t="s">
        <v>866</v>
      </c>
      <c r="B465" s="11" t="s">
        <v>867</v>
      </c>
      <c r="C465" s="11" t="s">
        <v>868</v>
      </c>
      <c r="D465" s="11" t="s">
        <v>1009</v>
      </c>
      <c r="E465" s="11"/>
      <c r="F465" s="54"/>
      <c r="G465" s="12"/>
      <c r="H465" s="12" t="str">
        <f>IFERROR(VLOOKUP(G465,CentralOVM!$A$3:$B$45,2,0),"")</f>
        <v/>
      </c>
      <c r="I465" s="12"/>
      <c r="J465" s="12"/>
      <c r="K465" s="12"/>
      <c r="L465" s="12"/>
      <c r="M465" s="13"/>
      <c r="N465" s="9"/>
      <c r="O465" s="9"/>
      <c r="P465" s="9"/>
      <c r="Q465" s="9"/>
      <c r="R465" s="9"/>
      <c r="S465" s="9"/>
      <c r="T465" s="9"/>
      <c r="U465" s="9"/>
      <c r="V465" s="9"/>
      <c r="W465" s="10"/>
      <c r="X465" s="10"/>
      <c r="Y465" s="10"/>
      <c r="Z465" s="10"/>
    </row>
    <row r="466" spans="1:26" ht="43.2" x14ac:dyDescent="0.3">
      <c r="A466" s="35" t="s">
        <v>1010</v>
      </c>
      <c r="B466" s="11" t="s">
        <v>1011</v>
      </c>
      <c r="C466" s="11" t="s">
        <v>1012</v>
      </c>
      <c r="D466" s="11" t="s">
        <v>1013</v>
      </c>
      <c r="E466" s="11"/>
      <c r="F466" s="54"/>
      <c r="G466" s="12"/>
      <c r="H466" s="12" t="str">
        <f>IFERROR(VLOOKUP(G466,CentralOVM!$A$3:$B$45,2,0),"")</f>
        <v/>
      </c>
      <c r="I466" s="12"/>
      <c r="J466" s="12"/>
      <c r="K466" s="12"/>
      <c r="L466" s="12"/>
      <c r="M466" s="13"/>
      <c r="N466" s="9"/>
      <c r="O466" s="9"/>
      <c r="P466" s="9"/>
      <c r="Q466" s="9"/>
      <c r="R466" s="9"/>
      <c r="S466" s="9"/>
      <c r="T466" s="9"/>
      <c r="U466" s="9"/>
      <c r="V466" s="9">
        <v>33985</v>
      </c>
      <c r="W466" s="10" t="s">
        <v>1014</v>
      </c>
      <c r="X466" s="10"/>
      <c r="Y466" s="10"/>
      <c r="Z466" s="10"/>
    </row>
    <row r="467" spans="1:26" ht="43.2" x14ac:dyDescent="0.3">
      <c r="A467" s="35" t="s">
        <v>1010</v>
      </c>
      <c r="B467" s="11" t="s">
        <v>1011</v>
      </c>
      <c r="C467" s="11" t="s">
        <v>1012</v>
      </c>
      <c r="D467" s="11" t="s">
        <v>1015</v>
      </c>
      <c r="E467" s="11"/>
      <c r="F467" s="54" t="s">
        <v>1016</v>
      </c>
      <c r="G467" s="12" t="s">
        <v>1017</v>
      </c>
      <c r="H467" s="12" t="str">
        <f>IFERROR(VLOOKUP(G467,CentralOVM!$A$3:$B$45,2,0),"")</f>
        <v>Y</v>
      </c>
      <c r="I467" s="12" t="s">
        <v>1017</v>
      </c>
      <c r="J467" s="12" t="s">
        <v>1018</v>
      </c>
      <c r="K467" s="12" t="s">
        <v>1019</v>
      </c>
      <c r="L467" s="12" t="s">
        <v>1020</v>
      </c>
      <c r="M467" s="13" t="s">
        <v>1021</v>
      </c>
      <c r="N467" s="51" t="s">
        <v>676</v>
      </c>
      <c r="O467" s="9">
        <v>44</v>
      </c>
      <c r="P467" s="9" t="s">
        <v>1022</v>
      </c>
      <c r="Q467" s="9" t="s">
        <v>1017</v>
      </c>
      <c r="R467" s="9" t="s">
        <v>1023</v>
      </c>
      <c r="S467" s="17" t="s">
        <v>1024</v>
      </c>
      <c r="T467" s="9">
        <v>1</v>
      </c>
      <c r="U467" s="9" t="s">
        <v>1025</v>
      </c>
      <c r="V467" s="9"/>
      <c r="W467" s="10"/>
      <c r="X467" s="10"/>
      <c r="Y467" s="10"/>
      <c r="Z467" s="10"/>
    </row>
    <row r="468" spans="1:26" ht="100.8" x14ac:dyDescent="0.3">
      <c r="A468" s="35" t="s">
        <v>1010</v>
      </c>
      <c r="B468" s="11" t="s">
        <v>1011</v>
      </c>
      <c r="C468" s="11" t="s">
        <v>1012</v>
      </c>
      <c r="D468" s="11" t="s">
        <v>1026</v>
      </c>
      <c r="E468" s="11"/>
      <c r="F468" s="54" t="s">
        <v>1027</v>
      </c>
      <c r="G468" s="12"/>
      <c r="H468" s="12" t="str">
        <f>IFERROR(VLOOKUP(G468,CentralOVM!$A$3:$B$45,2,0),"")</f>
        <v/>
      </c>
      <c r="I468" s="12"/>
      <c r="J468" s="12"/>
      <c r="K468" s="12"/>
      <c r="L468" s="12"/>
      <c r="M468" s="13"/>
      <c r="N468" s="9"/>
      <c r="O468" s="9"/>
      <c r="P468" s="9"/>
      <c r="Q468" s="9"/>
      <c r="R468" s="9"/>
      <c r="S468" s="9"/>
      <c r="T468" s="9">
        <v>1</v>
      </c>
      <c r="U468" s="9" t="s">
        <v>1028</v>
      </c>
      <c r="V468" s="9"/>
      <c r="W468" s="10"/>
      <c r="X468" s="10"/>
      <c r="Y468" s="10"/>
      <c r="Z468" s="10"/>
    </row>
    <row r="469" spans="1:26" ht="100.8" x14ac:dyDescent="0.3">
      <c r="A469" s="35" t="s">
        <v>1010</v>
      </c>
      <c r="B469" s="11" t="s">
        <v>1011</v>
      </c>
      <c r="C469" s="11" t="s">
        <v>1012</v>
      </c>
      <c r="D469" s="11" t="s">
        <v>1029</v>
      </c>
      <c r="E469" s="11"/>
      <c r="F469" s="54" t="s">
        <v>1030</v>
      </c>
      <c r="G469" s="12"/>
      <c r="H469" s="12" t="str">
        <f>IFERROR(VLOOKUP(G469,CentralOVM!$A$3:$B$45,2,0),"")</f>
        <v/>
      </c>
      <c r="I469" s="12"/>
      <c r="J469" s="12"/>
      <c r="K469" s="12"/>
      <c r="L469" s="12"/>
      <c r="M469" s="13"/>
      <c r="N469" s="9"/>
      <c r="O469" s="9"/>
      <c r="P469" s="9"/>
      <c r="Q469" s="9"/>
      <c r="R469" s="9"/>
      <c r="S469" s="9"/>
      <c r="T469" s="9">
        <v>1</v>
      </c>
      <c r="U469" s="9"/>
      <c r="V469" s="9"/>
      <c r="W469" s="10"/>
      <c r="X469" s="10"/>
      <c r="Y469" s="10"/>
      <c r="Z469" s="10"/>
    </row>
    <row r="470" spans="1:26" ht="43.2" x14ac:dyDescent="0.3">
      <c r="A470" s="35" t="s">
        <v>1010</v>
      </c>
      <c r="B470" s="11" t="s">
        <v>1011</v>
      </c>
      <c r="C470" s="11" t="s">
        <v>1012</v>
      </c>
      <c r="D470" s="11" t="s">
        <v>1031</v>
      </c>
      <c r="E470" s="11"/>
      <c r="F470" s="54"/>
      <c r="G470" s="12"/>
      <c r="H470" s="12" t="str">
        <f>IFERROR(VLOOKUP(G470,CentralOVM!$A$3:$B$45,2,0),"")</f>
        <v/>
      </c>
      <c r="I470" s="12"/>
      <c r="J470" s="12"/>
      <c r="K470" s="12"/>
      <c r="L470" s="12"/>
      <c r="M470" s="13"/>
      <c r="N470" s="9"/>
      <c r="O470" s="9"/>
      <c r="P470" s="9"/>
      <c r="Q470" s="9"/>
      <c r="R470" s="9"/>
      <c r="S470" s="9"/>
      <c r="T470" s="9"/>
      <c r="U470" s="9"/>
      <c r="V470" s="9"/>
      <c r="W470" s="10"/>
      <c r="X470" s="10"/>
      <c r="Y470" s="10"/>
      <c r="Z470" s="10"/>
    </row>
    <row r="471" spans="1:26" ht="57.6" x14ac:dyDescent="0.3">
      <c r="A471" s="35" t="s">
        <v>1010</v>
      </c>
      <c r="B471" s="11" t="s">
        <v>1011</v>
      </c>
      <c r="C471" s="11" t="s">
        <v>1012</v>
      </c>
      <c r="D471" s="11" t="s">
        <v>1032</v>
      </c>
      <c r="E471" s="11"/>
      <c r="F471" s="54" t="s">
        <v>1033</v>
      </c>
      <c r="G471" s="12"/>
      <c r="H471" s="12" t="str">
        <f>IFERROR(VLOOKUP(G471,CentralOVM!$A$3:$B$45,2,0),"")</f>
        <v/>
      </c>
      <c r="I471" s="12"/>
      <c r="J471" s="12"/>
      <c r="K471" s="12"/>
      <c r="L471" s="12"/>
      <c r="M471" s="13"/>
      <c r="N471" s="9"/>
      <c r="O471" s="9"/>
      <c r="P471" s="9"/>
      <c r="Q471" s="9"/>
      <c r="R471" s="9"/>
      <c r="S471" s="9"/>
      <c r="T471" s="9">
        <v>2</v>
      </c>
      <c r="U471" s="9"/>
      <c r="V471" s="9"/>
      <c r="W471" s="10"/>
      <c r="X471" s="10"/>
      <c r="Y471" s="10"/>
      <c r="Z471" s="10"/>
    </row>
    <row r="472" spans="1:26" ht="43.2" x14ac:dyDescent="0.3">
      <c r="A472" s="35" t="s">
        <v>1010</v>
      </c>
      <c r="B472" s="11" t="s">
        <v>1011</v>
      </c>
      <c r="C472" s="11" t="s">
        <v>1012</v>
      </c>
      <c r="D472" s="11" t="s">
        <v>1034</v>
      </c>
      <c r="E472" s="11"/>
      <c r="F472" s="54"/>
      <c r="G472" s="12"/>
      <c r="H472" s="12" t="str">
        <f>IFERROR(VLOOKUP(G472,CentralOVM!$A$3:$B$45,2,0),"")</f>
        <v/>
      </c>
      <c r="I472" s="12"/>
      <c r="J472" s="12"/>
      <c r="K472" s="12"/>
      <c r="L472" s="12"/>
      <c r="M472" s="13"/>
      <c r="N472" s="9"/>
      <c r="O472" s="9"/>
      <c r="P472" s="9"/>
      <c r="Q472" s="9"/>
      <c r="R472" s="9"/>
      <c r="S472" s="9"/>
      <c r="T472" s="9"/>
      <c r="U472" s="9"/>
      <c r="V472" s="9"/>
      <c r="W472" s="10"/>
      <c r="X472" s="10"/>
      <c r="Y472" s="10"/>
      <c r="Z472" s="10"/>
    </row>
    <row r="473" spans="1:26" ht="43.2" x14ac:dyDescent="0.3">
      <c r="A473" s="35" t="s">
        <v>1010</v>
      </c>
      <c r="B473" s="11" t="s">
        <v>1011</v>
      </c>
      <c r="C473" s="11" t="s">
        <v>1012</v>
      </c>
      <c r="D473" s="11" t="s">
        <v>1035</v>
      </c>
      <c r="E473" s="11"/>
      <c r="F473" s="54"/>
      <c r="G473" s="12"/>
      <c r="H473" s="12" t="str">
        <f>IFERROR(VLOOKUP(G473,CentralOVM!$A$3:$B$45,2,0),"")</f>
        <v/>
      </c>
      <c r="I473" s="12"/>
      <c r="J473" s="12"/>
      <c r="K473" s="12"/>
      <c r="L473" s="12"/>
      <c r="M473" s="13"/>
      <c r="N473" s="9"/>
      <c r="O473" s="9"/>
      <c r="P473" s="9"/>
      <c r="Q473" s="9"/>
      <c r="R473" s="9"/>
      <c r="S473" s="9"/>
      <c r="T473" s="9"/>
      <c r="U473" s="9"/>
      <c r="V473" s="9"/>
      <c r="W473" s="10"/>
      <c r="X473" s="10"/>
      <c r="Y473" s="10"/>
      <c r="Z473" s="10"/>
    </row>
    <row r="474" spans="1:26" ht="72" x14ac:dyDescent="0.3">
      <c r="A474" s="35" t="s">
        <v>1010</v>
      </c>
      <c r="B474" s="11" t="s">
        <v>1011</v>
      </c>
      <c r="C474" s="11" t="s">
        <v>1012</v>
      </c>
      <c r="D474" s="11" t="s">
        <v>1036</v>
      </c>
      <c r="E474" s="11"/>
      <c r="F474" s="54" t="s">
        <v>1037</v>
      </c>
      <c r="G474" s="12"/>
      <c r="H474" s="12" t="str">
        <f>IFERROR(VLOOKUP(G474,CentralOVM!$A$3:$B$45,2,0),"")</f>
        <v/>
      </c>
      <c r="I474" s="12"/>
      <c r="J474" s="12"/>
      <c r="K474" s="12"/>
      <c r="L474" s="12"/>
      <c r="M474" s="13"/>
      <c r="N474" s="9"/>
      <c r="O474" s="9"/>
      <c r="P474" s="9"/>
      <c r="Q474" s="9"/>
      <c r="R474" s="9"/>
      <c r="S474" s="9"/>
      <c r="T474" s="9">
        <v>4</v>
      </c>
      <c r="U474" s="9" t="s">
        <v>1038</v>
      </c>
      <c r="V474" s="9"/>
      <c r="W474" s="10"/>
      <c r="X474" s="10"/>
      <c r="Y474" s="10"/>
      <c r="Z474" s="10"/>
    </row>
    <row r="475" spans="1:26" ht="43.2" x14ac:dyDescent="0.3">
      <c r="A475" s="35" t="s">
        <v>1010</v>
      </c>
      <c r="B475" s="11" t="s">
        <v>1011</v>
      </c>
      <c r="C475" s="11" t="s">
        <v>1012</v>
      </c>
      <c r="D475" s="11" t="s">
        <v>1039</v>
      </c>
      <c r="E475" s="11"/>
      <c r="F475" s="54"/>
      <c r="G475" s="12"/>
      <c r="H475" s="12" t="str">
        <f>IFERROR(VLOOKUP(G475,CentralOVM!$A$3:$B$45,2,0),"")</f>
        <v/>
      </c>
      <c r="I475" s="12"/>
      <c r="J475" s="12"/>
      <c r="K475" s="12"/>
      <c r="L475" s="12"/>
      <c r="M475" s="13"/>
      <c r="N475" s="9"/>
      <c r="O475" s="9"/>
      <c r="P475" s="9"/>
      <c r="Q475" s="9"/>
      <c r="R475" s="9"/>
      <c r="S475" s="9"/>
      <c r="T475" s="9"/>
      <c r="U475" s="9"/>
      <c r="V475" s="9"/>
      <c r="W475" s="10"/>
      <c r="X475" s="10"/>
      <c r="Y475" s="10"/>
      <c r="Z475" s="10"/>
    </row>
    <row r="476" spans="1:26" ht="43.2" x14ac:dyDescent="0.3">
      <c r="A476" s="35" t="s">
        <v>1010</v>
      </c>
      <c r="B476" s="11" t="s">
        <v>1011</v>
      </c>
      <c r="C476" s="11" t="s">
        <v>1012</v>
      </c>
      <c r="D476" s="11" t="s">
        <v>1040</v>
      </c>
      <c r="E476" s="11"/>
      <c r="F476" s="54"/>
      <c r="G476" s="12"/>
      <c r="H476" s="12" t="str">
        <f>IFERROR(VLOOKUP(G476,CentralOVM!$A$3:$B$45,2,0),"")</f>
        <v/>
      </c>
      <c r="I476" s="12"/>
      <c r="J476" s="12"/>
      <c r="K476" s="12"/>
      <c r="L476" s="12"/>
      <c r="M476" s="13"/>
      <c r="N476" s="9"/>
      <c r="O476" s="9"/>
      <c r="P476" s="9"/>
      <c r="Q476" s="9"/>
      <c r="R476" s="9"/>
      <c r="S476" s="9"/>
      <c r="T476" s="9"/>
      <c r="U476" s="9"/>
      <c r="V476" s="9"/>
      <c r="W476" s="10"/>
      <c r="X476" s="10"/>
      <c r="Y476" s="10"/>
      <c r="Z476" s="10"/>
    </row>
    <row r="477" spans="1:26" ht="43.2" x14ac:dyDescent="0.3">
      <c r="A477" s="35" t="s">
        <v>1010</v>
      </c>
      <c r="B477" s="11" t="s">
        <v>1011</v>
      </c>
      <c r="C477" s="11" t="s">
        <v>1012</v>
      </c>
      <c r="D477" s="11" t="s">
        <v>1041</v>
      </c>
      <c r="E477" s="11"/>
      <c r="F477" s="54"/>
      <c r="G477" s="12"/>
      <c r="H477" s="12" t="str">
        <f>IFERROR(VLOOKUP(G477,CentralOVM!$A$3:$B$45,2,0),"")</f>
        <v/>
      </c>
      <c r="I477" s="12"/>
      <c r="J477" s="12"/>
      <c r="K477" s="12"/>
      <c r="L477" s="12"/>
      <c r="M477" s="13"/>
      <c r="N477" s="9"/>
      <c r="O477" s="9"/>
      <c r="P477" s="9"/>
      <c r="Q477" s="9"/>
      <c r="R477" s="9"/>
      <c r="S477" s="9"/>
      <c r="T477" s="9"/>
      <c r="U477" s="9"/>
      <c r="V477" s="9"/>
      <c r="W477" s="10"/>
      <c r="X477" s="10"/>
      <c r="Y477" s="10"/>
      <c r="Z477" s="10"/>
    </row>
    <row r="478" spans="1:26" ht="43.2" x14ac:dyDescent="0.3">
      <c r="A478" s="35" t="s">
        <v>1010</v>
      </c>
      <c r="B478" s="11" t="s">
        <v>1011</v>
      </c>
      <c r="C478" s="11" t="s">
        <v>1012</v>
      </c>
      <c r="D478" s="11" t="s">
        <v>1042</v>
      </c>
      <c r="E478" s="11"/>
      <c r="F478" s="54"/>
      <c r="G478" s="12"/>
      <c r="H478" s="12" t="str">
        <f>IFERROR(VLOOKUP(G478,CentralOVM!$A$3:$B$45,2,0),"")</f>
        <v/>
      </c>
      <c r="I478" s="12"/>
      <c r="J478" s="12"/>
      <c r="K478" s="12"/>
      <c r="L478" s="12"/>
      <c r="M478" s="13"/>
      <c r="N478" s="9"/>
      <c r="O478" s="9"/>
      <c r="P478" s="9"/>
      <c r="Q478" s="9"/>
      <c r="R478" s="9"/>
      <c r="S478" s="9"/>
      <c r="T478" s="9"/>
      <c r="U478" s="9"/>
      <c r="V478" s="9"/>
      <c r="W478" s="10"/>
      <c r="X478" s="10"/>
      <c r="Y478" s="10"/>
      <c r="Z478" s="10"/>
    </row>
    <row r="479" spans="1:26" ht="43.2" x14ac:dyDescent="0.3">
      <c r="A479" s="35" t="s">
        <v>1010</v>
      </c>
      <c r="B479" s="11" t="s">
        <v>1011</v>
      </c>
      <c r="C479" s="11" t="s">
        <v>1012</v>
      </c>
      <c r="D479" s="11" t="s">
        <v>1043</v>
      </c>
      <c r="E479" s="11" t="s">
        <v>1044</v>
      </c>
      <c r="F479" s="54"/>
      <c r="G479" s="12" t="s">
        <v>675</v>
      </c>
      <c r="H479" s="12" t="str">
        <f>IFERROR(VLOOKUP(G479,CentralOVM!$A$3:$B$45,2,0),"")</f>
        <v>N</v>
      </c>
      <c r="I479" s="12" t="s">
        <v>1017</v>
      </c>
      <c r="J479" s="12" t="s">
        <v>1045</v>
      </c>
      <c r="K479" s="12" t="s">
        <v>1046</v>
      </c>
      <c r="L479" s="12" t="s">
        <v>1020</v>
      </c>
      <c r="M479" s="13" t="s">
        <v>1021</v>
      </c>
      <c r="N479" s="51" t="s">
        <v>676</v>
      </c>
      <c r="O479" s="9">
        <v>44</v>
      </c>
      <c r="P479" s="9" t="s">
        <v>1047</v>
      </c>
      <c r="Q479" s="9" t="s">
        <v>1017</v>
      </c>
      <c r="R479" s="9" t="s">
        <v>151</v>
      </c>
      <c r="S479" s="9"/>
      <c r="T479" s="9"/>
      <c r="U479" s="9"/>
      <c r="V479" s="9"/>
      <c r="W479" s="10"/>
      <c r="X479" s="10"/>
      <c r="Y479" s="10"/>
      <c r="Z479" s="10"/>
    </row>
    <row r="480" spans="1:26" ht="43.2" x14ac:dyDescent="0.3">
      <c r="A480" s="35" t="s">
        <v>1010</v>
      </c>
      <c r="B480" s="11" t="s">
        <v>1011</v>
      </c>
      <c r="C480" s="11" t="s">
        <v>1012</v>
      </c>
      <c r="D480" s="11" t="s">
        <v>1048</v>
      </c>
      <c r="E480" s="11" t="s">
        <v>1044</v>
      </c>
      <c r="F480" s="54"/>
      <c r="G480" s="12" t="s">
        <v>675</v>
      </c>
      <c r="H480" s="12" t="str">
        <f>IFERROR(VLOOKUP(G480,CentralOVM!$A$3:$B$45,2,0),"")</f>
        <v>N</v>
      </c>
      <c r="I480" s="12" t="s">
        <v>1017</v>
      </c>
      <c r="J480" s="12" t="s">
        <v>1045</v>
      </c>
      <c r="K480" s="12" t="s">
        <v>1046</v>
      </c>
      <c r="L480" s="12" t="s">
        <v>1020</v>
      </c>
      <c r="M480" s="13" t="s">
        <v>1021</v>
      </c>
      <c r="N480" s="51" t="s">
        <v>676</v>
      </c>
      <c r="O480" s="9">
        <v>44</v>
      </c>
      <c r="P480" s="9" t="s">
        <v>1049</v>
      </c>
      <c r="Q480" s="9" t="s">
        <v>1017</v>
      </c>
      <c r="R480" s="9" t="s">
        <v>151</v>
      </c>
      <c r="S480" s="9"/>
      <c r="T480" s="9"/>
      <c r="U480" s="9"/>
      <c r="V480" s="9"/>
      <c r="W480" s="10"/>
      <c r="X480" s="10"/>
      <c r="Y480" s="10"/>
      <c r="Z480" s="10"/>
    </row>
    <row r="481" spans="1:26" ht="43.2" x14ac:dyDescent="0.3">
      <c r="A481" s="35" t="s">
        <v>1010</v>
      </c>
      <c r="B481" s="11" t="s">
        <v>1011</v>
      </c>
      <c r="C481" s="11" t="s">
        <v>1012</v>
      </c>
      <c r="D481" s="11" t="s">
        <v>1050</v>
      </c>
      <c r="E481" s="11"/>
      <c r="F481" s="54"/>
      <c r="G481" s="12"/>
      <c r="H481" s="12" t="str">
        <f>IFERROR(VLOOKUP(G481,CentralOVM!$A$3:$B$45,2,0),"")</f>
        <v/>
      </c>
      <c r="I481" s="12"/>
      <c r="J481" s="12"/>
      <c r="K481" s="12"/>
      <c r="L481" s="12"/>
      <c r="M481" s="13"/>
      <c r="N481" s="9"/>
      <c r="O481" s="9"/>
      <c r="P481" s="9"/>
      <c r="Q481" s="9"/>
      <c r="R481" s="9"/>
      <c r="S481" s="9"/>
      <c r="T481" s="9"/>
      <c r="U481" s="9"/>
      <c r="V481" s="9"/>
      <c r="W481" s="10"/>
      <c r="X481" s="10"/>
      <c r="Y481" s="10"/>
      <c r="Z481" s="10"/>
    </row>
    <row r="482" spans="1:26" ht="43.2" x14ac:dyDescent="0.3">
      <c r="A482" s="35" t="s">
        <v>1010</v>
      </c>
      <c r="B482" s="11" t="s">
        <v>1011</v>
      </c>
      <c r="C482" s="11" t="s">
        <v>1012</v>
      </c>
      <c r="D482" s="11" t="s">
        <v>1051</v>
      </c>
      <c r="E482" s="11" t="s">
        <v>1044</v>
      </c>
      <c r="F482" s="54"/>
      <c r="G482" s="12" t="s">
        <v>675</v>
      </c>
      <c r="H482" s="12" t="str">
        <f>IFERROR(VLOOKUP(G482,CentralOVM!$A$3:$B$45,2,0),"")</f>
        <v>N</v>
      </c>
      <c r="I482" s="12" t="s">
        <v>1017</v>
      </c>
      <c r="J482" s="12" t="s">
        <v>1045</v>
      </c>
      <c r="K482" s="12" t="s">
        <v>1046</v>
      </c>
      <c r="L482" s="12" t="s">
        <v>1020</v>
      </c>
      <c r="M482" s="13" t="s">
        <v>1021</v>
      </c>
      <c r="N482" s="51" t="s">
        <v>676</v>
      </c>
      <c r="O482" s="9">
        <v>44</v>
      </c>
      <c r="P482" s="9"/>
      <c r="Q482" s="9"/>
      <c r="R482" s="9"/>
      <c r="S482" s="9"/>
      <c r="T482" s="9"/>
      <c r="U482" s="9"/>
      <c r="V482" s="9"/>
      <c r="W482" s="10"/>
      <c r="X482" s="10"/>
      <c r="Y482" s="10"/>
      <c r="Z482" s="10"/>
    </row>
    <row r="483" spans="1:26" ht="43.2" x14ac:dyDescent="0.3">
      <c r="A483" s="35" t="s">
        <v>1010</v>
      </c>
      <c r="B483" s="11" t="s">
        <v>1011</v>
      </c>
      <c r="C483" s="11" t="s">
        <v>1012</v>
      </c>
      <c r="D483" s="11" t="s">
        <v>1052</v>
      </c>
      <c r="E483" s="11" t="s">
        <v>1053</v>
      </c>
      <c r="F483" s="54"/>
      <c r="G483" s="12" t="s">
        <v>1017</v>
      </c>
      <c r="H483" s="12" t="str">
        <f>IFERROR(VLOOKUP(G483,CentralOVM!$A$3:$B$45,2,0),"")</f>
        <v>Y</v>
      </c>
      <c r="I483" s="12" t="s">
        <v>1017</v>
      </c>
      <c r="J483" s="12" t="s">
        <v>1054</v>
      </c>
      <c r="K483" s="12" t="s">
        <v>1055</v>
      </c>
      <c r="L483" s="12" t="s">
        <v>1056</v>
      </c>
      <c r="M483" s="13" t="s">
        <v>1057</v>
      </c>
      <c r="N483" s="51" t="s">
        <v>1058</v>
      </c>
      <c r="O483" s="9">
        <v>60</v>
      </c>
      <c r="P483" s="9"/>
      <c r="Q483" s="9"/>
      <c r="R483" s="9"/>
      <c r="S483" s="9"/>
      <c r="T483" s="9"/>
      <c r="U483" s="9"/>
      <c r="V483" s="9"/>
      <c r="W483" s="10"/>
      <c r="X483" s="10"/>
      <c r="Y483" s="10"/>
      <c r="Z483" s="10"/>
    </row>
    <row r="484" spans="1:26" ht="43.2" x14ac:dyDescent="0.3">
      <c r="A484" s="35" t="s">
        <v>1010</v>
      </c>
      <c r="B484" s="11" t="s">
        <v>1011</v>
      </c>
      <c r="C484" s="11" t="s">
        <v>1012</v>
      </c>
      <c r="D484" s="11" t="s">
        <v>1059</v>
      </c>
      <c r="E484" s="11"/>
      <c r="F484" s="54"/>
      <c r="G484" s="12"/>
      <c r="H484" s="12" t="str">
        <f>IFERROR(VLOOKUP(G484,CentralOVM!$A$3:$B$45,2,0),"")</f>
        <v/>
      </c>
      <c r="I484" s="12"/>
      <c r="J484" s="12"/>
      <c r="K484" s="12"/>
      <c r="L484" s="12"/>
      <c r="M484" s="13"/>
      <c r="N484" s="9"/>
      <c r="O484" s="9"/>
      <c r="P484" s="9"/>
      <c r="Q484" s="9"/>
      <c r="R484" s="9"/>
      <c r="S484" s="9"/>
      <c r="T484" s="9"/>
      <c r="U484" s="9" t="s">
        <v>1060</v>
      </c>
      <c r="V484" s="9"/>
      <c r="W484" s="10"/>
      <c r="X484" s="10"/>
      <c r="Y484" s="10"/>
      <c r="Z484" s="10"/>
    </row>
    <row r="485" spans="1:26" ht="43.2" x14ac:dyDescent="0.3">
      <c r="A485" s="35" t="s">
        <v>1010</v>
      </c>
      <c r="B485" s="11" t="s">
        <v>1011</v>
      </c>
      <c r="C485" s="11" t="s">
        <v>1012</v>
      </c>
      <c r="D485" s="11" t="s">
        <v>1061</v>
      </c>
      <c r="E485" s="11" t="s">
        <v>1062</v>
      </c>
      <c r="F485" s="54" t="s">
        <v>1063</v>
      </c>
      <c r="G485" s="12" t="s">
        <v>675</v>
      </c>
      <c r="H485" s="12" t="str">
        <f>IFERROR(VLOOKUP(G485,CentralOVM!$A$3:$B$45,2,0),"")</f>
        <v>N</v>
      </c>
      <c r="I485" s="12"/>
      <c r="J485" s="12"/>
      <c r="K485" s="12"/>
      <c r="L485" s="12"/>
      <c r="M485" s="13"/>
      <c r="N485" s="51" t="s">
        <v>676</v>
      </c>
      <c r="O485" s="9">
        <v>44</v>
      </c>
      <c r="P485" s="9"/>
      <c r="Q485" s="9"/>
      <c r="R485" s="9"/>
      <c r="S485" s="9"/>
      <c r="T485" s="9">
        <v>1</v>
      </c>
      <c r="U485" s="9"/>
      <c r="V485" s="9"/>
      <c r="W485" s="10"/>
      <c r="X485" s="10"/>
      <c r="Y485" s="10"/>
      <c r="Z485" s="10"/>
    </row>
    <row r="486" spans="1:26" ht="43.2" x14ac:dyDescent="0.3">
      <c r="A486" s="35" t="s">
        <v>1010</v>
      </c>
      <c r="B486" s="11" t="s">
        <v>1011</v>
      </c>
      <c r="C486" s="11" t="s">
        <v>1012</v>
      </c>
      <c r="D486" s="11" t="s">
        <v>1064</v>
      </c>
      <c r="E486" s="11"/>
      <c r="F486" s="54"/>
      <c r="G486" s="12"/>
      <c r="H486" s="12" t="str">
        <f>IFERROR(VLOOKUP(G486,CentralOVM!$A$3:$B$45,2,0),"")</f>
        <v/>
      </c>
      <c r="I486" s="12"/>
      <c r="J486" s="12"/>
      <c r="K486" s="12"/>
      <c r="L486" s="12"/>
      <c r="M486" s="13"/>
      <c r="N486" s="9"/>
      <c r="O486" s="9"/>
      <c r="P486" s="9"/>
      <c r="Q486" s="9"/>
      <c r="R486" s="9"/>
      <c r="S486" s="9"/>
      <c r="T486" s="9"/>
      <c r="U486" s="9"/>
      <c r="V486" s="9"/>
      <c r="W486" s="10"/>
      <c r="X486" s="10"/>
      <c r="Y486" s="10"/>
      <c r="Z486" s="10"/>
    </row>
    <row r="487" spans="1:26" ht="72" x14ac:dyDescent="0.3">
      <c r="A487" s="35" t="s">
        <v>1010</v>
      </c>
      <c r="B487" s="11" t="s">
        <v>1011</v>
      </c>
      <c r="C487" s="11" t="s">
        <v>1012</v>
      </c>
      <c r="D487" s="11" t="s">
        <v>730</v>
      </c>
      <c r="E487" s="11" t="s">
        <v>1062</v>
      </c>
      <c r="F487" s="54" t="s">
        <v>1065</v>
      </c>
      <c r="G487" s="12" t="s">
        <v>675</v>
      </c>
      <c r="H487" s="12" t="str">
        <f>IFERROR(VLOOKUP(G487,CentralOVM!$A$3:$B$45,2,0),"")</f>
        <v>N</v>
      </c>
      <c r="I487" s="12"/>
      <c r="J487" s="12"/>
      <c r="K487" s="12"/>
      <c r="L487" s="12"/>
      <c r="M487" s="13"/>
      <c r="N487" s="51" t="s">
        <v>676</v>
      </c>
      <c r="O487" s="9">
        <v>44</v>
      </c>
      <c r="P487" s="9"/>
      <c r="Q487" s="9"/>
      <c r="R487" s="9"/>
      <c r="S487" s="9"/>
      <c r="T487" s="9">
        <v>1</v>
      </c>
      <c r="U487" s="9"/>
      <c r="V487" s="9"/>
      <c r="W487" s="10"/>
      <c r="X487" s="10"/>
      <c r="Y487" s="10"/>
      <c r="Z487" s="10"/>
    </row>
    <row r="488" spans="1:26" ht="43.2" x14ac:dyDescent="0.3">
      <c r="A488" s="35" t="s">
        <v>1010</v>
      </c>
      <c r="B488" s="11" t="s">
        <v>1011</v>
      </c>
      <c r="C488" s="11" t="s">
        <v>1012</v>
      </c>
      <c r="D488" s="11" t="s">
        <v>1066</v>
      </c>
      <c r="E488" s="11" t="s">
        <v>1062</v>
      </c>
      <c r="F488" s="54" t="s">
        <v>1067</v>
      </c>
      <c r="G488" s="12" t="s">
        <v>675</v>
      </c>
      <c r="H488" s="12" t="str">
        <f>IFERROR(VLOOKUP(G488,CentralOVM!$A$3:$B$45,2,0),"")</f>
        <v>N</v>
      </c>
      <c r="I488" s="12"/>
      <c r="J488" s="12"/>
      <c r="K488" s="12"/>
      <c r="L488" s="12"/>
      <c r="M488" s="13"/>
      <c r="N488" s="51" t="s">
        <v>676</v>
      </c>
      <c r="O488" s="9">
        <v>44</v>
      </c>
      <c r="P488" s="9"/>
      <c r="Q488" s="9"/>
      <c r="R488" s="9"/>
      <c r="S488" s="9"/>
      <c r="T488" s="9">
        <v>2</v>
      </c>
      <c r="U488" s="9" t="s">
        <v>1068</v>
      </c>
      <c r="V488" s="9"/>
      <c r="W488" s="10"/>
      <c r="X488" s="10"/>
      <c r="Y488" s="10"/>
      <c r="Z488" s="10"/>
    </row>
    <row r="489" spans="1:26" ht="43.2" x14ac:dyDescent="0.3">
      <c r="A489" s="35" t="s">
        <v>1010</v>
      </c>
      <c r="B489" s="11" t="s">
        <v>1011</v>
      </c>
      <c r="C489" s="11" t="s">
        <v>1012</v>
      </c>
      <c r="D489" s="11" t="s">
        <v>1069</v>
      </c>
      <c r="E489" s="11"/>
      <c r="F489" s="54"/>
      <c r="G489" s="12"/>
      <c r="H489" s="12" t="str">
        <f>IFERROR(VLOOKUP(G489,CentralOVM!$A$3:$B$45,2,0),"")</f>
        <v/>
      </c>
      <c r="I489" s="12"/>
      <c r="J489" s="12"/>
      <c r="K489" s="12"/>
      <c r="L489" s="12"/>
      <c r="M489" s="13"/>
      <c r="N489" s="9"/>
      <c r="O489" s="9"/>
      <c r="P489" s="9"/>
      <c r="Q489" s="9"/>
      <c r="R489" s="9"/>
      <c r="S489" s="9"/>
      <c r="T489" s="9"/>
      <c r="U489" s="9"/>
      <c r="V489" s="9"/>
      <c r="W489" s="10"/>
      <c r="X489" s="10"/>
      <c r="Y489" s="10"/>
      <c r="Z489" s="10"/>
    </row>
    <row r="490" spans="1:26" ht="43.2" x14ac:dyDescent="0.3">
      <c r="A490" s="35" t="s">
        <v>1010</v>
      </c>
      <c r="B490" s="11" t="s">
        <v>1011</v>
      </c>
      <c r="C490" s="11" t="s">
        <v>1012</v>
      </c>
      <c r="D490" s="11" t="s">
        <v>1070</v>
      </c>
      <c r="E490" s="11"/>
      <c r="F490" s="54"/>
      <c r="G490" s="12"/>
      <c r="H490" s="12" t="str">
        <f>IFERROR(VLOOKUP(G490,CentralOVM!$A$3:$B$45,2,0),"")</f>
        <v/>
      </c>
      <c r="I490" s="12"/>
      <c r="J490" s="12"/>
      <c r="K490" s="12"/>
      <c r="L490" s="12"/>
      <c r="M490" s="13"/>
      <c r="N490" s="9"/>
      <c r="O490" s="9"/>
      <c r="P490" s="9"/>
      <c r="Q490" s="9"/>
      <c r="R490" s="9"/>
      <c r="S490" s="9"/>
      <c r="T490" s="9"/>
      <c r="U490" s="9"/>
      <c r="V490" s="9"/>
      <c r="W490" s="10"/>
      <c r="X490" s="10"/>
      <c r="Y490" s="10"/>
      <c r="Z490" s="10"/>
    </row>
    <row r="491" spans="1:26" ht="43.2" x14ac:dyDescent="0.3">
      <c r="A491" s="35" t="s">
        <v>1010</v>
      </c>
      <c r="B491" s="11" t="s">
        <v>1011</v>
      </c>
      <c r="C491" s="11" t="s">
        <v>1012</v>
      </c>
      <c r="D491" s="11" t="s">
        <v>1071</v>
      </c>
      <c r="E491" s="11" t="s">
        <v>1062</v>
      </c>
      <c r="F491" s="54" t="s">
        <v>1072</v>
      </c>
      <c r="G491" s="12" t="s">
        <v>675</v>
      </c>
      <c r="H491" s="12" t="str">
        <f>IFERROR(VLOOKUP(G491,CentralOVM!$A$3:$B$45,2,0),"")</f>
        <v>N</v>
      </c>
      <c r="I491" s="12"/>
      <c r="J491" s="12"/>
      <c r="K491" s="12"/>
      <c r="L491" s="12"/>
      <c r="M491" s="13"/>
      <c r="N491" s="51" t="s">
        <v>676</v>
      </c>
      <c r="O491" s="9">
        <v>44</v>
      </c>
      <c r="P491" s="9"/>
      <c r="Q491" s="9"/>
      <c r="R491" s="9"/>
      <c r="S491" s="9"/>
      <c r="T491" s="9">
        <v>1</v>
      </c>
      <c r="U491" s="9"/>
      <c r="V491" s="9"/>
      <c r="W491" s="10"/>
      <c r="X491" s="10"/>
      <c r="Y491" s="10"/>
      <c r="Z491" s="10"/>
    </row>
    <row r="492" spans="1:26" ht="43.2" x14ac:dyDescent="0.3">
      <c r="A492" s="35" t="s">
        <v>1010</v>
      </c>
      <c r="B492" s="11" t="s">
        <v>1011</v>
      </c>
      <c r="C492" s="11" t="s">
        <v>1012</v>
      </c>
      <c r="D492" s="11" t="s">
        <v>1073</v>
      </c>
      <c r="E492" s="11"/>
      <c r="F492" s="54"/>
      <c r="G492" s="12"/>
      <c r="H492" s="12" t="str">
        <f>IFERROR(VLOOKUP(G492,CentralOVM!$A$3:$B$45,2,0),"")</f>
        <v/>
      </c>
      <c r="I492" s="12"/>
      <c r="J492" s="12"/>
      <c r="K492" s="12"/>
      <c r="L492" s="12"/>
      <c r="M492" s="13"/>
      <c r="N492" s="9"/>
      <c r="O492" s="9"/>
      <c r="P492" s="9"/>
      <c r="Q492" s="9"/>
      <c r="R492" s="9"/>
      <c r="S492" s="9"/>
      <c r="T492" s="9"/>
      <c r="U492" s="9"/>
      <c r="V492" s="9"/>
      <c r="W492" s="10"/>
      <c r="X492" s="10"/>
      <c r="Y492" s="10"/>
      <c r="Z492" s="10"/>
    </row>
    <row r="493" spans="1:26" ht="43.2" x14ac:dyDescent="0.3">
      <c r="A493" s="35" t="s">
        <v>1010</v>
      </c>
      <c r="B493" s="11" t="s">
        <v>1011</v>
      </c>
      <c r="C493" s="11" t="s">
        <v>1012</v>
      </c>
      <c r="D493" s="11" t="s">
        <v>1074</v>
      </c>
      <c r="E493" s="11" t="s">
        <v>673</v>
      </c>
      <c r="F493" s="54" t="s">
        <v>1075</v>
      </c>
      <c r="G493" s="12" t="s">
        <v>675</v>
      </c>
      <c r="H493" s="12" t="str">
        <f>IFERROR(VLOOKUP(G493,CentralOVM!$A$3:$B$45,2,0),"")</f>
        <v>N</v>
      </c>
      <c r="I493" s="12"/>
      <c r="J493" s="12"/>
      <c r="K493" s="12"/>
      <c r="L493" s="12"/>
      <c r="M493" s="13"/>
      <c r="N493" s="51" t="s">
        <v>676</v>
      </c>
      <c r="O493" s="9">
        <v>44</v>
      </c>
      <c r="P493" s="9"/>
      <c r="Q493" s="9"/>
      <c r="R493" s="9"/>
      <c r="S493" s="9"/>
      <c r="T493" s="9">
        <v>1</v>
      </c>
      <c r="U493" s="9"/>
      <c r="V493" s="9"/>
      <c r="W493" s="10"/>
      <c r="X493" s="10"/>
      <c r="Y493" s="10"/>
      <c r="Z493" s="10"/>
    </row>
    <row r="494" spans="1:26" ht="43.2" x14ac:dyDescent="0.3">
      <c r="A494" s="35" t="s">
        <v>1010</v>
      </c>
      <c r="B494" s="11" t="s">
        <v>1011</v>
      </c>
      <c r="C494" s="11" t="s">
        <v>1012</v>
      </c>
      <c r="D494" s="11" t="s">
        <v>1076</v>
      </c>
      <c r="E494" s="11"/>
      <c r="F494" s="54"/>
      <c r="G494" s="12"/>
      <c r="H494" s="12" t="str">
        <f>IFERROR(VLOOKUP(G494,CentralOVM!$A$3:$B$45,2,0),"")</f>
        <v/>
      </c>
      <c r="I494" s="12"/>
      <c r="J494" s="12"/>
      <c r="K494" s="12"/>
      <c r="L494" s="12"/>
      <c r="M494" s="13"/>
      <c r="N494" s="9"/>
      <c r="O494" s="9"/>
      <c r="P494" s="9"/>
      <c r="Q494" s="9"/>
      <c r="R494" s="9"/>
      <c r="S494" s="9"/>
      <c r="T494" s="9"/>
      <c r="U494" s="9"/>
      <c r="V494" s="9"/>
      <c r="W494" s="10"/>
      <c r="X494" s="10"/>
      <c r="Y494" s="10"/>
      <c r="Z494" s="10"/>
    </row>
    <row r="495" spans="1:26" ht="72" x14ac:dyDescent="0.3">
      <c r="A495" s="35" t="s">
        <v>1010</v>
      </c>
      <c r="B495" s="11" t="s">
        <v>1011</v>
      </c>
      <c r="C495" s="11" t="s">
        <v>1012</v>
      </c>
      <c r="D495" s="11" t="s">
        <v>730</v>
      </c>
      <c r="E495" s="11" t="s">
        <v>673</v>
      </c>
      <c r="F495" s="54" t="s">
        <v>1077</v>
      </c>
      <c r="G495" s="12" t="s">
        <v>675</v>
      </c>
      <c r="H495" s="12" t="str">
        <f>IFERROR(VLOOKUP(G495,CentralOVM!$A$3:$B$45,2,0),"")</f>
        <v>N</v>
      </c>
      <c r="I495" s="12"/>
      <c r="J495" s="12"/>
      <c r="K495" s="12"/>
      <c r="L495" s="12"/>
      <c r="M495" s="13"/>
      <c r="N495" s="51" t="s">
        <v>676</v>
      </c>
      <c r="O495" s="9">
        <v>44</v>
      </c>
      <c r="P495" s="9"/>
      <c r="Q495" s="9"/>
      <c r="R495" s="9"/>
      <c r="S495" s="9"/>
      <c r="T495" s="9">
        <v>1</v>
      </c>
      <c r="U495" s="9"/>
      <c r="V495" s="9"/>
      <c r="W495" s="10"/>
      <c r="X495" s="10"/>
      <c r="Y495" s="10"/>
      <c r="Z495" s="10"/>
    </row>
    <row r="496" spans="1:26" ht="43.2" x14ac:dyDescent="0.3">
      <c r="A496" s="35" t="s">
        <v>1010</v>
      </c>
      <c r="B496" s="11" t="s">
        <v>1011</v>
      </c>
      <c r="C496" s="11" t="s">
        <v>1012</v>
      </c>
      <c r="D496" s="11" t="s">
        <v>1078</v>
      </c>
      <c r="E496" s="11" t="s">
        <v>673</v>
      </c>
      <c r="F496" s="54"/>
      <c r="G496" s="12" t="s">
        <v>675</v>
      </c>
      <c r="H496" s="12" t="str">
        <f>IFERROR(VLOOKUP(G496,CentralOVM!$A$3:$B$45,2,0),"")</f>
        <v>N</v>
      </c>
      <c r="I496" s="12"/>
      <c r="J496" s="12"/>
      <c r="K496" s="12"/>
      <c r="L496" s="12"/>
      <c r="M496" s="13"/>
      <c r="N496" s="51" t="s">
        <v>640</v>
      </c>
      <c r="O496" s="9">
        <v>17</v>
      </c>
      <c r="P496" s="9"/>
      <c r="Q496" s="9"/>
      <c r="R496" s="9"/>
      <c r="S496" s="9"/>
      <c r="T496" s="9"/>
      <c r="U496" s="9"/>
      <c r="V496" s="9"/>
      <c r="W496" s="10"/>
      <c r="X496" s="10"/>
      <c r="Y496" s="10"/>
      <c r="Z496" s="10"/>
    </row>
    <row r="497" spans="1:26" ht="43.2" x14ac:dyDescent="0.3">
      <c r="A497" s="35" t="s">
        <v>1010</v>
      </c>
      <c r="B497" s="11" t="s">
        <v>1011</v>
      </c>
      <c r="C497" s="11" t="s">
        <v>1012</v>
      </c>
      <c r="D497" s="11" t="s">
        <v>1079</v>
      </c>
      <c r="E497" s="11" t="s">
        <v>673</v>
      </c>
      <c r="F497" s="54"/>
      <c r="G497" s="12" t="s">
        <v>675</v>
      </c>
      <c r="H497" s="12" t="str">
        <f>IFERROR(VLOOKUP(G497,CentralOVM!$A$3:$B$45,2,0),"")</f>
        <v>N</v>
      </c>
      <c r="I497" s="12"/>
      <c r="J497" s="12"/>
      <c r="K497" s="12"/>
      <c r="L497" s="12"/>
      <c r="M497" s="13"/>
      <c r="N497" s="51" t="s">
        <v>54</v>
      </c>
      <c r="O497" s="9">
        <v>60</v>
      </c>
      <c r="P497" s="9"/>
      <c r="Q497" s="9"/>
      <c r="R497" s="9"/>
      <c r="S497" s="9"/>
      <c r="T497" s="9"/>
      <c r="U497" s="9"/>
      <c r="V497" s="9"/>
      <c r="W497" s="10"/>
      <c r="X497" s="10"/>
      <c r="Y497" s="10"/>
      <c r="Z497" s="10"/>
    </row>
    <row r="498" spans="1:26" ht="43.2" x14ac:dyDescent="0.3">
      <c r="A498" s="35" t="s">
        <v>1010</v>
      </c>
      <c r="B498" s="11" t="s">
        <v>1011</v>
      </c>
      <c r="C498" s="11" t="s">
        <v>1012</v>
      </c>
      <c r="D498" s="11" t="s">
        <v>1080</v>
      </c>
      <c r="E498" s="11" t="s">
        <v>673</v>
      </c>
      <c r="F498" s="54" t="s">
        <v>1075</v>
      </c>
      <c r="G498" s="12" t="s">
        <v>675</v>
      </c>
      <c r="H498" s="12" t="str">
        <f>IFERROR(VLOOKUP(G498,CentralOVM!$A$3:$B$45,2,0),"")</f>
        <v>N</v>
      </c>
      <c r="I498" s="12"/>
      <c r="J498" s="12"/>
      <c r="K498" s="12"/>
      <c r="L498" s="12"/>
      <c r="M498" s="13"/>
      <c r="N498" s="51" t="s">
        <v>676</v>
      </c>
      <c r="O498" s="9">
        <v>44</v>
      </c>
      <c r="P498" s="9"/>
      <c r="Q498" s="9"/>
      <c r="R498" s="9"/>
      <c r="S498" s="9"/>
      <c r="T498" s="9">
        <v>2</v>
      </c>
      <c r="U498" s="9"/>
      <c r="V498" s="9"/>
      <c r="W498" s="10"/>
      <c r="X498" s="10"/>
      <c r="Y498" s="10"/>
      <c r="Z498" s="10"/>
    </row>
    <row r="499" spans="1:26" ht="43.2" x14ac:dyDescent="0.3">
      <c r="A499" s="35" t="s">
        <v>1010</v>
      </c>
      <c r="B499" s="11" t="s">
        <v>1011</v>
      </c>
      <c r="C499" s="11" t="s">
        <v>1012</v>
      </c>
      <c r="D499" s="11" t="s">
        <v>1081</v>
      </c>
      <c r="E499" s="11"/>
      <c r="F499" s="54"/>
      <c r="G499" s="12"/>
      <c r="H499" s="12" t="str">
        <f>IFERROR(VLOOKUP(G499,CentralOVM!$A$3:$B$45,2,0),"")</f>
        <v/>
      </c>
      <c r="I499" s="12"/>
      <c r="J499" s="12"/>
      <c r="K499" s="12"/>
      <c r="L499" s="12"/>
      <c r="M499" s="13"/>
      <c r="N499" s="9"/>
      <c r="O499" s="9"/>
      <c r="P499" s="9"/>
      <c r="Q499" s="9"/>
      <c r="R499" s="9"/>
      <c r="S499" s="9"/>
      <c r="T499" s="9"/>
      <c r="U499" s="9"/>
      <c r="V499" s="9"/>
      <c r="W499" s="10"/>
      <c r="X499" s="10"/>
      <c r="Y499" s="10"/>
      <c r="Z499" s="10"/>
    </row>
    <row r="500" spans="1:26" ht="43.2" x14ac:dyDescent="0.3">
      <c r="A500" s="35" t="s">
        <v>1010</v>
      </c>
      <c r="B500" s="11" t="s">
        <v>1011</v>
      </c>
      <c r="C500" s="11" t="s">
        <v>1012</v>
      </c>
      <c r="D500" s="11" t="s">
        <v>1082</v>
      </c>
      <c r="E500" s="11"/>
      <c r="F500" s="54"/>
      <c r="G500" s="12"/>
      <c r="H500" s="12" t="str">
        <f>IFERROR(VLOOKUP(G500,CentralOVM!$A$3:$B$45,2,0),"")</f>
        <v/>
      </c>
      <c r="I500" s="12"/>
      <c r="J500" s="12"/>
      <c r="K500" s="12"/>
      <c r="L500" s="12"/>
      <c r="M500" s="13"/>
      <c r="N500" s="9"/>
      <c r="O500" s="9"/>
      <c r="P500" s="9"/>
      <c r="Q500" s="9"/>
      <c r="R500" s="9"/>
      <c r="S500" s="9"/>
      <c r="T500" s="9"/>
      <c r="U500" s="9"/>
      <c r="V500" s="9"/>
      <c r="W500" s="10"/>
      <c r="X500" s="10"/>
      <c r="Y500" s="10"/>
      <c r="Z500" s="10"/>
    </row>
    <row r="501" spans="1:26" ht="43.2" x14ac:dyDescent="0.3">
      <c r="A501" s="35" t="s">
        <v>1010</v>
      </c>
      <c r="B501" s="11" t="s">
        <v>1011</v>
      </c>
      <c r="C501" s="11" t="s">
        <v>1012</v>
      </c>
      <c r="D501" s="11" t="s">
        <v>1083</v>
      </c>
      <c r="E501" s="11" t="s">
        <v>1084</v>
      </c>
      <c r="F501" s="54" t="s">
        <v>1085</v>
      </c>
      <c r="G501" s="12" t="s">
        <v>1086</v>
      </c>
      <c r="H501" s="12" t="str">
        <f>IFERROR(VLOOKUP(G501,CentralOVM!$A$3:$B$45,2,0),"")</f>
        <v>Y</v>
      </c>
      <c r="I501" s="12" t="s">
        <v>1017</v>
      </c>
      <c r="J501" s="12" t="s">
        <v>1087</v>
      </c>
      <c r="K501" s="12" t="s">
        <v>1088</v>
      </c>
      <c r="L501" s="12" t="s">
        <v>1089</v>
      </c>
      <c r="M501" s="13" t="s">
        <v>1090</v>
      </c>
      <c r="N501" s="51" t="s">
        <v>1091</v>
      </c>
      <c r="O501" s="9">
        <v>2</v>
      </c>
      <c r="P501" s="9"/>
      <c r="Q501" s="9"/>
      <c r="R501" s="9"/>
      <c r="S501" s="9"/>
      <c r="T501" s="9">
        <v>1</v>
      </c>
      <c r="U501" s="9"/>
      <c r="V501" s="9"/>
      <c r="W501" s="10"/>
      <c r="X501" s="10"/>
      <c r="Y501" s="10"/>
      <c r="Z501" s="10"/>
    </row>
    <row r="502" spans="1:26" ht="57.6" x14ac:dyDescent="0.3">
      <c r="A502" s="35" t="s">
        <v>1010</v>
      </c>
      <c r="B502" s="11" t="s">
        <v>1011</v>
      </c>
      <c r="C502" s="11" t="s">
        <v>1012</v>
      </c>
      <c r="D502" s="11" t="s">
        <v>1092</v>
      </c>
      <c r="E502" s="11" t="s">
        <v>1084</v>
      </c>
      <c r="F502" s="54" t="s">
        <v>1093</v>
      </c>
      <c r="G502" s="12" t="s">
        <v>1086</v>
      </c>
      <c r="H502" s="12" t="str">
        <f>IFERROR(VLOOKUP(G502,CentralOVM!$A$3:$B$45,2,0),"")</f>
        <v>Y</v>
      </c>
      <c r="I502" s="12" t="s">
        <v>1017</v>
      </c>
      <c r="J502" s="12" t="s">
        <v>1087</v>
      </c>
      <c r="K502" s="12" t="s">
        <v>1088</v>
      </c>
      <c r="L502" s="12" t="s">
        <v>1089</v>
      </c>
      <c r="M502" s="13" t="s">
        <v>1090</v>
      </c>
      <c r="N502" s="51" t="s">
        <v>1091</v>
      </c>
      <c r="O502" s="9">
        <v>2</v>
      </c>
      <c r="P502" s="9"/>
      <c r="Q502" s="9"/>
      <c r="R502" s="9"/>
      <c r="S502" s="17" t="s">
        <v>1094</v>
      </c>
      <c r="T502" s="9">
        <v>2</v>
      </c>
      <c r="U502" s="9" t="s">
        <v>1095</v>
      </c>
      <c r="V502" s="9"/>
      <c r="W502" s="10"/>
      <c r="X502" s="10"/>
      <c r="Y502" s="10"/>
      <c r="Z502" s="10"/>
    </row>
    <row r="503" spans="1:26" ht="43.2" x14ac:dyDescent="0.3">
      <c r="A503" s="35" t="s">
        <v>1010</v>
      </c>
      <c r="B503" s="11" t="s">
        <v>1011</v>
      </c>
      <c r="C503" s="11" t="s">
        <v>1012</v>
      </c>
      <c r="D503" s="11" t="s">
        <v>1096</v>
      </c>
      <c r="E503" s="11"/>
      <c r="F503" s="54"/>
      <c r="G503" s="12"/>
      <c r="H503" s="12" t="str">
        <f>IFERROR(VLOOKUP(G503,CentralOVM!$A$3:$B$45,2,0),"")</f>
        <v/>
      </c>
      <c r="I503" s="12"/>
      <c r="J503" s="12"/>
      <c r="K503" s="12"/>
      <c r="L503" s="12"/>
      <c r="M503" s="13"/>
      <c r="N503" s="9"/>
      <c r="O503" s="9"/>
      <c r="P503" s="9"/>
      <c r="Q503" s="9"/>
      <c r="R503" s="9"/>
      <c r="S503" s="9"/>
      <c r="T503" s="9"/>
      <c r="U503" s="9"/>
      <c r="V503" s="9"/>
      <c r="W503" s="10"/>
      <c r="X503" s="10"/>
      <c r="Y503" s="10"/>
      <c r="Z503" s="10"/>
    </row>
    <row r="504" spans="1:26" ht="43.2" x14ac:dyDescent="0.3">
      <c r="A504" s="35" t="s">
        <v>1010</v>
      </c>
      <c r="B504" s="11" t="s">
        <v>1011</v>
      </c>
      <c r="C504" s="11" t="s">
        <v>1012</v>
      </c>
      <c r="D504" s="11" t="s">
        <v>1097</v>
      </c>
      <c r="E504" s="11" t="s">
        <v>1084</v>
      </c>
      <c r="F504" s="54" t="s">
        <v>1098</v>
      </c>
      <c r="G504" s="12" t="s">
        <v>1086</v>
      </c>
      <c r="H504" s="12" t="str">
        <f>IFERROR(VLOOKUP(G504,CentralOVM!$A$3:$B$45,2,0),"")</f>
        <v>Y</v>
      </c>
      <c r="I504" s="12" t="s">
        <v>1017</v>
      </c>
      <c r="J504" s="12" t="s">
        <v>1087</v>
      </c>
      <c r="K504" s="12" t="s">
        <v>1088</v>
      </c>
      <c r="L504" s="12" t="s">
        <v>1089</v>
      </c>
      <c r="M504" s="13" t="s">
        <v>1090</v>
      </c>
      <c r="N504" s="51" t="s">
        <v>1091</v>
      </c>
      <c r="O504" s="9">
        <v>2</v>
      </c>
      <c r="P504" s="9"/>
      <c r="Q504" s="9"/>
      <c r="R504" s="9"/>
      <c r="S504" s="9"/>
      <c r="T504" s="9">
        <v>1</v>
      </c>
      <c r="U504" s="9"/>
      <c r="V504" s="9"/>
      <c r="W504" s="10"/>
      <c r="X504" s="10"/>
      <c r="Y504" s="10"/>
      <c r="Z504" s="10"/>
    </row>
    <row r="505" spans="1:26" ht="43.2" x14ac:dyDescent="0.3">
      <c r="A505" s="35" t="s">
        <v>1010</v>
      </c>
      <c r="B505" s="11" t="s">
        <v>1011</v>
      </c>
      <c r="C505" s="11" t="s">
        <v>1012</v>
      </c>
      <c r="D505" s="11" t="s">
        <v>1099</v>
      </c>
      <c r="E505" s="11"/>
      <c r="F505" s="54"/>
      <c r="G505" s="12"/>
      <c r="H505" s="12" t="str">
        <f>IFERROR(VLOOKUP(G505,CentralOVM!$A$3:$B$45,2,0),"")</f>
        <v/>
      </c>
      <c r="I505" s="12"/>
      <c r="J505" s="12"/>
      <c r="K505" s="12"/>
      <c r="L505" s="12"/>
      <c r="M505" s="13"/>
      <c r="N505" s="9"/>
      <c r="O505" s="9"/>
      <c r="P505" s="9"/>
      <c r="Q505" s="9"/>
      <c r="R505" s="9"/>
      <c r="S505" s="9"/>
      <c r="T505" s="9"/>
      <c r="U505" s="9"/>
      <c r="V505" s="9"/>
      <c r="W505" s="10"/>
      <c r="X505" s="10"/>
      <c r="Y505" s="10"/>
      <c r="Z505" s="10"/>
    </row>
    <row r="506" spans="1:26" ht="43.2" x14ac:dyDescent="0.3">
      <c r="A506" s="35" t="s">
        <v>1010</v>
      </c>
      <c r="B506" s="11" t="s">
        <v>1011</v>
      </c>
      <c r="C506" s="11" t="s">
        <v>1012</v>
      </c>
      <c r="D506" s="11" t="s">
        <v>1083</v>
      </c>
      <c r="E506" s="11" t="s">
        <v>1084</v>
      </c>
      <c r="F506" s="54" t="s">
        <v>1100</v>
      </c>
      <c r="G506" s="12" t="s">
        <v>1086</v>
      </c>
      <c r="H506" s="12" t="str">
        <f>IFERROR(VLOOKUP(G506,CentralOVM!$A$3:$B$45,2,0),"")</f>
        <v>Y</v>
      </c>
      <c r="I506" s="12" t="s">
        <v>1017</v>
      </c>
      <c r="J506" s="12"/>
      <c r="K506" s="12"/>
      <c r="L506" s="12"/>
      <c r="M506" s="13"/>
      <c r="N506" s="51" t="s">
        <v>1091</v>
      </c>
      <c r="O506" s="9">
        <v>2</v>
      </c>
      <c r="P506" s="9"/>
      <c r="Q506" s="9"/>
      <c r="R506" s="9"/>
      <c r="S506" s="9"/>
      <c r="T506" s="9">
        <v>1</v>
      </c>
      <c r="U506" s="9"/>
      <c r="V506" s="9"/>
      <c r="W506" s="10"/>
      <c r="X506" s="10"/>
      <c r="Y506" s="10"/>
      <c r="Z506" s="10"/>
    </row>
    <row r="507" spans="1:26" ht="43.2" x14ac:dyDescent="0.3">
      <c r="A507" s="35" t="s">
        <v>1010</v>
      </c>
      <c r="B507" s="11" t="s">
        <v>1011</v>
      </c>
      <c r="C507" s="11" t="s">
        <v>1012</v>
      </c>
      <c r="D507" s="11" t="s">
        <v>1101</v>
      </c>
      <c r="E507" s="11" t="s">
        <v>1084</v>
      </c>
      <c r="F507" s="54" t="s">
        <v>1102</v>
      </c>
      <c r="G507" s="12" t="s">
        <v>1086</v>
      </c>
      <c r="H507" s="12" t="str">
        <f>IFERROR(VLOOKUP(G507,CentralOVM!$A$3:$B$45,2,0),"")</f>
        <v>Y</v>
      </c>
      <c r="I507" s="12" t="s">
        <v>1017</v>
      </c>
      <c r="J507" s="12"/>
      <c r="K507" s="12"/>
      <c r="L507" s="12"/>
      <c r="M507" s="13"/>
      <c r="N507" s="51" t="s">
        <v>1091</v>
      </c>
      <c r="O507" s="9">
        <v>2</v>
      </c>
      <c r="P507" s="9"/>
      <c r="Q507" s="9"/>
      <c r="R507" s="9"/>
      <c r="S507" s="9"/>
      <c r="T507" s="9">
        <v>2</v>
      </c>
      <c r="U507" s="9"/>
      <c r="V507" s="9"/>
      <c r="W507" s="10"/>
      <c r="X507" s="10"/>
      <c r="Y507" s="10"/>
      <c r="Z507" s="10"/>
    </row>
    <row r="508" spans="1:26" ht="43.2" x14ac:dyDescent="0.3">
      <c r="A508" s="35" t="s">
        <v>1010</v>
      </c>
      <c r="B508" s="11" t="s">
        <v>1011</v>
      </c>
      <c r="C508" s="11" t="s">
        <v>1012</v>
      </c>
      <c r="D508" s="11" t="s">
        <v>1103</v>
      </c>
      <c r="E508" s="11"/>
      <c r="F508" s="54"/>
      <c r="G508" s="12"/>
      <c r="H508" s="12" t="str">
        <f>IFERROR(VLOOKUP(G508,CentralOVM!$A$3:$B$45,2,0),"")</f>
        <v/>
      </c>
      <c r="I508" s="12"/>
      <c r="J508" s="12"/>
      <c r="K508" s="12"/>
      <c r="L508" s="12"/>
      <c r="M508" s="13"/>
      <c r="N508" s="9"/>
      <c r="O508" s="9"/>
      <c r="P508" s="9"/>
      <c r="Q508" s="9"/>
      <c r="R508" s="9"/>
      <c r="S508" s="9"/>
      <c r="T508" s="9"/>
      <c r="U508" s="9"/>
      <c r="V508" s="9"/>
      <c r="W508" s="10"/>
      <c r="X508" s="10"/>
      <c r="Y508" s="10"/>
      <c r="Z508" s="10"/>
    </row>
    <row r="509" spans="1:26" ht="43.2" x14ac:dyDescent="0.3">
      <c r="A509" s="35" t="s">
        <v>1010</v>
      </c>
      <c r="B509" s="11" t="s">
        <v>1011</v>
      </c>
      <c r="C509" s="11" t="s">
        <v>1012</v>
      </c>
      <c r="D509" s="11" t="s">
        <v>1104</v>
      </c>
      <c r="E509" s="11" t="s">
        <v>1084</v>
      </c>
      <c r="F509" s="54" t="s">
        <v>1105</v>
      </c>
      <c r="G509" s="12" t="s">
        <v>1086</v>
      </c>
      <c r="H509" s="12" t="str">
        <f>IFERROR(VLOOKUP(G509,CentralOVM!$A$3:$B$45,2,0),"")</f>
        <v>Y</v>
      </c>
      <c r="I509" s="12" t="s">
        <v>1017</v>
      </c>
      <c r="J509" s="12"/>
      <c r="K509" s="12"/>
      <c r="L509" s="12"/>
      <c r="M509" s="13"/>
      <c r="N509" s="51" t="s">
        <v>1091</v>
      </c>
      <c r="O509" s="9">
        <v>2</v>
      </c>
      <c r="P509" s="9"/>
      <c r="Q509" s="9"/>
      <c r="R509" s="9"/>
      <c r="S509" s="9"/>
      <c r="T509" s="9">
        <v>1</v>
      </c>
      <c r="U509" s="9"/>
      <c r="V509" s="9"/>
      <c r="W509" s="10"/>
      <c r="X509" s="10"/>
      <c r="Y509" s="10"/>
      <c r="Z509" s="10"/>
    </row>
    <row r="510" spans="1:26" ht="43.2" x14ac:dyDescent="0.3">
      <c r="A510" s="35" t="s">
        <v>1010</v>
      </c>
      <c r="B510" s="11" t="s">
        <v>1011</v>
      </c>
      <c r="C510" s="11" t="s">
        <v>1012</v>
      </c>
      <c r="D510" s="11" t="s">
        <v>1106</v>
      </c>
      <c r="E510" s="11"/>
      <c r="F510" s="54"/>
      <c r="G510" s="12"/>
      <c r="H510" s="12" t="str">
        <f>IFERROR(VLOOKUP(G510,CentralOVM!$A$3:$B$45,2,0),"")</f>
        <v/>
      </c>
      <c r="I510" s="12"/>
      <c r="J510" s="12"/>
      <c r="K510" s="12"/>
      <c r="L510" s="12"/>
      <c r="M510" s="13"/>
      <c r="N510" s="9"/>
      <c r="O510" s="9"/>
      <c r="P510" s="9"/>
      <c r="Q510" s="9"/>
      <c r="R510" s="9"/>
      <c r="S510" s="9"/>
      <c r="T510" s="9"/>
      <c r="U510" s="9"/>
      <c r="V510" s="9"/>
      <c r="W510" s="10"/>
      <c r="X510" s="10"/>
      <c r="Y510" s="10"/>
      <c r="Z510" s="10"/>
    </row>
    <row r="511" spans="1:26" ht="43.2" x14ac:dyDescent="0.3">
      <c r="A511" s="35" t="s">
        <v>1010</v>
      </c>
      <c r="B511" s="11" t="s">
        <v>1011</v>
      </c>
      <c r="C511" s="11" t="s">
        <v>1012</v>
      </c>
      <c r="D511" s="11" t="s">
        <v>1107</v>
      </c>
      <c r="E511" s="11" t="s">
        <v>1108</v>
      </c>
      <c r="F511" s="54" t="s">
        <v>1109</v>
      </c>
      <c r="G511" s="12" t="s">
        <v>675</v>
      </c>
      <c r="H511" s="12" t="str">
        <f>IFERROR(VLOOKUP(G511,CentralOVM!$A$3:$B$45,2,0),"")</f>
        <v>N</v>
      </c>
      <c r="I511" s="12"/>
      <c r="J511" s="12"/>
      <c r="K511" s="12"/>
      <c r="L511" s="12"/>
      <c r="M511" s="13"/>
      <c r="N511" s="51"/>
      <c r="O511" s="9"/>
      <c r="P511" s="9" t="s">
        <v>1110</v>
      </c>
      <c r="Q511" s="9" t="s">
        <v>1017</v>
      </c>
      <c r="R511" s="9" t="s">
        <v>527</v>
      </c>
      <c r="S511" s="9"/>
      <c r="T511" s="9">
        <v>1</v>
      </c>
      <c r="U511" s="9"/>
      <c r="V511" s="9"/>
      <c r="W511" s="10"/>
      <c r="X511" s="10"/>
      <c r="Y511" s="10"/>
      <c r="Z511" s="10"/>
    </row>
    <row r="512" spans="1:26" ht="43.2" x14ac:dyDescent="0.3">
      <c r="A512" s="35" t="s">
        <v>1010</v>
      </c>
      <c r="B512" s="11" t="s">
        <v>1011</v>
      </c>
      <c r="C512" s="11" t="s">
        <v>1012</v>
      </c>
      <c r="D512" s="11" t="s">
        <v>1111</v>
      </c>
      <c r="E512" s="11" t="s">
        <v>1108</v>
      </c>
      <c r="F512" s="54" t="s">
        <v>1112</v>
      </c>
      <c r="G512" s="12" t="s">
        <v>675</v>
      </c>
      <c r="H512" s="12" t="str">
        <f>IFERROR(VLOOKUP(G512,CentralOVM!$A$3:$B$45,2,0),"")</f>
        <v>N</v>
      </c>
      <c r="I512" s="12"/>
      <c r="J512" s="12"/>
      <c r="K512" s="12"/>
      <c r="L512" s="12"/>
      <c r="M512" s="13"/>
      <c r="N512" s="51"/>
      <c r="O512" s="9"/>
      <c r="P512" s="9"/>
      <c r="Q512" s="9"/>
      <c r="R512" s="9"/>
      <c r="S512" s="9"/>
      <c r="T512" s="9">
        <v>4</v>
      </c>
      <c r="U512" s="9"/>
      <c r="V512" s="9"/>
      <c r="W512" s="10"/>
      <c r="X512" s="10"/>
      <c r="Y512" s="10"/>
      <c r="Z512" s="10"/>
    </row>
    <row r="513" spans="1:26" ht="43.2" x14ac:dyDescent="0.3">
      <c r="A513" s="35" t="s">
        <v>1010</v>
      </c>
      <c r="B513" s="11" t="s">
        <v>1011</v>
      </c>
      <c r="C513" s="11" t="s">
        <v>1012</v>
      </c>
      <c r="D513" s="11" t="s">
        <v>1113</v>
      </c>
      <c r="E513" s="11" t="s">
        <v>1108</v>
      </c>
      <c r="F513" s="54" t="s">
        <v>1112</v>
      </c>
      <c r="G513" s="12" t="s">
        <v>675</v>
      </c>
      <c r="H513" s="12" t="str">
        <f>IFERROR(VLOOKUP(G513,CentralOVM!$A$3:$B$45,2,0),"")</f>
        <v>N</v>
      </c>
      <c r="I513" s="12"/>
      <c r="J513" s="12"/>
      <c r="K513" s="12"/>
      <c r="L513" s="12"/>
      <c r="M513" s="13"/>
      <c r="N513" s="51"/>
      <c r="O513" s="9"/>
      <c r="P513" s="9"/>
      <c r="Q513" s="9"/>
      <c r="R513" s="9"/>
      <c r="S513" s="9"/>
      <c r="T513" s="9">
        <v>1</v>
      </c>
      <c r="U513" s="9"/>
      <c r="V513" s="9"/>
      <c r="W513" s="10"/>
      <c r="X513" s="10"/>
      <c r="Y513" s="10"/>
      <c r="Z513" s="10"/>
    </row>
    <row r="514" spans="1:26" ht="43.2" x14ac:dyDescent="0.3">
      <c r="A514" s="35" t="s">
        <v>1010</v>
      </c>
      <c r="B514" s="11" t="s">
        <v>1011</v>
      </c>
      <c r="C514" s="11" t="s">
        <v>1012</v>
      </c>
      <c r="D514" s="11" t="s">
        <v>1114</v>
      </c>
      <c r="E514" s="11"/>
      <c r="F514" s="54"/>
      <c r="G514" s="12"/>
      <c r="H514" s="12" t="str">
        <f>IFERROR(VLOOKUP(G514,CentralOVM!$A$3:$B$45,2,0),"")</f>
        <v/>
      </c>
      <c r="I514" s="12"/>
      <c r="J514" s="12"/>
      <c r="K514" s="12"/>
      <c r="L514" s="12"/>
      <c r="M514" s="13"/>
      <c r="N514" s="9"/>
      <c r="O514" s="9"/>
      <c r="P514" s="9"/>
      <c r="Q514" s="9"/>
      <c r="R514" s="9"/>
      <c r="S514" s="9"/>
      <c r="T514" s="9"/>
      <c r="U514" s="9"/>
      <c r="V514" s="9"/>
      <c r="W514" s="10"/>
      <c r="X514" s="10"/>
      <c r="Y514" s="10"/>
      <c r="Z514" s="10"/>
    </row>
    <row r="515" spans="1:26" ht="43.2" x14ac:dyDescent="0.3">
      <c r="A515" s="35" t="s">
        <v>1010</v>
      </c>
      <c r="B515" s="11" t="s">
        <v>1011</v>
      </c>
      <c r="C515" s="11" t="s">
        <v>1012</v>
      </c>
      <c r="D515" s="11" t="s">
        <v>1115</v>
      </c>
      <c r="E515" s="11" t="s">
        <v>1108</v>
      </c>
      <c r="F515" s="54" t="s">
        <v>1116</v>
      </c>
      <c r="G515" s="12" t="s">
        <v>675</v>
      </c>
      <c r="H515" s="12" t="str">
        <f>IFERROR(VLOOKUP(G515,CentralOVM!$A$3:$B$45,2,0),"")</f>
        <v>N</v>
      </c>
      <c r="I515" s="12"/>
      <c r="J515" s="12"/>
      <c r="K515" s="12"/>
      <c r="L515" s="12"/>
      <c r="M515" s="13"/>
      <c r="N515" s="51"/>
      <c r="O515" s="9"/>
      <c r="P515" s="9"/>
      <c r="Q515" s="9"/>
      <c r="R515" s="9"/>
      <c r="S515" s="9"/>
      <c r="T515" s="9">
        <v>4</v>
      </c>
      <c r="U515" s="9" t="s">
        <v>1117</v>
      </c>
      <c r="V515" s="9"/>
      <c r="W515" s="10"/>
      <c r="X515" s="10"/>
      <c r="Y515" s="10"/>
      <c r="Z515" s="10"/>
    </row>
    <row r="516" spans="1:26" ht="43.2" x14ac:dyDescent="0.3">
      <c r="A516" s="35" t="s">
        <v>1010</v>
      </c>
      <c r="B516" s="11" t="s">
        <v>1011</v>
      </c>
      <c r="C516" s="11" t="s">
        <v>1012</v>
      </c>
      <c r="D516" s="11" t="s">
        <v>1118</v>
      </c>
      <c r="E516" s="11" t="s">
        <v>1108</v>
      </c>
      <c r="F516" s="54" t="s">
        <v>1119</v>
      </c>
      <c r="G516" s="12" t="s">
        <v>675</v>
      </c>
      <c r="H516" s="12" t="str">
        <f>IFERROR(VLOOKUP(G516,CentralOVM!$A$3:$B$45,2,0),"")</f>
        <v>N</v>
      </c>
      <c r="I516" s="12"/>
      <c r="J516" s="12"/>
      <c r="K516" s="12"/>
      <c r="L516" s="12"/>
      <c r="M516" s="13"/>
      <c r="N516" s="9"/>
      <c r="O516" s="9"/>
      <c r="P516" s="9"/>
      <c r="Q516" s="9"/>
      <c r="R516" s="9"/>
      <c r="S516" s="9"/>
      <c r="T516" s="9">
        <v>4</v>
      </c>
      <c r="U516" s="9"/>
      <c r="V516" s="9"/>
      <c r="W516" s="10"/>
      <c r="X516" s="10"/>
      <c r="Y516" s="10"/>
      <c r="Z516" s="10"/>
    </row>
    <row r="517" spans="1:26" ht="43.2" x14ac:dyDescent="0.3">
      <c r="A517" s="35" t="s">
        <v>1010</v>
      </c>
      <c r="B517" s="11" t="s">
        <v>1011</v>
      </c>
      <c r="C517" s="11" t="s">
        <v>1012</v>
      </c>
      <c r="D517" s="11" t="s">
        <v>1120</v>
      </c>
      <c r="E517" s="11" t="s">
        <v>1108</v>
      </c>
      <c r="F517" s="54" t="s">
        <v>1121</v>
      </c>
      <c r="G517" s="12" t="s">
        <v>675</v>
      </c>
      <c r="H517" s="12" t="str">
        <f>IFERROR(VLOOKUP(G517,CentralOVM!$A$3:$B$45,2,0),"")</f>
        <v>N</v>
      </c>
      <c r="I517" s="12"/>
      <c r="J517" s="12"/>
      <c r="K517" s="12"/>
      <c r="L517" s="12"/>
      <c r="M517" s="13"/>
      <c r="N517" s="9"/>
      <c r="O517" s="9"/>
      <c r="P517" s="9"/>
      <c r="Q517" s="9"/>
      <c r="R517" s="9"/>
      <c r="S517" s="9"/>
      <c r="T517" s="9">
        <v>1</v>
      </c>
      <c r="U517" s="9"/>
      <c r="V517" s="9"/>
      <c r="W517" s="10"/>
      <c r="X517" s="10"/>
      <c r="Y517" s="10"/>
      <c r="Z517" s="10"/>
    </row>
    <row r="518" spans="1:26" ht="43.2" x14ac:dyDescent="0.3">
      <c r="A518" s="35" t="s">
        <v>1010</v>
      </c>
      <c r="B518" s="11" t="s">
        <v>1011</v>
      </c>
      <c r="C518" s="11" t="s">
        <v>1012</v>
      </c>
      <c r="D518" s="11" t="s">
        <v>1122</v>
      </c>
      <c r="E518" s="11" t="s">
        <v>1108</v>
      </c>
      <c r="F518" s="54" t="s">
        <v>1121</v>
      </c>
      <c r="G518" s="12" t="s">
        <v>675</v>
      </c>
      <c r="H518" s="12" t="str">
        <f>IFERROR(VLOOKUP(G518,CentralOVM!$A$3:$B$45,2,0),"")</f>
        <v>N</v>
      </c>
      <c r="I518" s="12"/>
      <c r="J518" s="12"/>
      <c r="K518" s="12"/>
      <c r="L518" s="12"/>
      <c r="M518" s="13"/>
      <c r="N518" s="9"/>
      <c r="O518" s="9"/>
      <c r="P518" s="9"/>
      <c r="Q518" s="9"/>
      <c r="R518" s="9"/>
      <c r="S518" s="9"/>
      <c r="T518" s="9">
        <v>4</v>
      </c>
      <c r="U518" s="9" t="s">
        <v>1123</v>
      </c>
      <c r="V518" s="9"/>
      <c r="W518" s="10"/>
      <c r="X518" s="10"/>
      <c r="Y518" s="10"/>
      <c r="Z518" s="10"/>
    </row>
    <row r="519" spans="1:26" ht="43.2" x14ac:dyDescent="0.3">
      <c r="A519" s="35" t="s">
        <v>1010</v>
      </c>
      <c r="B519" s="11" t="s">
        <v>1011</v>
      </c>
      <c r="C519" s="11" t="s">
        <v>1012</v>
      </c>
      <c r="D519" s="11" t="s">
        <v>1124</v>
      </c>
      <c r="E519" s="11"/>
      <c r="F519" s="54"/>
      <c r="G519" s="12"/>
      <c r="H519" s="12" t="str">
        <f>IFERROR(VLOOKUP(G519,CentralOVM!$A$3:$B$45,2,0),"")</f>
        <v/>
      </c>
      <c r="I519" s="12"/>
      <c r="J519" s="12"/>
      <c r="K519" s="12"/>
      <c r="L519" s="12"/>
      <c r="M519" s="13"/>
      <c r="N519" s="9"/>
      <c r="O519" s="9"/>
      <c r="P519" s="9"/>
      <c r="Q519" s="9"/>
      <c r="R519" s="9"/>
      <c r="S519" s="9"/>
      <c r="T519" s="9"/>
      <c r="U519" s="9"/>
      <c r="V519" s="9"/>
      <c r="W519" s="10"/>
      <c r="X519" s="10"/>
      <c r="Y519" s="10"/>
      <c r="Z519" s="10"/>
    </row>
    <row r="520" spans="1:26" ht="158.4" x14ac:dyDescent="0.3">
      <c r="A520" s="35" t="s">
        <v>1010</v>
      </c>
      <c r="B520" s="11" t="s">
        <v>1011</v>
      </c>
      <c r="C520" s="11" t="s">
        <v>1012</v>
      </c>
      <c r="D520" s="11" t="s">
        <v>1125</v>
      </c>
      <c r="E520" s="11" t="s">
        <v>1108</v>
      </c>
      <c r="F520" s="54" t="s">
        <v>1126</v>
      </c>
      <c r="G520" s="12" t="s">
        <v>675</v>
      </c>
      <c r="H520" s="12" t="str">
        <f>IFERROR(VLOOKUP(G520,CentralOVM!$A$3:$B$45,2,0),"")</f>
        <v>N</v>
      </c>
      <c r="I520" s="12"/>
      <c r="J520" s="12"/>
      <c r="K520" s="12"/>
      <c r="L520" s="12"/>
      <c r="M520" s="13"/>
      <c r="N520" s="9"/>
      <c r="O520" s="9"/>
      <c r="P520" s="9"/>
      <c r="Q520" s="9"/>
      <c r="R520" s="9"/>
      <c r="S520" s="9"/>
      <c r="T520" s="9">
        <v>4</v>
      </c>
      <c r="U520" s="9" t="s">
        <v>1127</v>
      </c>
      <c r="V520" s="9"/>
      <c r="W520" s="10"/>
      <c r="X520" s="10"/>
      <c r="Y520" s="10"/>
      <c r="Z520" s="10"/>
    </row>
    <row r="521" spans="1:26" ht="43.2" x14ac:dyDescent="0.3">
      <c r="A521" s="35" t="s">
        <v>1010</v>
      </c>
      <c r="B521" s="11" t="s">
        <v>1011</v>
      </c>
      <c r="C521" s="11" t="s">
        <v>1012</v>
      </c>
      <c r="D521" s="11" t="s">
        <v>1128</v>
      </c>
      <c r="E521" s="11"/>
      <c r="F521" s="54"/>
      <c r="G521" s="12"/>
      <c r="H521" s="12" t="str">
        <f>IFERROR(VLOOKUP(G521,CentralOVM!$A$3:$B$45,2,0),"")</f>
        <v/>
      </c>
      <c r="I521" s="12"/>
      <c r="J521" s="12"/>
      <c r="K521" s="12"/>
      <c r="L521" s="12"/>
      <c r="M521" s="13"/>
      <c r="N521" s="9"/>
      <c r="O521" s="9"/>
      <c r="P521" s="9"/>
      <c r="Q521" s="9"/>
      <c r="R521" s="9"/>
      <c r="S521" s="9"/>
      <c r="T521" s="9"/>
      <c r="U521" s="9" t="s">
        <v>95</v>
      </c>
      <c r="V521" s="9"/>
      <c r="W521" s="10"/>
      <c r="X521" s="10"/>
      <c r="Y521" s="10"/>
      <c r="Z521" s="10"/>
    </row>
    <row r="522" spans="1:26" ht="57.6" x14ac:dyDescent="0.3">
      <c r="A522" s="35" t="s">
        <v>1010</v>
      </c>
      <c r="B522" s="11" t="s">
        <v>1011</v>
      </c>
      <c r="C522" s="11" t="s">
        <v>1012</v>
      </c>
      <c r="D522" s="11" t="s">
        <v>1129</v>
      </c>
      <c r="E522" s="11" t="s">
        <v>1130</v>
      </c>
      <c r="F522" s="54" t="s">
        <v>1131</v>
      </c>
      <c r="G522" s="12" t="s">
        <v>675</v>
      </c>
      <c r="H522" s="12" t="str">
        <f>IFERROR(VLOOKUP(G522,CentralOVM!$A$3:$B$45,2,0),"")</f>
        <v>N</v>
      </c>
      <c r="I522" s="12"/>
      <c r="J522" s="12"/>
      <c r="K522" s="12"/>
      <c r="L522" s="12"/>
      <c r="M522" s="13"/>
      <c r="N522" s="9"/>
      <c r="O522" s="9"/>
      <c r="P522" s="9"/>
      <c r="Q522" s="9"/>
      <c r="R522" s="9"/>
      <c r="S522" s="9"/>
      <c r="T522" s="9">
        <v>1</v>
      </c>
      <c r="U522" s="9" t="s">
        <v>92</v>
      </c>
      <c r="V522" s="9"/>
      <c r="W522" s="10"/>
      <c r="X522" s="10"/>
      <c r="Y522" s="10"/>
      <c r="Z522" s="10"/>
    </row>
    <row r="523" spans="1:26" ht="57.6" x14ac:dyDescent="0.3">
      <c r="A523" s="35" t="s">
        <v>1010</v>
      </c>
      <c r="B523" s="11" t="s">
        <v>1011</v>
      </c>
      <c r="C523" s="11" t="s">
        <v>1012</v>
      </c>
      <c r="D523" s="11" t="s">
        <v>1132</v>
      </c>
      <c r="E523" s="11" t="s">
        <v>1133</v>
      </c>
      <c r="F523" s="54" t="s">
        <v>1134</v>
      </c>
      <c r="G523" s="12" t="s">
        <v>1135</v>
      </c>
      <c r="H523" s="12" t="str">
        <f>IFERROR(VLOOKUP(G523,CentralOVM!$A$3:$B$45,2,0),"")</f>
        <v>Y</v>
      </c>
      <c r="I523" s="12" t="s">
        <v>1017</v>
      </c>
      <c r="J523" s="12" t="s">
        <v>1136</v>
      </c>
      <c r="K523" s="12" t="s">
        <v>1137</v>
      </c>
      <c r="L523" s="12" t="s">
        <v>1020</v>
      </c>
      <c r="M523" s="13" t="s">
        <v>1021</v>
      </c>
      <c r="N523" s="51" t="s">
        <v>1138</v>
      </c>
      <c r="O523" s="9">
        <v>3</v>
      </c>
      <c r="P523" s="9"/>
      <c r="Q523" s="9"/>
      <c r="R523" s="9"/>
      <c r="S523" s="9"/>
      <c r="T523" s="9">
        <v>1</v>
      </c>
      <c r="U523" s="9" t="s">
        <v>89</v>
      </c>
      <c r="V523" s="9"/>
      <c r="W523" s="10"/>
      <c r="X523" s="10"/>
      <c r="Y523" s="10"/>
      <c r="Z523" s="10"/>
    </row>
    <row r="524" spans="1:26" ht="57.6" x14ac:dyDescent="0.3">
      <c r="A524" s="35" t="s">
        <v>1010</v>
      </c>
      <c r="B524" s="11" t="s">
        <v>1011</v>
      </c>
      <c r="C524" s="11" t="s">
        <v>1012</v>
      </c>
      <c r="D524" s="11" t="s">
        <v>1139</v>
      </c>
      <c r="E524" s="11" t="s">
        <v>1133</v>
      </c>
      <c r="F524" s="54" t="s">
        <v>1140</v>
      </c>
      <c r="G524" s="12" t="s">
        <v>1135</v>
      </c>
      <c r="H524" s="12" t="str">
        <f>IFERROR(VLOOKUP(G524,CentralOVM!$A$3:$B$45,2,0),"")</f>
        <v>Y</v>
      </c>
      <c r="I524" s="12" t="s">
        <v>1017</v>
      </c>
      <c r="J524" s="12" t="s">
        <v>1141</v>
      </c>
      <c r="K524" s="12" t="s">
        <v>1142</v>
      </c>
      <c r="L524" s="12" t="s">
        <v>1020</v>
      </c>
      <c r="M524" s="13" t="s">
        <v>1021</v>
      </c>
      <c r="N524" s="51" t="s">
        <v>1138</v>
      </c>
      <c r="O524" s="9">
        <v>3</v>
      </c>
      <c r="P524" s="10" t="s">
        <v>1143</v>
      </c>
      <c r="Q524" s="9" t="s">
        <v>1017</v>
      </c>
      <c r="R524" s="9" t="s">
        <v>62</v>
      </c>
      <c r="S524" s="17" t="s">
        <v>1144</v>
      </c>
      <c r="T524" s="9">
        <v>4</v>
      </c>
      <c r="U524" s="9" t="s">
        <v>1145</v>
      </c>
      <c r="V524" s="9"/>
      <c r="W524" s="10"/>
      <c r="X524" s="10"/>
      <c r="Y524" s="10"/>
      <c r="Z524" s="10"/>
    </row>
    <row r="525" spans="1:26" ht="43.2" x14ac:dyDescent="0.3">
      <c r="A525" s="35" t="s">
        <v>1010</v>
      </c>
      <c r="B525" s="11" t="s">
        <v>1011</v>
      </c>
      <c r="C525" s="11" t="s">
        <v>1012</v>
      </c>
      <c r="D525" s="11" t="s">
        <v>1146</v>
      </c>
      <c r="E525" s="11" t="s">
        <v>1133</v>
      </c>
      <c r="F525" s="54" t="s">
        <v>1147</v>
      </c>
      <c r="G525" s="12" t="s">
        <v>1135</v>
      </c>
      <c r="H525" s="12" t="str">
        <f>IFERROR(VLOOKUP(G525,CentralOVM!$A$3:$B$45,2,0),"")</f>
        <v>Y</v>
      </c>
      <c r="I525" s="12" t="s">
        <v>1017</v>
      </c>
      <c r="J525" s="12" t="s">
        <v>1141</v>
      </c>
      <c r="K525" s="12" t="s">
        <v>1142</v>
      </c>
      <c r="L525" s="12" t="s">
        <v>1020</v>
      </c>
      <c r="M525" s="13" t="s">
        <v>1021</v>
      </c>
      <c r="N525" s="51" t="s">
        <v>1138</v>
      </c>
      <c r="O525" s="9">
        <v>3</v>
      </c>
      <c r="P525" s="9"/>
      <c r="Q525" s="9"/>
      <c r="R525" s="9"/>
      <c r="S525" s="17" t="s">
        <v>1148</v>
      </c>
      <c r="T525" s="9">
        <v>3</v>
      </c>
      <c r="U525" s="9" t="s">
        <v>84</v>
      </c>
      <c r="V525" s="9"/>
      <c r="W525" s="10"/>
      <c r="X525" s="10"/>
      <c r="Y525" s="10"/>
      <c r="Z525" s="10"/>
    </row>
    <row r="526" spans="1:26" ht="43.2" x14ac:dyDescent="0.3">
      <c r="A526" s="35" t="s">
        <v>1010</v>
      </c>
      <c r="B526" s="11" t="s">
        <v>1011</v>
      </c>
      <c r="C526" s="11" t="s">
        <v>1012</v>
      </c>
      <c r="D526" s="11" t="s">
        <v>1149</v>
      </c>
      <c r="E526" s="11"/>
      <c r="F526" s="54"/>
      <c r="G526" s="12"/>
      <c r="H526" s="12" t="str">
        <f>IFERROR(VLOOKUP(G526,CentralOVM!$A$3:$B$45,2,0),"")</f>
        <v/>
      </c>
      <c r="I526" s="12"/>
      <c r="J526" s="12"/>
      <c r="K526" s="12"/>
      <c r="L526" s="12"/>
      <c r="M526" s="13"/>
      <c r="N526" s="9"/>
      <c r="O526" s="9"/>
      <c r="P526" s="9"/>
      <c r="Q526" s="9"/>
      <c r="R526" s="9"/>
      <c r="S526" s="9"/>
      <c r="T526" s="9"/>
      <c r="U526" s="9" t="s">
        <v>1150</v>
      </c>
      <c r="V526" s="9"/>
      <c r="W526" s="10"/>
      <c r="X526" s="10"/>
      <c r="Y526" s="10"/>
      <c r="Z526" s="10"/>
    </row>
    <row r="527" spans="1:26" ht="57.6" x14ac:dyDescent="0.3">
      <c r="A527" s="35" t="s">
        <v>1151</v>
      </c>
      <c r="B527" s="11" t="s">
        <v>1152</v>
      </c>
      <c r="C527" s="11" t="s">
        <v>1153</v>
      </c>
      <c r="D527" s="11" t="s">
        <v>1154</v>
      </c>
      <c r="E527" s="11"/>
      <c r="F527" s="54"/>
      <c r="G527" s="12"/>
      <c r="H527" s="12" t="str">
        <f>IFERROR(VLOOKUP(G527,CentralOVM!$A$3:$B$45,2,0),"")</f>
        <v/>
      </c>
      <c r="I527" s="12"/>
      <c r="J527" s="12"/>
      <c r="K527" s="12"/>
      <c r="L527" s="12"/>
      <c r="M527" s="13"/>
      <c r="N527" s="9"/>
      <c r="O527" s="9"/>
      <c r="P527" s="9"/>
      <c r="Q527" s="9"/>
      <c r="R527" s="9"/>
      <c r="S527" s="9"/>
      <c r="T527" s="9"/>
      <c r="U527" s="9"/>
      <c r="V527" s="9">
        <v>59507</v>
      </c>
      <c r="W527" s="10" t="s">
        <v>1155</v>
      </c>
      <c r="X527" s="10"/>
      <c r="Y527" s="10"/>
      <c r="Z527" s="10"/>
    </row>
    <row r="528" spans="1:26" ht="57.6" x14ac:dyDescent="0.3">
      <c r="A528" s="35" t="s">
        <v>1151</v>
      </c>
      <c r="B528" s="11" t="s">
        <v>1152</v>
      </c>
      <c r="C528" s="11" t="s">
        <v>1153</v>
      </c>
      <c r="D528" s="11" t="s">
        <v>1156</v>
      </c>
      <c r="E528" s="11"/>
      <c r="F528" s="54" t="s">
        <v>1157</v>
      </c>
      <c r="G528" s="12"/>
      <c r="H528" s="12" t="str">
        <f>IFERROR(VLOOKUP(G528,CentralOVM!$A$3:$B$45,2,0),"")</f>
        <v/>
      </c>
      <c r="I528" s="12"/>
      <c r="J528" s="12"/>
      <c r="K528" s="12"/>
      <c r="L528" s="12"/>
      <c r="M528" s="13"/>
      <c r="N528" s="9"/>
      <c r="O528" s="9"/>
      <c r="P528" s="9"/>
      <c r="Q528" s="9"/>
      <c r="R528" s="9"/>
      <c r="S528" s="9"/>
      <c r="T528" s="9">
        <v>1</v>
      </c>
      <c r="U528" s="9"/>
      <c r="V528" s="9"/>
      <c r="W528" s="10"/>
      <c r="X528" s="10"/>
      <c r="Y528" s="10"/>
      <c r="Z528" s="10"/>
    </row>
    <row r="529" spans="1:26" ht="57.6" x14ac:dyDescent="0.3">
      <c r="A529" s="35" t="s">
        <v>1151</v>
      </c>
      <c r="B529" s="11" t="s">
        <v>1152</v>
      </c>
      <c r="C529" s="11" t="s">
        <v>1153</v>
      </c>
      <c r="D529" s="11" t="s">
        <v>1158</v>
      </c>
      <c r="E529" s="11"/>
      <c r="F529" s="54"/>
      <c r="G529" s="12"/>
      <c r="H529" s="12" t="str">
        <f>IFERROR(VLOOKUP(G529,CentralOVM!$A$3:$B$45,2,0),"")</f>
        <v/>
      </c>
      <c r="I529" s="12"/>
      <c r="J529" s="12"/>
      <c r="K529" s="12"/>
      <c r="L529" s="12"/>
      <c r="M529" s="13"/>
      <c r="N529" s="9"/>
      <c r="O529" s="9"/>
      <c r="P529" s="9"/>
      <c r="Q529" s="9"/>
      <c r="R529" s="9"/>
      <c r="S529" s="9"/>
      <c r="T529" s="9"/>
      <c r="U529" s="9"/>
      <c r="V529" s="9"/>
      <c r="W529" s="10"/>
      <c r="X529" s="10"/>
      <c r="Y529" s="10"/>
      <c r="Z529" s="10"/>
    </row>
    <row r="530" spans="1:26" ht="72" x14ac:dyDescent="0.3">
      <c r="A530" s="35" t="s">
        <v>1151</v>
      </c>
      <c r="B530" s="11" t="s">
        <v>1152</v>
      </c>
      <c r="C530" s="11" t="s">
        <v>1153</v>
      </c>
      <c r="D530" s="11" t="s">
        <v>834</v>
      </c>
      <c r="E530" s="11"/>
      <c r="F530" s="54" t="s">
        <v>1159</v>
      </c>
      <c r="G530" s="12"/>
      <c r="H530" s="12" t="str">
        <f>IFERROR(VLOOKUP(G530,CentralOVM!$A$3:$B$45,2,0),"")</f>
        <v/>
      </c>
      <c r="I530" s="12"/>
      <c r="J530" s="12"/>
      <c r="K530" s="12"/>
      <c r="L530" s="12"/>
      <c r="M530" s="13"/>
      <c r="N530" s="9"/>
      <c r="O530" s="9"/>
      <c r="P530" s="9"/>
      <c r="Q530" s="9"/>
      <c r="R530" s="9"/>
      <c r="S530" s="9"/>
      <c r="T530" s="9">
        <v>1</v>
      </c>
      <c r="U530" s="9" t="s">
        <v>108</v>
      </c>
      <c r="V530" s="9"/>
      <c r="W530" s="10"/>
      <c r="X530" s="10"/>
      <c r="Y530" s="10"/>
      <c r="Z530" s="10"/>
    </row>
    <row r="531" spans="1:26" ht="115.2" x14ac:dyDescent="0.3">
      <c r="A531" s="35" t="s">
        <v>1151</v>
      </c>
      <c r="B531" s="11" t="s">
        <v>1152</v>
      </c>
      <c r="C531" s="11" t="s">
        <v>1153</v>
      </c>
      <c r="D531" s="11" t="s">
        <v>1160</v>
      </c>
      <c r="E531" s="11" t="s">
        <v>697</v>
      </c>
      <c r="F531" s="54" t="s">
        <v>1161</v>
      </c>
      <c r="G531" s="12" t="s">
        <v>39</v>
      </c>
      <c r="H531" s="12" t="str">
        <f>IFERROR(VLOOKUP(G531,CentralOVM!$A$3:$B$45,2,0),"")</f>
        <v>Y</v>
      </c>
      <c r="I531" s="12" t="s">
        <v>40</v>
      </c>
      <c r="J531" s="12" t="s">
        <v>1162</v>
      </c>
      <c r="K531" s="12" t="s">
        <v>1163</v>
      </c>
      <c r="L531" s="12" t="s">
        <v>1164</v>
      </c>
      <c r="M531" s="13" t="s">
        <v>1165</v>
      </c>
      <c r="N531" s="51" t="s">
        <v>1166</v>
      </c>
      <c r="O531" s="9">
        <v>3</v>
      </c>
      <c r="P531" s="9" t="s">
        <v>45</v>
      </c>
      <c r="Q531" s="9" t="s">
        <v>39</v>
      </c>
      <c r="R531" s="9" t="s">
        <v>46</v>
      </c>
      <c r="S531" s="17" t="s">
        <v>1167</v>
      </c>
      <c r="T531" s="9">
        <v>4</v>
      </c>
      <c r="U531" s="9" t="s">
        <v>704</v>
      </c>
      <c r="V531" s="9"/>
      <c r="W531" s="10"/>
      <c r="X531" s="10"/>
      <c r="Y531" s="10"/>
      <c r="Z531" s="10"/>
    </row>
    <row r="532" spans="1:26" ht="57.6" x14ac:dyDescent="0.3">
      <c r="A532" s="35" t="s">
        <v>1151</v>
      </c>
      <c r="B532" s="11" t="s">
        <v>1152</v>
      </c>
      <c r="C532" s="11" t="s">
        <v>1153</v>
      </c>
      <c r="D532" s="11" t="s">
        <v>1168</v>
      </c>
      <c r="E532" s="11"/>
      <c r="F532" s="54"/>
      <c r="G532" s="12"/>
      <c r="H532" s="12" t="str">
        <f>IFERROR(VLOOKUP(G532,CentralOVM!$A$3:$B$45,2,0),"")</f>
        <v/>
      </c>
      <c r="I532" s="12"/>
      <c r="J532" s="12"/>
      <c r="K532" s="12"/>
      <c r="L532" s="12"/>
      <c r="M532" s="13"/>
      <c r="N532" s="9"/>
      <c r="O532" s="9"/>
      <c r="P532" s="9"/>
      <c r="Q532" s="9"/>
      <c r="R532" s="9"/>
      <c r="S532" s="9"/>
      <c r="T532" s="9"/>
      <c r="U532" s="9"/>
      <c r="V532" s="9"/>
      <c r="W532" s="10"/>
      <c r="X532" s="10"/>
      <c r="Y532" s="10"/>
      <c r="Z532" s="10"/>
    </row>
    <row r="533" spans="1:26" ht="57.6" x14ac:dyDescent="0.3">
      <c r="A533" s="35" t="s">
        <v>1151</v>
      </c>
      <c r="B533" s="11" t="s">
        <v>1152</v>
      </c>
      <c r="C533" s="11" t="s">
        <v>1153</v>
      </c>
      <c r="D533" s="11" t="s">
        <v>1169</v>
      </c>
      <c r="E533" s="11"/>
      <c r="F533" s="54"/>
      <c r="G533" s="12"/>
      <c r="H533" s="12" t="str">
        <f>IFERROR(VLOOKUP(G533,CentralOVM!$A$3:$B$45,2,0),"")</f>
        <v/>
      </c>
      <c r="I533" s="12"/>
      <c r="J533" s="12"/>
      <c r="K533" s="12"/>
      <c r="L533" s="12"/>
      <c r="M533" s="13"/>
      <c r="N533" s="9"/>
      <c r="O533" s="9"/>
      <c r="P533" s="9"/>
      <c r="Q533" s="9"/>
      <c r="R533" s="9"/>
      <c r="S533" s="9"/>
      <c r="T533" s="9"/>
      <c r="U533" s="9"/>
      <c r="V533" s="9"/>
      <c r="W533" s="10"/>
      <c r="X533" s="10"/>
      <c r="Y533" s="10"/>
      <c r="Z533" s="10"/>
    </row>
    <row r="534" spans="1:26" ht="72" x14ac:dyDescent="0.3">
      <c r="A534" s="35" t="s">
        <v>1151</v>
      </c>
      <c r="B534" s="11" t="s">
        <v>1152</v>
      </c>
      <c r="C534" s="11" t="s">
        <v>1153</v>
      </c>
      <c r="D534" s="11" t="s">
        <v>1170</v>
      </c>
      <c r="E534" s="11" t="s">
        <v>697</v>
      </c>
      <c r="F534" s="54" t="s">
        <v>1171</v>
      </c>
      <c r="G534" s="12" t="s">
        <v>39</v>
      </c>
      <c r="H534" s="12" t="str">
        <f>IFERROR(VLOOKUP(G534,CentralOVM!$A$3:$B$45,2,0),"")</f>
        <v>Y</v>
      </c>
      <c r="I534" s="12" t="s">
        <v>40</v>
      </c>
      <c r="J534" s="12" t="s">
        <v>1172</v>
      </c>
      <c r="K534" s="12" t="s">
        <v>1173</v>
      </c>
      <c r="L534" s="12" t="s">
        <v>1164</v>
      </c>
      <c r="M534" s="13" t="s">
        <v>1165</v>
      </c>
      <c r="N534" s="51" t="s">
        <v>1166</v>
      </c>
      <c r="O534" s="9">
        <v>3</v>
      </c>
      <c r="P534" s="9"/>
      <c r="Q534" s="9"/>
      <c r="R534" s="9"/>
      <c r="S534" s="17" t="s">
        <v>1167</v>
      </c>
      <c r="T534" s="9">
        <v>1</v>
      </c>
      <c r="U534" s="9"/>
      <c r="V534" s="9"/>
      <c r="W534" s="10"/>
      <c r="X534" s="10"/>
      <c r="Y534" s="10"/>
      <c r="Z534" s="10"/>
    </row>
    <row r="535" spans="1:26" ht="72" x14ac:dyDescent="0.3">
      <c r="A535" s="35" t="s">
        <v>1151</v>
      </c>
      <c r="B535" s="11" t="s">
        <v>1152</v>
      </c>
      <c r="C535" s="11" t="s">
        <v>1153</v>
      </c>
      <c r="D535" s="11" t="s">
        <v>1174</v>
      </c>
      <c r="E535" s="11" t="s">
        <v>697</v>
      </c>
      <c r="F535" s="54" t="s">
        <v>1171</v>
      </c>
      <c r="G535" s="12" t="s">
        <v>39</v>
      </c>
      <c r="H535" s="12" t="str">
        <f>IFERROR(VLOOKUP(G535,CentralOVM!$A$3:$B$45,2,0),"")</f>
        <v>Y</v>
      </c>
      <c r="I535" s="12" t="s">
        <v>40</v>
      </c>
      <c r="J535" s="12" t="s">
        <v>1172</v>
      </c>
      <c r="K535" s="12" t="s">
        <v>1173</v>
      </c>
      <c r="L535" s="12" t="s">
        <v>1164</v>
      </c>
      <c r="M535" s="13" t="s">
        <v>1165</v>
      </c>
      <c r="N535" s="51" t="s">
        <v>1166</v>
      </c>
      <c r="O535" s="9">
        <v>3</v>
      </c>
      <c r="P535" s="9"/>
      <c r="Q535" s="9"/>
      <c r="R535" s="9"/>
      <c r="S535" s="17" t="s">
        <v>1167</v>
      </c>
      <c r="T535" s="9">
        <v>1</v>
      </c>
      <c r="U535" s="9"/>
      <c r="V535" s="9"/>
      <c r="W535" s="10"/>
      <c r="X535" s="10"/>
      <c r="Y535" s="10"/>
      <c r="Z535" s="10"/>
    </row>
    <row r="536" spans="1:26" ht="72" x14ac:dyDescent="0.3">
      <c r="A536" s="35" t="s">
        <v>1151</v>
      </c>
      <c r="B536" s="11" t="s">
        <v>1152</v>
      </c>
      <c r="C536" s="11" t="s">
        <v>1153</v>
      </c>
      <c r="D536" s="11" t="s">
        <v>1175</v>
      </c>
      <c r="E536" s="11" t="s">
        <v>697</v>
      </c>
      <c r="F536" s="54" t="s">
        <v>1171</v>
      </c>
      <c r="G536" s="12" t="s">
        <v>39</v>
      </c>
      <c r="H536" s="12" t="str">
        <f>IFERROR(VLOOKUP(G536,CentralOVM!$A$3:$B$45,2,0),"")</f>
        <v>Y</v>
      </c>
      <c r="I536" s="12" t="s">
        <v>40</v>
      </c>
      <c r="J536" s="12" t="s">
        <v>1172</v>
      </c>
      <c r="K536" s="12" t="s">
        <v>1173</v>
      </c>
      <c r="L536" s="12" t="s">
        <v>1164</v>
      </c>
      <c r="M536" s="13" t="s">
        <v>1165</v>
      </c>
      <c r="N536" s="51" t="s">
        <v>1166</v>
      </c>
      <c r="O536" s="9">
        <v>3</v>
      </c>
      <c r="P536" s="9"/>
      <c r="Q536" s="9"/>
      <c r="R536" s="9"/>
      <c r="S536" s="9"/>
      <c r="T536" s="9">
        <v>1</v>
      </c>
      <c r="U536" s="9"/>
      <c r="V536" s="9"/>
      <c r="W536" s="10"/>
      <c r="X536" s="10"/>
      <c r="Y536" s="10"/>
      <c r="Z536" s="10"/>
    </row>
    <row r="537" spans="1:26" ht="72" x14ac:dyDescent="0.3">
      <c r="A537" s="35" t="s">
        <v>1151</v>
      </c>
      <c r="B537" s="11" t="s">
        <v>1152</v>
      </c>
      <c r="C537" s="11" t="s">
        <v>1153</v>
      </c>
      <c r="D537" s="11" t="s">
        <v>834</v>
      </c>
      <c r="E537" s="11" t="s">
        <v>697</v>
      </c>
      <c r="F537" s="54" t="s">
        <v>1159</v>
      </c>
      <c r="G537" s="12"/>
      <c r="H537" s="12" t="str">
        <f>IFERROR(VLOOKUP(G537,CentralOVM!$A$3:$B$45,2,0),"")</f>
        <v/>
      </c>
      <c r="I537" s="12"/>
      <c r="J537" s="12"/>
      <c r="K537" s="12"/>
      <c r="L537" s="12"/>
      <c r="M537" s="13"/>
      <c r="N537" s="9"/>
      <c r="O537" s="9"/>
      <c r="P537" s="9"/>
      <c r="Q537" s="9"/>
      <c r="R537" s="9"/>
      <c r="S537" s="9"/>
      <c r="T537" s="9">
        <v>1</v>
      </c>
      <c r="U537" s="9" t="s">
        <v>95</v>
      </c>
      <c r="V537" s="9"/>
      <c r="W537" s="10"/>
      <c r="X537" s="10"/>
      <c r="Y537" s="10"/>
      <c r="Z537" s="10"/>
    </row>
    <row r="538" spans="1:26" ht="115.2" x14ac:dyDescent="0.3">
      <c r="A538" s="35" t="s">
        <v>1151</v>
      </c>
      <c r="B538" s="11" t="s">
        <v>1152</v>
      </c>
      <c r="C538" s="11" t="s">
        <v>1153</v>
      </c>
      <c r="D538" s="11" t="s">
        <v>1160</v>
      </c>
      <c r="E538" s="11" t="s">
        <v>697</v>
      </c>
      <c r="F538" s="54" t="s">
        <v>1161</v>
      </c>
      <c r="G538" s="12" t="s">
        <v>39</v>
      </c>
      <c r="H538" s="12" t="str">
        <f>IFERROR(VLOOKUP(G538,CentralOVM!$A$3:$B$45,2,0),"")</f>
        <v>Y</v>
      </c>
      <c r="I538" s="12" t="s">
        <v>40</v>
      </c>
      <c r="J538" s="12" t="s">
        <v>1162</v>
      </c>
      <c r="K538" s="12" t="s">
        <v>1163</v>
      </c>
      <c r="L538" s="12" t="s">
        <v>1164</v>
      </c>
      <c r="M538" s="13" t="s">
        <v>1165</v>
      </c>
      <c r="N538" s="51" t="s">
        <v>1166</v>
      </c>
      <c r="O538" s="9">
        <v>3</v>
      </c>
      <c r="P538" s="9" t="s">
        <v>45</v>
      </c>
      <c r="Q538" s="9" t="s">
        <v>39</v>
      </c>
      <c r="R538" s="9" t="s">
        <v>46</v>
      </c>
      <c r="S538" s="17" t="s">
        <v>1167</v>
      </c>
      <c r="T538" s="9">
        <v>4</v>
      </c>
      <c r="U538" s="9" t="s">
        <v>1176</v>
      </c>
      <c r="V538" s="9"/>
      <c r="W538" s="10"/>
      <c r="X538" s="10"/>
      <c r="Y538" s="10"/>
      <c r="Z538" s="10"/>
    </row>
    <row r="539" spans="1:26" ht="57.6" x14ac:dyDescent="0.3">
      <c r="A539" s="35" t="s">
        <v>1151</v>
      </c>
      <c r="B539" s="11" t="s">
        <v>1152</v>
      </c>
      <c r="C539" s="11" t="s">
        <v>1153</v>
      </c>
      <c r="D539" s="11" t="s">
        <v>1158</v>
      </c>
      <c r="E539" s="11"/>
      <c r="F539" s="54"/>
      <c r="G539" s="12"/>
      <c r="H539" s="12" t="str">
        <f>IFERROR(VLOOKUP(G539,CentralOVM!$A$3:$B$45,2,0),"")</f>
        <v/>
      </c>
      <c r="I539" s="12"/>
      <c r="J539" s="12"/>
      <c r="K539" s="12"/>
      <c r="L539" s="12"/>
      <c r="M539" s="13"/>
      <c r="N539" s="9"/>
      <c r="O539" s="9"/>
      <c r="P539" s="9"/>
      <c r="Q539" s="9"/>
      <c r="R539" s="9"/>
      <c r="S539" s="9"/>
      <c r="T539" s="9"/>
      <c r="U539" s="9"/>
      <c r="V539" s="9"/>
      <c r="W539" s="10"/>
      <c r="X539" s="10"/>
      <c r="Y539" s="10"/>
      <c r="Z539" s="10"/>
    </row>
    <row r="540" spans="1:26" ht="57.6" x14ac:dyDescent="0.3">
      <c r="A540" s="35" t="s">
        <v>1151</v>
      </c>
      <c r="B540" s="11" t="s">
        <v>1152</v>
      </c>
      <c r="C540" s="11" t="s">
        <v>1153</v>
      </c>
      <c r="D540" s="11" t="s">
        <v>1177</v>
      </c>
      <c r="E540" s="11"/>
      <c r="F540" s="54"/>
      <c r="G540" s="12"/>
      <c r="H540" s="12" t="str">
        <f>IFERROR(VLOOKUP(G540,CentralOVM!$A$3:$B$45,2,0),"")</f>
        <v/>
      </c>
      <c r="I540" s="12"/>
      <c r="J540" s="12"/>
      <c r="K540" s="12"/>
      <c r="L540" s="12"/>
      <c r="M540" s="13"/>
      <c r="N540" s="9"/>
      <c r="O540" s="9"/>
      <c r="P540" s="9"/>
      <c r="Q540" s="9"/>
      <c r="R540" s="9"/>
      <c r="S540" s="9"/>
      <c r="T540" s="9"/>
      <c r="U540" s="9"/>
      <c r="V540" s="9"/>
      <c r="W540" s="10"/>
      <c r="X540" s="10"/>
      <c r="Y540" s="10"/>
      <c r="Z540" s="10"/>
    </row>
    <row r="541" spans="1:26" ht="72" x14ac:dyDescent="0.3">
      <c r="A541" s="35" t="s">
        <v>1151</v>
      </c>
      <c r="B541" s="11" t="s">
        <v>1152</v>
      </c>
      <c r="C541" s="11" t="s">
        <v>1153</v>
      </c>
      <c r="D541" s="11" t="s">
        <v>1178</v>
      </c>
      <c r="E541" s="11" t="s">
        <v>697</v>
      </c>
      <c r="F541" s="54" t="s">
        <v>1179</v>
      </c>
      <c r="G541" s="12" t="s">
        <v>39</v>
      </c>
      <c r="H541" s="12" t="str">
        <f>IFERROR(VLOOKUP(G541,CentralOVM!$A$3:$B$45,2,0),"")</f>
        <v>Y</v>
      </c>
      <c r="I541" s="12" t="s">
        <v>40</v>
      </c>
      <c r="J541" s="12" t="s">
        <v>1180</v>
      </c>
      <c r="K541" s="12" t="s">
        <v>1181</v>
      </c>
      <c r="L541" s="12" t="s">
        <v>1164</v>
      </c>
      <c r="M541" s="13" t="s">
        <v>1165</v>
      </c>
      <c r="N541" s="51" t="s">
        <v>1166</v>
      </c>
      <c r="O541" s="9">
        <v>3</v>
      </c>
      <c r="P541" s="9"/>
      <c r="Q541" s="9"/>
      <c r="R541" s="9"/>
      <c r="S541" s="9"/>
      <c r="T541" s="9">
        <v>1</v>
      </c>
      <c r="U541" s="9"/>
      <c r="V541" s="9"/>
      <c r="W541" s="10"/>
      <c r="X541" s="10"/>
      <c r="Y541" s="10"/>
      <c r="Z541" s="10"/>
    </row>
    <row r="542" spans="1:26" ht="57.6" x14ac:dyDescent="0.3">
      <c r="A542" s="35" t="s">
        <v>1151</v>
      </c>
      <c r="B542" s="11" t="s">
        <v>1152</v>
      </c>
      <c r="C542" s="11" t="s">
        <v>1153</v>
      </c>
      <c r="D542" s="11" t="s">
        <v>1182</v>
      </c>
      <c r="E542" s="11" t="s">
        <v>697</v>
      </c>
      <c r="F542" s="54" t="s">
        <v>1183</v>
      </c>
      <c r="G542" s="12" t="s">
        <v>39</v>
      </c>
      <c r="H542" s="12" t="str">
        <f>IFERROR(VLOOKUP(G542,CentralOVM!$A$3:$B$45,2,0),"")</f>
        <v>Y</v>
      </c>
      <c r="I542" s="12" t="s">
        <v>40</v>
      </c>
      <c r="J542" s="12" t="s">
        <v>1184</v>
      </c>
      <c r="K542" s="12" t="s">
        <v>1185</v>
      </c>
      <c r="L542" s="12" t="s">
        <v>1164</v>
      </c>
      <c r="M542" s="13" t="s">
        <v>1165</v>
      </c>
      <c r="N542" s="51" t="s">
        <v>1166</v>
      </c>
      <c r="O542" s="9">
        <v>3</v>
      </c>
      <c r="P542" s="9"/>
      <c r="Q542" s="9"/>
      <c r="R542" s="9"/>
      <c r="S542" s="9"/>
      <c r="T542" s="9">
        <v>2</v>
      </c>
      <c r="U542" s="9" t="s">
        <v>817</v>
      </c>
      <c r="V542" s="9"/>
      <c r="W542" s="10"/>
      <c r="X542" s="10"/>
      <c r="Y542" s="10"/>
      <c r="Z542" s="10"/>
    </row>
    <row r="543" spans="1:26" ht="57.6" x14ac:dyDescent="0.3">
      <c r="A543" s="35" t="s">
        <v>1151</v>
      </c>
      <c r="B543" s="11" t="s">
        <v>1152</v>
      </c>
      <c r="C543" s="11" t="s">
        <v>1153</v>
      </c>
      <c r="D543" s="11" t="s">
        <v>1186</v>
      </c>
      <c r="E543" s="11" t="s">
        <v>697</v>
      </c>
      <c r="F543" s="54" t="s">
        <v>1187</v>
      </c>
      <c r="G543" s="12" t="s">
        <v>39</v>
      </c>
      <c r="H543" s="12" t="str">
        <f>IFERROR(VLOOKUP(G543,CentralOVM!$A$3:$B$45,2,0),"")</f>
        <v>Y</v>
      </c>
      <c r="I543" s="12" t="s">
        <v>40</v>
      </c>
      <c r="J543" s="12" t="s">
        <v>1184</v>
      </c>
      <c r="K543" s="12" t="s">
        <v>1185</v>
      </c>
      <c r="L543" s="12" t="s">
        <v>1164</v>
      </c>
      <c r="M543" s="13" t="s">
        <v>1165</v>
      </c>
      <c r="N543" s="51" t="s">
        <v>1166</v>
      </c>
      <c r="O543" s="9">
        <v>3</v>
      </c>
      <c r="P543" s="9"/>
      <c r="Q543" s="9"/>
      <c r="R543" s="9"/>
      <c r="S543" s="9"/>
      <c r="T543" s="9">
        <v>2</v>
      </c>
      <c r="U543" s="9" t="s">
        <v>92</v>
      </c>
      <c r="V543" s="9"/>
      <c r="W543" s="10"/>
      <c r="X543" s="10"/>
      <c r="Y543" s="10"/>
      <c r="Z543" s="10"/>
    </row>
    <row r="544" spans="1:26" ht="100.8" x14ac:dyDescent="0.3">
      <c r="A544" s="35" t="s">
        <v>1151</v>
      </c>
      <c r="B544" s="11" t="s">
        <v>1152</v>
      </c>
      <c r="C544" s="11" t="s">
        <v>1153</v>
      </c>
      <c r="D544" s="11" t="s">
        <v>1188</v>
      </c>
      <c r="E544" s="11"/>
      <c r="F544" s="54"/>
      <c r="G544" s="12"/>
      <c r="H544" s="12" t="str">
        <f>IFERROR(VLOOKUP(G544,CentralOVM!$A$3:$B$45,2,0),"")</f>
        <v/>
      </c>
      <c r="I544" s="12"/>
      <c r="J544" s="12"/>
      <c r="K544" s="12"/>
      <c r="L544" s="12"/>
      <c r="M544" s="13"/>
      <c r="N544" s="9"/>
      <c r="O544" s="9"/>
      <c r="P544" s="9"/>
      <c r="Q544" s="9"/>
      <c r="R544" s="9"/>
      <c r="S544" s="9"/>
      <c r="T544" s="9"/>
      <c r="U544" s="9"/>
      <c r="V544" s="9"/>
      <c r="W544" s="10"/>
      <c r="X544" s="10"/>
      <c r="Y544" s="10"/>
      <c r="Z544" s="10"/>
    </row>
    <row r="545" spans="1:26" ht="72" x14ac:dyDescent="0.3">
      <c r="A545" s="35" t="s">
        <v>1151</v>
      </c>
      <c r="B545" s="11" t="s">
        <v>1152</v>
      </c>
      <c r="C545" s="11" t="s">
        <v>1153</v>
      </c>
      <c r="D545" s="11" t="s">
        <v>1189</v>
      </c>
      <c r="E545" s="11" t="s">
        <v>697</v>
      </c>
      <c r="F545" s="54" t="s">
        <v>1190</v>
      </c>
      <c r="G545" s="12" t="s">
        <v>39</v>
      </c>
      <c r="H545" s="12" t="str">
        <f>IFERROR(VLOOKUP(G545,CentralOVM!$A$3:$B$45,2,0),"")</f>
        <v>Y</v>
      </c>
      <c r="I545" s="12" t="s">
        <v>40</v>
      </c>
      <c r="J545" s="12" t="s">
        <v>1191</v>
      </c>
      <c r="K545" s="12" t="s">
        <v>1192</v>
      </c>
      <c r="L545" s="12" t="s">
        <v>1164</v>
      </c>
      <c r="M545" s="13" t="s">
        <v>1165</v>
      </c>
      <c r="N545" s="51" t="s">
        <v>1166</v>
      </c>
      <c r="O545" s="9">
        <v>3</v>
      </c>
      <c r="P545" s="9"/>
      <c r="Q545" s="9"/>
      <c r="R545" s="9"/>
      <c r="S545" s="9"/>
      <c r="T545" s="9">
        <v>1</v>
      </c>
      <c r="U545" s="9" t="s">
        <v>669</v>
      </c>
      <c r="V545" s="9"/>
      <c r="W545" s="10"/>
      <c r="X545" s="10"/>
      <c r="Y545" s="10"/>
      <c r="Z545" s="10"/>
    </row>
    <row r="546" spans="1:26" ht="57.6" x14ac:dyDescent="0.3">
      <c r="A546" s="35" t="s">
        <v>1151</v>
      </c>
      <c r="B546" s="11" t="s">
        <v>1152</v>
      </c>
      <c r="C546" s="11" t="s">
        <v>1153</v>
      </c>
      <c r="D546" s="11" t="s">
        <v>1193</v>
      </c>
      <c r="E546" s="11"/>
      <c r="F546" s="54"/>
      <c r="G546" s="12"/>
      <c r="H546" s="12" t="str">
        <f>IFERROR(VLOOKUP(G546,CentralOVM!$A$3:$B$45,2,0),"")</f>
        <v/>
      </c>
      <c r="I546" s="12"/>
      <c r="J546" s="12"/>
      <c r="K546" s="12"/>
      <c r="L546" s="12"/>
      <c r="M546" s="13"/>
      <c r="N546" s="9"/>
      <c r="O546" s="9"/>
      <c r="P546" s="9"/>
      <c r="Q546" s="9"/>
      <c r="R546" s="9"/>
      <c r="S546" s="9"/>
      <c r="T546" s="9"/>
      <c r="U546" s="9" t="s">
        <v>84</v>
      </c>
      <c r="V546" s="9"/>
      <c r="W546" s="10"/>
      <c r="X546" s="10"/>
      <c r="Y546" s="10"/>
      <c r="Z546" s="10"/>
    </row>
    <row r="547" spans="1:26" ht="57.6" x14ac:dyDescent="0.3">
      <c r="A547" s="35" t="s">
        <v>1151</v>
      </c>
      <c r="B547" s="11" t="s">
        <v>1152</v>
      </c>
      <c r="C547" s="11" t="s">
        <v>1153</v>
      </c>
      <c r="D547" s="11" t="s">
        <v>1194</v>
      </c>
      <c r="E547" s="11" t="s">
        <v>697</v>
      </c>
      <c r="F547" s="54" t="s">
        <v>1183</v>
      </c>
      <c r="G547" s="12" t="s">
        <v>39</v>
      </c>
      <c r="H547" s="12" t="str">
        <f>IFERROR(VLOOKUP(G547,CentralOVM!$A$3:$B$45,2,0),"")</f>
        <v>Y</v>
      </c>
      <c r="I547" s="12" t="s">
        <v>40</v>
      </c>
      <c r="J547" s="12" t="s">
        <v>1184</v>
      </c>
      <c r="K547" s="12" t="s">
        <v>1185</v>
      </c>
      <c r="L547" s="12" t="s">
        <v>1164</v>
      </c>
      <c r="M547" s="13" t="s">
        <v>1165</v>
      </c>
      <c r="N547" s="51" t="s">
        <v>1166</v>
      </c>
      <c r="O547" s="9">
        <v>3</v>
      </c>
      <c r="P547" s="9"/>
      <c r="Q547" s="9"/>
      <c r="R547" s="9"/>
      <c r="S547" s="9"/>
      <c r="T547" s="9">
        <v>2</v>
      </c>
      <c r="U547" s="9" t="s">
        <v>168</v>
      </c>
      <c r="V547" s="9"/>
      <c r="W547" s="10"/>
      <c r="X547" s="10"/>
      <c r="Y547" s="10"/>
      <c r="Z547" s="10"/>
    </row>
    <row r="548" spans="1:26" ht="57.6" x14ac:dyDescent="0.3">
      <c r="A548" s="35" t="s">
        <v>1151</v>
      </c>
      <c r="B548" s="11" t="s">
        <v>1152</v>
      </c>
      <c r="C548" s="11" t="s">
        <v>1153</v>
      </c>
      <c r="D548" s="11" t="s">
        <v>1186</v>
      </c>
      <c r="E548" s="11" t="s">
        <v>697</v>
      </c>
      <c r="F548" s="54" t="s">
        <v>1187</v>
      </c>
      <c r="G548" s="12" t="s">
        <v>39</v>
      </c>
      <c r="H548" s="12" t="str">
        <f>IFERROR(VLOOKUP(G548,CentralOVM!$A$3:$B$45,2,0),"")</f>
        <v>Y</v>
      </c>
      <c r="I548" s="12" t="s">
        <v>40</v>
      </c>
      <c r="J548" s="12" t="s">
        <v>1184</v>
      </c>
      <c r="K548" s="12" t="s">
        <v>1185</v>
      </c>
      <c r="L548" s="12" t="s">
        <v>1164</v>
      </c>
      <c r="M548" s="13" t="s">
        <v>1165</v>
      </c>
      <c r="N548" s="51" t="s">
        <v>1166</v>
      </c>
      <c r="O548" s="9">
        <v>3</v>
      </c>
      <c r="P548" s="9"/>
      <c r="Q548" s="9"/>
      <c r="R548" s="9"/>
      <c r="S548" s="9"/>
      <c r="T548" s="9">
        <v>2</v>
      </c>
      <c r="U548" s="9"/>
      <c r="V548" s="9"/>
      <c r="W548" s="10"/>
      <c r="X548" s="10"/>
      <c r="Y548" s="10"/>
      <c r="Z548" s="10"/>
    </row>
    <row r="549" spans="1:26" ht="57.6" x14ac:dyDescent="0.3">
      <c r="A549" s="35" t="s">
        <v>1151</v>
      </c>
      <c r="B549" s="11" t="s">
        <v>1152</v>
      </c>
      <c r="C549" s="11" t="s">
        <v>1153</v>
      </c>
      <c r="D549" s="11" t="s">
        <v>1195</v>
      </c>
      <c r="E549" s="11"/>
      <c r="F549" s="54"/>
      <c r="G549" s="12"/>
      <c r="H549" s="12" t="str">
        <f>IFERROR(VLOOKUP(G549,CentralOVM!$A$3:$B$45,2,0),"")</f>
        <v/>
      </c>
      <c r="I549" s="12"/>
      <c r="J549" s="12"/>
      <c r="K549" s="12"/>
      <c r="L549" s="12"/>
      <c r="M549" s="13"/>
      <c r="N549" s="9"/>
      <c r="O549" s="9"/>
      <c r="P549" s="9"/>
      <c r="Q549" s="9"/>
      <c r="R549" s="9"/>
      <c r="S549" s="9"/>
      <c r="T549" s="9"/>
      <c r="U549" s="9"/>
      <c r="V549" s="9"/>
      <c r="W549" s="10"/>
      <c r="X549" s="10"/>
      <c r="Y549" s="10"/>
      <c r="Z549" s="10"/>
    </row>
    <row r="550" spans="1:26" ht="72" x14ac:dyDescent="0.3">
      <c r="A550" s="35" t="s">
        <v>1151</v>
      </c>
      <c r="B550" s="11" t="s">
        <v>1152</v>
      </c>
      <c r="C550" s="11" t="s">
        <v>1153</v>
      </c>
      <c r="D550" s="11" t="s">
        <v>1196</v>
      </c>
      <c r="E550" s="11" t="s">
        <v>697</v>
      </c>
      <c r="F550" s="54" t="s">
        <v>1190</v>
      </c>
      <c r="G550" s="12" t="s">
        <v>39</v>
      </c>
      <c r="H550" s="12" t="str">
        <f>IFERROR(VLOOKUP(G550,CentralOVM!$A$3:$B$45,2,0),"")</f>
        <v>Y</v>
      </c>
      <c r="I550" s="12" t="s">
        <v>40</v>
      </c>
      <c r="J550" s="12" t="s">
        <v>1184</v>
      </c>
      <c r="K550" s="12" t="s">
        <v>1185</v>
      </c>
      <c r="L550" s="12" t="s">
        <v>1164</v>
      </c>
      <c r="M550" s="13" t="s">
        <v>1165</v>
      </c>
      <c r="N550" s="51" t="s">
        <v>1166</v>
      </c>
      <c r="O550" s="9">
        <v>3</v>
      </c>
      <c r="P550" s="9"/>
      <c r="Q550" s="9"/>
      <c r="R550" s="9"/>
      <c r="S550" s="9"/>
      <c r="T550" s="9">
        <v>1</v>
      </c>
      <c r="U550" s="9"/>
      <c r="V550" s="9"/>
      <c r="W550" s="10"/>
      <c r="X550" s="10"/>
      <c r="Y550" s="10"/>
      <c r="Z550" s="10"/>
    </row>
    <row r="551" spans="1:26" ht="57.6" x14ac:dyDescent="0.3">
      <c r="A551" s="35" t="s">
        <v>1151</v>
      </c>
      <c r="B551" s="11" t="s">
        <v>1152</v>
      </c>
      <c r="C551" s="11" t="s">
        <v>1153</v>
      </c>
      <c r="D551" s="11" t="s">
        <v>1197</v>
      </c>
      <c r="E551" s="11"/>
      <c r="F551" s="54"/>
      <c r="G551" s="12"/>
      <c r="H551" s="12" t="str">
        <f>IFERROR(VLOOKUP(G551,CentralOVM!$A$3:$B$45,2,0),"")</f>
        <v/>
      </c>
      <c r="I551" s="12"/>
      <c r="J551" s="12"/>
      <c r="K551" s="12"/>
      <c r="L551" s="12"/>
      <c r="M551" s="13"/>
      <c r="N551" s="9"/>
      <c r="O551" s="9"/>
      <c r="P551" s="9"/>
      <c r="Q551" s="9"/>
      <c r="R551" s="9"/>
      <c r="S551" s="9"/>
      <c r="T551" s="9"/>
      <c r="U551" s="9"/>
      <c r="V551" s="9"/>
      <c r="W551" s="10"/>
      <c r="X551" s="10"/>
      <c r="Y551" s="10"/>
      <c r="Z551" s="10"/>
    </row>
    <row r="552" spans="1:26" ht="72" x14ac:dyDescent="0.3">
      <c r="A552" s="35" t="s">
        <v>1151</v>
      </c>
      <c r="B552" s="11" t="s">
        <v>1152</v>
      </c>
      <c r="C552" s="11" t="s">
        <v>1153</v>
      </c>
      <c r="D552" s="11" t="s">
        <v>1198</v>
      </c>
      <c r="E552" s="11" t="s">
        <v>697</v>
      </c>
      <c r="F552" s="54" t="s">
        <v>1190</v>
      </c>
      <c r="G552" s="12" t="s">
        <v>39</v>
      </c>
      <c r="H552" s="12" t="str">
        <f>IFERROR(VLOOKUP(G552,CentralOVM!$A$3:$B$45,2,0),"")</f>
        <v>Y</v>
      </c>
      <c r="I552" s="12" t="s">
        <v>40</v>
      </c>
      <c r="J552" s="12" t="s">
        <v>1184</v>
      </c>
      <c r="K552" s="12" t="s">
        <v>1185</v>
      </c>
      <c r="L552" s="12" t="s">
        <v>1164</v>
      </c>
      <c r="M552" s="13" t="s">
        <v>1165</v>
      </c>
      <c r="N552" s="51" t="s">
        <v>1166</v>
      </c>
      <c r="O552" s="9">
        <v>3</v>
      </c>
      <c r="P552" s="9"/>
      <c r="Q552" s="9"/>
      <c r="R552" s="9"/>
      <c r="S552" s="9"/>
      <c r="T552" s="9">
        <v>1</v>
      </c>
      <c r="U552" s="9"/>
      <c r="V552" s="9"/>
      <c r="W552" s="10"/>
      <c r="X552" s="10"/>
      <c r="Y552" s="10"/>
      <c r="Z552" s="10"/>
    </row>
    <row r="553" spans="1:26" ht="57.6" x14ac:dyDescent="0.3">
      <c r="A553" s="35" t="s">
        <v>1151</v>
      </c>
      <c r="B553" s="11" t="s">
        <v>1152</v>
      </c>
      <c r="C553" s="11" t="s">
        <v>1153</v>
      </c>
      <c r="D553" s="11" t="s">
        <v>1199</v>
      </c>
      <c r="E553" s="11"/>
      <c r="F553" s="54"/>
      <c r="G553" s="12"/>
      <c r="H553" s="12" t="str">
        <f>IFERROR(VLOOKUP(G553,CentralOVM!$A$3:$B$45,2,0),"")</f>
        <v/>
      </c>
      <c r="I553" s="12"/>
      <c r="J553" s="12"/>
      <c r="K553" s="12"/>
      <c r="L553" s="12"/>
      <c r="M553" s="13"/>
      <c r="N553" s="9"/>
      <c r="O553" s="9"/>
      <c r="P553" s="9"/>
      <c r="Q553" s="9"/>
      <c r="R553" s="9"/>
      <c r="S553" s="9"/>
      <c r="T553" s="9"/>
      <c r="U553" s="9"/>
      <c r="V553" s="9"/>
      <c r="W553" s="10"/>
      <c r="X553" s="10"/>
      <c r="Y553" s="10"/>
      <c r="Z553" s="10"/>
    </row>
    <row r="554" spans="1:26" ht="57.6" x14ac:dyDescent="0.3">
      <c r="A554" s="35" t="s">
        <v>1151</v>
      </c>
      <c r="B554" s="11" t="s">
        <v>1152</v>
      </c>
      <c r="C554" s="11" t="s">
        <v>1153</v>
      </c>
      <c r="D554" s="11" t="s">
        <v>1200</v>
      </c>
      <c r="E554" s="11"/>
      <c r="F554" s="54"/>
      <c r="G554" s="12"/>
      <c r="H554" s="12" t="str">
        <f>IFERROR(VLOOKUP(G554,CentralOVM!$A$3:$B$45,2,0),"")</f>
        <v/>
      </c>
      <c r="I554" s="12"/>
      <c r="J554" s="12"/>
      <c r="K554" s="12"/>
      <c r="L554" s="12"/>
      <c r="M554" s="13"/>
      <c r="N554" s="9"/>
      <c r="O554" s="9"/>
      <c r="P554" s="9"/>
      <c r="Q554" s="9"/>
      <c r="R554" s="9"/>
      <c r="S554" s="9"/>
      <c r="T554" s="9"/>
      <c r="U554" s="9"/>
      <c r="V554" s="9"/>
      <c r="W554" s="10"/>
      <c r="X554" s="10"/>
      <c r="Y554" s="10"/>
      <c r="Z554" s="10"/>
    </row>
    <row r="555" spans="1:26" ht="57.6" x14ac:dyDescent="0.3">
      <c r="A555" s="35" t="s">
        <v>1151</v>
      </c>
      <c r="B555" s="11" t="s">
        <v>1152</v>
      </c>
      <c r="C555" s="11" t="s">
        <v>1153</v>
      </c>
      <c r="D555" s="11" t="s">
        <v>1201</v>
      </c>
      <c r="E555" s="11"/>
      <c r="F555" s="54" t="s">
        <v>1202</v>
      </c>
      <c r="G555" s="12"/>
      <c r="H555" s="12" t="str">
        <f>IFERROR(VLOOKUP(G555,CentralOVM!$A$3:$B$45,2,0),"")</f>
        <v/>
      </c>
      <c r="I555" s="12"/>
      <c r="J555" s="12"/>
      <c r="K555" s="12"/>
      <c r="L555" s="12"/>
      <c r="M555" s="13"/>
      <c r="N555" s="9"/>
      <c r="O555" s="9"/>
      <c r="P555" s="9"/>
      <c r="Q555" s="9"/>
      <c r="R555" s="9"/>
      <c r="S555" s="9"/>
      <c r="T555" s="9">
        <v>1</v>
      </c>
      <c r="U555" s="9"/>
      <c r="V555" s="9"/>
      <c r="W555" s="10"/>
      <c r="X555" s="10"/>
      <c r="Y555" s="10"/>
      <c r="Z555" s="10"/>
    </row>
    <row r="556" spans="1:26" ht="57.6" x14ac:dyDescent="0.3">
      <c r="A556" s="35" t="s">
        <v>1151</v>
      </c>
      <c r="B556" s="11" t="s">
        <v>1152</v>
      </c>
      <c r="C556" s="11" t="s">
        <v>1153</v>
      </c>
      <c r="D556" s="11" t="s">
        <v>1203</v>
      </c>
      <c r="E556" s="11"/>
      <c r="F556" s="54" t="s">
        <v>1202</v>
      </c>
      <c r="G556" s="12"/>
      <c r="H556" s="12" t="str">
        <f>IFERROR(VLOOKUP(G556,CentralOVM!$A$3:$B$45,2,0),"")</f>
        <v/>
      </c>
      <c r="I556" s="12"/>
      <c r="J556" s="12"/>
      <c r="K556" s="12"/>
      <c r="L556" s="12"/>
      <c r="M556" s="13"/>
      <c r="N556" s="9"/>
      <c r="O556" s="9"/>
      <c r="P556" s="9"/>
      <c r="Q556" s="9"/>
      <c r="R556" s="9"/>
      <c r="S556" s="9"/>
      <c r="T556" s="9">
        <v>1</v>
      </c>
      <c r="U556" s="9"/>
      <c r="V556" s="9"/>
      <c r="W556" s="10"/>
      <c r="X556" s="10"/>
      <c r="Y556" s="10"/>
      <c r="Z556" s="10"/>
    </row>
    <row r="557" spans="1:26" ht="86.4" x14ac:dyDescent="0.3">
      <c r="A557" s="35" t="s">
        <v>1151</v>
      </c>
      <c r="B557" s="11" t="s">
        <v>1152</v>
      </c>
      <c r="C557" s="11" t="s">
        <v>1153</v>
      </c>
      <c r="D557" s="11" t="s">
        <v>1204</v>
      </c>
      <c r="E557" s="11" t="s">
        <v>697</v>
      </c>
      <c r="F557" s="54" t="s">
        <v>1205</v>
      </c>
      <c r="G557" s="12" t="s">
        <v>39</v>
      </c>
      <c r="H557" s="12" t="str">
        <f>IFERROR(VLOOKUP(G557,CentralOVM!$A$3:$B$45,2,0),"")</f>
        <v>Y</v>
      </c>
      <c r="I557" s="12" t="s">
        <v>40</v>
      </c>
      <c r="J557" s="12" t="s">
        <v>1184</v>
      </c>
      <c r="K557" s="12" t="s">
        <v>1185</v>
      </c>
      <c r="L557" s="12" t="s">
        <v>1164</v>
      </c>
      <c r="M557" s="13" t="s">
        <v>1165</v>
      </c>
      <c r="N557" s="51" t="s">
        <v>1166</v>
      </c>
      <c r="O557" s="9">
        <v>3</v>
      </c>
      <c r="P557" s="9"/>
      <c r="Q557" s="9"/>
      <c r="R557" s="9"/>
      <c r="S557" s="9"/>
      <c r="T557" s="9">
        <v>2</v>
      </c>
      <c r="U557" s="9"/>
      <c r="V557" s="9"/>
      <c r="W557" s="10"/>
      <c r="X557" s="10"/>
      <c r="Y557" s="10"/>
      <c r="Z557" s="10"/>
    </row>
    <row r="558" spans="1:26" ht="86.4" x14ac:dyDescent="0.3">
      <c r="A558" s="35" t="s">
        <v>1151</v>
      </c>
      <c r="B558" s="11" t="s">
        <v>1152</v>
      </c>
      <c r="C558" s="11" t="s">
        <v>1153</v>
      </c>
      <c r="D558" s="11" t="s">
        <v>1206</v>
      </c>
      <c r="E558" s="11" t="s">
        <v>697</v>
      </c>
      <c r="F558" s="54" t="s">
        <v>1205</v>
      </c>
      <c r="G558" s="12" t="s">
        <v>39</v>
      </c>
      <c r="H558" s="12" t="str">
        <f>IFERROR(VLOOKUP(G558,CentralOVM!$A$3:$B$45,2,0),"")</f>
        <v>Y</v>
      </c>
      <c r="I558" s="12" t="s">
        <v>40</v>
      </c>
      <c r="J558" s="12" t="s">
        <v>1184</v>
      </c>
      <c r="K558" s="12" t="s">
        <v>1185</v>
      </c>
      <c r="L558" s="12" t="s">
        <v>1164</v>
      </c>
      <c r="M558" s="13" t="s">
        <v>1165</v>
      </c>
      <c r="N558" s="51" t="s">
        <v>1166</v>
      </c>
      <c r="O558" s="9">
        <v>3</v>
      </c>
      <c r="P558" s="9"/>
      <c r="Q558" s="9"/>
      <c r="R558" s="9"/>
      <c r="S558" s="9"/>
      <c r="T558" s="9">
        <v>1</v>
      </c>
      <c r="U558" s="9"/>
      <c r="V558" s="9"/>
      <c r="W558" s="10"/>
      <c r="X558" s="10"/>
      <c r="Y558" s="10"/>
      <c r="Z558" s="10"/>
    </row>
    <row r="559" spans="1:26" ht="86.4" x14ac:dyDescent="0.3">
      <c r="A559" s="35" t="s">
        <v>1151</v>
      </c>
      <c r="B559" s="11" t="s">
        <v>1152</v>
      </c>
      <c r="C559" s="11" t="s">
        <v>1153</v>
      </c>
      <c r="D559" s="11" t="s">
        <v>1207</v>
      </c>
      <c r="E559" s="11" t="s">
        <v>697</v>
      </c>
      <c r="F559" s="54" t="s">
        <v>1205</v>
      </c>
      <c r="G559" s="12" t="s">
        <v>39</v>
      </c>
      <c r="H559" s="12" t="str">
        <f>IFERROR(VLOOKUP(G559,CentralOVM!$A$3:$B$45,2,0),"")</f>
        <v>Y</v>
      </c>
      <c r="I559" s="12" t="s">
        <v>40</v>
      </c>
      <c r="J559" s="12" t="s">
        <v>1184</v>
      </c>
      <c r="K559" s="12" t="s">
        <v>1185</v>
      </c>
      <c r="L559" s="12" t="s">
        <v>1164</v>
      </c>
      <c r="M559" s="13" t="s">
        <v>1165</v>
      </c>
      <c r="N559" s="51" t="s">
        <v>1166</v>
      </c>
      <c r="O559" s="9">
        <v>3</v>
      </c>
      <c r="P559" s="9"/>
      <c r="Q559" s="9"/>
      <c r="R559" s="9"/>
      <c r="S559" s="9"/>
      <c r="T559" s="9">
        <v>1</v>
      </c>
      <c r="U559" s="9"/>
      <c r="V559" s="9"/>
      <c r="W559" s="10"/>
      <c r="X559" s="10"/>
      <c r="Y559" s="10"/>
      <c r="Z559" s="10"/>
    </row>
    <row r="560" spans="1:26" ht="57.6" x14ac:dyDescent="0.3">
      <c r="A560" s="35" t="s">
        <v>1151</v>
      </c>
      <c r="B560" s="11" t="s">
        <v>1152</v>
      </c>
      <c r="C560" s="11" t="s">
        <v>1153</v>
      </c>
      <c r="D560" s="11" t="s">
        <v>1208</v>
      </c>
      <c r="E560" s="11" t="s">
        <v>697</v>
      </c>
      <c r="F560" s="54" t="s">
        <v>1202</v>
      </c>
      <c r="G560" s="12" t="s">
        <v>39</v>
      </c>
      <c r="H560" s="12" t="str">
        <f>IFERROR(VLOOKUP(G560,CentralOVM!$A$3:$B$45,2,0),"")</f>
        <v>Y</v>
      </c>
      <c r="I560" s="12" t="s">
        <v>40</v>
      </c>
      <c r="J560" s="12" t="s">
        <v>1184</v>
      </c>
      <c r="K560" s="12" t="s">
        <v>1185</v>
      </c>
      <c r="L560" s="12" t="s">
        <v>1164</v>
      </c>
      <c r="M560" s="13" t="s">
        <v>1165</v>
      </c>
      <c r="N560" s="51" t="s">
        <v>640</v>
      </c>
      <c r="O560" s="9">
        <v>17</v>
      </c>
      <c r="P560" s="9"/>
      <c r="Q560" s="9"/>
      <c r="R560" s="9"/>
      <c r="S560" s="9"/>
      <c r="T560" s="9">
        <v>1</v>
      </c>
      <c r="U560" s="9"/>
      <c r="V560" s="9"/>
      <c r="W560" s="10"/>
      <c r="X560" s="10"/>
      <c r="Y560" s="10"/>
      <c r="Z560" s="10"/>
    </row>
    <row r="561" spans="1:26" ht="57.6" x14ac:dyDescent="0.3">
      <c r="A561" s="35" t="s">
        <v>1151</v>
      </c>
      <c r="B561" s="11" t="s">
        <v>1152</v>
      </c>
      <c r="C561" s="11" t="s">
        <v>1153</v>
      </c>
      <c r="D561" s="11" t="s">
        <v>1209</v>
      </c>
      <c r="E561" s="11" t="s">
        <v>697</v>
      </c>
      <c r="F561" s="54" t="s">
        <v>1202</v>
      </c>
      <c r="G561" s="12" t="s">
        <v>39</v>
      </c>
      <c r="H561" s="12" t="str">
        <f>IFERROR(VLOOKUP(G561,CentralOVM!$A$3:$B$45,2,0),"")</f>
        <v>Y</v>
      </c>
      <c r="I561" s="12" t="s">
        <v>40</v>
      </c>
      <c r="J561" s="12" t="s">
        <v>1184</v>
      </c>
      <c r="K561" s="12" t="s">
        <v>1185</v>
      </c>
      <c r="L561" s="12" t="s">
        <v>1164</v>
      </c>
      <c r="M561" s="13" t="s">
        <v>1165</v>
      </c>
      <c r="N561" s="51" t="s">
        <v>1166</v>
      </c>
      <c r="O561" s="9">
        <v>3</v>
      </c>
      <c r="P561" s="9"/>
      <c r="Q561" s="9"/>
      <c r="R561" s="9"/>
      <c r="S561" s="9"/>
      <c r="T561" s="9">
        <v>1</v>
      </c>
      <c r="U561" s="9"/>
      <c r="V561" s="9"/>
      <c r="W561" s="10"/>
      <c r="X561" s="10"/>
      <c r="Y561" s="10"/>
      <c r="Z561" s="10"/>
    </row>
    <row r="562" spans="1:26" ht="57.6" x14ac:dyDescent="0.3">
      <c r="A562" s="35" t="s">
        <v>1151</v>
      </c>
      <c r="B562" s="11" t="s">
        <v>1152</v>
      </c>
      <c r="C562" s="11" t="s">
        <v>1153</v>
      </c>
      <c r="D562" s="11" t="s">
        <v>1210</v>
      </c>
      <c r="E562" s="11"/>
      <c r="F562" s="54"/>
      <c r="G562" s="12"/>
      <c r="H562" s="12" t="str">
        <f>IFERROR(VLOOKUP(G562,CentralOVM!$A$3:$B$45,2,0),"")</f>
        <v/>
      </c>
      <c r="I562" s="12"/>
      <c r="J562" s="12"/>
      <c r="K562" s="12"/>
      <c r="L562" s="12"/>
      <c r="M562" s="13"/>
      <c r="N562" s="9"/>
      <c r="O562" s="9"/>
      <c r="P562" s="9"/>
      <c r="Q562" s="9"/>
      <c r="R562" s="9"/>
      <c r="S562" s="9"/>
      <c r="T562" s="9"/>
      <c r="U562" s="9"/>
      <c r="V562" s="9"/>
      <c r="W562" s="10"/>
      <c r="X562" s="10"/>
      <c r="Y562" s="10"/>
      <c r="Z562" s="10"/>
    </row>
    <row r="563" spans="1:26" ht="57.6" x14ac:dyDescent="0.3">
      <c r="A563" s="35" t="s">
        <v>1151</v>
      </c>
      <c r="B563" s="11" t="s">
        <v>1152</v>
      </c>
      <c r="C563" s="11" t="s">
        <v>1153</v>
      </c>
      <c r="D563" s="11" t="s">
        <v>928</v>
      </c>
      <c r="E563" s="11"/>
      <c r="F563" s="54"/>
      <c r="G563" s="12"/>
      <c r="H563" s="12" t="str">
        <f>IFERROR(VLOOKUP(G563,CentralOVM!$A$3:$B$45,2,0),"")</f>
        <v/>
      </c>
      <c r="I563" s="12"/>
      <c r="J563" s="12"/>
      <c r="K563" s="12"/>
      <c r="L563" s="12"/>
      <c r="M563" s="13"/>
      <c r="N563" s="9"/>
      <c r="O563" s="9"/>
      <c r="P563" s="9"/>
      <c r="Q563" s="9"/>
      <c r="R563" s="9"/>
      <c r="S563" s="9"/>
      <c r="T563" s="9"/>
      <c r="U563" s="9"/>
      <c r="V563" s="9"/>
      <c r="W563" s="10"/>
      <c r="X563" s="10"/>
      <c r="Y563" s="10"/>
      <c r="Z563" s="10"/>
    </row>
    <row r="564" spans="1:26" ht="57.6" x14ac:dyDescent="0.3">
      <c r="A564" s="35" t="s">
        <v>1151</v>
      </c>
      <c r="B564" s="11" t="s">
        <v>1152</v>
      </c>
      <c r="C564" s="11" t="s">
        <v>1153</v>
      </c>
      <c r="D564" s="11" t="s">
        <v>1211</v>
      </c>
      <c r="E564" s="11"/>
      <c r="F564" s="54"/>
      <c r="G564" s="12"/>
      <c r="H564" s="12" t="str">
        <f>IFERROR(VLOOKUP(G564,CentralOVM!$A$3:$B$45,2,0),"")</f>
        <v/>
      </c>
      <c r="I564" s="12"/>
      <c r="J564" s="12"/>
      <c r="K564" s="12"/>
      <c r="L564" s="12"/>
      <c r="M564" s="13"/>
      <c r="N564" s="9"/>
      <c r="O564" s="9"/>
      <c r="P564" s="9"/>
      <c r="Q564" s="9"/>
      <c r="R564" s="9"/>
      <c r="S564" s="9"/>
      <c r="T564" s="9"/>
      <c r="U564" s="9"/>
      <c r="V564" s="9"/>
      <c r="W564" s="10"/>
      <c r="X564" s="10"/>
      <c r="Y564" s="10"/>
      <c r="Z564" s="10"/>
    </row>
    <row r="565" spans="1:26" ht="86.4" x14ac:dyDescent="0.3">
      <c r="A565" s="35" t="s">
        <v>1151</v>
      </c>
      <c r="B565" s="11" t="s">
        <v>1152</v>
      </c>
      <c r="C565" s="11" t="s">
        <v>1153</v>
      </c>
      <c r="D565" s="11" t="s">
        <v>1212</v>
      </c>
      <c r="E565" s="11" t="s">
        <v>697</v>
      </c>
      <c r="F565" s="54" t="s">
        <v>1213</v>
      </c>
      <c r="G565" s="12" t="s">
        <v>39</v>
      </c>
      <c r="H565" s="12" t="str">
        <f>IFERROR(VLOOKUP(G565,CentralOVM!$A$3:$B$45,2,0),"")</f>
        <v>Y</v>
      </c>
      <c r="I565" s="12" t="s">
        <v>40</v>
      </c>
      <c r="J565" s="12" t="s">
        <v>1162</v>
      </c>
      <c r="K565" s="12" t="s">
        <v>1163</v>
      </c>
      <c r="L565" s="12" t="s">
        <v>1164</v>
      </c>
      <c r="M565" s="13" t="s">
        <v>1165</v>
      </c>
      <c r="N565" s="51" t="s">
        <v>1166</v>
      </c>
      <c r="O565" s="9">
        <v>3</v>
      </c>
      <c r="P565" s="9"/>
      <c r="Q565" s="9"/>
      <c r="R565" s="9"/>
      <c r="S565" s="9"/>
      <c r="T565" s="9">
        <v>1</v>
      </c>
      <c r="U565" s="9"/>
      <c r="V565" s="9"/>
      <c r="W565" s="10"/>
      <c r="X565" s="10"/>
      <c r="Y565" s="10"/>
      <c r="Z565" s="10"/>
    </row>
    <row r="566" spans="1:26" ht="57.6" x14ac:dyDescent="0.3">
      <c r="A566" s="35" t="s">
        <v>1151</v>
      </c>
      <c r="B566" s="11" t="s">
        <v>1152</v>
      </c>
      <c r="C566" s="11" t="s">
        <v>1153</v>
      </c>
      <c r="D566" s="11" t="s">
        <v>1214</v>
      </c>
      <c r="E566" s="11"/>
      <c r="F566" s="54"/>
      <c r="G566" s="12"/>
      <c r="H566" s="12" t="str">
        <f>IFERROR(VLOOKUP(G566,CentralOVM!$A$3:$B$45,2,0),"")</f>
        <v/>
      </c>
      <c r="I566" s="12"/>
      <c r="J566" s="12"/>
      <c r="K566" s="12"/>
      <c r="L566" s="12"/>
      <c r="M566" s="13"/>
      <c r="N566" s="9"/>
      <c r="O566" s="9"/>
      <c r="P566" s="9"/>
      <c r="Q566" s="9"/>
      <c r="R566" s="9"/>
      <c r="S566" s="9"/>
      <c r="T566" s="9"/>
      <c r="U566" s="9"/>
      <c r="V566" s="9"/>
      <c r="W566" s="10"/>
      <c r="X566" s="10"/>
      <c r="Y566" s="10"/>
      <c r="Z566" s="10"/>
    </row>
    <row r="567" spans="1:26" ht="86.4" x14ac:dyDescent="0.3">
      <c r="A567" s="35" t="s">
        <v>1151</v>
      </c>
      <c r="B567" s="11" t="s">
        <v>1152</v>
      </c>
      <c r="C567" s="11" t="s">
        <v>1153</v>
      </c>
      <c r="D567" s="11" t="s">
        <v>1215</v>
      </c>
      <c r="E567" s="11" t="s">
        <v>697</v>
      </c>
      <c r="F567" s="54" t="s">
        <v>1213</v>
      </c>
      <c r="G567" s="12" t="s">
        <v>39</v>
      </c>
      <c r="H567" s="12" t="str">
        <f>IFERROR(VLOOKUP(G567,CentralOVM!$A$3:$B$45,2,0),"")</f>
        <v>Y</v>
      </c>
      <c r="I567" s="12" t="s">
        <v>40</v>
      </c>
      <c r="J567" s="12" t="s">
        <v>1162</v>
      </c>
      <c r="K567" s="12" t="s">
        <v>1163</v>
      </c>
      <c r="L567" s="12" t="s">
        <v>1164</v>
      </c>
      <c r="M567" s="13" t="s">
        <v>1165</v>
      </c>
      <c r="N567" s="51" t="s">
        <v>1166</v>
      </c>
      <c r="O567" s="9">
        <v>3</v>
      </c>
      <c r="P567" s="9"/>
      <c r="Q567" s="9"/>
      <c r="R567" s="9"/>
      <c r="S567" s="9"/>
      <c r="T567" s="9">
        <v>1</v>
      </c>
      <c r="U567" s="9"/>
      <c r="V567" s="9"/>
      <c r="W567" s="10"/>
      <c r="X567" s="10"/>
      <c r="Y567" s="10"/>
      <c r="Z567" s="10"/>
    </row>
    <row r="568" spans="1:26" ht="57.6" x14ac:dyDescent="0.3">
      <c r="A568" s="35" t="s">
        <v>1151</v>
      </c>
      <c r="B568" s="11" t="s">
        <v>1152</v>
      </c>
      <c r="C568" s="11" t="s">
        <v>1153</v>
      </c>
      <c r="D568" s="11" t="s">
        <v>1216</v>
      </c>
      <c r="E568" s="11"/>
      <c r="F568" s="54"/>
      <c r="G568" s="12"/>
      <c r="H568" s="12" t="str">
        <f>IFERROR(VLOOKUP(G568,CentralOVM!$A$3:$B$45,2,0),"")</f>
        <v/>
      </c>
      <c r="I568" s="12"/>
      <c r="J568" s="12"/>
      <c r="K568" s="12"/>
      <c r="L568" s="12"/>
      <c r="M568" s="13"/>
      <c r="N568" s="9"/>
      <c r="O568" s="9"/>
      <c r="P568" s="9"/>
      <c r="Q568" s="9"/>
      <c r="R568" s="9"/>
      <c r="S568" s="9"/>
      <c r="T568" s="9"/>
      <c r="U568" s="9"/>
      <c r="V568" s="9"/>
      <c r="W568" s="10"/>
      <c r="X568" s="10"/>
      <c r="Y568" s="10"/>
      <c r="Z568" s="10"/>
    </row>
    <row r="569" spans="1:26" ht="57.6" x14ac:dyDescent="0.3">
      <c r="A569" s="35" t="s">
        <v>1151</v>
      </c>
      <c r="B569" s="11" t="s">
        <v>1152</v>
      </c>
      <c r="C569" s="11" t="s">
        <v>1153</v>
      </c>
      <c r="D569" s="11" t="s">
        <v>1217</v>
      </c>
      <c r="E569" s="11"/>
      <c r="F569" s="54"/>
      <c r="G569" s="12"/>
      <c r="H569" s="12" t="str">
        <f>IFERROR(VLOOKUP(G569,CentralOVM!$A$3:$B$45,2,0),"")</f>
        <v/>
      </c>
      <c r="I569" s="12"/>
      <c r="J569" s="12"/>
      <c r="K569" s="12"/>
      <c r="L569" s="12"/>
      <c r="M569" s="13"/>
      <c r="N569" s="9"/>
      <c r="O569" s="9"/>
      <c r="P569" s="9"/>
      <c r="Q569" s="9"/>
      <c r="R569" s="9"/>
      <c r="S569" s="9"/>
      <c r="T569" s="9"/>
      <c r="U569" s="9"/>
      <c r="V569" s="9"/>
      <c r="W569" s="10"/>
      <c r="X569" s="10"/>
      <c r="Y569" s="10"/>
      <c r="Z569" s="10"/>
    </row>
    <row r="570" spans="1:26" ht="72" x14ac:dyDescent="0.3">
      <c r="A570" s="35" t="s">
        <v>1151</v>
      </c>
      <c r="B570" s="11" t="s">
        <v>1152</v>
      </c>
      <c r="C570" s="11" t="s">
        <v>1153</v>
      </c>
      <c r="D570" s="11" t="s">
        <v>834</v>
      </c>
      <c r="E570" s="11" t="s">
        <v>673</v>
      </c>
      <c r="F570" s="54" t="s">
        <v>1218</v>
      </c>
      <c r="G570" s="12"/>
      <c r="H570" s="12" t="str">
        <f>IFERROR(VLOOKUP(G570,CentralOVM!$A$3:$B$45,2,0),"")</f>
        <v/>
      </c>
      <c r="I570" s="12"/>
      <c r="J570" s="12"/>
      <c r="K570" s="12"/>
      <c r="L570" s="12"/>
      <c r="M570" s="13"/>
      <c r="N570" s="9"/>
      <c r="O570" s="9"/>
      <c r="P570" s="9"/>
      <c r="Q570" s="9"/>
      <c r="R570" s="9"/>
      <c r="S570" s="9"/>
      <c r="T570" s="9">
        <v>1</v>
      </c>
      <c r="U570" s="9" t="s">
        <v>1219</v>
      </c>
      <c r="V570" s="9"/>
      <c r="W570" s="10"/>
      <c r="X570" s="10"/>
      <c r="Y570" s="10"/>
      <c r="Z570" s="10"/>
    </row>
    <row r="571" spans="1:26" ht="57.6" x14ac:dyDescent="0.3">
      <c r="A571" s="35" t="s">
        <v>1151</v>
      </c>
      <c r="B571" s="11" t="s">
        <v>1152</v>
      </c>
      <c r="C571" s="11" t="s">
        <v>1153</v>
      </c>
      <c r="D571" s="11" t="s">
        <v>1220</v>
      </c>
      <c r="E571" s="11" t="s">
        <v>673</v>
      </c>
      <c r="F571" s="54" t="s">
        <v>1221</v>
      </c>
      <c r="G571" s="12" t="s">
        <v>204</v>
      </c>
      <c r="H571" s="12" t="str">
        <f>IFERROR(VLOOKUP(G571,CentralOVM!$A$3:$B$45,2,0),"")</f>
        <v>N</v>
      </c>
      <c r="I571" s="12" t="s">
        <v>258</v>
      </c>
      <c r="J571" s="12" t="s">
        <v>1191</v>
      </c>
      <c r="K571" s="12" t="s">
        <v>1192</v>
      </c>
      <c r="L571" s="12" t="s">
        <v>1164</v>
      </c>
      <c r="M571" s="13" t="s">
        <v>1165</v>
      </c>
      <c r="N571" s="51" t="s">
        <v>1166</v>
      </c>
      <c r="O571" s="9">
        <v>3</v>
      </c>
      <c r="P571" s="9" t="s">
        <v>211</v>
      </c>
      <c r="Q571" s="9" t="s">
        <v>212</v>
      </c>
      <c r="R571" s="9" t="s">
        <v>62</v>
      </c>
      <c r="S571" s="17" t="s">
        <v>1222</v>
      </c>
      <c r="T571" s="9">
        <v>2</v>
      </c>
      <c r="U571" s="9" t="s">
        <v>195</v>
      </c>
      <c r="V571" s="9"/>
      <c r="W571" s="10"/>
      <c r="X571" s="10"/>
      <c r="Y571" s="10"/>
      <c r="Z571" s="10"/>
    </row>
    <row r="572" spans="1:26" ht="57.6" x14ac:dyDescent="0.3">
      <c r="A572" s="35" t="s">
        <v>1151</v>
      </c>
      <c r="B572" s="11" t="s">
        <v>1152</v>
      </c>
      <c r="C572" s="11" t="s">
        <v>1153</v>
      </c>
      <c r="D572" s="11" t="s">
        <v>1223</v>
      </c>
      <c r="E572" s="11"/>
      <c r="F572" s="54"/>
      <c r="G572" s="12"/>
      <c r="H572" s="12" t="str">
        <f>IFERROR(VLOOKUP(G572,CentralOVM!$A$3:$B$45,2,0),"")</f>
        <v/>
      </c>
      <c r="I572" s="12"/>
      <c r="J572" s="12"/>
      <c r="K572" s="12"/>
      <c r="L572" s="12"/>
      <c r="M572" s="13"/>
      <c r="N572" s="9"/>
      <c r="O572" s="9"/>
      <c r="P572" s="9"/>
      <c r="Q572" s="9"/>
      <c r="R572" s="9"/>
      <c r="S572" s="9"/>
      <c r="T572" s="9"/>
      <c r="U572" s="9"/>
      <c r="V572" s="9"/>
      <c r="W572" s="10"/>
      <c r="X572" s="10"/>
      <c r="Y572" s="10"/>
      <c r="Z572" s="10"/>
    </row>
    <row r="573" spans="1:26" ht="57.6" x14ac:dyDescent="0.3">
      <c r="A573" s="35" t="s">
        <v>1151</v>
      </c>
      <c r="B573" s="11" t="s">
        <v>1152</v>
      </c>
      <c r="C573" s="11" t="s">
        <v>1153</v>
      </c>
      <c r="D573" s="11" t="s">
        <v>1224</v>
      </c>
      <c r="E573" s="11" t="s">
        <v>673</v>
      </c>
      <c r="F573" s="54" t="s">
        <v>1221</v>
      </c>
      <c r="G573" s="12" t="s">
        <v>204</v>
      </c>
      <c r="H573" s="12" t="str">
        <f>IFERROR(VLOOKUP(G573,CentralOVM!$A$3:$B$45,2,0),"")</f>
        <v>N</v>
      </c>
      <c r="I573" s="12" t="s">
        <v>258</v>
      </c>
      <c r="J573" s="12" t="s">
        <v>1191</v>
      </c>
      <c r="K573" s="12" t="s">
        <v>1192</v>
      </c>
      <c r="L573" s="12" t="s">
        <v>1164</v>
      </c>
      <c r="M573" s="13" t="s">
        <v>1165</v>
      </c>
      <c r="N573" s="51" t="s">
        <v>1166</v>
      </c>
      <c r="O573" s="9">
        <v>3</v>
      </c>
      <c r="P573" s="9"/>
      <c r="Q573" s="9"/>
      <c r="R573" s="9"/>
      <c r="S573" s="17" t="s">
        <v>1222</v>
      </c>
      <c r="T573" s="9">
        <v>2</v>
      </c>
      <c r="U573" s="9" t="s">
        <v>1225</v>
      </c>
      <c r="V573" s="9"/>
      <c r="W573" s="10"/>
      <c r="X573" s="10"/>
      <c r="Y573" s="10"/>
      <c r="Z573" s="10"/>
    </row>
    <row r="574" spans="1:26" ht="57.6" x14ac:dyDescent="0.3">
      <c r="A574" s="35" t="s">
        <v>1151</v>
      </c>
      <c r="B574" s="11" t="s">
        <v>1152</v>
      </c>
      <c r="C574" s="11" t="s">
        <v>1153</v>
      </c>
      <c r="D574" s="11" t="s">
        <v>1226</v>
      </c>
      <c r="E574" s="11"/>
      <c r="F574" s="54"/>
      <c r="G574" s="12"/>
      <c r="H574" s="12" t="str">
        <f>IFERROR(VLOOKUP(G574,CentralOVM!$A$3:$B$45,2,0),"")</f>
        <v/>
      </c>
      <c r="I574" s="12"/>
      <c r="J574" s="12"/>
      <c r="K574" s="12"/>
      <c r="L574" s="12"/>
      <c r="M574" s="13"/>
      <c r="N574" s="9"/>
      <c r="O574" s="9"/>
      <c r="P574" s="9"/>
      <c r="Q574" s="9"/>
      <c r="R574" s="9"/>
      <c r="S574" s="9"/>
      <c r="T574" s="9"/>
      <c r="U574" s="9" t="s">
        <v>1227</v>
      </c>
      <c r="V574" s="9"/>
      <c r="W574" s="10"/>
      <c r="X574" s="10"/>
      <c r="Y574" s="10"/>
      <c r="Z574" s="10"/>
    </row>
    <row r="575" spans="1:26" ht="230.4" x14ac:dyDescent="0.3">
      <c r="A575" s="35" t="s">
        <v>1228</v>
      </c>
      <c r="B575" s="11" t="s">
        <v>1229</v>
      </c>
      <c r="C575" s="11" t="s">
        <v>1230</v>
      </c>
      <c r="D575" s="11" t="s">
        <v>1231</v>
      </c>
      <c r="E575" s="11"/>
      <c r="F575" s="54"/>
      <c r="G575" s="12"/>
      <c r="H575" s="12" t="str">
        <f>IFERROR(VLOOKUP(G575,CentralOVM!$A$3:$B$45,2,0),"")</f>
        <v/>
      </c>
      <c r="I575" s="12"/>
      <c r="J575" s="12"/>
      <c r="K575" s="12"/>
      <c r="L575" s="12"/>
      <c r="M575" s="13"/>
      <c r="N575" s="9"/>
      <c r="O575" s="9"/>
      <c r="P575" s="9"/>
      <c r="Q575" s="9"/>
      <c r="R575" s="9"/>
      <c r="S575" s="9"/>
      <c r="T575" s="9"/>
      <c r="U575" s="9"/>
      <c r="V575" s="9">
        <v>224577</v>
      </c>
      <c r="W575" s="10" t="s">
        <v>1232</v>
      </c>
      <c r="X575" s="10"/>
      <c r="Y575" s="10"/>
      <c r="Z575" s="10"/>
    </row>
    <row r="576" spans="1:26" ht="230.4" x14ac:dyDescent="0.3">
      <c r="A576" s="35" t="s">
        <v>1228</v>
      </c>
      <c r="B576" s="11" t="s">
        <v>1229</v>
      </c>
      <c r="C576" s="11" t="s">
        <v>1230</v>
      </c>
      <c r="D576" s="11" t="s">
        <v>1233</v>
      </c>
      <c r="E576" s="11"/>
      <c r="F576" s="54"/>
      <c r="G576" s="12"/>
      <c r="H576" s="12" t="str">
        <f>IFERROR(VLOOKUP(G576,CentralOVM!$A$3:$B$45,2,0),"")</f>
        <v/>
      </c>
      <c r="I576" s="12"/>
      <c r="J576" s="12"/>
      <c r="K576" s="12"/>
      <c r="L576" s="12"/>
      <c r="M576" s="13"/>
      <c r="N576" s="9"/>
      <c r="O576" s="9"/>
      <c r="P576" s="9"/>
      <c r="Q576" s="9"/>
      <c r="R576" s="9"/>
      <c r="S576" s="9"/>
      <c r="T576" s="9"/>
      <c r="U576" s="9"/>
      <c r="V576" s="9"/>
      <c r="W576" s="10"/>
      <c r="X576" s="10"/>
      <c r="Y576" s="10"/>
      <c r="Z576" s="10"/>
    </row>
    <row r="577" spans="1:26" ht="230.4" x14ac:dyDescent="0.3">
      <c r="A577" s="35" t="s">
        <v>1228</v>
      </c>
      <c r="B577" s="11" t="s">
        <v>1229</v>
      </c>
      <c r="C577" s="11" t="s">
        <v>1230</v>
      </c>
      <c r="D577" s="11" t="s">
        <v>1234</v>
      </c>
      <c r="E577" s="11" t="s">
        <v>1235</v>
      </c>
      <c r="F577" s="54" t="s">
        <v>1236</v>
      </c>
      <c r="G577" s="12" t="s">
        <v>39</v>
      </c>
      <c r="H577" s="12" t="str">
        <f>IFERROR(VLOOKUP(G577,CentralOVM!$A$3:$B$45,2,0),"")</f>
        <v>Y</v>
      </c>
      <c r="I577" s="12" t="s">
        <v>40</v>
      </c>
      <c r="J577" s="12" t="s">
        <v>1237</v>
      </c>
      <c r="K577" s="12" t="s">
        <v>1238</v>
      </c>
      <c r="L577" s="12" t="s">
        <v>1239</v>
      </c>
      <c r="M577" s="13" t="s">
        <v>1240</v>
      </c>
      <c r="N577" s="51" t="s">
        <v>1241</v>
      </c>
      <c r="O577" s="9">
        <v>7</v>
      </c>
      <c r="P577" s="9"/>
      <c r="Q577" s="9"/>
      <c r="R577" s="9"/>
      <c r="S577" s="9"/>
      <c r="T577" s="9">
        <v>1</v>
      </c>
      <c r="U577" s="9"/>
      <c r="V577" s="9"/>
      <c r="W577" s="10"/>
      <c r="X577" s="10"/>
      <c r="Y577" s="10"/>
      <c r="Z577" s="10"/>
    </row>
    <row r="578" spans="1:26" ht="230.4" x14ac:dyDescent="0.3">
      <c r="A578" s="35" t="s">
        <v>1228</v>
      </c>
      <c r="B578" s="11" t="s">
        <v>1229</v>
      </c>
      <c r="C578" s="11" t="s">
        <v>1230</v>
      </c>
      <c r="D578" s="11" t="s">
        <v>834</v>
      </c>
      <c r="E578" s="11" t="s">
        <v>1235</v>
      </c>
      <c r="F578" s="54" t="s">
        <v>1242</v>
      </c>
      <c r="G578" s="12"/>
      <c r="H578" s="12" t="str">
        <f>IFERROR(VLOOKUP(G578,CentralOVM!$A$3:$B$45,2,0),"")</f>
        <v/>
      </c>
      <c r="I578" s="12"/>
      <c r="J578" s="12"/>
      <c r="K578" s="12"/>
      <c r="L578" s="12"/>
      <c r="M578" s="13"/>
      <c r="N578" s="9"/>
      <c r="O578" s="9"/>
      <c r="P578" s="9"/>
      <c r="Q578" s="9"/>
      <c r="R578" s="9"/>
      <c r="S578" s="9"/>
      <c r="T578" s="9">
        <v>1</v>
      </c>
      <c r="U578" s="9"/>
      <c r="V578" s="9"/>
      <c r="W578" s="10"/>
      <c r="X578" s="10"/>
      <c r="Y578" s="10"/>
      <c r="Z578" s="10"/>
    </row>
    <row r="579" spans="1:26" ht="230.4" x14ac:dyDescent="0.3">
      <c r="A579" s="35" t="s">
        <v>1228</v>
      </c>
      <c r="B579" s="11" t="s">
        <v>1229</v>
      </c>
      <c r="C579" s="11" t="s">
        <v>1230</v>
      </c>
      <c r="D579" s="11" t="s">
        <v>1243</v>
      </c>
      <c r="E579" s="11" t="s">
        <v>1235</v>
      </c>
      <c r="F579" s="54" t="s">
        <v>1244</v>
      </c>
      <c r="G579" s="12" t="s">
        <v>39</v>
      </c>
      <c r="H579" s="12" t="str">
        <f>IFERROR(VLOOKUP(G579,CentralOVM!$A$3:$B$45,2,0),"")</f>
        <v>Y</v>
      </c>
      <c r="I579" s="12" t="s">
        <v>40</v>
      </c>
      <c r="J579" s="12" t="s">
        <v>1245</v>
      </c>
      <c r="K579" s="12" t="s">
        <v>1246</v>
      </c>
      <c r="L579" s="12" t="s">
        <v>1239</v>
      </c>
      <c r="M579" s="13" t="s">
        <v>1240</v>
      </c>
      <c r="N579" s="51" t="s">
        <v>1241</v>
      </c>
      <c r="O579" s="9">
        <v>7</v>
      </c>
      <c r="P579" s="9" t="s">
        <v>45</v>
      </c>
      <c r="Q579" s="9" t="s">
        <v>39</v>
      </c>
      <c r="R579" s="9" t="s">
        <v>46</v>
      </c>
      <c r="S579" s="17" t="s">
        <v>1247</v>
      </c>
      <c r="T579" s="9">
        <v>4</v>
      </c>
      <c r="U579" s="10"/>
      <c r="V579" s="9"/>
      <c r="W579" s="10"/>
      <c r="X579" s="10"/>
      <c r="Y579" s="10"/>
      <c r="Z579" s="10"/>
    </row>
    <row r="580" spans="1:26" ht="230.4" x14ac:dyDescent="0.3">
      <c r="A580" s="35" t="s">
        <v>1228</v>
      </c>
      <c r="B580" s="11" t="s">
        <v>1229</v>
      </c>
      <c r="C580" s="11" t="s">
        <v>1230</v>
      </c>
      <c r="D580" s="11" t="s">
        <v>1248</v>
      </c>
      <c r="E580" s="11" t="s">
        <v>1235</v>
      </c>
      <c r="F580" s="54"/>
      <c r="G580" s="12" t="s">
        <v>39</v>
      </c>
      <c r="H580" s="12" t="str">
        <f>IFERROR(VLOOKUP(G580,CentralOVM!$A$3:$B$45,2,0),"")</f>
        <v>Y</v>
      </c>
      <c r="I580" s="12" t="s">
        <v>40</v>
      </c>
      <c r="J580" s="12" t="s">
        <v>1249</v>
      </c>
      <c r="K580" s="12" t="s">
        <v>1250</v>
      </c>
      <c r="L580" s="12" t="s">
        <v>1239</v>
      </c>
      <c r="M580" s="13" t="s">
        <v>1240</v>
      </c>
      <c r="N580" s="51" t="s">
        <v>1241</v>
      </c>
      <c r="O580" s="9">
        <v>7</v>
      </c>
      <c r="P580" s="9"/>
      <c r="Q580" s="9"/>
      <c r="R580" s="9"/>
      <c r="S580" s="9"/>
      <c r="T580" s="9"/>
      <c r="U580" s="9"/>
      <c r="V580" s="9"/>
      <c r="W580" s="10"/>
      <c r="X580" s="10"/>
      <c r="Y580" s="10"/>
      <c r="Z580" s="10"/>
    </row>
    <row r="581" spans="1:26" ht="230.4" x14ac:dyDescent="0.3">
      <c r="A581" s="35" t="s">
        <v>1228</v>
      </c>
      <c r="B581" s="11" t="s">
        <v>1229</v>
      </c>
      <c r="C581" s="11" t="s">
        <v>1230</v>
      </c>
      <c r="D581" s="11" t="s">
        <v>1251</v>
      </c>
      <c r="E581" s="11" t="s">
        <v>1235</v>
      </c>
      <c r="F581" s="54"/>
      <c r="G581" s="12" t="s">
        <v>39</v>
      </c>
      <c r="H581" s="12" t="str">
        <f>IFERROR(VLOOKUP(G581,CentralOVM!$A$3:$B$45,2,0),"")</f>
        <v>Y</v>
      </c>
      <c r="I581" s="12" t="s">
        <v>40</v>
      </c>
      <c r="J581" s="12" t="s">
        <v>1252</v>
      </c>
      <c r="K581" s="12" t="s">
        <v>1253</v>
      </c>
      <c r="L581" s="12" t="s">
        <v>1239</v>
      </c>
      <c r="M581" s="13" t="s">
        <v>1240</v>
      </c>
      <c r="N581" s="51" t="s">
        <v>1241</v>
      </c>
      <c r="O581" s="9">
        <v>7</v>
      </c>
      <c r="P581" s="9"/>
      <c r="Q581" s="9"/>
      <c r="R581" s="9"/>
      <c r="S581" s="9"/>
      <c r="T581" s="9"/>
      <c r="U581" s="9"/>
      <c r="V581" s="9"/>
      <c r="W581" s="10"/>
      <c r="X581" s="10"/>
      <c r="Y581" s="10"/>
      <c r="Z581" s="10"/>
    </row>
    <row r="582" spans="1:26" ht="230.4" x14ac:dyDescent="0.3">
      <c r="A582" s="35" t="s">
        <v>1228</v>
      </c>
      <c r="B582" s="11" t="s">
        <v>1229</v>
      </c>
      <c r="C582" s="11" t="s">
        <v>1230</v>
      </c>
      <c r="D582" s="11" t="s">
        <v>1254</v>
      </c>
      <c r="E582" s="11"/>
      <c r="F582" s="54"/>
      <c r="G582" s="12"/>
      <c r="H582" s="12" t="str">
        <f>IFERROR(VLOOKUP(G582,CentralOVM!$A$3:$B$45,2,0),"")</f>
        <v/>
      </c>
      <c r="I582" s="12"/>
      <c r="J582" s="12"/>
      <c r="K582" s="12"/>
      <c r="L582" s="12"/>
      <c r="M582" s="13"/>
      <c r="N582" s="9"/>
      <c r="O582" s="9"/>
      <c r="P582" s="9"/>
      <c r="Q582" s="9"/>
      <c r="R582" s="9"/>
      <c r="S582" s="9"/>
      <c r="T582" s="9"/>
      <c r="U582" s="9"/>
      <c r="V582" s="9"/>
      <c r="W582" s="10"/>
      <c r="X582" s="10"/>
      <c r="Y582" s="10"/>
      <c r="Z582" s="10"/>
    </row>
    <row r="583" spans="1:26" ht="230.4" x14ac:dyDescent="0.3">
      <c r="A583" s="35" t="s">
        <v>1228</v>
      </c>
      <c r="B583" s="11" t="s">
        <v>1229</v>
      </c>
      <c r="C583" s="11" t="s">
        <v>1230</v>
      </c>
      <c r="D583" s="11" t="s">
        <v>1255</v>
      </c>
      <c r="E583" s="11" t="s">
        <v>1235</v>
      </c>
      <c r="F583" s="54" t="s">
        <v>1256</v>
      </c>
      <c r="G583" s="12" t="s">
        <v>39</v>
      </c>
      <c r="H583" s="12" t="str">
        <f>IFERROR(VLOOKUP(G583,CentralOVM!$A$3:$B$45,2,0),"")</f>
        <v>Y</v>
      </c>
      <c r="I583" s="12" t="s">
        <v>40</v>
      </c>
      <c r="J583" s="12" t="s">
        <v>1245</v>
      </c>
      <c r="K583" s="12" t="s">
        <v>1246</v>
      </c>
      <c r="L583" s="12" t="s">
        <v>1239</v>
      </c>
      <c r="M583" s="13" t="s">
        <v>1240</v>
      </c>
      <c r="N583" s="51" t="s">
        <v>1241</v>
      </c>
      <c r="O583" s="9">
        <v>7</v>
      </c>
      <c r="P583" s="9"/>
      <c r="Q583" s="9"/>
      <c r="R583" s="9"/>
      <c r="S583" s="9"/>
      <c r="T583" s="9">
        <v>1</v>
      </c>
      <c r="U583" s="9"/>
      <c r="V583" s="9"/>
      <c r="W583" s="10"/>
      <c r="X583" s="10"/>
      <c r="Y583" s="10"/>
      <c r="Z583" s="10"/>
    </row>
    <row r="584" spans="1:26" ht="230.4" x14ac:dyDescent="0.3">
      <c r="A584" s="35" t="s">
        <v>1228</v>
      </c>
      <c r="B584" s="11" t="s">
        <v>1229</v>
      </c>
      <c r="C584" s="11" t="s">
        <v>1230</v>
      </c>
      <c r="D584" s="11" t="s">
        <v>1257</v>
      </c>
      <c r="E584" s="11"/>
      <c r="F584" s="54"/>
      <c r="G584" s="12"/>
      <c r="H584" s="12" t="str">
        <f>IFERROR(VLOOKUP(G584,CentralOVM!$A$3:$B$45,2,0),"")</f>
        <v/>
      </c>
      <c r="I584" s="12"/>
      <c r="J584" s="12"/>
      <c r="K584" s="12"/>
      <c r="L584" s="12"/>
      <c r="M584" s="13"/>
      <c r="N584" s="9"/>
      <c r="O584" s="9"/>
      <c r="P584" s="9"/>
      <c r="Q584" s="9"/>
      <c r="R584" s="9"/>
      <c r="S584" s="9"/>
      <c r="T584" s="9"/>
      <c r="U584" s="9"/>
      <c r="V584" s="9"/>
      <c r="W584" s="10"/>
      <c r="X584" s="10"/>
      <c r="Y584" s="10"/>
      <c r="Z584" s="10"/>
    </row>
    <row r="585" spans="1:26" ht="230.4" x14ac:dyDescent="0.3">
      <c r="A585" s="35" t="s">
        <v>1228</v>
      </c>
      <c r="B585" s="11" t="s">
        <v>1229</v>
      </c>
      <c r="C585" s="11" t="s">
        <v>1230</v>
      </c>
      <c r="D585" s="11" t="s">
        <v>1258</v>
      </c>
      <c r="E585" s="11"/>
      <c r="F585" s="54"/>
      <c r="G585" s="12"/>
      <c r="H585" s="12" t="str">
        <f>IFERROR(VLOOKUP(G585,CentralOVM!$A$3:$B$45,2,0),"")</f>
        <v/>
      </c>
      <c r="I585" s="12"/>
      <c r="J585" s="12"/>
      <c r="K585" s="12"/>
      <c r="L585" s="12"/>
      <c r="M585" s="13"/>
      <c r="N585" s="9"/>
      <c r="O585" s="9"/>
      <c r="P585" s="9"/>
      <c r="Q585" s="9"/>
      <c r="R585" s="9"/>
      <c r="S585" s="9"/>
      <c r="T585" s="9"/>
      <c r="U585" s="9"/>
      <c r="V585" s="9"/>
      <c r="W585" s="10"/>
      <c r="X585" s="10"/>
      <c r="Y585" s="10"/>
      <c r="Z585" s="10"/>
    </row>
    <row r="586" spans="1:26" ht="230.4" x14ac:dyDescent="0.3">
      <c r="A586" s="35" t="s">
        <v>1228</v>
      </c>
      <c r="B586" s="11" t="s">
        <v>1229</v>
      </c>
      <c r="C586" s="11" t="s">
        <v>1230</v>
      </c>
      <c r="D586" s="11" t="s">
        <v>834</v>
      </c>
      <c r="E586" s="11" t="s">
        <v>697</v>
      </c>
      <c r="F586" s="54"/>
      <c r="G586" s="12" t="s">
        <v>39</v>
      </c>
      <c r="H586" s="12" t="str">
        <f>IFERROR(VLOOKUP(G586,CentralOVM!$A$3:$B$45,2,0),"")</f>
        <v>Y</v>
      </c>
      <c r="I586" s="12" t="s">
        <v>40</v>
      </c>
      <c r="J586" s="12" t="s">
        <v>699</v>
      </c>
      <c r="K586" s="12" t="s">
        <v>1259</v>
      </c>
      <c r="L586" s="12" t="s">
        <v>701</v>
      </c>
      <c r="M586" s="13" t="s">
        <v>702</v>
      </c>
      <c r="N586" s="51" t="s">
        <v>1260</v>
      </c>
      <c r="O586" s="9">
        <v>0</v>
      </c>
      <c r="P586" s="9"/>
      <c r="Q586" s="9"/>
      <c r="R586" s="9"/>
      <c r="S586" s="9"/>
      <c r="T586" s="9"/>
      <c r="U586" s="9" t="s">
        <v>1219</v>
      </c>
      <c r="V586" s="9"/>
      <c r="W586" s="10"/>
      <c r="X586" s="10"/>
      <c r="Y586" s="10"/>
      <c r="Z586" s="10"/>
    </row>
    <row r="587" spans="1:26" ht="230.4" x14ac:dyDescent="0.3">
      <c r="A587" s="35" t="s">
        <v>1228</v>
      </c>
      <c r="B587" s="11" t="s">
        <v>1229</v>
      </c>
      <c r="C587" s="11" t="s">
        <v>1230</v>
      </c>
      <c r="D587" s="11" t="s">
        <v>1261</v>
      </c>
      <c r="E587" s="11" t="s">
        <v>697</v>
      </c>
      <c r="F587" s="33" t="s">
        <v>1262</v>
      </c>
      <c r="G587" s="12" t="s">
        <v>39</v>
      </c>
      <c r="H587" s="12" t="str">
        <f>IFERROR(VLOOKUP(G587,CentralOVM!$A$3:$B$45,2,0),"")</f>
        <v>Y</v>
      </c>
      <c r="I587" s="12" t="s">
        <v>40</v>
      </c>
      <c r="J587" s="12" t="s">
        <v>699</v>
      </c>
      <c r="K587" s="12" t="s">
        <v>1259</v>
      </c>
      <c r="L587" s="12" t="s">
        <v>701</v>
      </c>
      <c r="M587" s="13" t="s">
        <v>702</v>
      </c>
      <c r="N587" s="51" t="s">
        <v>1260</v>
      </c>
      <c r="O587" s="9">
        <v>0</v>
      </c>
      <c r="P587" s="9"/>
      <c r="Q587" s="9"/>
      <c r="R587" s="9"/>
      <c r="S587" s="9" t="s">
        <v>1263</v>
      </c>
      <c r="T587" s="9">
        <v>4</v>
      </c>
      <c r="U587" s="9" t="s">
        <v>704</v>
      </c>
      <c r="V587" s="9"/>
      <c r="W587" s="10"/>
      <c r="X587" s="10"/>
      <c r="Y587" s="10"/>
      <c r="Z587" s="10"/>
    </row>
    <row r="588" spans="1:26" ht="230.4" x14ac:dyDescent="0.3">
      <c r="A588" s="35" t="s">
        <v>1228</v>
      </c>
      <c r="B588" s="11" t="s">
        <v>1229</v>
      </c>
      <c r="C588" s="11" t="s">
        <v>1230</v>
      </c>
      <c r="D588" s="11" t="s">
        <v>1264</v>
      </c>
      <c r="E588" s="11" t="s">
        <v>697</v>
      </c>
      <c r="F588" s="54" t="s">
        <v>1265</v>
      </c>
      <c r="G588" s="12" t="s">
        <v>39</v>
      </c>
      <c r="H588" s="12" t="str">
        <f>IFERROR(VLOOKUP(G588,CentralOVM!$A$3:$B$45,2,0),"")</f>
        <v>Y</v>
      </c>
      <c r="I588" s="12" t="s">
        <v>40</v>
      </c>
      <c r="J588" s="12" t="s">
        <v>1249</v>
      </c>
      <c r="K588" s="12" t="s">
        <v>1250</v>
      </c>
      <c r="L588" s="12" t="s">
        <v>1239</v>
      </c>
      <c r="M588" s="13" t="s">
        <v>1240</v>
      </c>
      <c r="N588" s="51" t="s">
        <v>1241</v>
      </c>
      <c r="O588" s="9">
        <v>7</v>
      </c>
      <c r="P588" s="9"/>
      <c r="Q588" s="9"/>
      <c r="R588" s="9"/>
      <c r="S588" s="9"/>
      <c r="T588" s="9">
        <v>2</v>
      </c>
      <c r="U588" s="9"/>
      <c r="V588" s="9"/>
      <c r="W588" s="10"/>
      <c r="X588" s="10"/>
      <c r="Y588" s="10"/>
      <c r="Z588" s="10"/>
    </row>
    <row r="589" spans="1:26" ht="230.4" x14ac:dyDescent="0.3">
      <c r="A589" s="35" t="s">
        <v>1228</v>
      </c>
      <c r="B589" s="11" t="s">
        <v>1229</v>
      </c>
      <c r="C589" s="11" t="s">
        <v>1230</v>
      </c>
      <c r="D589" s="11" t="s">
        <v>1266</v>
      </c>
      <c r="E589" s="11"/>
      <c r="F589" s="54"/>
      <c r="G589" s="12"/>
      <c r="H589" s="12" t="str">
        <f>IFERROR(VLOOKUP(G589,CentralOVM!$A$3:$B$45,2,0),"")</f>
        <v/>
      </c>
      <c r="I589" s="12"/>
      <c r="J589" s="12"/>
      <c r="K589" s="12"/>
      <c r="L589" s="12"/>
      <c r="M589" s="13"/>
      <c r="N589" s="9"/>
      <c r="O589" s="9"/>
      <c r="P589" s="9"/>
      <c r="Q589" s="9"/>
      <c r="R589" s="9"/>
      <c r="S589" s="9"/>
      <c r="T589" s="9"/>
      <c r="U589" s="9"/>
      <c r="V589" s="9"/>
      <c r="W589" s="10"/>
      <c r="X589" s="10"/>
      <c r="Y589" s="10"/>
      <c r="Z589" s="10"/>
    </row>
    <row r="590" spans="1:26" ht="230.4" x14ac:dyDescent="0.3">
      <c r="A590" s="35" t="s">
        <v>1228</v>
      </c>
      <c r="B590" s="11" t="s">
        <v>1229</v>
      </c>
      <c r="C590" s="11" t="s">
        <v>1230</v>
      </c>
      <c r="D590" s="11" t="s">
        <v>1267</v>
      </c>
      <c r="E590" s="11"/>
      <c r="F590" s="54"/>
      <c r="G590" s="12"/>
      <c r="H590" s="12" t="str">
        <f>IFERROR(VLOOKUP(G590,CentralOVM!$A$3:$B$45,2,0),"")</f>
        <v/>
      </c>
      <c r="I590" s="12"/>
      <c r="J590" s="12"/>
      <c r="K590" s="12"/>
      <c r="L590" s="12"/>
      <c r="M590" s="13"/>
      <c r="N590" s="9"/>
      <c r="O590" s="9"/>
      <c r="P590" s="9"/>
      <c r="Q590" s="9"/>
      <c r="R590" s="9"/>
      <c r="S590" s="9"/>
      <c r="T590" s="9"/>
      <c r="U590" s="9"/>
      <c r="V590" s="9"/>
      <c r="W590" s="10"/>
      <c r="X590" s="10"/>
      <c r="Y590" s="10"/>
      <c r="Z590" s="10"/>
    </row>
    <row r="591" spans="1:26" ht="230.4" x14ac:dyDescent="0.3">
      <c r="A591" s="35" t="s">
        <v>1228</v>
      </c>
      <c r="B591" s="11" t="s">
        <v>1229</v>
      </c>
      <c r="C591" s="11" t="s">
        <v>1230</v>
      </c>
      <c r="D591" s="11" t="s">
        <v>1268</v>
      </c>
      <c r="E591" s="11" t="s">
        <v>1269</v>
      </c>
      <c r="F591" s="54" t="s">
        <v>1270</v>
      </c>
      <c r="G591" s="12" t="s">
        <v>204</v>
      </c>
      <c r="H591" s="12" t="str">
        <f>IFERROR(VLOOKUP(G591,CentralOVM!$A$3:$B$45,2,0),"")</f>
        <v>N</v>
      </c>
      <c r="I591" s="12" t="s">
        <v>258</v>
      </c>
      <c r="J591" s="12" t="s">
        <v>1271</v>
      </c>
      <c r="K591" s="12" t="s">
        <v>1272</v>
      </c>
      <c r="L591" s="12" t="s">
        <v>1273</v>
      </c>
      <c r="M591" s="13" t="s">
        <v>1274</v>
      </c>
      <c r="N591" s="51" t="s">
        <v>1275</v>
      </c>
      <c r="O591" s="9">
        <v>17</v>
      </c>
      <c r="P591" s="9"/>
      <c r="Q591" s="9"/>
      <c r="R591" s="9"/>
      <c r="S591" s="9"/>
      <c r="T591" s="9">
        <v>2</v>
      </c>
      <c r="U591" s="9"/>
      <c r="V591" s="9"/>
      <c r="W591" s="10"/>
      <c r="X591" s="10"/>
      <c r="Y591" s="10"/>
      <c r="Z591" s="10"/>
    </row>
    <row r="592" spans="1:26" ht="230.4" x14ac:dyDescent="0.3">
      <c r="A592" s="35" t="s">
        <v>1228</v>
      </c>
      <c r="B592" s="11" t="s">
        <v>1229</v>
      </c>
      <c r="C592" s="11" t="s">
        <v>1230</v>
      </c>
      <c r="D592" s="11" t="s">
        <v>1276</v>
      </c>
      <c r="E592" s="11"/>
      <c r="F592" s="54"/>
      <c r="G592" s="12"/>
      <c r="H592" s="12" t="str">
        <f>IFERROR(VLOOKUP(G592,CentralOVM!$A$3:$B$45,2,0),"")</f>
        <v/>
      </c>
      <c r="I592" s="12"/>
      <c r="J592" s="12"/>
      <c r="K592" s="12"/>
      <c r="L592" s="12"/>
      <c r="M592" s="13"/>
      <c r="N592" s="9"/>
      <c r="O592" s="9"/>
      <c r="P592" s="9"/>
      <c r="Q592" s="9"/>
      <c r="R592" s="9"/>
      <c r="S592" s="9"/>
      <c r="T592" s="9"/>
      <c r="U592" s="9"/>
      <c r="V592" s="9"/>
      <c r="W592" s="10"/>
      <c r="X592" s="10"/>
      <c r="Y592" s="10"/>
      <c r="Z592" s="10"/>
    </row>
    <row r="593" spans="1:26" ht="230.4" x14ac:dyDescent="0.3">
      <c r="A593" s="35" t="s">
        <v>1228</v>
      </c>
      <c r="B593" s="11" t="s">
        <v>1229</v>
      </c>
      <c r="C593" s="11" t="s">
        <v>1230</v>
      </c>
      <c r="D593" s="11" t="s">
        <v>1277</v>
      </c>
      <c r="E593" s="11" t="s">
        <v>1235</v>
      </c>
      <c r="F593" s="54" t="s">
        <v>1278</v>
      </c>
      <c r="G593" s="12" t="s">
        <v>39</v>
      </c>
      <c r="H593" s="12" t="str">
        <f>IFERROR(VLOOKUP(G593,CentralOVM!$A$3:$B$45,2,0),"")</f>
        <v>Y</v>
      </c>
      <c r="I593" s="12" t="s">
        <v>40</v>
      </c>
      <c r="J593" s="12" t="s">
        <v>1237</v>
      </c>
      <c r="K593" s="12" t="s">
        <v>1238</v>
      </c>
      <c r="L593" s="12" t="s">
        <v>1239</v>
      </c>
      <c r="M593" s="13" t="s">
        <v>1240</v>
      </c>
      <c r="N593" s="51" t="s">
        <v>1241</v>
      </c>
      <c r="O593" s="9">
        <v>7</v>
      </c>
      <c r="P593" s="9"/>
      <c r="Q593" s="9"/>
      <c r="R593" s="9"/>
      <c r="S593" s="9"/>
      <c r="T593" s="9">
        <v>1</v>
      </c>
      <c r="U593" s="9"/>
      <c r="V593" s="9"/>
      <c r="W593" s="10"/>
      <c r="X593" s="10"/>
      <c r="Y593" s="10"/>
      <c r="Z593" s="10"/>
    </row>
    <row r="594" spans="1:26" ht="230.4" x14ac:dyDescent="0.3">
      <c r="A594" s="35" t="s">
        <v>1228</v>
      </c>
      <c r="B594" s="11" t="s">
        <v>1229</v>
      </c>
      <c r="C594" s="11" t="s">
        <v>1230</v>
      </c>
      <c r="D594" s="11" t="s">
        <v>1279</v>
      </c>
      <c r="E594" s="11" t="s">
        <v>1235</v>
      </c>
      <c r="F594" s="54" t="s">
        <v>1280</v>
      </c>
      <c r="G594" s="12"/>
      <c r="H594" s="12" t="str">
        <f>IFERROR(VLOOKUP(G594,CentralOVM!$A$3:$B$45,2,0),"")</f>
        <v/>
      </c>
      <c r="I594" s="12"/>
      <c r="J594" s="12"/>
      <c r="K594" s="12"/>
      <c r="L594" s="12"/>
      <c r="M594" s="13"/>
      <c r="N594" s="51" t="s">
        <v>640</v>
      </c>
      <c r="O594" s="9">
        <v>17</v>
      </c>
      <c r="P594" s="9"/>
      <c r="Q594" s="9"/>
      <c r="R594" s="9"/>
      <c r="S594" s="9"/>
      <c r="T594" s="9">
        <v>1</v>
      </c>
      <c r="U594" s="9"/>
      <c r="V594" s="9"/>
      <c r="W594" s="10"/>
      <c r="X594" s="10"/>
      <c r="Y594" s="10"/>
      <c r="Z594" s="10"/>
    </row>
    <row r="595" spans="1:26" ht="230.4" x14ac:dyDescent="0.3">
      <c r="A595" s="35" t="s">
        <v>1228</v>
      </c>
      <c r="B595" s="11" t="s">
        <v>1229</v>
      </c>
      <c r="C595" s="11" t="s">
        <v>1230</v>
      </c>
      <c r="D595" s="11" t="s">
        <v>834</v>
      </c>
      <c r="E595" s="11" t="s">
        <v>1235</v>
      </c>
      <c r="F595" s="54"/>
      <c r="G595" s="12"/>
      <c r="H595" s="12" t="str">
        <f>IFERROR(VLOOKUP(G595,CentralOVM!$A$3:$B$45,2,0),"")</f>
        <v/>
      </c>
      <c r="I595" s="12"/>
      <c r="J595" s="12"/>
      <c r="K595" s="12"/>
      <c r="L595" s="12"/>
      <c r="M595" s="13"/>
      <c r="N595" s="9"/>
      <c r="O595" s="9"/>
      <c r="P595" s="9"/>
      <c r="Q595" s="9"/>
      <c r="R595" s="9"/>
      <c r="S595" s="9"/>
      <c r="T595" s="9"/>
      <c r="U595" s="9"/>
      <c r="V595" s="9"/>
      <c r="W595" s="10"/>
      <c r="X595" s="10"/>
      <c r="Y595" s="10"/>
      <c r="Z595" s="10"/>
    </row>
    <row r="596" spans="1:26" ht="230.4" x14ac:dyDescent="0.3">
      <c r="A596" s="35" t="s">
        <v>1228</v>
      </c>
      <c r="B596" s="11" t="s">
        <v>1229</v>
      </c>
      <c r="C596" s="11" t="s">
        <v>1230</v>
      </c>
      <c r="D596" s="11" t="s">
        <v>1281</v>
      </c>
      <c r="E596" s="11" t="s">
        <v>1235</v>
      </c>
      <c r="F596" s="33" t="s">
        <v>1282</v>
      </c>
      <c r="G596" s="12" t="s">
        <v>39</v>
      </c>
      <c r="H596" s="12" t="str">
        <f>IFERROR(VLOOKUP(G596,CentralOVM!$A$3:$B$45,2,0),"")</f>
        <v>Y</v>
      </c>
      <c r="I596" s="12" t="s">
        <v>40</v>
      </c>
      <c r="J596" s="12" t="s">
        <v>1245</v>
      </c>
      <c r="K596" s="12" t="s">
        <v>1246</v>
      </c>
      <c r="L596" s="12" t="s">
        <v>1239</v>
      </c>
      <c r="M596" s="13" t="s">
        <v>1240</v>
      </c>
      <c r="N596" s="51" t="s">
        <v>1241</v>
      </c>
      <c r="O596" s="9">
        <v>7</v>
      </c>
      <c r="P596" s="9"/>
      <c r="Q596" s="9"/>
      <c r="R596" s="9"/>
      <c r="S596" s="9"/>
      <c r="T596" s="9">
        <v>4</v>
      </c>
      <c r="U596" s="9" t="s">
        <v>704</v>
      </c>
      <c r="V596" s="9"/>
      <c r="W596" s="10"/>
      <c r="X596" s="10"/>
      <c r="Y596" s="10"/>
      <c r="Z596" s="10"/>
    </row>
    <row r="597" spans="1:26" ht="230.4" x14ac:dyDescent="0.3">
      <c r="A597" s="35" t="s">
        <v>1228</v>
      </c>
      <c r="B597" s="11" t="s">
        <v>1229</v>
      </c>
      <c r="C597" s="11" t="s">
        <v>1230</v>
      </c>
      <c r="D597" s="11" t="s">
        <v>1283</v>
      </c>
      <c r="E597" s="11" t="s">
        <v>1235</v>
      </c>
      <c r="F597" s="33" t="s">
        <v>1284</v>
      </c>
      <c r="G597" s="12" t="s">
        <v>39</v>
      </c>
      <c r="H597" s="12" t="str">
        <f>IFERROR(VLOOKUP(G597,CentralOVM!$A$3:$B$45,2,0),"")</f>
        <v>Y</v>
      </c>
      <c r="I597" s="12" t="s">
        <v>40</v>
      </c>
      <c r="J597" s="12" t="s">
        <v>1285</v>
      </c>
      <c r="K597" s="12" t="s">
        <v>1286</v>
      </c>
      <c r="L597" s="12" t="s">
        <v>1239</v>
      </c>
      <c r="M597" s="13" t="s">
        <v>1240</v>
      </c>
      <c r="N597" s="51" t="s">
        <v>1241</v>
      </c>
      <c r="O597" s="9">
        <v>7</v>
      </c>
      <c r="P597" s="9"/>
      <c r="Q597" s="9"/>
      <c r="R597" s="9"/>
      <c r="S597" s="9" t="s">
        <v>1287</v>
      </c>
      <c r="T597" s="9">
        <v>4</v>
      </c>
      <c r="U597" s="9"/>
      <c r="V597" s="9"/>
      <c r="W597" s="10"/>
      <c r="X597" s="10"/>
      <c r="Y597" s="10"/>
      <c r="Z597" s="10"/>
    </row>
    <row r="598" spans="1:26" ht="230.4" x14ac:dyDescent="0.3">
      <c r="A598" s="35" t="s">
        <v>1228</v>
      </c>
      <c r="B598" s="11" t="s">
        <v>1229</v>
      </c>
      <c r="C598" s="11" t="s">
        <v>1230</v>
      </c>
      <c r="D598" s="11" t="s">
        <v>1288</v>
      </c>
      <c r="E598" s="11" t="s">
        <v>1235</v>
      </c>
      <c r="F598" s="54"/>
      <c r="G598" s="12" t="s">
        <v>39</v>
      </c>
      <c r="H598" s="12" t="str">
        <f>IFERROR(VLOOKUP(G598,CentralOVM!$A$3:$B$45,2,0),"")</f>
        <v>Y</v>
      </c>
      <c r="I598" s="12" t="s">
        <v>40</v>
      </c>
      <c r="J598" s="12" t="s">
        <v>1249</v>
      </c>
      <c r="K598" s="12" t="s">
        <v>1250</v>
      </c>
      <c r="L598" s="12" t="s">
        <v>1239</v>
      </c>
      <c r="M598" s="13" t="s">
        <v>1240</v>
      </c>
      <c r="N598" s="51" t="s">
        <v>1241</v>
      </c>
      <c r="O598" s="9">
        <v>7</v>
      </c>
      <c r="P598" s="9"/>
      <c r="Q598" s="9"/>
      <c r="R598" s="9"/>
      <c r="S598" s="9"/>
      <c r="T598" s="9"/>
      <c r="U598" s="9"/>
      <c r="V598" s="9"/>
      <c r="W598" s="10"/>
      <c r="X598" s="10"/>
      <c r="Y598" s="10"/>
      <c r="Z598" s="10"/>
    </row>
    <row r="599" spans="1:26" ht="230.4" x14ac:dyDescent="0.3">
      <c r="A599" s="35" t="s">
        <v>1228</v>
      </c>
      <c r="B599" s="11" t="s">
        <v>1229</v>
      </c>
      <c r="C599" s="11" t="s">
        <v>1230</v>
      </c>
      <c r="D599" s="11" t="s">
        <v>1289</v>
      </c>
      <c r="E599" s="11"/>
      <c r="F599" s="54"/>
      <c r="G599" s="12"/>
      <c r="H599" s="12" t="str">
        <f>IFERROR(VLOOKUP(G599,CentralOVM!$A$3:$B$45,2,0),"")</f>
        <v/>
      </c>
      <c r="I599" s="12"/>
      <c r="J599" s="12"/>
      <c r="K599" s="12"/>
      <c r="L599" s="12"/>
      <c r="M599" s="13"/>
      <c r="N599" s="9"/>
      <c r="O599" s="9"/>
      <c r="P599" s="9"/>
      <c r="Q599" s="9"/>
      <c r="R599" s="9"/>
      <c r="S599" s="9"/>
      <c r="T599" s="9"/>
      <c r="U599" s="9"/>
      <c r="V599" s="9"/>
      <c r="W599" s="10"/>
      <c r="X599" s="10"/>
      <c r="Y599" s="10"/>
      <c r="Z599" s="10"/>
    </row>
    <row r="600" spans="1:26" ht="230.4" x14ac:dyDescent="0.3">
      <c r="A600" s="35" t="s">
        <v>1228</v>
      </c>
      <c r="B600" s="11" t="s">
        <v>1229</v>
      </c>
      <c r="C600" s="11" t="s">
        <v>1230</v>
      </c>
      <c r="D600" s="11" t="s">
        <v>1290</v>
      </c>
      <c r="E600" s="11" t="s">
        <v>1235</v>
      </c>
      <c r="F600" s="54"/>
      <c r="G600" s="12"/>
      <c r="H600" s="12" t="str">
        <f>IFERROR(VLOOKUP(G600,CentralOVM!$A$3:$B$45,2,0),"")</f>
        <v/>
      </c>
      <c r="I600" s="12"/>
      <c r="J600" s="12"/>
      <c r="K600" s="12"/>
      <c r="L600" s="12"/>
      <c r="M600" s="13"/>
      <c r="N600" s="9"/>
      <c r="O600" s="9"/>
      <c r="P600" s="9"/>
      <c r="Q600" s="9"/>
      <c r="R600" s="9"/>
      <c r="S600" s="9"/>
      <c r="T600" s="9"/>
      <c r="U600" s="9"/>
      <c r="V600" s="9"/>
      <c r="W600" s="10"/>
      <c r="X600" s="10"/>
      <c r="Y600" s="10"/>
      <c r="Z600" s="10"/>
    </row>
    <row r="601" spans="1:26" ht="230.4" x14ac:dyDescent="0.3">
      <c r="A601" s="35" t="s">
        <v>1228</v>
      </c>
      <c r="B601" s="11" t="s">
        <v>1229</v>
      </c>
      <c r="C601" s="11" t="s">
        <v>1230</v>
      </c>
      <c r="D601" s="11" t="s">
        <v>1291</v>
      </c>
      <c r="E601" s="11"/>
      <c r="F601" s="54"/>
      <c r="G601" s="12"/>
      <c r="H601" s="12" t="str">
        <f>IFERROR(VLOOKUP(G601,CentralOVM!$A$3:$B$45,2,0),"")</f>
        <v/>
      </c>
      <c r="I601" s="12"/>
      <c r="J601" s="12"/>
      <c r="K601" s="12"/>
      <c r="L601" s="12"/>
      <c r="M601" s="13"/>
      <c r="N601" s="9"/>
      <c r="O601" s="9"/>
      <c r="P601" s="9"/>
      <c r="Q601" s="9"/>
      <c r="R601" s="9"/>
      <c r="S601" s="9"/>
      <c r="T601" s="9"/>
      <c r="U601" s="9"/>
      <c r="V601" s="9"/>
      <c r="W601" s="10"/>
      <c r="X601" s="10"/>
      <c r="Y601" s="10"/>
      <c r="Z601" s="10"/>
    </row>
    <row r="602" spans="1:26" ht="230.4" x14ac:dyDescent="0.3">
      <c r="A602" s="35" t="s">
        <v>1228</v>
      </c>
      <c r="B602" s="11" t="s">
        <v>1229</v>
      </c>
      <c r="C602" s="11" t="s">
        <v>1230</v>
      </c>
      <c r="D602" s="11" t="s">
        <v>1292</v>
      </c>
      <c r="E602" s="11" t="s">
        <v>1235</v>
      </c>
      <c r="F602" s="54"/>
      <c r="G602" s="12" t="s">
        <v>39</v>
      </c>
      <c r="H602" s="12" t="str">
        <f>IFERROR(VLOOKUP(G602,CentralOVM!$A$3:$B$45,2,0),"")</f>
        <v>Y</v>
      </c>
      <c r="I602" s="12" t="s">
        <v>40</v>
      </c>
      <c r="J602" s="12" t="s">
        <v>1252</v>
      </c>
      <c r="K602" s="12" t="s">
        <v>1253</v>
      </c>
      <c r="L602" s="12" t="s">
        <v>1239</v>
      </c>
      <c r="M602" s="13" t="s">
        <v>1240</v>
      </c>
      <c r="N602" s="51" t="s">
        <v>1241</v>
      </c>
      <c r="O602" s="9">
        <v>7</v>
      </c>
      <c r="P602" s="9"/>
      <c r="Q602" s="9"/>
      <c r="R602" s="9"/>
      <c r="S602" s="9"/>
      <c r="T602" s="9"/>
      <c r="U602" s="9"/>
      <c r="V602" s="9"/>
      <c r="W602" s="10"/>
      <c r="X602" s="10"/>
      <c r="Y602" s="10"/>
      <c r="Z602" s="10"/>
    </row>
    <row r="603" spans="1:26" ht="230.4" x14ac:dyDescent="0.3">
      <c r="A603" s="35" t="s">
        <v>1228</v>
      </c>
      <c r="B603" s="11" t="s">
        <v>1229</v>
      </c>
      <c r="C603" s="11" t="s">
        <v>1230</v>
      </c>
      <c r="D603" s="11" t="s">
        <v>1293</v>
      </c>
      <c r="E603" s="11"/>
      <c r="F603" s="54"/>
      <c r="G603" s="12"/>
      <c r="H603" s="12" t="str">
        <f>IFERROR(VLOOKUP(G603,CentralOVM!$A$3:$B$45,2,0),"")</f>
        <v/>
      </c>
      <c r="I603" s="12"/>
      <c r="J603" s="12"/>
      <c r="K603" s="12"/>
      <c r="L603" s="12"/>
      <c r="M603" s="13"/>
      <c r="N603" s="9"/>
      <c r="O603" s="9"/>
      <c r="P603" s="9"/>
      <c r="Q603" s="9"/>
      <c r="R603" s="9"/>
      <c r="S603" s="9"/>
      <c r="T603" s="9"/>
      <c r="U603" s="9"/>
      <c r="V603" s="9"/>
      <c r="W603" s="10"/>
      <c r="X603" s="10"/>
      <c r="Y603" s="10"/>
      <c r="Z603" s="10"/>
    </row>
    <row r="604" spans="1:26" ht="230.4" x14ac:dyDescent="0.3">
      <c r="A604" s="35" t="s">
        <v>1228</v>
      </c>
      <c r="B604" s="11" t="s">
        <v>1229</v>
      </c>
      <c r="C604" s="11" t="s">
        <v>1230</v>
      </c>
      <c r="D604" s="11" t="s">
        <v>1294</v>
      </c>
      <c r="E604" s="11"/>
      <c r="F604" s="54"/>
      <c r="G604" s="12"/>
      <c r="H604" s="12" t="str">
        <f>IFERROR(VLOOKUP(G604,CentralOVM!$A$3:$B$45,2,0),"")</f>
        <v/>
      </c>
      <c r="I604" s="12"/>
      <c r="J604" s="12"/>
      <c r="K604" s="12"/>
      <c r="L604" s="12"/>
      <c r="M604" s="13"/>
      <c r="N604" s="9"/>
      <c r="O604" s="9"/>
      <c r="P604" s="9"/>
      <c r="Q604" s="9"/>
      <c r="R604" s="9"/>
      <c r="S604" s="9"/>
      <c r="T604" s="9"/>
      <c r="U604" s="9"/>
      <c r="V604" s="9"/>
      <c r="W604" s="10"/>
      <c r="X604" s="10"/>
      <c r="Y604" s="10"/>
      <c r="Z604" s="10"/>
    </row>
    <row r="605" spans="1:26" ht="230.4" x14ac:dyDescent="0.3">
      <c r="A605" s="35" t="s">
        <v>1228</v>
      </c>
      <c r="B605" s="11" t="s">
        <v>1229</v>
      </c>
      <c r="C605" s="11" t="s">
        <v>1230</v>
      </c>
      <c r="D605" s="11" t="s">
        <v>1295</v>
      </c>
      <c r="E605" s="11" t="s">
        <v>1235</v>
      </c>
      <c r="F605" s="54"/>
      <c r="G605" s="12" t="s">
        <v>39</v>
      </c>
      <c r="H605" s="12" t="str">
        <f>IFERROR(VLOOKUP(G605,CentralOVM!$A$3:$B$45,2,0),"")</f>
        <v>Y</v>
      </c>
      <c r="I605" s="12" t="s">
        <v>40</v>
      </c>
      <c r="J605" s="12" t="s">
        <v>1285</v>
      </c>
      <c r="K605" s="12" t="s">
        <v>1286</v>
      </c>
      <c r="L605" s="12" t="s">
        <v>1239</v>
      </c>
      <c r="M605" s="13" t="s">
        <v>1240</v>
      </c>
      <c r="N605" s="51" t="s">
        <v>1241</v>
      </c>
      <c r="O605" s="9">
        <v>7</v>
      </c>
      <c r="P605" s="9"/>
      <c r="Q605" s="9"/>
      <c r="R605" s="9"/>
      <c r="S605" s="9"/>
      <c r="T605" s="9"/>
      <c r="U605" s="9"/>
      <c r="V605" s="9"/>
      <c r="W605" s="10"/>
      <c r="X605" s="10"/>
      <c r="Y605" s="10"/>
      <c r="Z605" s="10"/>
    </row>
    <row r="606" spans="1:26" ht="230.4" x14ac:dyDescent="0.3">
      <c r="A606" s="35" t="s">
        <v>1228</v>
      </c>
      <c r="B606" s="11" t="s">
        <v>1229</v>
      </c>
      <c r="C606" s="11" t="s">
        <v>1230</v>
      </c>
      <c r="D606" s="11" t="s">
        <v>1296</v>
      </c>
      <c r="E606" s="11" t="s">
        <v>1235</v>
      </c>
      <c r="F606" s="54" t="s">
        <v>1297</v>
      </c>
      <c r="G606" s="12" t="s">
        <v>39</v>
      </c>
      <c r="H606" s="12" t="str">
        <f>IFERROR(VLOOKUP(G606,CentralOVM!$A$3:$B$45,2,0),"")</f>
        <v>Y</v>
      </c>
      <c r="I606" s="12" t="s">
        <v>40</v>
      </c>
      <c r="J606" s="12" t="s">
        <v>1298</v>
      </c>
      <c r="K606" s="12" t="s">
        <v>1299</v>
      </c>
      <c r="L606" s="12" t="s">
        <v>1239</v>
      </c>
      <c r="M606" s="13" t="s">
        <v>1240</v>
      </c>
      <c r="N606" s="51" t="s">
        <v>1241</v>
      </c>
      <c r="O606" s="9">
        <v>7</v>
      </c>
      <c r="P606" s="9"/>
      <c r="Q606" s="9"/>
      <c r="R606" s="9"/>
      <c r="T606" s="9">
        <v>4</v>
      </c>
      <c r="U606" s="9" t="s">
        <v>1300</v>
      </c>
      <c r="V606" s="9"/>
      <c r="W606" s="10"/>
      <c r="X606" s="10"/>
      <c r="Y606" s="10"/>
      <c r="Z606" s="10"/>
    </row>
    <row r="607" spans="1:26" ht="230.4" x14ac:dyDescent="0.3">
      <c r="A607" s="35" t="s">
        <v>1228</v>
      </c>
      <c r="B607" s="11" t="s">
        <v>1229</v>
      </c>
      <c r="C607" s="11" t="s">
        <v>1230</v>
      </c>
      <c r="D607" s="11" t="s">
        <v>1301</v>
      </c>
      <c r="E607" s="11" t="s">
        <v>1235</v>
      </c>
      <c r="F607" s="54"/>
      <c r="G607" s="12" t="s">
        <v>39</v>
      </c>
      <c r="H607" s="12" t="str">
        <f>IFERROR(VLOOKUP(G607,CentralOVM!$A$3:$B$45,2,0),"")</f>
        <v>Y</v>
      </c>
      <c r="I607" s="12" t="s">
        <v>40</v>
      </c>
      <c r="J607" s="12" t="s">
        <v>1298</v>
      </c>
      <c r="K607" s="12" t="s">
        <v>1299</v>
      </c>
      <c r="L607" s="12" t="s">
        <v>1239</v>
      </c>
      <c r="M607" s="13" t="s">
        <v>1240</v>
      </c>
      <c r="N607" s="51" t="s">
        <v>1241</v>
      </c>
      <c r="O607" s="9">
        <v>7</v>
      </c>
      <c r="P607" s="9" t="s">
        <v>1302</v>
      </c>
      <c r="Q607" s="9" t="s">
        <v>212</v>
      </c>
      <c r="R607" s="9" t="s">
        <v>527</v>
      </c>
      <c r="S607" s="9"/>
      <c r="T607" s="9"/>
      <c r="U607" s="9"/>
      <c r="V607" s="9"/>
      <c r="W607" s="10"/>
      <c r="X607" s="10"/>
      <c r="Y607" s="10"/>
      <c r="Z607" s="10"/>
    </row>
    <row r="608" spans="1:26" ht="230.4" x14ac:dyDescent="0.3">
      <c r="A608" s="35" t="s">
        <v>1228</v>
      </c>
      <c r="B608" s="11" t="s">
        <v>1229</v>
      </c>
      <c r="C608" s="11" t="s">
        <v>1230</v>
      </c>
      <c r="D608" s="11" t="s">
        <v>1303</v>
      </c>
      <c r="E608" s="11" t="s">
        <v>1235</v>
      </c>
      <c r="F608" s="54"/>
      <c r="G608" s="12" t="s">
        <v>39</v>
      </c>
      <c r="H608" s="12" t="str">
        <f>IFERROR(VLOOKUP(G608,CentralOVM!$A$3:$B$45,2,0),"")</f>
        <v>Y</v>
      </c>
      <c r="I608" s="12" t="s">
        <v>40</v>
      </c>
      <c r="J608" s="12" t="s">
        <v>1298</v>
      </c>
      <c r="K608" s="12" t="s">
        <v>1299</v>
      </c>
      <c r="L608" s="12" t="s">
        <v>1239</v>
      </c>
      <c r="M608" s="13" t="s">
        <v>1240</v>
      </c>
      <c r="N608" s="51" t="s">
        <v>1241</v>
      </c>
      <c r="O608" s="9">
        <v>7</v>
      </c>
      <c r="P608" s="9"/>
      <c r="Q608" s="9"/>
      <c r="R608" s="9"/>
      <c r="S608" s="9"/>
      <c r="T608" s="9"/>
      <c r="U608" s="9"/>
      <c r="V608" s="9"/>
      <c r="W608" s="10"/>
      <c r="X608" s="10"/>
      <c r="Y608" s="10"/>
      <c r="Z608" s="10"/>
    </row>
    <row r="609" spans="1:26" ht="230.4" x14ac:dyDescent="0.3">
      <c r="A609" s="35" t="s">
        <v>1228</v>
      </c>
      <c r="B609" s="11" t="s">
        <v>1229</v>
      </c>
      <c r="C609" s="11" t="s">
        <v>1230</v>
      </c>
      <c r="D609" s="11" t="s">
        <v>1304</v>
      </c>
      <c r="E609" s="11"/>
      <c r="F609" s="54"/>
      <c r="G609" s="12"/>
      <c r="H609" s="12" t="str">
        <f>IFERROR(VLOOKUP(G609,CentralOVM!$A$3:$B$45,2,0),"")</f>
        <v/>
      </c>
      <c r="I609" s="12"/>
      <c r="J609" s="12"/>
      <c r="K609" s="12"/>
      <c r="L609" s="12"/>
      <c r="M609" s="13"/>
      <c r="N609" s="9"/>
      <c r="O609" s="9"/>
      <c r="P609" s="9"/>
      <c r="Q609" s="9"/>
      <c r="R609" s="9"/>
      <c r="S609" s="9"/>
      <c r="T609" s="9"/>
      <c r="U609" s="9"/>
      <c r="V609" s="9"/>
      <c r="W609" s="10"/>
      <c r="X609" s="10"/>
      <c r="Y609" s="10"/>
      <c r="Z609" s="10"/>
    </row>
    <row r="610" spans="1:26" ht="230.4" x14ac:dyDescent="0.3">
      <c r="A610" s="35" t="s">
        <v>1228</v>
      </c>
      <c r="B610" s="11" t="s">
        <v>1229</v>
      </c>
      <c r="C610" s="11" t="s">
        <v>1230</v>
      </c>
      <c r="D610" s="11" t="s">
        <v>1305</v>
      </c>
      <c r="E610" s="11"/>
      <c r="F610" s="54"/>
      <c r="G610" s="12"/>
      <c r="H610" s="12" t="str">
        <f>IFERROR(VLOOKUP(G610,CentralOVM!$A$3:$B$45,2,0),"")</f>
        <v/>
      </c>
      <c r="I610" s="12"/>
      <c r="J610" s="12"/>
      <c r="K610" s="12"/>
      <c r="L610" s="12"/>
      <c r="M610" s="13"/>
      <c r="N610" s="9"/>
      <c r="O610" s="9"/>
      <c r="P610" s="9"/>
      <c r="Q610" s="9"/>
      <c r="R610" s="9"/>
      <c r="S610" s="9"/>
      <c r="T610" s="9"/>
      <c r="U610" s="9"/>
      <c r="V610" s="9"/>
      <c r="W610" s="10"/>
      <c r="X610" s="10"/>
      <c r="Y610" s="10"/>
      <c r="Z610" s="10"/>
    </row>
    <row r="611" spans="1:26" ht="230.4" x14ac:dyDescent="0.3">
      <c r="A611" s="35" t="s">
        <v>1228</v>
      </c>
      <c r="B611" s="11" t="s">
        <v>1229</v>
      </c>
      <c r="C611" s="11" t="s">
        <v>1230</v>
      </c>
      <c r="D611" s="11" t="s">
        <v>1306</v>
      </c>
      <c r="E611" s="11" t="s">
        <v>1235</v>
      </c>
      <c r="F611" s="54" t="s">
        <v>1307</v>
      </c>
      <c r="G611" s="12" t="s">
        <v>39</v>
      </c>
      <c r="H611" s="12" t="str">
        <f>IFERROR(VLOOKUP(G611,CentralOVM!$A$3:$B$45,2,0),"")</f>
        <v>Y</v>
      </c>
      <c r="I611" s="12" t="s">
        <v>40</v>
      </c>
      <c r="J611" s="12" t="s">
        <v>1245</v>
      </c>
      <c r="K611" s="12" t="s">
        <v>1246</v>
      </c>
      <c r="L611" s="12" t="s">
        <v>1239</v>
      </c>
      <c r="M611" s="13" t="s">
        <v>1240</v>
      </c>
      <c r="N611" s="51" t="s">
        <v>1275</v>
      </c>
      <c r="O611" s="9">
        <v>17</v>
      </c>
      <c r="P611" s="9"/>
      <c r="Q611" s="9"/>
      <c r="R611" s="9"/>
      <c r="S611" s="9"/>
      <c r="T611" s="9">
        <v>1</v>
      </c>
      <c r="U611" s="9"/>
      <c r="V611" s="9"/>
      <c r="W611" s="10"/>
      <c r="X611" s="10"/>
      <c r="Y611" s="10"/>
      <c r="Z611" s="10"/>
    </row>
    <row r="612" spans="1:26" ht="230.4" x14ac:dyDescent="0.3">
      <c r="A612" s="35" t="s">
        <v>1228</v>
      </c>
      <c r="B612" s="11" t="s">
        <v>1229</v>
      </c>
      <c r="C612" s="11" t="s">
        <v>1230</v>
      </c>
      <c r="D612" s="11" t="s">
        <v>1308</v>
      </c>
      <c r="E612" s="11" t="s">
        <v>1235</v>
      </c>
      <c r="F612" s="54" t="s">
        <v>1309</v>
      </c>
      <c r="G612" s="12" t="s">
        <v>39</v>
      </c>
      <c r="H612" s="12" t="str">
        <f>IFERROR(VLOOKUP(G612,CentralOVM!$A$3:$B$45,2,0),"")</f>
        <v>Y</v>
      </c>
      <c r="I612" s="12" t="s">
        <v>40</v>
      </c>
      <c r="J612" s="12" t="s">
        <v>1245</v>
      </c>
      <c r="K612" s="12" t="s">
        <v>1246</v>
      </c>
      <c r="L612" s="12" t="s">
        <v>1239</v>
      </c>
      <c r="M612" s="13" t="s">
        <v>1240</v>
      </c>
      <c r="N612" s="51" t="s">
        <v>1275</v>
      </c>
      <c r="O612" s="9">
        <v>17</v>
      </c>
      <c r="P612" s="9"/>
      <c r="Q612" s="9"/>
      <c r="R612" s="9"/>
      <c r="S612" s="9"/>
      <c r="T612" s="9">
        <v>2</v>
      </c>
      <c r="U612" s="9"/>
      <c r="V612" s="9"/>
      <c r="W612" s="10"/>
      <c r="X612" s="10"/>
      <c r="Y612" s="10"/>
      <c r="Z612" s="10"/>
    </row>
    <row r="613" spans="1:26" ht="230.4" x14ac:dyDescent="0.3">
      <c r="A613" s="35" t="s">
        <v>1228</v>
      </c>
      <c r="B613" s="11" t="s">
        <v>1229</v>
      </c>
      <c r="C613" s="11" t="s">
        <v>1230</v>
      </c>
      <c r="D613" s="11" t="s">
        <v>1310</v>
      </c>
      <c r="E613" s="11" t="s">
        <v>1235</v>
      </c>
      <c r="F613" s="54" t="s">
        <v>1311</v>
      </c>
      <c r="G613" s="12" t="s">
        <v>39</v>
      </c>
      <c r="H613" s="12" t="str">
        <f>IFERROR(VLOOKUP(G613,CentralOVM!$A$3:$B$45,2,0),"")</f>
        <v>Y</v>
      </c>
      <c r="I613" s="12" t="s">
        <v>40</v>
      </c>
      <c r="J613" s="12" t="s">
        <v>1245</v>
      </c>
      <c r="K613" s="12" t="s">
        <v>1246</v>
      </c>
      <c r="L613" s="12" t="s">
        <v>1239</v>
      </c>
      <c r="M613" s="13" t="s">
        <v>1240</v>
      </c>
      <c r="N613" s="51" t="s">
        <v>1275</v>
      </c>
      <c r="O613" s="9">
        <v>17</v>
      </c>
      <c r="P613" s="9"/>
      <c r="Q613" s="9"/>
      <c r="R613" s="9"/>
      <c r="S613" s="9"/>
      <c r="T613" s="9">
        <v>2</v>
      </c>
      <c r="U613" s="9"/>
      <c r="V613" s="9"/>
      <c r="W613" s="10"/>
      <c r="X613" s="10"/>
      <c r="Y613" s="10"/>
      <c r="Z613" s="10"/>
    </row>
    <row r="614" spans="1:26" ht="230.4" x14ac:dyDescent="0.3">
      <c r="A614" s="35" t="s">
        <v>1228</v>
      </c>
      <c r="B614" s="11" t="s">
        <v>1229</v>
      </c>
      <c r="C614" s="11" t="s">
        <v>1230</v>
      </c>
      <c r="D614" s="11" t="s">
        <v>1312</v>
      </c>
      <c r="E614" s="11" t="s">
        <v>1235</v>
      </c>
      <c r="F614" s="54" t="s">
        <v>1313</v>
      </c>
      <c r="G614" s="12" t="s">
        <v>39</v>
      </c>
      <c r="H614" s="12" t="str">
        <f>IFERROR(VLOOKUP(G614,CentralOVM!$A$3:$B$45,2,0),"")</f>
        <v>Y</v>
      </c>
      <c r="I614" s="12" t="s">
        <v>40</v>
      </c>
      <c r="J614" s="12" t="s">
        <v>1245</v>
      </c>
      <c r="K614" s="12" t="s">
        <v>1246</v>
      </c>
      <c r="L614" s="12" t="s">
        <v>1239</v>
      </c>
      <c r="M614" s="13" t="s">
        <v>1240</v>
      </c>
      <c r="N614" s="51" t="s">
        <v>1241</v>
      </c>
      <c r="O614" s="9">
        <v>7</v>
      </c>
      <c r="P614" s="9"/>
      <c r="Q614" s="9"/>
      <c r="R614" s="9"/>
      <c r="S614" s="9"/>
      <c r="T614" s="9">
        <v>1</v>
      </c>
      <c r="U614" s="9"/>
      <c r="V614" s="9"/>
      <c r="W614" s="10"/>
      <c r="X614" s="10"/>
      <c r="Y614" s="10"/>
      <c r="Z614" s="10"/>
    </row>
    <row r="615" spans="1:26" ht="230.4" x14ac:dyDescent="0.3">
      <c r="A615" s="35" t="s">
        <v>1228</v>
      </c>
      <c r="B615" s="11" t="s">
        <v>1229</v>
      </c>
      <c r="C615" s="11" t="s">
        <v>1230</v>
      </c>
      <c r="D615" s="11" t="s">
        <v>1314</v>
      </c>
      <c r="E615" s="11" t="s">
        <v>1235</v>
      </c>
      <c r="F615" s="54"/>
      <c r="G615" s="12" t="s">
        <v>39</v>
      </c>
      <c r="H615" s="12" t="str">
        <f>IFERROR(VLOOKUP(G615,CentralOVM!$A$3:$B$45,2,0),"")</f>
        <v>Y</v>
      </c>
      <c r="I615" s="12" t="s">
        <v>40</v>
      </c>
      <c r="J615" s="12" t="s">
        <v>1245</v>
      </c>
      <c r="K615" s="12" t="s">
        <v>1246</v>
      </c>
      <c r="L615" s="12" t="s">
        <v>1239</v>
      </c>
      <c r="M615" s="13" t="s">
        <v>1240</v>
      </c>
      <c r="N615" s="51" t="s">
        <v>1241</v>
      </c>
      <c r="O615" s="9">
        <v>7</v>
      </c>
      <c r="P615" s="9"/>
      <c r="Q615" s="9"/>
      <c r="R615" s="9"/>
      <c r="S615" s="9"/>
      <c r="T615" s="9"/>
      <c r="U615" s="9"/>
      <c r="V615" s="9"/>
      <c r="W615" s="10"/>
      <c r="X615" s="10"/>
      <c r="Y615" s="10"/>
      <c r="Z615" s="10"/>
    </row>
    <row r="616" spans="1:26" ht="230.4" x14ac:dyDescent="0.3">
      <c r="A616" s="35" t="s">
        <v>1228</v>
      </c>
      <c r="B616" s="11" t="s">
        <v>1229</v>
      </c>
      <c r="C616" s="11" t="s">
        <v>1230</v>
      </c>
      <c r="D616" s="11" t="s">
        <v>1315</v>
      </c>
      <c r="E616" s="11" t="s">
        <v>1235</v>
      </c>
      <c r="F616" s="54" t="s">
        <v>1316</v>
      </c>
      <c r="G616" s="12" t="s">
        <v>39</v>
      </c>
      <c r="H616" s="12" t="str">
        <f>IFERROR(VLOOKUP(G616,CentralOVM!$A$3:$B$45,2,0),"")</f>
        <v>Y</v>
      </c>
      <c r="I616" s="12" t="s">
        <v>40</v>
      </c>
      <c r="J616" s="12" t="s">
        <v>1245</v>
      </c>
      <c r="K616" s="12" t="s">
        <v>1246</v>
      </c>
      <c r="L616" s="12" t="s">
        <v>1239</v>
      </c>
      <c r="M616" s="13" t="s">
        <v>1240</v>
      </c>
      <c r="N616" s="51" t="s">
        <v>1241</v>
      </c>
      <c r="O616" s="9">
        <v>7</v>
      </c>
      <c r="P616" s="9"/>
      <c r="Q616" s="9"/>
      <c r="R616" s="9"/>
      <c r="S616" s="9"/>
      <c r="T616" s="9">
        <v>1</v>
      </c>
      <c r="U616" s="9"/>
      <c r="V616" s="9"/>
      <c r="W616" s="10"/>
      <c r="X616" s="10"/>
      <c r="Y616" s="10"/>
      <c r="Z616" s="10"/>
    </row>
    <row r="617" spans="1:26" ht="230.4" x14ac:dyDescent="0.3">
      <c r="A617" s="35" t="s">
        <v>1228</v>
      </c>
      <c r="B617" s="11" t="s">
        <v>1229</v>
      </c>
      <c r="C617" s="11" t="s">
        <v>1230</v>
      </c>
      <c r="D617" s="11" t="s">
        <v>1317</v>
      </c>
      <c r="E617" s="11" t="s">
        <v>1235</v>
      </c>
      <c r="F617" s="54" t="s">
        <v>1318</v>
      </c>
      <c r="G617" s="12" t="s">
        <v>39</v>
      </c>
      <c r="H617" s="12" t="str">
        <f>IFERROR(VLOOKUP(G617,CentralOVM!$A$3:$B$45,2,0),"")</f>
        <v>Y</v>
      </c>
      <c r="I617" s="12" t="s">
        <v>40</v>
      </c>
      <c r="J617" s="12" t="s">
        <v>1245</v>
      </c>
      <c r="K617" s="12" t="s">
        <v>1246</v>
      </c>
      <c r="L617" s="12" t="s">
        <v>1239</v>
      </c>
      <c r="M617" s="13" t="s">
        <v>1240</v>
      </c>
      <c r="N617" s="51" t="s">
        <v>1241</v>
      </c>
      <c r="O617" s="9">
        <v>7</v>
      </c>
      <c r="P617" s="9"/>
      <c r="Q617" s="9"/>
      <c r="R617" s="9"/>
      <c r="S617" s="9"/>
      <c r="T617" s="9">
        <v>1</v>
      </c>
      <c r="U617" s="9"/>
      <c r="V617" s="9"/>
      <c r="W617" s="10"/>
      <c r="X617" s="10"/>
      <c r="Y617" s="10"/>
      <c r="Z617" s="10"/>
    </row>
    <row r="618" spans="1:26" ht="230.4" x14ac:dyDescent="0.3">
      <c r="A618" s="35" t="s">
        <v>1228</v>
      </c>
      <c r="B618" s="11" t="s">
        <v>1229</v>
      </c>
      <c r="C618" s="11" t="s">
        <v>1230</v>
      </c>
      <c r="D618" s="11" t="s">
        <v>1319</v>
      </c>
      <c r="E618" s="11"/>
      <c r="F618" s="54"/>
      <c r="G618" s="12"/>
      <c r="H618" s="12" t="str">
        <f>IFERROR(VLOOKUP(G618,CentralOVM!$A$3:$B$45,2,0),"")</f>
        <v/>
      </c>
      <c r="I618" s="12"/>
      <c r="J618" s="12"/>
      <c r="K618" s="12"/>
      <c r="L618" s="12"/>
      <c r="M618" s="13"/>
      <c r="N618" s="9"/>
      <c r="O618" s="9"/>
      <c r="P618" s="9"/>
      <c r="Q618" s="9"/>
      <c r="R618" s="9"/>
      <c r="S618" s="9"/>
      <c r="T618" s="9"/>
      <c r="U618" s="9"/>
      <c r="V618" s="9"/>
      <c r="W618" s="10"/>
      <c r="X618" s="10"/>
      <c r="Y618" s="10"/>
      <c r="Z618" s="10"/>
    </row>
    <row r="619" spans="1:26" ht="230.4" x14ac:dyDescent="0.3">
      <c r="A619" s="35" t="s">
        <v>1228</v>
      </c>
      <c r="B619" s="11" t="s">
        <v>1229</v>
      </c>
      <c r="C619" s="11" t="s">
        <v>1230</v>
      </c>
      <c r="D619" s="11" t="s">
        <v>834</v>
      </c>
      <c r="E619" s="11" t="s">
        <v>1269</v>
      </c>
      <c r="F619" s="54" t="s">
        <v>1320</v>
      </c>
      <c r="G619" s="12" t="s">
        <v>204</v>
      </c>
      <c r="H619" s="12" t="str">
        <f>IFERROR(VLOOKUP(G619,CentralOVM!$A$3:$B$45,2,0),"")</f>
        <v>N</v>
      </c>
      <c r="I619" s="12" t="s">
        <v>258</v>
      </c>
      <c r="J619" s="12" t="s">
        <v>1271</v>
      </c>
      <c r="K619" s="12" t="s">
        <v>1272</v>
      </c>
      <c r="L619" s="12" t="s">
        <v>1273</v>
      </c>
      <c r="M619" s="13" t="s">
        <v>1274</v>
      </c>
      <c r="N619" s="51" t="s">
        <v>1275</v>
      </c>
      <c r="O619" s="9">
        <v>17</v>
      </c>
      <c r="P619" s="9"/>
      <c r="Q619" s="9"/>
      <c r="R619" s="9"/>
      <c r="S619" s="9"/>
      <c r="T619" s="9">
        <v>1</v>
      </c>
      <c r="U619" s="9" t="s">
        <v>1321</v>
      </c>
      <c r="V619" s="9"/>
      <c r="W619" s="10"/>
      <c r="X619" s="10"/>
      <c r="Y619" s="10"/>
      <c r="Z619" s="10"/>
    </row>
    <row r="620" spans="1:26" ht="230.4" x14ac:dyDescent="0.3">
      <c r="A620" s="35" t="s">
        <v>1228</v>
      </c>
      <c r="B620" s="11" t="s">
        <v>1229</v>
      </c>
      <c r="C620" s="11" t="s">
        <v>1230</v>
      </c>
      <c r="D620" s="11" t="s">
        <v>1322</v>
      </c>
      <c r="E620" s="11" t="s">
        <v>1269</v>
      </c>
      <c r="F620" s="54" t="s">
        <v>1323</v>
      </c>
      <c r="G620" s="12" t="s">
        <v>1324</v>
      </c>
      <c r="H620" s="12" t="str">
        <f>IFERROR(VLOOKUP(G620,CentralOVM!$A$3:$B$45,2,0),"")</f>
        <v>N</v>
      </c>
      <c r="I620" s="12" t="s">
        <v>258</v>
      </c>
      <c r="J620" s="12" t="s">
        <v>1325</v>
      </c>
      <c r="K620" s="12" t="s">
        <v>1326</v>
      </c>
      <c r="L620" s="12" t="s">
        <v>1273</v>
      </c>
      <c r="M620" s="13" t="s">
        <v>1274</v>
      </c>
      <c r="N620" s="51" t="s">
        <v>1275</v>
      </c>
      <c r="O620" s="9">
        <v>17</v>
      </c>
      <c r="P620" s="9"/>
      <c r="Q620" s="9"/>
      <c r="R620" s="9"/>
      <c r="S620" s="17" t="s">
        <v>1327</v>
      </c>
      <c r="T620" s="9">
        <v>2</v>
      </c>
      <c r="U620" s="9" t="s">
        <v>723</v>
      </c>
      <c r="V620" s="9"/>
      <c r="W620" s="10"/>
      <c r="X620" s="10"/>
      <c r="Y620" s="10"/>
      <c r="Z620" s="10"/>
    </row>
    <row r="621" spans="1:26" ht="230.4" x14ac:dyDescent="0.3">
      <c r="A621" s="35" t="s">
        <v>1228</v>
      </c>
      <c r="B621" s="11" t="s">
        <v>1229</v>
      </c>
      <c r="C621" s="11" t="s">
        <v>1230</v>
      </c>
      <c r="D621" s="11" t="s">
        <v>1328</v>
      </c>
      <c r="E621" s="11" t="s">
        <v>1269</v>
      </c>
      <c r="F621" s="54"/>
      <c r="G621" s="12" t="s">
        <v>1324</v>
      </c>
      <c r="H621" s="12" t="str">
        <f>IFERROR(VLOOKUP(G621,CentralOVM!$A$3:$B$45,2,0),"")</f>
        <v>N</v>
      </c>
      <c r="I621" s="12" t="s">
        <v>258</v>
      </c>
      <c r="J621" s="12" t="s">
        <v>1325</v>
      </c>
      <c r="K621" s="12" t="s">
        <v>1326</v>
      </c>
      <c r="L621" s="12" t="s">
        <v>1273</v>
      </c>
      <c r="M621" s="13" t="s">
        <v>1274</v>
      </c>
      <c r="N621" s="51" t="s">
        <v>1275</v>
      </c>
      <c r="O621" s="9">
        <v>17</v>
      </c>
      <c r="P621" s="9"/>
      <c r="Q621" s="9"/>
      <c r="R621" s="9"/>
      <c r="S621" s="9"/>
      <c r="T621" s="9"/>
      <c r="U621" s="9" t="s">
        <v>1329</v>
      </c>
      <c r="V621" s="9"/>
      <c r="W621" s="10"/>
      <c r="X621" s="10"/>
      <c r="Y621" s="10"/>
      <c r="Z621" s="10"/>
    </row>
    <row r="622" spans="1:26" ht="230.4" x14ac:dyDescent="0.3">
      <c r="A622" s="35" t="s">
        <v>1228</v>
      </c>
      <c r="B622" s="11" t="s">
        <v>1229</v>
      </c>
      <c r="C622" s="11" t="s">
        <v>1230</v>
      </c>
      <c r="D622" s="11" t="s">
        <v>1330</v>
      </c>
      <c r="E622" s="11" t="s">
        <v>1269</v>
      </c>
      <c r="F622" s="54"/>
      <c r="G622" s="12" t="s">
        <v>1324</v>
      </c>
      <c r="H622" s="12" t="str">
        <f>IFERROR(VLOOKUP(G622,CentralOVM!$A$3:$B$45,2,0),"")</f>
        <v>N</v>
      </c>
      <c r="I622" s="12" t="s">
        <v>258</v>
      </c>
      <c r="J622" s="12" t="s">
        <v>1325</v>
      </c>
      <c r="K622" s="12" t="s">
        <v>1326</v>
      </c>
      <c r="L622" s="12" t="s">
        <v>1273</v>
      </c>
      <c r="M622" s="13" t="s">
        <v>1274</v>
      </c>
      <c r="N622" s="51" t="s">
        <v>1275</v>
      </c>
      <c r="O622" s="9">
        <v>17</v>
      </c>
      <c r="P622" s="9"/>
      <c r="Q622" s="9"/>
      <c r="R622" s="9"/>
      <c r="S622" s="9"/>
      <c r="T622" s="9"/>
      <c r="U622" s="9" t="s">
        <v>84</v>
      </c>
      <c r="V622" s="9"/>
      <c r="W622" s="10"/>
      <c r="X622" s="10"/>
      <c r="Y622" s="10"/>
      <c r="Z622" s="10"/>
    </row>
    <row r="623" spans="1:26" ht="230.4" x14ac:dyDescent="0.3">
      <c r="A623" s="35" t="s">
        <v>1228</v>
      </c>
      <c r="B623" s="11" t="s">
        <v>1229</v>
      </c>
      <c r="C623" s="11" t="s">
        <v>1230</v>
      </c>
      <c r="D623" s="11" t="s">
        <v>1331</v>
      </c>
      <c r="E623" s="11"/>
      <c r="F623" s="54"/>
      <c r="G623" s="12"/>
      <c r="H623" s="12" t="str">
        <f>IFERROR(VLOOKUP(G623,CentralOVM!$A$3:$B$45,2,0),"")</f>
        <v/>
      </c>
      <c r="I623" s="12"/>
      <c r="J623" s="12"/>
      <c r="K623" s="12"/>
      <c r="L623" s="12"/>
      <c r="M623" s="13"/>
      <c r="N623" s="9"/>
      <c r="O623" s="9"/>
      <c r="P623" s="9"/>
      <c r="Q623" s="9"/>
      <c r="R623" s="9"/>
      <c r="S623" s="9"/>
      <c r="T623" s="9"/>
      <c r="U623" s="9"/>
      <c r="V623" s="9"/>
      <c r="W623" s="10"/>
      <c r="X623" s="10"/>
      <c r="Y623" s="10"/>
      <c r="Z623" s="10"/>
    </row>
    <row r="624" spans="1:26" ht="230.4" x14ac:dyDescent="0.3">
      <c r="A624" s="35" t="s">
        <v>1228</v>
      </c>
      <c r="B624" s="11" t="s">
        <v>1229</v>
      </c>
      <c r="C624" s="11" t="s">
        <v>1230</v>
      </c>
      <c r="D624" s="11" t="s">
        <v>1332</v>
      </c>
      <c r="E624" s="11"/>
      <c r="F624" s="54"/>
      <c r="G624" s="12"/>
      <c r="H624" s="12" t="str">
        <f>IFERROR(VLOOKUP(G624,CentralOVM!$A$3:$B$45,2,0),"")</f>
        <v/>
      </c>
      <c r="I624" s="12"/>
      <c r="J624" s="12"/>
      <c r="K624" s="12"/>
      <c r="L624" s="12"/>
      <c r="M624" s="13"/>
      <c r="N624" s="9"/>
      <c r="O624" s="9"/>
      <c r="P624" s="9"/>
      <c r="Q624" s="9"/>
      <c r="R624" s="9"/>
      <c r="S624" s="9"/>
      <c r="T624" s="9"/>
      <c r="U624" s="9"/>
      <c r="V624" s="9"/>
      <c r="W624" s="10"/>
      <c r="X624" s="10"/>
      <c r="Y624" s="10"/>
      <c r="Z624" s="10"/>
    </row>
    <row r="625" spans="1:26" ht="230.4" x14ac:dyDescent="0.3">
      <c r="A625" s="35" t="s">
        <v>1228</v>
      </c>
      <c r="B625" s="11" t="s">
        <v>1229</v>
      </c>
      <c r="C625" s="11" t="s">
        <v>1230</v>
      </c>
      <c r="D625" s="11" t="s">
        <v>1333</v>
      </c>
      <c r="E625" s="11" t="s">
        <v>1269</v>
      </c>
      <c r="F625" s="54" t="s">
        <v>1334</v>
      </c>
      <c r="G625" s="12" t="s">
        <v>1324</v>
      </c>
      <c r="H625" s="12" t="str">
        <f>IFERROR(VLOOKUP(G625,CentralOVM!$A$3:$B$45,2,0),"")</f>
        <v>N</v>
      </c>
      <c r="I625" s="12" t="s">
        <v>258</v>
      </c>
      <c r="J625" s="12" t="s">
        <v>1335</v>
      </c>
      <c r="K625" s="12" t="s">
        <v>1336</v>
      </c>
      <c r="L625" s="12" t="s">
        <v>1273</v>
      </c>
      <c r="M625" s="13" t="s">
        <v>1274</v>
      </c>
      <c r="N625" s="51" t="s">
        <v>1275</v>
      </c>
      <c r="O625" s="9">
        <v>17</v>
      </c>
      <c r="P625" s="9"/>
      <c r="Q625" s="9"/>
      <c r="R625" s="9"/>
      <c r="S625" s="9"/>
      <c r="T625" s="9">
        <v>1</v>
      </c>
      <c r="U625" s="9" t="s">
        <v>271</v>
      </c>
      <c r="V625" s="9"/>
      <c r="W625" s="10"/>
      <c r="X625" s="10"/>
      <c r="Y625" s="10"/>
      <c r="Z625" s="10"/>
    </row>
    <row r="626" spans="1:26" ht="230.4" x14ac:dyDescent="0.3">
      <c r="A626" s="35" t="s">
        <v>1228</v>
      </c>
      <c r="B626" s="11" t="s">
        <v>1229</v>
      </c>
      <c r="C626" s="11" t="s">
        <v>1230</v>
      </c>
      <c r="D626" s="11" t="s">
        <v>1319</v>
      </c>
      <c r="E626" s="11"/>
      <c r="F626" s="54"/>
      <c r="G626" s="12"/>
      <c r="H626" s="12" t="str">
        <f>IFERROR(VLOOKUP(G626,CentralOVM!$A$3:$B$45,2,0),"")</f>
        <v/>
      </c>
      <c r="I626" s="12"/>
      <c r="J626" s="12"/>
      <c r="K626" s="12"/>
      <c r="L626" s="12"/>
      <c r="M626" s="13"/>
      <c r="N626" s="9"/>
      <c r="O626" s="9"/>
      <c r="P626" s="9"/>
      <c r="Q626" s="9"/>
      <c r="R626" s="9"/>
      <c r="S626" s="9"/>
      <c r="T626" s="9"/>
      <c r="U626" s="9"/>
      <c r="V626" s="9"/>
      <c r="W626" s="10"/>
      <c r="X626" s="10"/>
      <c r="Y626" s="10"/>
      <c r="Z626" s="10"/>
    </row>
    <row r="627" spans="1:26" ht="230.4" x14ac:dyDescent="0.3">
      <c r="A627" s="35" t="s">
        <v>1228</v>
      </c>
      <c r="B627" s="11" t="s">
        <v>1229</v>
      </c>
      <c r="C627" s="11" t="s">
        <v>1230</v>
      </c>
      <c r="D627" s="11" t="s">
        <v>1337</v>
      </c>
      <c r="E627" s="11" t="s">
        <v>1269</v>
      </c>
      <c r="F627" s="54" t="s">
        <v>1338</v>
      </c>
      <c r="G627" s="12" t="s">
        <v>1324</v>
      </c>
      <c r="H627" s="12" t="str">
        <f>IFERROR(VLOOKUP(G627,CentralOVM!$A$3:$B$45,2,0),"")</f>
        <v>N</v>
      </c>
      <c r="I627" s="12" t="s">
        <v>258</v>
      </c>
      <c r="J627" s="12" t="s">
        <v>1335</v>
      </c>
      <c r="K627" s="12" t="s">
        <v>1336</v>
      </c>
      <c r="L627" s="12" t="s">
        <v>1273</v>
      </c>
      <c r="M627" s="13" t="s">
        <v>1274</v>
      </c>
      <c r="N627" s="51" t="s">
        <v>1275</v>
      </c>
      <c r="O627" s="9">
        <v>17</v>
      </c>
      <c r="P627" s="9"/>
      <c r="Q627" s="9"/>
      <c r="R627" s="9"/>
      <c r="S627" s="9"/>
      <c r="T627" s="9">
        <v>2</v>
      </c>
      <c r="U627" s="9" t="s">
        <v>198</v>
      </c>
      <c r="V627" s="9"/>
      <c r="W627" s="10"/>
      <c r="X627" s="10"/>
      <c r="Y627" s="10"/>
      <c r="Z627" s="10"/>
    </row>
    <row r="628" spans="1:26" ht="230.4" x14ac:dyDescent="0.3">
      <c r="A628" s="35" t="s">
        <v>1228</v>
      </c>
      <c r="B628" s="11" t="s">
        <v>1229</v>
      </c>
      <c r="C628" s="11" t="s">
        <v>1230</v>
      </c>
      <c r="D628" s="11" t="s">
        <v>1339</v>
      </c>
      <c r="E628" s="11" t="s">
        <v>1269</v>
      </c>
      <c r="F628" s="54" t="s">
        <v>1340</v>
      </c>
      <c r="G628" s="12" t="s">
        <v>1324</v>
      </c>
      <c r="H628" s="12" t="str">
        <f>IFERROR(VLOOKUP(G628,CentralOVM!$A$3:$B$45,2,0),"")</f>
        <v>N</v>
      </c>
      <c r="I628" s="12" t="s">
        <v>258</v>
      </c>
      <c r="J628" s="12" t="s">
        <v>1341</v>
      </c>
      <c r="K628" s="12" t="s">
        <v>1342</v>
      </c>
      <c r="L628" s="12" t="s">
        <v>1273</v>
      </c>
      <c r="M628" s="13" t="s">
        <v>1274</v>
      </c>
      <c r="N628" s="51" t="s">
        <v>1275</v>
      </c>
      <c r="O628" s="9">
        <v>17</v>
      </c>
      <c r="P628" s="9"/>
      <c r="Q628" s="9"/>
      <c r="R628" s="9"/>
      <c r="S628" s="9" t="s">
        <v>1343</v>
      </c>
      <c r="T628" s="9">
        <v>1</v>
      </c>
      <c r="U628" s="9" t="s">
        <v>1344</v>
      </c>
      <c r="V628" s="9"/>
      <c r="W628" s="10"/>
      <c r="X628" s="10"/>
      <c r="Y628" s="10"/>
      <c r="Z628" s="10"/>
    </row>
    <row r="629" spans="1:26" ht="230.4" x14ac:dyDescent="0.3">
      <c r="A629" s="35" t="s">
        <v>1228</v>
      </c>
      <c r="B629" s="11" t="s">
        <v>1229</v>
      </c>
      <c r="C629" s="11" t="s">
        <v>1230</v>
      </c>
      <c r="D629" s="11" t="s">
        <v>1345</v>
      </c>
      <c r="E629" s="11" t="s">
        <v>1269</v>
      </c>
      <c r="F629" s="54"/>
      <c r="G629" s="12" t="s">
        <v>204</v>
      </c>
      <c r="H629" s="12" t="str">
        <f>IFERROR(VLOOKUP(G629,CentralOVM!$A$3:$B$45,2,0),"")</f>
        <v>N</v>
      </c>
      <c r="I629" s="12" t="s">
        <v>258</v>
      </c>
      <c r="J629" s="12" t="s">
        <v>1271</v>
      </c>
      <c r="K629" s="12" t="s">
        <v>1272</v>
      </c>
      <c r="L629" s="12" t="s">
        <v>1273</v>
      </c>
      <c r="M629" s="13" t="s">
        <v>1274</v>
      </c>
      <c r="N629" s="51" t="s">
        <v>1275</v>
      </c>
      <c r="O629" s="9">
        <v>17</v>
      </c>
      <c r="P629" s="9"/>
      <c r="Q629" s="9"/>
      <c r="R629" s="9"/>
      <c r="S629" s="9"/>
      <c r="T629" s="9"/>
      <c r="U629" s="9" t="s">
        <v>89</v>
      </c>
      <c r="V629" s="9"/>
      <c r="W629" s="10"/>
      <c r="X629" s="10"/>
      <c r="Y629" s="10"/>
      <c r="Z629" s="10"/>
    </row>
    <row r="630" spans="1:26" ht="230.4" x14ac:dyDescent="0.3">
      <c r="A630" s="35" t="s">
        <v>1228</v>
      </c>
      <c r="B630" s="11" t="s">
        <v>1229</v>
      </c>
      <c r="C630" s="11" t="s">
        <v>1230</v>
      </c>
      <c r="D630" s="11" t="s">
        <v>1346</v>
      </c>
      <c r="E630" s="11"/>
      <c r="F630" s="54"/>
      <c r="G630" s="12"/>
      <c r="H630" s="12" t="str">
        <f>IFERROR(VLOOKUP(G630,CentralOVM!$A$3:$B$45,2,0),"")</f>
        <v/>
      </c>
      <c r="I630" s="12"/>
      <c r="J630" s="12"/>
      <c r="K630" s="12"/>
      <c r="L630" s="12"/>
      <c r="M630" s="13"/>
      <c r="N630" s="9"/>
      <c r="O630" s="9"/>
      <c r="P630" s="9"/>
      <c r="Q630" s="9"/>
      <c r="R630" s="9"/>
      <c r="S630" s="9"/>
      <c r="T630" s="9"/>
      <c r="U630" s="9"/>
      <c r="V630" s="9"/>
      <c r="W630" s="10"/>
      <c r="X630" s="10"/>
      <c r="Y630" s="10"/>
      <c r="Z630" s="10"/>
    </row>
    <row r="631" spans="1:26" ht="230.4" x14ac:dyDescent="0.3">
      <c r="A631" s="35" t="s">
        <v>1228</v>
      </c>
      <c r="B631" s="11" t="s">
        <v>1229</v>
      </c>
      <c r="C631" s="11" t="s">
        <v>1230</v>
      </c>
      <c r="D631" s="11" t="s">
        <v>1347</v>
      </c>
      <c r="E631" s="11" t="s">
        <v>1269</v>
      </c>
      <c r="F631" s="54" t="s">
        <v>1348</v>
      </c>
      <c r="G631" s="12" t="s">
        <v>204</v>
      </c>
      <c r="H631" s="12" t="str">
        <f>IFERROR(VLOOKUP(G631,CentralOVM!$A$3:$B$45,2,0),"")</f>
        <v>N</v>
      </c>
      <c r="I631" s="12" t="s">
        <v>258</v>
      </c>
      <c r="J631" s="12" t="s">
        <v>1271</v>
      </c>
      <c r="K631" s="12" t="s">
        <v>1272</v>
      </c>
      <c r="L631" s="12" t="s">
        <v>1273</v>
      </c>
      <c r="M631" s="13" t="s">
        <v>1274</v>
      </c>
      <c r="N631" s="51" t="s">
        <v>1275</v>
      </c>
      <c r="O631" s="9">
        <v>17</v>
      </c>
      <c r="P631" s="9" t="s">
        <v>211</v>
      </c>
      <c r="Q631" s="9" t="s">
        <v>212</v>
      </c>
      <c r="R631" s="9" t="s">
        <v>62</v>
      </c>
      <c r="S631" s="9" t="s">
        <v>1327</v>
      </c>
      <c r="T631" s="9">
        <v>2</v>
      </c>
      <c r="U631" s="9" t="s">
        <v>1227</v>
      </c>
      <c r="V631" s="9"/>
      <c r="W631" s="10"/>
      <c r="X631" s="10"/>
      <c r="Y631" s="10"/>
      <c r="Z631" s="10"/>
    </row>
    <row r="632" spans="1:26" ht="230.4" x14ac:dyDescent="0.3">
      <c r="A632" s="35" t="s">
        <v>1228</v>
      </c>
      <c r="B632" s="11" t="s">
        <v>1229</v>
      </c>
      <c r="C632" s="11" t="s">
        <v>1230</v>
      </c>
      <c r="D632" s="11" t="s">
        <v>1349</v>
      </c>
      <c r="E632" s="11"/>
      <c r="F632" s="54"/>
      <c r="G632" s="12"/>
      <c r="H632" s="12" t="str">
        <f>IFERROR(VLOOKUP(G632,CentralOVM!$A$3:$B$45,2,0),"")</f>
        <v/>
      </c>
      <c r="I632" s="12"/>
      <c r="J632" s="12"/>
      <c r="K632" s="12"/>
      <c r="L632" s="12"/>
      <c r="M632" s="13"/>
      <c r="N632" s="9"/>
      <c r="O632" s="9"/>
      <c r="P632" s="9"/>
      <c r="Q632" s="9"/>
      <c r="R632" s="9"/>
      <c r="S632" s="9"/>
      <c r="T632" s="9"/>
      <c r="U632" s="9"/>
      <c r="V632" s="9"/>
      <c r="W632" s="10"/>
      <c r="X632" s="10"/>
      <c r="Y632" s="10"/>
      <c r="Z632" s="10"/>
    </row>
    <row r="633" spans="1:26" ht="230.4" x14ac:dyDescent="0.3">
      <c r="A633" s="35" t="s">
        <v>1228</v>
      </c>
      <c r="B633" s="11" t="s">
        <v>1229</v>
      </c>
      <c r="C633" s="11" t="s">
        <v>1230</v>
      </c>
      <c r="D633" s="11" t="s">
        <v>1350</v>
      </c>
      <c r="E633" s="11" t="s">
        <v>1269</v>
      </c>
      <c r="F633" s="54" t="s">
        <v>1351</v>
      </c>
      <c r="G633" s="12" t="s">
        <v>1324</v>
      </c>
      <c r="H633" s="12" t="str">
        <f>IFERROR(VLOOKUP(G633,CentralOVM!$A$3:$B$45,2,0),"")</f>
        <v>N</v>
      </c>
      <c r="I633" s="12" t="s">
        <v>258</v>
      </c>
      <c r="J633" s="12" t="s">
        <v>1335</v>
      </c>
      <c r="K633" s="12" t="s">
        <v>1336</v>
      </c>
      <c r="L633" s="12" t="s">
        <v>1273</v>
      </c>
      <c r="M633" s="13" t="s">
        <v>1274</v>
      </c>
      <c r="N633" s="51" t="s">
        <v>1275</v>
      </c>
      <c r="O633" s="9">
        <v>17</v>
      </c>
      <c r="P633" s="9"/>
      <c r="Q633" s="9"/>
      <c r="R633" s="9"/>
      <c r="S633" s="9"/>
      <c r="T633" s="9">
        <v>2</v>
      </c>
      <c r="U633" s="9" t="s">
        <v>195</v>
      </c>
      <c r="V633" s="9"/>
      <c r="W633" s="10"/>
      <c r="X633" s="10"/>
      <c r="Y633" s="10"/>
      <c r="Z633" s="10"/>
    </row>
    <row r="634" spans="1:26" ht="230.4" x14ac:dyDescent="0.3">
      <c r="A634" s="35" t="s">
        <v>1228</v>
      </c>
      <c r="B634" s="11" t="s">
        <v>1229</v>
      </c>
      <c r="C634" s="11" t="s">
        <v>1230</v>
      </c>
      <c r="D634" s="11" t="s">
        <v>1352</v>
      </c>
      <c r="E634" s="11" t="s">
        <v>1269</v>
      </c>
      <c r="F634" s="54"/>
      <c r="G634" s="12" t="s">
        <v>204</v>
      </c>
      <c r="H634" s="12" t="str">
        <f>IFERROR(VLOOKUP(G634,CentralOVM!$A$3:$B$45,2,0),"")</f>
        <v>N</v>
      </c>
      <c r="I634" s="12" t="s">
        <v>258</v>
      </c>
      <c r="J634" s="12" t="s">
        <v>1271</v>
      </c>
      <c r="K634" s="12" t="s">
        <v>1272</v>
      </c>
      <c r="L634" s="12" t="s">
        <v>1273</v>
      </c>
      <c r="M634" s="13" t="s">
        <v>1274</v>
      </c>
      <c r="N634" s="51" t="s">
        <v>1275</v>
      </c>
      <c r="O634" s="9">
        <v>17</v>
      </c>
      <c r="P634" s="9"/>
      <c r="Q634" s="9"/>
      <c r="R634" s="9"/>
      <c r="S634" s="9"/>
      <c r="T634" s="9"/>
      <c r="U634" s="9" t="s">
        <v>95</v>
      </c>
      <c r="V634" s="9"/>
      <c r="W634" s="10"/>
      <c r="X634" s="10"/>
      <c r="Y634" s="10"/>
      <c r="Z634" s="10"/>
    </row>
    <row r="635" spans="1:26" ht="230.4" x14ac:dyDescent="0.3">
      <c r="A635" s="35" t="s">
        <v>1228</v>
      </c>
      <c r="B635" s="11" t="s">
        <v>1229</v>
      </c>
      <c r="C635" s="11" t="s">
        <v>1230</v>
      </c>
      <c r="D635" s="11" t="s">
        <v>1353</v>
      </c>
      <c r="E635" s="11"/>
      <c r="F635" s="54"/>
      <c r="G635" s="12"/>
      <c r="H635" s="12" t="str">
        <f>IFERROR(VLOOKUP(G635,CentralOVM!$A$3:$B$45,2,0),"")</f>
        <v/>
      </c>
      <c r="I635" s="12"/>
      <c r="J635" s="12"/>
      <c r="K635" s="12"/>
      <c r="L635" s="12"/>
      <c r="M635" s="13"/>
      <c r="N635" s="9"/>
      <c r="O635" s="9"/>
      <c r="P635" s="9"/>
      <c r="Q635" s="9"/>
      <c r="R635" s="9"/>
      <c r="S635" s="9"/>
      <c r="T635" s="9"/>
      <c r="U635" s="9"/>
      <c r="V635" s="9"/>
      <c r="W635" s="10"/>
      <c r="X635" s="10"/>
      <c r="Y635" s="10"/>
      <c r="Z635" s="10"/>
    </row>
    <row r="636" spans="1:26" ht="230.4" x14ac:dyDescent="0.3">
      <c r="A636" s="35" t="s">
        <v>1228</v>
      </c>
      <c r="B636" s="11" t="s">
        <v>1229</v>
      </c>
      <c r="C636" s="11" t="s">
        <v>1230</v>
      </c>
      <c r="D636" s="11" t="s">
        <v>834</v>
      </c>
      <c r="E636" s="11" t="s">
        <v>602</v>
      </c>
      <c r="F636" s="54"/>
      <c r="G636" s="12" t="s">
        <v>49</v>
      </c>
      <c r="H636" s="12" t="str">
        <f>IFERROR(VLOOKUP(G636,CentralOVM!$A$3:$B$45,2,0),"")</f>
        <v>Y</v>
      </c>
      <c r="I636" s="12" t="s">
        <v>49</v>
      </c>
      <c r="J636" s="12" t="s">
        <v>50</v>
      </c>
      <c r="K636" s="12" t="s">
        <v>1354</v>
      </c>
      <c r="L636" s="12" t="s">
        <v>52</v>
      </c>
      <c r="M636" s="13" t="s">
        <v>53</v>
      </c>
      <c r="N636" s="8" t="s">
        <v>54</v>
      </c>
      <c r="O636" s="9">
        <v>60</v>
      </c>
      <c r="P636" s="9"/>
      <c r="Q636" s="9"/>
      <c r="R636" s="9"/>
      <c r="S636" s="9"/>
      <c r="T636" s="9"/>
      <c r="U636" s="9" t="s">
        <v>92</v>
      </c>
      <c r="V636" s="9"/>
      <c r="W636" s="10"/>
      <c r="X636" s="10"/>
      <c r="Y636" s="10"/>
      <c r="Z636" s="10"/>
    </row>
    <row r="637" spans="1:26" ht="230.4" x14ac:dyDescent="0.3">
      <c r="A637" s="35" t="s">
        <v>1228</v>
      </c>
      <c r="B637" s="11" t="s">
        <v>1229</v>
      </c>
      <c r="C637" s="11" t="s">
        <v>1230</v>
      </c>
      <c r="D637" s="11" t="s">
        <v>1355</v>
      </c>
      <c r="E637" s="11" t="s">
        <v>602</v>
      </c>
      <c r="F637" s="54" t="s">
        <v>1356</v>
      </c>
      <c r="G637" s="12" t="s">
        <v>49</v>
      </c>
      <c r="H637" s="12" t="str">
        <f>IFERROR(VLOOKUP(G637,CentralOVM!$A$3:$B$45,2,0),"")</f>
        <v>Y</v>
      </c>
      <c r="I637" s="12" t="s">
        <v>49</v>
      </c>
      <c r="J637" s="12" t="s">
        <v>50</v>
      </c>
      <c r="K637" s="12" t="s">
        <v>1354</v>
      </c>
      <c r="L637" s="12" t="s">
        <v>52</v>
      </c>
      <c r="M637" s="13" t="s">
        <v>53</v>
      </c>
      <c r="N637" s="8" t="s">
        <v>54</v>
      </c>
      <c r="O637" s="9">
        <v>60</v>
      </c>
      <c r="P637" s="9" t="s">
        <v>61</v>
      </c>
      <c r="Q637" s="9" t="s">
        <v>49</v>
      </c>
      <c r="R637" s="9" t="s">
        <v>62</v>
      </c>
      <c r="S637" s="9"/>
      <c r="T637" s="9">
        <v>1</v>
      </c>
      <c r="U637" s="9" t="s">
        <v>585</v>
      </c>
      <c r="V637" s="9"/>
      <c r="W637" s="10"/>
      <c r="X637" s="10"/>
      <c r="Y637" s="10"/>
      <c r="Z637" s="10"/>
    </row>
    <row r="638" spans="1:26" ht="230.4" x14ac:dyDescent="0.3">
      <c r="A638" s="35" t="s">
        <v>1228</v>
      </c>
      <c r="B638" s="11" t="s">
        <v>1229</v>
      </c>
      <c r="C638" s="11" t="s">
        <v>1230</v>
      </c>
      <c r="D638" s="11" t="s">
        <v>1357</v>
      </c>
      <c r="E638" s="11" t="s">
        <v>602</v>
      </c>
      <c r="F638" s="54"/>
      <c r="G638" s="12" t="s">
        <v>49</v>
      </c>
      <c r="H638" s="12" t="str">
        <f>IFERROR(VLOOKUP(G638,CentralOVM!$A$3:$B$45,2,0),"")</f>
        <v>Y</v>
      </c>
      <c r="I638" s="12" t="s">
        <v>49</v>
      </c>
      <c r="J638" s="12" t="s">
        <v>1358</v>
      </c>
      <c r="K638" s="12" t="s">
        <v>1359</v>
      </c>
      <c r="L638" s="12" t="s">
        <v>52</v>
      </c>
      <c r="M638" s="13" t="s">
        <v>53</v>
      </c>
      <c r="N638" s="51" t="s">
        <v>1241</v>
      </c>
      <c r="O638" s="9">
        <v>7</v>
      </c>
      <c r="P638" s="9"/>
      <c r="Q638" s="9"/>
      <c r="R638" s="9"/>
      <c r="S638" s="9"/>
      <c r="T638" s="9"/>
      <c r="U638" s="9"/>
      <c r="V638" s="9"/>
      <c r="W638" s="10"/>
      <c r="X638" s="10"/>
      <c r="Y638" s="10"/>
      <c r="Z638" s="10"/>
    </row>
    <row r="639" spans="1:26" ht="230.4" x14ac:dyDescent="0.3">
      <c r="A639" s="35" t="s">
        <v>1228</v>
      </c>
      <c r="B639" s="11" t="s">
        <v>1229</v>
      </c>
      <c r="C639" s="11" t="s">
        <v>1230</v>
      </c>
      <c r="D639" s="11" t="s">
        <v>1360</v>
      </c>
      <c r="E639" s="11" t="s">
        <v>602</v>
      </c>
      <c r="F639" s="54"/>
      <c r="G639" s="12" t="s">
        <v>49</v>
      </c>
      <c r="H639" s="12" t="str">
        <f>IFERROR(VLOOKUP(G639,CentralOVM!$A$3:$B$45,2,0),"")</f>
        <v>Y</v>
      </c>
      <c r="I639" s="12" t="s">
        <v>49</v>
      </c>
      <c r="J639" s="12" t="s">
        <v>50</v>
      </c>
      <c r="K639" s="12" t="s">
        <v>1354</v>
      </c>
      <c r="L639" s="12" t="s">
        <v>52</v>
      </c>
      <c r="M639" s="13" t="s">
        <v>53</v>
      </c>
      <c r="N639" s="8" t="s">
        <v>54</v>
      </c>
      <c r="O639" s="9">
        <v>60</v>
      </c>
      <c r="P639" s="9"/>
      <c r="Q639" s="9"/>
      <c r="R639" s="9"/>
      <c r="S639" s="9"/>
      <c r="T639" s="9"/>
      <c r="U639" s="9" t="s">
        <v>108</v>
      </c>
      <c r="V639" s="9"/>
      <c r="W639" s="10"/>
      <c r="X639" s="10"/>
      <c r="Y639" s="10"/>
      <c r="Z639" s="10"/>
    </row>
    <row r="640" spans="1:26" ht="230.4" x14ac:dyDescent="0.3">
      <c r="A640" s="35" t="s">
        <v>1228</v>
      </c>
      <c r="B640" s="11" t="s">
        <v>1229</v>
      </c>
      <c r="C640" s="11" t="s">
        <v>1230</v>
      </c>
      <c r="D640" s="11" t="s">
        <v>1361</v>
      </c>
      <c r="E640" s="11"/>
      <c r="F640" s="54"/>
      <c r="G640" s="12"/>
      <c r="H640" s="12" t="str">
        <f>IFERROR(VLOOKUP(G640,CentralOVM!$A$3:$B$45,2,0),"")</f>
        <v/>
      </c>
      <c r="I640" s="12"/>
      <c r="J640" s="12"/>
      <c r="K640" s="12"/>
      <c r="L640" s="12"/>
      <c r="M640" s="13"/>
      <c r="N640" s="9"/>
      <c r="O640" s="9"/>
      <c r="P640" s="9"/>
      <c r="Q640" s="9"/>
      <c r="R640" s="9"/>
      <c r="S640" s="9"/>
      <c r="T640" s="9"/>
      <c r="U640" s="9"/>
      <c r="V640" s="9"/>
      <c r="W640" s="10"/>
      <c r="X640" s="10"/>
      <c r="Y640" s="10"/>
      <c r="Z640" s="10"/>
    </row>
    <row r="641" spans="1:26" ht="230.4" x14ac:dyDescent="0.3">
      <c r="A641" s="35" t="s">
        <v>1228</v>
      </c>
      <c r="B641" s="11" t="s">
        <v>1229</v>
      </c>
      <c r="C641" s="11" t="s">
        <v>1230</v>
      </c>
      <c r="D641" s="11" t="s">
        <v>1362</v>
      </c>
      <c r="E641" s="11"/>
      <c r="F641" s="54"/>
      <c r="G641" s="12"/>
      <c r="H641" s="12" t="str">
        <f>IFERROR(VLOOKUP(G641,CentralOVM!$A$3:$B$45,2,0),"")</f>
        <v/>
      </c>
      <c r="I641" s="12"/>
      <c r="J641" s="12"/>
      <c r="K641" s="12"/>
      <c r="L641" s="12"/>
      <c r="M641" s="13"/>
      <c r="N641" s="9"/>
      <c r="O641" s="9"/>
      <c r="P641" s="9"/>
      <c r="Q641" s="9"/>
      <c r="R641" s="9"/>
      <c r="S641" s="9"/>
      <c r="T641" s="9"/>
      <c r="U641" s="9"/>
      <c r="V641" s="9"/>
      <c r="W641" s="10"/>
      <c r="X641" s="10"/>
      <c r="Y641" s="10"/>
      <c r="Z641" s="10"/>
    </row>
    <row r="642" spans="1:26" ht="230.4" x14ac:dyDescent="0.3">
      <c r="A642" s="35" t="s">
        <v>1228</v>
      </c>
      <c r="B642" s="11" t="s">
        <v>1229</v>
      </c>
      <c r="C642" s="11" t="s">
        <v>1230</v>
      </c>
      <c r="D642" s="11" t="s">
        <v>1363</v>
      </c>
      <c r="E642" s="11"/>
      <c r="F642" s="54"/>
      <c r="G642" s="12"/>
      <c r="H642" s="12" t="str">
        <f>IFERROR(VLOOKUP(G642,CentralOVM!$A$3:$B$45,2,0),"")</f>
        <v/>
      </c>
      <c r="I642" s="12"/>
      <c r="J642" s="12"/>
      <c r="K642" s="12"/>
      <c r="L642" s="12"/>
      <c r="M642" s="13"/>
      <c r="N642" s="9"/>
      <c r="O642" s="9"/>
      <c r="P642" s="9"/>
      <c r="Q642" s="9"/>
      <c r="R642" s="9"/>
      <c r="S642" s="9"/>
      <c r="T642" s="9"/>
      <c r="U642" s="9"/>
      <c r="V642" s="9"/>
      <c r="W642" s="10"/>
      <c r="X642" s="10"/>
      <c r="Y642" s="10"/>
      <c r="Z642" s="10"/>
    </row>
    <row r="643" spans="1:26" ht="230.4" x14ac:dyDescent="0.3">
      <c r="A643" s="35" t="s">
        <v>1228</v>
      </c>
      <c r="B643" s="11" t="s">
        <v>1229</v>
      </c>
      <c r="C643" s="11" t="s">
        <v>1230</v>
      </c>
      <c r="D643" s="11" t="s">
        <v>1364</v>
      </c>
      <c r="E643" s="11"/>
      <c r="F643" s="54"/>
      <c r="G643" s="12"/>
      <c r="H643" s="12" t="str">
        <f>IFERROR(VLOOKUP(G643,CentralOVM!$A$3:$B$45,2,0),"")</f>
        <v/>
      </c>
      <c r="I643" s="12"/>
      <c r="J643" s="12"/>
      <c r="K643" s="12"/>
      <c r="L643" s="12"/>
      <c r="M643" s="13"/>
      <c r="N643" s="9"/>
      <c r="O643" s="9"/>
      <c r="P643" s="9"/>
      <c r="Q643" s="9"/>
      <c r="R643" s="9"/>
      <c r="S643" s="9"/>
      <c r="T643" s="9"/>
      <c r="U643" s="9"/>
      <c r="V643" s="9"/>
      <c r="W643" s="10"/>
      <c r="X643" s="10"/>
      <c r="Y643" s="10"/>
      <c r="Z643" s="10"/>
    </row>
    <row r="644" spans="1:26" ht="230.4" x14ac:dyDescent="0.3">
      <c r="A644" s="35" t="s">
        <v>1228</v>
      </c>
      <c r="B644" s="11" t="s">
        <v>1229</v>
      </c>
      <c r="C644" s="11" t="s">
        <v>1230</v>
      </c>
      <c r="D644" s="11" t="s">
        <v>1365</v>
      </c>
      <c r="E644" s="11"/>
      <c r="F644" s="54"/>
      <c r="G644" s="12"/>
      <c r="H644" s="12" t="str">
        <f>IFERROR(VLOOKUP(G644,CentralOVM!$A$3:$B$45,2,0),"")</f>
        <v/>
      </c>
      <c r="I644" s="12"/>
      <c r="J644" s="12"/>
      <c r="K644" s="12"/>
      <c r="L644" s="12"/>
      <c r="M644" s="13"/>
      <c r="N644" s="9"/>
      <c r="O644" s="9"/>
      <c r="P644" s="9"/>
      <c r="Q644" s="9"/>
      <c r="R644" s="9"/>
      <c r="S644" s="9"/>
      <c r="T644" s="9"/>
      <c r="U644" s="9"/>
      <c r="V644" s="9"/>
      <c r="W644" s="10"/>
      <c r="X644" s="10"/>
      <c r="Y644" s="10"/>
      <c r="Z644" s="10"/>
    </row>
    <row r="645" spans="1:26" ht="230.4" x14ac:dyDescent="0.3">
      <c r="A645" s="35" t="s">
        <v>1228</v>
      </c>
      <c r="B645" s="11" t="s">
        <v>1229</v>
      </c>
      <c r="C645" s="11" t="s">
        <v>1230</v>
      </c>
      <c r="D645" s="11" t="s">
        <v>1319</v>
      </c>
      <c r="E645" s="11"/>
      <c r="F645" s="54"/>
      <c r="G645" s="12"/>
      <c r="H645" s="12" t="str">
        <f>IFERROR(VLOOKUP(G645,CentralOVM!$A$3:$B$45,2,0),"")</f>
        <v/>
      </c>
      <c r="I645" s="12"/>
      <c r="J645" s="12"/>
      <c r="K645" s="12"/>
      <c r="L645" s="12"/>
      <c r="M645" s="13"/>
      <c r="N645" s="9"/>
      <c r="O645" s="9"/>
      <c r="P645" s="9"/>
      <c r="Q645" s="9"/>
      <c r="R645" s="9"/>
      <c r="S645" s="9"/>
      <c r="T645" s="9"/>
      <c r="U645" s="9"/>
      <c r="V645" s="9"/>
      <c r="W645" s="10"/>
      <c r="X645" s="10"/>
      <c r="Y645" s="10"/>
      <c r="Z645" s="10"/>
    </row>
    <row r="646" spans="1:26" ht="115.2" x14ac:dyDescent="0.3">
      <c r="A646" s="35" t="s">
        <v>1366</v>
      </c>
      <c r="B646" s="11" t="s">
        <v>1367</v>
      </c>
      <c r="C646" s="11" t="s">
        <v>1368</v>
      </c>
      <c r="D646" s="11" t="s">
        <v>1369</v>
      </c>
      <c r="E646" s="11"/>
      <c r="F646" s="54" t="s">
        <v>1370</v>
      </c>
      <c r="G646" s="12" t="s">
        <v>316</v>
      </c>
      <c r="H646" s="12" t="str">
        <f>IFERROR(VLOOKUP(G646,CentralOVM!$A$3:$B$45,2,0),"")</f>
        <v>Y</v>
      </c>
      <c r="I646" s="12" t="s">
        <v>316</v>
      </c>
      <c r="J646" s="12" t="s">
        <v>1371</v>
      </c>
      <c r="K646" s="12" t="s">
        <v>1372</v>
      </c>
      <c r="L646" s="12" t="s">
        <v>1373</v>
      </c>
      <c r="M646" s="13" t="s">
        <v>1374</v>
      </c>
      <c r="N646" s="51" t="s">
        <v>1375</v>
      </c>
      <c r="O646" s="9">
        <v>2</v>
      </c>
      <c r="P646" s="9"/>
      <c r="Q646" s="9"/>
      <c r="R646" s="9"/>
      <c r="S646" s="9"/>
      <c r="T646" s="9">
        <v>1</v>
      </c>
      <c r="U646" s="9" t="s">
        <v>195</v>
      </c>
      <c r="V646" s="9">
        <v>8295</v>
      </c>
      <c r="W646" s="10" t="s">
        <v>1376</v>
      </c>
      <c r="X646" s="10"/>
      <c r="Y646" s="10"/>
      <c r="Z646" s="10"/>
    </row>
    <row r="647" spans="1:26" ht="86.4" x14ac:dyDescent="0.3">
      <c r="A647" s="35" t="s">
        <v>1366</v>
      </c>
      <c r="B647" s="11" t="s">
        <v>1367</v>
      </c>
      <c r="C647" s="11" t="s">
        <v>1368</v>
      </c>
      <c r="D647" s="11" t="s">
        <v>1377</v>
      </c>
      <c r="E647" s="11"/>
      <c r="F647" s="54" t="s">
        <v>1378</v>
      </c>
      <c r="G647" s="12" t="s">
        <v>39</v>
      </c>
      <c r="H647" s="12" t="str">
        <f>IFERROR(VLOOKUP(G647,CentralOVM!$A$3:$B$45,2,0),"")</f>
        <v>Y</v>
      </c>
      <c r="I647" s="12" t="s">
        <v>40</v>
      </c>
      <c r="J647" s="12" t="s">
        <v>1379</v>
      </c>
      <c r="K647" s="12" t="s">
        <v>1380</v>
      </c>
      <c r="L647" s="12" t="s">
        <v>1381</v>
      </c>
      <c r="M647" s="13" t="s">
        <v>1382</v>
      </c>
      <c r="N647" s="51" t="s">
        <v>1383</v>
      </c>
      <c r="O647" s="9">
        <v>10</v>
      </c>
      <c r="P647" s="9"/>
      <c r="Q647" s="9"/>
      <c r="R647" s="9"/>
      <c r="S647" s="9"/>
      <c r="T647" s="9">
        <v>1</v>
      </c>
      <c r="U647" s="9"/>
      <c r="V647" s="9"/>
      <c r="W647" s="10"/>
      <c r="X647" s="10"/>
      <c r="Y647" s="10"/>
      <c r="Z647" s="10"/>
    </row>
    <row r="648" spans="1:26" ht="57.6" x14ac:dyDescent="0.3">
      <c r="A648" s="35" t="s">
        <v>1366</v>
      </c>
      <c r="B648" s="11" t="s">
        <v>1367</v>
      </c>
      <c r="C648" s="11" t="s">
        <v>1368</v>
      </c>
      <c r="D648" s="11" t="s">
        <v>1384</v>
      </c>
      <c r="E648" s="11" t="s">
        <v>1385</v>
      </c>
      <c r="F648" s="54" t="s">
        <v>1386</v>
      </c>
      <c r="G648" s="12"/>
      <c r="H648" s="12" t="str">
        <f>IFERROR(VLOOKUP(G648,CentralOVM!$A$3:$B$45,2,0),"")</f>
        <v/>
      </c>
      <c r="I648" s="12"/>
      <c r="J648" s="12"/>
      <c r="K648" s="12"/>
      <c r="L648" s="12"/>
      <c r="M648" s="13"/>
      <c r="N648" s="9"/>
      <c r="O648" s="9"/>
      <c r="P648" s="9"/>
      <c r="Q648" s="9"/>
      <c r="R648" s="9"/>
      <c r="S648" s="9"/>
      <c r="T648" s="9">
        <v>1</v>
      </c>
      <c r="U648" s="9" t="s">
        <v>1387</v>
      </c>
      <c r="V648" s="9"/>
      <c r="W648" s="10"/>
      <c r="X648" s="10"/>
      <c r="Y648" s="10"/>
      <c r="Z648" s="10"/>
    </row>
    <row r="649" spans="1:26" ht="57.6" x14ac:dyDescent="0.3">
      <c r="A649" s="35" t="s">
        <v>1366</v>
      </c>
      <c r="B649" s="11" t="s">
        <v>1367</v>
      </c>
      <c r="C649" s="11" t="s">
        <v>1368</v>
      </c>
      <c r="D649" s="11" t="s">
        <v>1388</v>
      </c>
      <c r="E649" s="11" t="s">
        <v>1385</v>
      </c>
      <c r="F649" s="54"/>
      <c r="G649" s="12"/>
      <c r="H649" s="12" t="str">
        <f>IFERROR(VLOOKUP(G649,CentralOVM!$A$3:$B$45,2,0),"")</f>
        <v/>
      </c>
      <c r="I649" s="12"/>
      <c r="J649" s="12"/>
      <c r="K649" s="12"/>
      <c r="L649" s="12"/>
      <c r="M649" s="13"/>
      <c r="N649" s="9"/>
      <c r="O649" s="9"/>
      <c r="P649" s="9"/>
      <c r="Q649" s="9"/>
      <c r="R649" s="9"/>
      <c r="S649" s="9"/>
      <c r="T649" s="9"/>
      <c r="U649" s="9"/>
      <c r="V649" s="9"/>
      <c r="W649" s="10"/>
      <c r="X649" s="10"/>
      <c r="Y649" s="10"/>
      <c r="Z649" s="10"/>
    </row>
    <row r="650" spans="1:26" ht="57.6" x14ac:dyDescent="0.3">
      <c r="A650" s="35" t="s">
        <v>1366</v>
      </c>
      <c r="B650" s="11" t="s">
        <v>1367</v>
      </c>
      <c r="C650" s="11" t="s">
        <v>1368</v>
      </c>
      <c r="D650" s="11" t="s">
        <v>1389</v>
      </c>
      <c r="E650" s="11" t="s">
        <v>1385</v>
      </c>
      <c r="F650" s="54" t="s">
        <v>1390</v>
      </c>
      <c r="G650" s="12" t="s">
        <v>316</v>
      </c>
      <c r="H650" s="12" t="str">
        <f>IFERROR(VLOOKUP(G650,CentralOVM!$A$3:$B$45,2,0),"")</f>
        <v>Y</v>
      </c>
      <c r="I650" s="12" t="s">
        <v>316</v>
      </c>
      <c r="J650" s="12" t="s">
        <v>1391</v>
      </c>
      <c r="K650" s="12" t="s">
        <v>1392</v>
      </c>
      <c r="L650" s="12" t="s">
        <v>1393</v>
      </c>
      <c r="M650" s="13" t="s">
        <v>1394</v>
      </c>
      <c r="N650" s="51" t="s">
        <v>714</v>
      </c>
      <c r="O650" s="9">
        <v>0</v>
      </c>
      <c r="P650" s="9"/>
      <c r="Q650" s="9"/>
      <c r="R650" s="9"/>
      <c r="S650" s="9"/>
      <c r="T650" s="9">
        <v>4</v>
      </c>
      <c r="U650" s="9" t="s">
        <v>84</v>
      </c>
      <c r="V650" s="9"/>
      <c r="W650" s="10"/>
      <c r="X650" s="10"/>
      <c r="Y650" s="10"/>
      <c r="Z650" s="10"/>
    </row>
    <row r="651" spans="1:26" ht="57.6" x14ac:dyDescent="0.3">
      <c r="A651" s="35" t="s">
        <v>1366</v>
      </c>
      <c r="B651" s="11" t="s">
        <v>1367</v>
      </c>
      <c r="C651" s="11" t="s">
        <v>1368</v>
      </c>
      <c r="D651" s="11" t="s">
        <v>1395</v>
      </c>
      <c r="E651" s="11" t="s">
        <v>1385</v>
      </c>
      <c r="F651" s="54"/>
      <c r="G651" s="12" t="s">
        <v>316</v>
      </c>
      <c r="H651" s="12" t="str">
        <f>IFERROR(VLOOKUP(G651,CentralOVM!$A$3:$B$45,2,0),"")</f>
        <v>Y</v>
      </c>
      <c r="I651" s="12" t="s">
        <v>316</v>
      </c>
      <c r="J651" s="12" t="s">
        <v>1391</v>
      </c>
      <c r="K651" s="12" t="s">
        <v>1392</v>
      </c>
      <c r="L651" s="12" t="s">
        <v>1393</v>
      </c>
      <c r="M651" s="13" t="s">
        <v>1394</v>
      </c>
      <c r="N651" s="51" t="s">
        <v>714</v>
      </c>
      <c r="O651" s="9">
        <v>0</v>
      </c>
      <c r="P651" s="9"/>
      <c r="Q651" s="9"/>
      <c r="R651" s="9"/>
      <c r="S651" s="9"/>
      <c r="T651" s="9"/>
      <c r="U651" s="9"/>
      <c r="V651" s="9"/>
      <c r="W651" s="10"/>
      <c r="X651" s="10"/>
      <c r="Y651" s="10"/>
      <c r="Z651" s="10"/>
    </row>
    <row r="652" spans="1:26" ht="57.6" x14ac:dyDescent="0.3">
      <c r="A652" s="35" t="s">
        <v>1366</v>
      </c>
      <c r="B652" s="11" t="s">
        <v>1367</v>
      </c>
      <c r="C652" s="11" t="s">
        <v>1368</v>
      </c>
      <c r="D652" s="11" t="s">
        <v>1396</v>
      </c>
      <c r="E652" s="11" t="s">
        <v>1385</v>
      </c>
      <c r="F652" s="54"/>
      <c r="G652" s="12" t="s">
        <v>316</v>
      </c>
      <c r="H652" s="12" t="str">
        <f>IFERROR(VLOOKUP(G652,CentralOVM!$A$3:$B$45,2,0),"")</f>
        <v>Y</v>
      </c>
      <c r="I652" s="12" t="s">
        <v>316</v>
      </c>
      <c r="J652" s="12" t="s">
        <v>206</v>
      </c>
      <c r="K652" s="12" t="s">
        <v>207</v>
      </c>
      <c r="L652" s="12" t="s">
        <v>208</v>
      </c>
      <c r="M652" s="13" t="s">
        <v>209</v>
      </c>
      <c r="N652" s="51" t="s">
        <v>1397</v>
      </c>
      <c r="O652" s="9">
        <v>0</v>
      </c>
      <c r="P652" s="9"/>
      <c r="Q652" s="9"/>
      <c r="R652" s="9"/>
      <c r="S652" s="9"/>
      <c r="T652" s="9"/>
      <c r="U652" s="9" t="s">
        <v>188</v>
      </c>
      <c r="V652" s="9"/>
      <c r="W652" s="10"/>
      <c r="X652" s="10"/>
      <c r="Y652" s="10"/>
      <c r="Z652" s="10"/>
    </row>
    <row r="653" spans="1:26" ht="57.6" x14ac:dyDescent="0.3">
      <c r="A653" s="35" t="s">
        <v>1366</v>
      </c>
      <c r="B653" s="11" t="s">
        <v>1367</v>
      </c>
      <c r="C653" s="11" t="s">
        <v>1368</v>
      </c>
      <c r="D653" s="11" t="s">
        <v>1398</v>
      </c>
      <c r="E653" s="11" t="s">
        <v>1399</v>
      </c>
      <c r="F653" s="54"/>
      <c r="G653" s="12"/>
      <c r="H653" s="12" t="str">
        <f>IFERROR(VLOOKUP(G653,CentralOVM!$A$3:$B$45,2,0),"")</f>
        <v/>
      </c>
      <c r="I653" s="12"/>
      <c r="J653" s="12"/>
      <c r="K653" s="12"/>
      <c r="L653" s="12"/>
      <c r="M653" s="13"/>
      <c r="N653" s="9"/>
      <c r="O653" s="9"/>
      <c r="P653" s="9"/>
      <c r="Q653" s="9"/>
      <c r="R653" s="9"/>
      <c r="S653" s="9"/>
      <c r="T653" s="9"/>
      <c r="U653" s="9"/>
      <c r="V653" s="9"/>
      <c r="W653" s="10"/>
      <c r="X653" s="10"/>
      <c r="Y653" s="10"/>
      <c r="Z653" s="10"/>
    </row>
    <row r="654" spans="1:26" ht="86.4" x14ac:dyDescent="0.3">
      <c r="A654" s="35" t="s">
        <v>1366</v>
      </c>
      <c r="B654" s="11" t="s">
        <v>1367</v>
      </c>
      <c r="C654" s="11" t="s">
        <v>1368</v>
      </c>
      <c r="D654" s="11" t="s">
        <v>1400</v>
      </c>
      <c r="E654" s="11" t="s">
        <v>1399</v>
      </c>
      <c r="F654" s="54" t="s">
        <v>1378</v>
      </c>
      <c r="G654" s="12" t="s">
        <v>39</v>
      </c>
      <c r="H654" s="12" t="str">
        <f>IFERROR(VLOOKUP(G654,CentralOVM!$A$3:$B$45,2,0),"")</f>
        <v>Y</v>
      </c>
      <c r="I654" s="12" t="s">
        <v>40</v>
      </c>
      <c r="J654" s="12" t="s">
        <v>1401</v>
      </c>
      <c r="K654" s="12" t="s">
        <v>1402</v>
      </c>
      <c r="L654" s="12" t="s">
        <v>1381</v>
      </c>
      <c r="M654" s="13" t="s">
        <v>1382</v>
      </c>
      <c r="N654" s="51" t="s">
        <v>714</v>
      </c>
      <c r="O654" s="9">
        <v>0</v>
      </c>
      <c r="P654" s="9"/>
      <c r="Q654" s="9"/>
      <c r="R654" s="9"/>
      <c r="S654" s="9"/>
      <c r="T654" s="9">
        <v>1</v>
      </c>
      <c r="U654" s="9"/>
      <c r="V654" s="9"/>
      <c r="W654" s="10"/>
      <c r="X654" s="10"/>
      <c r="Y654" s="10"/>
      <c r="Z654" s="10"/>
    </row>
    <row r="655" spans="1:26" ht="100.8" x14ac:dyDescent="0.3">
      <c r="A655" s="35" t="s">
        <v>1366</v>
      </c>
      <c r="B655" s="11" t="s">
        <v>1367</v>
      </c>
      <c r="C655" s="11" t="s">
        <v>1368</v>
      </c>
      <c r="D655" s="11" t="s">
        <v>1403</v>
      </c>
      <c r="E655" s="11" t="s">
        <v>1399</v>
      </c>
      <c r="F655" s="54" t="s">
        <v>1404</v>
      </c>
      <c r="G655" s="12" t="s">
        <v>39</v>
      </c>
      <c r="H655" s="12" t="str">
        <f>IFERROR(VLOOKUP(G655,CentralOVM!$A$3:$B$45,2,0),"")</f>
        <v>Y</v>
      </c>
      <c r="I655" s="12" t="s">
        <v>40</v>
      </c>
      <c r="J655" s="12" t="s">
        <v>1401</v>
      </c>
      <c r="K655" s="12" t="s">
        <v>1402</v>
      </c>
      <c r="L655" s="12" t="s">
        <v>1381</v>
      </c>
      <c r="M655" s="13" t="s">
        <v>1382</v>
      </c>
      <c r="N655" s="51" t="s">
        <v>1383</v>
      </c>
      <c r="O655" s="9">
        <v>10</v>
      </c>
      <c r="P655" s="9"/>
      <c r="Q655" s="9"/>
      <c r="R655" s="9"/>
      <c r="S655" s="9"/>
      <c r="T655" s="9">
        <v>1</v>
      </c>
      <c r="U655" s="9"/>
      <c r="V655" s="9"/>
      <c r="W655" s="10"/>
      <c r="X655" s="10"/>
      <c r="Y655" s="10"/>
      <c r="Z655" s="10"/>
    </row>
    <row r="656" spans="1:26" ht="57.6" x14ac:dyDescent="0.3">
      <c r="A656" s="35" t="s">
        <v>1366</v>
      </c>
      <c r="B656" s="11" t="s">
        <v>1367</v>
      </c>
      <c r="C656" s="11" t="s">
        <v>1368</v>
      </c>
      <c r="D656" s="11" t="s">
        <v>1405</v>
      </c>
      <c r="E656" s="11"/>
      <c r="F656" s="54"/>
      <c r="G656" s="12"/>
      <c r="H656" s="12" t="str">
        <f>IFERROR(VLOOKUP(G656,CentralOVM!$A$3:$B$45,2,0),"")</f>
        <v/>
      </c>
      <c r="I656" s="12"/>
      <c r="J656" s="12"/>
      <c r="K656" s="12"/>
      <c r="L656" s="12"/>
      <c r="M656" s="13"/>
      <c r="N656" s="9"/>
      <c r="O656" s="9"/>
      <c r="P656" s="9"/>
      <c r="Q656" s="9"/>
      <c r="R656" s="9"/>
      <c r="S656" s="9"/>
      <c r="T656" s="9"/>
      <c r="U656" s="9"/>
      <c r="V656" s="9"/>
      <c r="W656" s="10"/>
      <c r="X656" s="10"/>
      <c r="Y656" s="10"/>
      <c r="Z656" s="10"/>
    </row>
    <row r="657" spans="1:26" ht="57.6" x14ac:dyDescent="0.3">
      <c r="A657" s="35" t="s">
        <v>1366</v>
      </c>
      <c r="B657" s="11" t="s">
        <v>1367</v>
      </c>
      <c r="C657" s="11" t="s">
        <v>1368</v>
      </c>
      <c r="D657" s="11" t="s">
        <v>1406</v>
      </c>
      <c r="E657" s="11"/>
      <c r="F657" s="54" t="s">
        <v>1386</v>
      </c>
      <c r="G657" s="12"/>
      <c r="H657" s="12" t="str">
        <f>IFERROR(VLOOKUP(G657,CentralOVM!$A$3:$B$45,2,0),"")</f>
        <v/>
      </c>
      <c r="I657" s="12"/>
      <c r="J657" s="12"/>
      <c r="K657" s="12"/>
      <c r="L657" s="12"/>
      <c r="M657" s="13"/>
      <c r="N657" s="9"/>
      <c r="O657" s="9"/>
      <c r="P657" s="9"/>
      <c r="Q657" s="9"/>
      <c r="R657" s="9"/>
      <c r="S657" s="9"/>
      <c r="T657" s="9">
        <v>1</v>
      </c>
      <c r="U657" s="9"/>
      <c r="V657" s="9"/>
      <c r="W657" s="10"/>
      <c r="X657" s="10"/>
      <c r="Y657" s="10"/>
      <c r="Z657" s="10"/>
    </row>
    <row r="658" spans="1:26" ht="57.6" x14ac:dyDescent="0.3">
      <c r="A658" s="35" t="s">
        <v>1366</v>
      </c>
      <c r="B658" s="11" t="s">
        <v>1367</v>
      </c>
      <c r="C658" s="11" t="s">
        <v>1368</v>
      </c>
      <c r="D658" s="11" t="s">
        <v>1407</v>
      </c>
      <c r="E658" s="11"/>
      <c r="F658" s="54"/>
      <c r="G658" s="12"/>
      <c r="H658" s="12" t="str">
        <f>IFERROR(VLOOKUP(G658,CentralOVM!$A$3:$B$45,2,0),"")</f>
        <v/>
      </c>
      <c r="I658" s="12"/>
      <c r="J658" s="12"/>
      <c r="K658" s="12"/>
      <c r="L658" s="12"/>
      <c r="M658" s="13"/>
      <c r="N658" s="9"/>
      <c r="O658" s="9"/>
      <c r="P658" s="9"/>
      <c r="Q658" s="9"/>
      <c r="R658" s="9"/>
      <c r="S658" s="9"/>
      <c r="T658" s="9"/>
      <c r="U658" s="9"/>
      <c r="V658" s="9"/>
      <c r="W658" s="10"/>
      <c r="X658" s="10"/>
      <c r="Y658" s="10"/>
      <c r="Z658" s="10"/>
    </row>
    <row r="659" spans="1:26" ht="57.6" x14ac:dyDescent="0.3">
      <c r="A659" s="35" t="s">
        <v>1366</v>
      </c>
      <c r="B659" s="11" t="s">
        <v>1367</v>
      </c>
      <c r="C659" s="11" t="s">
        <v>1368</v>
      </c>
      <c r="D659" s="11" t="s">
        <v>1408</v>
      </c>
      <c r="E659" s="11" t="s">
        <v>1399</v>
      </c>
      <c r="F659" s="54" t="s">
        <v>1409</v>
      </c>
      <c r="G659" s="12" t="s">
        <v>316</v>
      </c>
      <c r="H659" s="12" t="str">
        <f>IFERROR(VLOOKUP(G659,CentralOVM!$A$3:$B$45,2,0),"")</f>
        <v>Y</v>
      </c>
      <c r="I659" s="12" t="s">
        <v>316</v>
      </c>
      <c r="J659" s="12"/>
      <c r="K659" s="12"/>
      <c r="L659" s="12"/>
      <c r="M659" s="13"/>
      <c r="N659" s="51" t="s">
        <v>1410</v>
      </c>
      <c r="O659" s="9">
        <v>1</v>
      </c>
      <c r="P659" s="9"/>
      <c r="Q659" s="9"/>
      <c r="R659" s="9"/>
      <c r="S659" s="9"/>
      <c r="T659" s="9">
        <v>1</v>
      </c>
      <c r="U659" s="9" t="s">
        <v>1411</v>
      </c>
      <c r="V659" s="9"/>
      <c r="W659" s="10"/>
      <c r="X659" s="10"/>
      <c r="Y659" s="10"/>
      <c r="Z659" s="10"/>
    </row>
    <row r="660" spans="1:26" ht="57.6" x14ac:dyDescent="0.3">
      <c r="A660" s="35" t="s">
        <v>1366</v>
      </c>
      <c r="B660" s="11" t="s">
        <v>1367</v>
      </c>
      <c r="C660" s="11" t="s">
        <v>1368</v>
      </c>
      <c r="D660" s="11" t="s">
        <v>1412</v>
      </c>
      <c r="E660" s="11" t="s">
        <v>1413</v>
      </c>
      <c r="F660" s="54" t="s">
        <v>1414</v>
      </c>
      <c r="G660" s="12" t="s">
        <v>316</v>
      </c>
      <c r="H660" s="12" t="str">
        <f>IFERROR(VLOOKUP(G660,CentralOVM!$A$3:$B$45,2,0),"")</f>
        <v>Y</v>
      </c>
      <c r="I660" s="12" t="s">
        <v>316</v>
      </c>
      <c r="J660" s="12"/>
      <c r="K660" s="12"/>
      <c r="L660" s="12"/>
      <c r="M660" s="13"/>
      <c r="N660" s="51" t="s">
        <v>1410</v>
      </c>
      <c r="O660" s="9">
        <v>1</v>
      </c>
      <c r="P660" s="9" t="s">
        <v>1415</v>
      </c>
      <c r="Q660" s="9" t="s">
        <v>316</v>
      </c>
      <c r="R660" s="9" t="s">
        <v>62</v>
      </c>
      <c r="S660" s="9"/>
      <c r="T660" s="9">
        <v>1</v>
      </c>
      <c r="U660" s="9" t="s">
        <v>1416</v>
      </c>
      <c r="V660" s="9"/>
      <c r="W660" s="10"/>
      <c r="X660" s="10"/>
      <c r="Y660" s="10"/>
      <c r="Z660" s="10"/>
    </row>
    <row r="661" spans="1:26" ht="57.6" x14ac:dyDescent="0.3">
      <c r="A661" s="35" t="s">
        <v>1366</v>
      </c>
      <c r="B661" s="11" t="s">
        <v>1367</v>
      </c>
      <c r="C661" s="11" t="s">
        <v>1368</v>
      </c>
      <c r="D661" s="11" t="s">
        <v>1417</v>
      </c>
      <c r="E661" s="11" t="s">
        <v>1413</v>
      </c>
      <c r="F661" s="54" t="s">
        <v>1414</v>
      </c>
      <c r="G661" s="12" t="s">
        <v>316</v>
      </c>
      <c r="H661" s="12" t="str">
        <f>IFERROR(VLOOKUP(G661,CentralOVM!$A$3:$B$45,2,0),"")</f>
        <v>Y</v>
      </c>
      <c r="I661" s="12" t="s">
        <v>316</v>
      </c>
      <c r="J661" s="12"/>
      <c r="K661" s="12"/>
      <c r="L661" s="12"/>
      <c r="M661" s="13"/>
      <c r="N661" s="51" t="s">
        <v>714</v>
      </c>
      <c r="O661" s="9">
        <v>0</v>
      </c>
      <c r="P661" s="9"/>
      <c r="Q661" s="9"/>
      <c r="R661" s="9"/>
      <c r="S661" s="9"/>
      <c r="T661" s="9">
        <v>1</v>
      </c>
      <c r="U661" s="9"/>
      <c r="V661" s="9"/>
      <c r="W661" s="10"/>
      <c r="X661" s="10"/>
      <c r="Y661" s="10"/>
      <c r="Z661" s="10"/>
    </row>
    <row r="662" spans="1:26" ht="57.6" x14ac:dyDescent="0.3">
      <c r="A662" s="35" t="s">
        <v>1366</v>
      </c>
      <c r="B662" s="11" t="s">
        <v>1367</v>
      </c>
      <c r="C662" s="11" t="s">
        <v>1368</v>
      </c>
      <c r="D662" s="11" t="s">
        <v>1418</v>
      </c>
      <c r="E662" s="11" t="s">
        <v>1413</v>
      </c>
      <c r="F662" s="54" t="s">
        <v>1414</v>
      </c>
      <c r="G662" s="12" t="s">
        <v>316</v>
      </c>
      <c r="H662" s="12" t="str">
        <f>IFERROR(VLOOKUP(G662,CentralOVM!$A$3:$B$45,2,0),"")</f>
        <v>Y</v>
      </c>
      <c r="I662" s="12" t="s">
        <v>316</v>
      </c>
      <c r="J662" s="12"/>
      <c r="K662" s="12"/>
      <c r="L662" s="12"/>
      <c r="M662" s="13"/>
      <c r="N662" s="51" t="s">
        <v>714</v>
      </c>
      <c r="O662" s="9">
        <v>0</v>
      </c>
      <c r="P662" s="9"/>
      <c r="Q662" s="9"/>
      <c r="R662" s="9"/>
      <c r="S662" s="9"/>
      <c r="T662" s="9">
        <v>1</v>
      </c>
      <c r="U662" s="9"/>
      <c r="V662" s="9"/>
      <c r="W662" s="10"/>
      <c r="X662" s="10"/>
      <c r="Y662" s="10"/>
      <c r="Z662" s="10"/>
    </row>
    <row r="663" spans="1:26" ht="57.6" x14ac:dyDescent="0.3">
      <c r="A663" s="35" t="s">
        <v>1366</v>
      </c>
      <c r="B663" s="11" t="s">
        <v>1367</v>
      </c>
      <c r="C663" s="11" t="s">
        <v>1368</v>
      </c>
      <c r="D663" s="11" t="s">
        <v>1419</v>
      </c>
      <c r="E663" s="11" t="s">
        <v>1413</v>
      </c>
      <c r="F663" s="54" t="s">
        <v>1414</v>
      </c>
      <c r="G663" s="12" t="s">
        <v>316</v>
      </c>
      <c r="H663" s="12" t="str">
        <f>IFERROR(VLOOKUP(G663,CentralOVM!$A$3:$B$45,2,0),"")</f>
        <v>Y</v>
      </c>
      <c r="I663" s="12" t="s">
        <v>316</v>
      </c>
      <c r="J663" s="12"/>
      <c r="K663" s="12"/>
      <c r="L663" s="12"/>
      <c r="M663" s="13"/>
      <c r="N663" s="51" t="s">
        <v>714</v>
      </c>
      <c r="O663" s="9">
        <v>0</v>
      </c>
      <c r="P663" s="9"/>
      <c r="Q663" s="9"/>
      <c r="R663" s="9"/>
      <c r="S663" s="9"/>
      <c r="T663" s="9">
        <v>1</v>
      </c>
      <c r="U663" s="9"/>
      <c r="V663" s="9"/>
      <c r="W663" s="10"/>
      <c r="X663" s="10"/>
      <c r="Y663" s="10"/>
      <c r="Z663" s="10"/>
    </row>
    <row r="664" spans="1:26" ht="57.6" x14ac:dyDescent="0.3">
      <c r="A664" s="35" t="s">
        <v>1366</v>
      </c>
      <c r="B664" s="11" t="s">
        <v>1367</v>
      </c>
      <c r="C664" s="11" t="s">
        <v>1368</v>
      </c>
      <c r="D664" s="11" t="s">
        <v>1420</v>
      </c>
      <c r="E664" s="11" t="s">
        <v>1413</v>
      </c>
      <c r="F664" s="54" t="s">
        <v>1414</v>
      </c>
      <c r="G664" s="12" t="s">
        <v>316</v>
      </c>
      <c r="H664" s="12" t="str">
        <f>IFERROR(VLOOKUP(G664,CentralOVM!$A$3:$B$45,2,0),"")</f>
        <v>Y</v>
      </c>
      <c r="I664" s="12" t="s">
        <v>316</v>
      </c>
      <c r="J664" s="12"/>
      <c r="K664" s="12"/>
      <c r="L664" s="12"/>
      <c r="M664" s="13"/>
      <c r="N664" s="51" t="s">
        <v>1410</v>
      </c>
      <c r="O664" s="9">
        <v>1</v>
      </c>
      <c r="P664" s="9"/>
      <c r="Q664" s="9"/>
      <c r="R664" s="9"/>
      <c r="S664" s="9"/>
      <c r="T664" s="9">
        <v>1</v>
      </c>
      <c r="U664" s="9" t="s">
        <v>89</v>
      </c>
      <c r="V664" s="9"/>
      <c r="W664" s="10"/>
      <c r="X664" s="10"/>
      <c r="Y664" s="10"/>
      <c r="Z664" s="10"/>
    </row>
    <row r="665" spans="1:26" ht="57.6" x14ac:dyDescent="0.3">
      <c r="A665" s="35" t="s">
        <v>1366</v>
      </c>
      <c r="B665" s="11" t="s">
        <v>1367</v>
      </c>
      <c r="C665" s="11" t="s">
        <v>1368</v>
      </c>
      <c r="D665" s="11" t="s">
        <v>1421</v>
      </c>
      <c r="E665" s="11" t="s">
        <v>1413</v>
      </c>
      <c r="F665" s="54"/>
      <c r="G665" s="12" t="s">
        <v>316</v>
      </c>
      <c r="H665" s="12" t="str">
        <f>IFERROR(VLOOKUP(G665,CentralOVM!$A$3:$B$45,2,0),"")</f>
        <v>Y</v>
      </c>
      <c r="I665" s="12" t="s">
        <v>316</v>
      </c>
      <c r="J665" s="12"/>
      <c r="K665" s="12"/>
      <c r="L665" s="12"/>
      <c r="M665" s="13"/>
      <c r="N665" s="51" t="s">
        <v>1422</v>
      </c>
      <c r="O665" s="9">
        <v>5</v>
      </c>
      <c r="P665" s="9"/>
      <c r="Q665" s="9"/>
      <c r="R665" s="9"/>
      <c r="S665" s="9"/>
      <c r="T665" s="9"/>
      <c r="U665" s="9" t="s">
        <v>92</v>
      </c>
      <c r="V665" s="9"/>
      <c r="W665" s="10"/>
      <c r="X665" s="10"/>
      <c r="Y665" s="10"/>
      <c r="Z665" s="10"/>
    </row>
    <row r="666" spans="1:26" ht="57.6" x14ac:dyDescent="0.3">
      <c r="A666" s="35" t="s">
        <v>1366</v>
      </c>
      <c r="B666" s="11" t="s">
        <v>1367</v>
      </c>
      <c r="C666" s="11" t="s">
        <v>1368</v>
      </c>
      <c r="D666" s="11" t="s">
        <v>1423</v>
      </c>
      <c r="E666" s="11"/>
      <c r="F666" s="54" t="s">
        <v>1424</v>
      </c>
      <c r="G666" s="12" t="s">
        <v>258</v>
      </c>
      <c r="H666" s="12" t="str">
        <f>IFERROR(VLOOKUP(G666,CentralOVM!$A$3:$B$45,2,0),"")</f>
        <v>Y</v>
      </c>
      <c r="I666" s="12" t="s">
        <v>258</v>
      </c>
      <c r="J666" s="12" t="s">
        <v>1425</v>
      </c>
      <c r="K666" s="12" t="s">
        <v>1426</v>
      </c>
      <c r="L666" s="12" t="s">
        <v>712</v>
      </c>
      <c r="M666" s="13" t="s">
        <v>713</v>
      </c>
      <c r="N666" s="51" t="s">
        <v>1422</v>
      </c>
      <c r="O666" s="9">
        <v>5</v>
      </c>
      <c r="P666" s="9"/>
      <c r="Q666" s="9"/>
      <c r="R666" s="9"/>
      <c r="S666" s="9"/>
      <c r="T666" s="9">
        <v>5</v>
      </c>
      <c r="U666" s="9" t="s">
        <v>95</v>
      </c>
      <c r="V666" s="9"/>
      <c r="W666" s="10"/>
      <c r="X666" s="10"/>
      <c r="Y666" s="10"/>
      <c r="Z666" s="10"/>
    </row>
    <row r="667" spans="1:26" ht="57.6" x14ac:dyDescent="0.3">
      <c r="A667" s="35" t="s">
        <v>1366</v>
      </c>
      <c r="B667" s="11" t="s">
        <v>1367</v>
      </c>
      <c r="C667" s="11" t="s">
        <v>1368</v>
      </c>
      <c r="D667" s="11" t="s">
        <v>1427</v>
      </c>
      <c r="E667" s="11"/>
      <c r="F667" s="54"/>
      <c r="G667" s="12"/>
      <c r="H667" s="12" t="str">
        <f>IFERROR(VLOOKUP(G667,CentralOVM!$A$3:$B$45,2,0),"")</f>
        <v/>
      </c>
      <c r="I667" s="12"/>
      <c r="J667" s="12"/>
      <c r="K667" s="12"/>
      <c r="L667" s="12"/>
      <c r="M667" s="13"/>
      <c r="N667" s="9"/>
      <c r="O667" s="9"/>
      <c r="P667" s="9"/>
      <c r="Q667" s="9"/>
      <c r="R667" s="9"/>
      <c r="S667" s="9"/>
      <c r="T667" s="9"/>
      <c r="U667" s="9" t="s">
        <v>1428</v>
      </c>
      <c r="V667" s="9"/>
      <c r="W667" s="10"/>
      <c r="X667" s="10"/>
      <c r="Y667" s="10"/>
      <c r="Z667" s="10"/>
    </row>
    <row r="668" spans="1:26" ht="115.2" x14ac:dyDescent="0.3">
      <c r="A668" s="35" t="s">
        <v>1366</v>
      </c>
      <c r="B668" s="11" t="s">
        <v>1367</v>
      </c>
      <c r="C668" s="11" t="s">
        <v>1368</v>
      </c>
      <c r="D668" s="11" t="s">
        <v>1429</v>
      </c>
      <c r="E668" s="11" t="s">
        <v>1413</v>
      </c>
      <c r="F668" s="54" t="s">
        <v>1430</v>
      </c>
      <c r="G668" s="12" t="s">
        <v>258</v>
      </c>
      <c r="H668" s="12" t="str">
        <f>IFERROR(VLOOKUP(G668,CentralOVM!$A$3:$B$45,2,0),"")</f>
        <v>Y</v>
      </c>
      <c r="I668" s="12" t="s">
        <v>258</v>
      </c>
      <c r="J668" s="12" t="s">
        <v>1431</v>
      </c>
      <c r="K668" s="12" t="s">
        <v>1432</v>
      </c>
      <c r="L668" s="12" t="s">
        <v>712</v>
      </c>
      <c r="M668" s="13" t="s">
        <v>713</v>
      </c>
      <c r="N668" s="51" t="s">
        <v>1422</v>
      </c>
      <c r="O668" s="9">
        <v>5</v>
      </c>
      <c r="P668" s="9"/>
      <c r="Q668" s="9"/>
      <c r="R668" s="9"/>
      <c r="S668" s="17" t="s">
        <v>1433</v>
      </c>
      <c r="T668" s="9">
        <v>4</v>
      </c>
      <c r="U668" s="9" t="s">
        <v>718</v>
      </c>
      <c r="V668" s="9"/>
      <c r="W668" s="10"/>
      <c r="X668" s="10"/>
      <c r="Y668" s="10"/>
      <c r="Z668" s="10"/>
    </row>
    <row r="669" spans="1:26" ht="115.2" x14ac:dyDescent="0.3">
      <c r="A669" s="35" t="s">
        <v>1366</v>
      </c>
      <c r="B669" s="11" t="s">
        <v>1367</v>
      </c>
      <c r="C669" s="11" t="s">
        <v>1368</v>
      </c>
      <c r="D669" s="11" t="s">
        <v>1434</v>
      </c>
      <c r="E669" s="11"/>
      <c r="F669" s="54" t="s">
        <v>1435</v>
      </c>
      <c r="G669" s="12" t="s">
        <v>258</v>
      </c>
      <c r="H669" s="12" t="str">
        <f>IFERROR(VLOOKUP(G669,CentralOVM!$A$3:$B$45,2,0),"")</f>
        <v>Y</v>
      </c>
      <c r="I669" s="12" t="s">
        <v>258</v>
      </c>
      <c r="J669" s="12" t="s">
        <v>1431</v>
      </c>
      <c r="K669" s="12" t="s">
        <v>1432</v>
      </c>
      <c r="L669" s="12" t="s">
        <v>712</v>
      </c>
      <c r="M669" s="13" t="s">
        <v>713</v>
      </c>
      <c r="N669" s="8" t="s">
        <v>1436</v>
      </c>
      <c r="O669" s="9">
        <v>0</v>
      </c>
      <c r="P669" s="9"/>
      <c r="Q669" s="9"/>
      <c r="R669" s="9"/>
      <c r="S669" s="17" t="s">
        <v>1437</v>
      </c>
      <c r="T669" s="9">
        <v>4</v>
      </c>
      <c r="U669" s="9"/>
      <c r="V669" s="9"/>
      <c r="W669" s="10"/>
      <c r="X669" s="10"/>
      <c r="Y669" s="10"/>
      <c r="Z669" s="10"/>
    </row>
    <row r="670" spans="1:26" ht="57.6" x14ac:dyDescent="0.3">
      <c r="A670" s="35" t="s">
        <v>1366</v>
      </c>
      <c r="B670" s="11" t="s">
        <v>1367</v>
      </c>
      <c r="C670" s="11" t="s">
        <v>1368</v>
      </c>
      <c r="D670" s="11" t="s">
        <v>1438</v>
      </c>
      <c r="E670" s="11"/>
      <c r="F670" s="54"/>
      <c r="G670" s="12" t="s">
        <v>258</v>
      </c>
      <c r="H670" s="12" t="str">
        <f>IFERROR(VLOOKUP(G670,CentralOVM!$A$3:$B$45,2,0),"")</f>
        <v>Y</v>
      </c>
      <c r="I670" s="12" t="s">
        <v>258</v>
      </c>
      <c r="J670" s="12" t="s">
        <v>206</v>
      </c>
      <c r="K670" s="12" t="s">
        <v>207</v>
      </c>
      <c r="L670" s="12" t="s">
        <v>208</v>
      </c>
      <c r="M670" s="13" t="s">
        <v>209</v>
      </c>
      <c r="N670" s="51" t="s">
        <v>1439</v>
      </c>
      <c r="O670" s="9">
        <v>1</v>
      </c>
      <c r="P670" s="9"/>
      <c r="Q670" s="9"/>
      <c r="R670" s="9"/>
      <c r="S670" s="9"/>
      <c r="T670" s="9"/>
      <c r="U670" s="9"/>
      <c r="V670" s="9"/>
      <c r="W670" s="10"/>
      <c r="X670" s="10"/>
      <c r="Y670" s="10"/>
      <c r="Z670" s="10"/>
    </row>
    <row r="671" spans="1:26" ht="57.6" x14ac:dyDescent="0.3">
      <c r="A671" s="35" t="s">
        <v>1366</v>
      </c>
      <c r="B671" s="11" t="s">
        <v>1367</v>
      </c>
      <c r="C671" s="11" t="s">
        <v>1368</v>
      </c>
      <c r="D671" s="11" t="s">
        <v>1440</v>
      </c>
      <c r="E671" s="11"/>
      <c r="F671" s="54" t="s">
        <v>798</v>
      </c>
      <c r="G671" s="12" t="s">
        <v>258</v>
      </c>
      <c r="H671" s="12" t="str">
        <f>IFERROR(VLOOKUP(G671,CentralOVM!$A$3:$B$45,2,0),"")</f>
        <v>Y</v>
      </c>
      <c r="I671" s="12" t="s">
        <v>258</v>
      </c>
      <c r="J671" s="12"/>
      <c r="K671" s="12"/>
      <c r="L671" s="12"/>
      <c r="M671" s="13"/>
      <c r="N671" s="9"/>
      <c r="O671" s="9"/>
      <c r="P671" s="9"/>
      <c r="Q671" s="9"/>
      <c r="R671" s="9"/>
      <c r="S671" s="9"/>
      <c r="T671" s="9">
        <v>4</v>
      </c>
      <c r="U671" s="9"/>
      <c r="V671" s="9"/>
      <c r="W671" s="10"/>
      <c r="X671" s="10"/>
      <c r="Y671" s="10"/>
      <c r="Z671" s="10"/>
    </row>
    <row r="672" spans="1:26" ht="57.6" x14ac:dyDescent="0.3">
      <c r="A672" s="35" t="s">
        <v>1366</v>
      </c>
      <c r="B672" s="11" t="s">
        <v>1367</v>
      </c>
      <c r="C672" s="11" t="s">
        <v>1368</v>
      </c>
      <c r="D672" s="11" t="s">
        <v>1441</v>
      </c>
      <c r="E672" s="11" t="s">
        <v>1442</v>
      </c>
      <c r="F672" s="54" t="s">
        <v>1443</v>
      </c>
      <c r="G672" s="12" t="s">
        <v>258</v>
      </c>
      <c r="H672" s="12" t="str">
        <f>IFERROR(VLOOKUP(G672,CentralOVM!$A$3:$B$45,2,0),"")</f>
        <v>Y</v>
      </c>
      <c r="I672" s="12" t="s">
        <v>258</v>
      </c>
      <c r="J672" s="12" t="s">
        <v>786</v>
      </c>
      <c r="K672" s="12" t="s">
        <v>787</v>
      </c>
      <c r="L672" s="12" t="s">
        <v>788</v>
      </c>
      <c r="M672" s="13" t="s">
        <v>789</v>
      </c>
      <c r="N672" s="8" t="s">
        <v>802</v>
      </c>
      <c r="O672" s="9">
        <v>0</v>
      </c>
      <c r="P672" s="9"/>
      <c r="Q672" s="9"/>
      <c r="R672" s="9"/>
      <c r="S672" s="17" t="s">
        <v>803</v>
      </c>
      <c r="T672" s="9">
        <v>3</v>
      </c>
      <c r="U672" s="9" t="s">
        <v>804</v>
      </c>
      <c r="V672" s="9"/>
      <c r="W672" s="10"/>
      <c r="X672" s="10"/>
      <c r="Y672" s="10"/>
      <c r="Z672" s="10"/>
    </row>
    <row r="673" spans="1:26" ht="57.6" x14ac:dyDescent="0.3">
      <c r="A673" s="35" t="s">
        <v>1366</v>
      </c>
      <c r="B673" s="11" t="s">
        <v>1367</v>
      </c>
      <c r="C673" s="11" t="s">
        <v>1368</v>
      </c>
      <c r="D673" s="11" t="s">
        <v>1444</v>
      </c>
      <c r="E673" s="11" t="s">
        <v>1442</v>
      </c>
      <c r="F673" s="54" t="s">
        <v>1443</v>
      </c>
      <c r="G673" s="12" t="s">
        <v>258</v>
      </c>
      <c r="H673" s="12" t="str">
        <f>IFERROR(VLOOKUP(G673,CentralOVM!$A$3:$B$45,2,0),"")</f>
        <v>Y</v>
      </c>
      <c r="I673" s="12" t="s">
        <v>258</v>
      </c>
      <c r="J673" s="12" t="s">
        <v>786</v>
      </c>
      <c r="K673" s="12" t="s">
        <v>787</v>
      </c>
      <c r="L673" s="12" t="s">
        <v>788</v>
      </c>
      <c r="M673" s="13" t="s">
        <v>789</v>
      </c>
      <c r="N673" s="8" t="s">
        <v>802</v>
      </c>
      <c r="O673" s="9">
        <v>0</v>
      </c>
      <c r="P673" s="9"/>
      <c r="Q673" s="9"/>
      <c r="R673" s="9"/>
      <c r="S673" s="17" t="s">
        <v>803</v>
      </c>
      <c r="T673" s="9">
        <v>3</v>
      </c>
      <c r="U673" s="9" t="s">
        <v>807</v>
      </c>
      <c r="V673" s="9"/>
      <c r="W673" s="10"/>
      <c r="X673" s="10"/>
      <c r="Y673" s="10"/>
      <c r="Z673" s="10"/>
    </row>
    <row r="674" spans="1:26" ht="57.6" x14ac:dyDescent="0.3">
      <c r="A674" s="35" t="s">
        <v>1366</v>
      </c>
      <c r="B674" s="11" t="s">
        <v>1367</v>
      </c>
      <c r="C674" s="11" t="s">
        <v>1368</v>
      </c>
      <c r="D674" s="11" t="s">
        <v>1445</v>
      </c>
      <c r="E674" s="11" t="s">
        <v>1446</v>
      </c>
      <c r="F674" s="54" t="s">
        <v>1447</v>
      </c>
      <c r="G674" s="12" t="s">
        <v>258</v>
      </c>
      <c r="H674" s="12" t="str">
        <f>IFERROR(VLOOKUP(G674,CentralOVM!$A$3:$B$45,2,0),"")</f>
        <v>Y</v>
      </c>
      <c r="I674" s="12" t="s">
        <v>258</v>
      </c>
      <c r="J674" s="12" t="s">
        <v>1448</v>
      </c>
      <c r="K674" s="12" t="s">
        <v>1449</v>
      </c>
      <c r="L674" s="12" t="s">
        <v>1450</v>
      </c>
      <c r="M674" s="13" t="s">
        <v>1451</v>
      </c>
      <c r="N674" s="51" t="s">
        <v>1452</v>
      </c>
      <c r="O674" s="9">
        <v>0</v>
      </c>
      <c r="P674" s="9"/>
      <c r="Q674" s="9"/>
      <c r="R674" s="9"/>
      <c r="S674" s="9"/>
      <c r="T674" s="9">
        <v>1</v>
      </c>
      <c r="U674" s="9"/>
      <c r="V674" s="9"/>
      <c r="W674" s="10"/>
      <c r="X674" s="10"/>
      <c r="Y674" s="10"/>
      <c r="Z674" s="10"/>
    </row>
    <row r="675" spans="1:26" ht="57.6" x14ac:dyDescent="0.3">
      <c r="A675" s="35" t="s">
        <v>1366</v>
      </c>
      <c r="B675" s="11" t="s">
        <v>1367</v>
      </c>
      <c r="C675" s="11" t="s">
        <v>1368</v>
      </c>
      <c r="D675" s="11" t="s">
        <v>1453</v>
      </c>
      <c r="E675" s="11" t="s">
        <v>1446</v>
      </c>
      <c r="F675" s="54" t="s">
        <v>1447</v>
      </c>
      <c r="G675" s="12" t="s">
        <v>258</v>
      </c>
      <c r="H675" s="12" t="str">
        <f>IFERROR(VLOOKUP(G675,CentralOVM!$A$3:$B$45,2,0),"")</f>
        <v>Y</v>
      </c>
      <c r="I675" s="12" t="s">
        <v>258</v>
      </c>
      <c r="J675" s="12" t="s">
        <v>1448</v>
      </c>
      <c r="K675" s="12" t="s">
        <v>1449</v>
      </c>
      <c r="L675" s="12" t="s">
        <v>1450</v>
      </c>
      <c r="M675" s="13" t="s">
        <v>1451</v>
      </c>
      <c r="N675" s="51" t="s">
        <v>1452</v>
      </c>
      <c r="O675" s="9">
        <v>0</v>
      </c>
      <c r="P675" s="9"/>
      <c r="Q675" s="9"/>
      <c r="R675" s="9"/>
      <c r="S675" s="9"/>
      <c r="T675" s="9">
        <v>1</v>
      </c>
      <c r="U675" s="9"/>
      <c r="V675" s="9"/>
      <c r="W675" s="10"/>
      <c r="X675" s="10"/>
      <c r="Y675" s="10"/>
      <c r="Z675" s="10"/>
    </row>
    <row r="676" spans="1:26" ht="57.6" x14ac:dyDescent="0.3">
      <c r="A676" s="35" t="s">
        <v>1366</v>
      </c>
      <c r="B676" s="11" t="s">
        <v>1367</v>
      </c>
      <c r="C676" s="11" t="s">
        <v>1368</v>
      </c>
      <c r="D676" s="11" t="s">
        <v>1454</v>
      </c>
      <c r="E676" s="11" t="s">
        <v>1455</v>
      </c>
      <c r="F676" s="54" t="s">
        <v>1456</v>
      </c>
      <c r="G676" s="12" t="s">
        <v>258</v>
      </c>
      <c r="H676" s="12" t="str">
        <f>IFERROR(VLOOKUP(G676,CentralOVM!$A$3:$B$45,2,0),"")</f>
        <v>Y</v>
      </c>
      <c r="I676" s="12" t="s">
        <v>258</v>
      </c>
      <c r="J676" s="12" t="s">
        <v>1448</v>
      </c>
      <c r="K676" s="12" t="s">
        <v>1449</v>
      </c>
      <c r="L676" s="12" t="s">
        <v>1450</v>
      </c>
      <c r="M676" s="13" t="s">
        <v>1451</v>
      </c>
      <c r="N676" s="51" t="s">
        <v>505</v>
      </c>
      <c r="O676" s="9">
        <v>21</v>
      </c>
      <c r="P676" s="9"/>
      <c r="Q676" s="9"/>
      <c r="R676" s="9"/>
      <c r="S676" s="9"/>
      <c r="T676" s="9">
        <v>1</v>
      </c>
      <c r="U676" s="9"/>
      <c r="V676" s="9"/>
      <c r="W676" s="10"/>
      <c r="X676" s="10"/>
      <c r="Y676" s="10"/>
      <c r="Z676" s="10"/>
    </row>
    <row r="677" spans="1:26" ht="57.6" x14ac:dyDescent="0.3">
      <c r="A677" s="35" t="s">
        <v>1366</v>
      </c>
      <c r="B677" s="11" t="s">
        <v>1367</v>
      </c>
      <c r="C677" s="11" t="s">
        <v>1368</v>
      </c>
      <c r="D677" s="11" t="s">
        <v>1457</v>
      </c>
      <c r="E677" s="11" t="s">
        <v>1455</v>
      </c>
      <c r="F677" s="54" t="s">
        <v>1456</v>
      </c>
      <c r="G677" s="12" t="s">
        <v>258</v>
      </c>
      <c r="H677" s="12" t="str">
        <f>IFERROR(VLOOKUP(G677,CentralOVM!$A$3:$B$45,2,0),"")</f>
        <v>Y</v>
      </c>
      <c r="I677" s="12" t="s">
        <v>258</v>
      </c>
      <c r="J677" s="12" t="s">
        <v>1448</v>
      </c>
      <c r="K677" s="12" t="s">
        <v>1449</v>
      </c>
      <c r="L677" s="12" t="s">
        <v>1450</v>
      </c>
      <c r="M677" s="13" t="s">
        <v>1451</v>
      </c>
      <c r="N677" s="51" t="s">
        <v>505</v>
      </c>
      <c r="O677" s="9">
        <v>21</v>
      </c>
      <c r="P677" s="9"/>
      <c r="Q677" s="9"/>
      <c r="R677" s="9"/>
      <c r="S677" s="9"/>
      <c r="T677" s="9">
        <v>1</v>
      </c>
      <c r="U677" s="9"/>
      <c r="V677" s="9"/>
      <c r="W677" s="10"/>
      <c r="X677" s="10"/>
      <c r="Y677" s="10"/>
      <c r="Z677" s="10"/>
    </row>
    <row r="678" spans="1:26" ht="172.8" x14ac:dyDescent="0.3">
      <c r="A678" s="35" t="s">
        <v>1366</v>
      </c>
      <c r="B678" s="11" t="s">
        <v>1367</v>
      </c>
      <c r="C678" s="11" t="s">
        <v>1368</v>
      </c>
      <c r="D678" s="11" t="s">
        <v>1458</v>
      </c>
      <c r="E678" s="11" t="s">
        <v>1459</v>
      </c>
      <c r="F678" s="54" t="s">
        <v>1460</v>
      </c>
      <c r="G678" s="12" t="s">
        <v>113</v>
      </c>
      <c r="H678" s="12" t="str">
        <f>IFERROR(VLOOKUP(G678,CentralOVM!$A$3:$B$45,2,0),"")</f>
        <v>N</v>
      </c>
      <c r="I678" s="12" t="s">
        <v>392</v>
      </c>
      <c r="J678" s="12" t="s">
        <v>1461</v>
      </c>
      <c r="K678" s="12" t="s">
        <v>1462</v>
      </c>
      <c r="L678" s="12" t="s">
        <v>1463</v>
      </c>
      <c r="M678" s="13" t="s">
        <v>1464</v>
      </c>
      <c r="N678" s="51" t="s">
        <v>1465</v>
      </c>
      <c r="O678" s="9">
        <v>12</v>
      </c>
      <c r="P678" s="9"/>
      <c r="Q678" s="9"/>
      <c r="R678" s="9"/>
      <c r="S678" s="9"/>
      <c r="T678" s="9">
        <v>5</v>
      </c>
      <c r="U678" s="9" t="s">
        <v>121</v>
      </c>
      <c r="V678" s="9"/>
      <c r="W678" s="10"/>
      <c r="X678" s="10"/>
      <c r="Y678" s="10"/>
      <c r="Z678" s="10"/>
    </row>
    <row r="679" spans="1:26" ht="57.6" x14ac:dyDescent="0.3">
      <c r="A679" s="35" t="s">
        <v>1366</v>
      </c>
      <c r="B679" s="11" t="s">
        <v>1367</v>
      </c>
      <c r="C679" s="11" t="s">
        <v>1368</v>
      </c>
      <c r="D679" s="11" t="s">
        <v>1466</v>
      </c>
      <c r="E679" s="11"/>
      <c r="F679" s="54"/>
      <c r="G679" s="12"/>
      <c r="H679" s="12" t="str">
        <f>IFERROR(VLOOKUP(G679,CentralOVM!$A$3:$B$45,2,0),"")</f>
        <v/>
      </c>
      <c r="I679" s="12"/>
      <c r="J679" s="12"/>
      <c r="K679" s="12"/>
      <c r="L679" s="12"/>
      <c r="M679" s="13"/>
      <c r="N679" s="9"/>
      <c r="O679" s="9"/>
      <c r="P679" s="9"/>
      <c r="Q679" s="9"/>
      <c r="R679" s="9"/>
      <c r="S679" s="9"/>
      <c r="T679" s="9"/>
      <c r="U679" s="9" t="s">
        <v>65</v>
      </c>
      <c r="V679" s="9"/>
      <c r="W679" s="10"/>
      <c r="X679" s="10"/>
      <c r="Y679" s="10"/>
      <c r="Z679" s="10"/>
    </row>
    <row r="680" spans="1:26" ht="72" x14ac:dyDescent="0.3">
      <c r="A680" s="35" t="s">
        <v>1366</v>
      </c>
      <c r="B680" s="11" t="s">
        <v>1367</v>
      </c>
      <c r="C680" s="11" t="s">
        <v>1368</v>
      </c>
      <c r="D680" s="11" t="s">
        <v>1467</v>
      </c>
      <c r="E680" s="11" t="s">
        <v>836</v>
      </c>
      <c r="F680" s="54" t="s">
        <v>837</v>
      </c>
      <c r="G680" s="12" t="s">
        <v>258</v>
      </c>
      <c r="H680" s="12" t="str">
        <f>IFERROR(VLOOKUP(G680,CentralOVM!$A$3:$B$45,2,0),"")</f>
        <v>Y</v>
      </c>
      <c r="I680" s="12" t="s">
        <v>258</v>
      </c>
      <c r="J680" s="12" t="s">
        <v>431</v>
      </c>
      <c r="K680" s="12" t="s">
        <v>432</v>
      </c>
      <c r="L680" s="12" t="s">
        <v>433</v>
      </c>
      <c r="M680" s="13" t="s">
        <v>434</v>
      </c>
      <c r="N680" s="51" t="s">
        <v>505</v>
      </c>
      <c r="O680" s="9">
        <v>21</v>
      </c>
      <c r="P680" s="9"/>
      <c r="Q680" s="9"/>
      <c r="R680" s="9"/>
      <c r="S680" s="9"/>
      <c r="T680" s="9">
        <v>4</v>
      </c>
      <c r="U680" s="9" t="s">
        <v>119</v>
      </c>
      <c r="V680" s="9"/>
      <c r="W680" s="10"/>
      <c r="X680" s="10"/>
      <c r="Y680" s="10"/>
      <c r="Z680" s="10"/>
    </row>
    <row r="681" spans="1:26" ht="86.4" x14ac:dyDescent="0.3">
      <c r="A681" s="35" t="s">
        <v>1366</v>
      </c>
      <c r="B681" s="11" t="s">
        <v>1367</v>
      </c>
      <c r="C681" s="11" t="s">
        <v>1368</v>
      </c>
      <c r="D681" s="11" t="s">
        <v>1468</v>
      </c>
      <c r="E681" s="11" t="s">
        <v>836</v>
      </c>
      <c r="F681" s="54" t="s">
        <v>840</v>
      </c>
      <c r="G681" s="12" t="s">
        <v>258</v>
      </c>
      <c r="H681" s="12" t="str">
        <f>IFERROR(VLOOKUP(G681,CentralOVM!$A$3:$B$45,2,0),"")</f>
        <v>Y</v>
      </c>
      <c r="I681" s="12" t="s">
        <v>258</v>
      </c>
      <c r="J681" s="12" t="s">
        <v>431</v>
      </c>
      <c r="K681" s="12" t="s">
        <v>432</v>
      </c>
      <c r="L681" s="12" t="s">
        <v>433</v>
      </c>
      <c r="M681" s="13" t="s">
        <v>434</v>
      </c>
      <c r="N681" s="51" t="s">
        <v>505</v>
      </c>
      <c r="O681" s="9">
        <v>21</v>
      </c>
      <c r="P681" s="9"/>
      <c r="Q681" s="9"/>
      <c r="R681" s="9"/>
      <c r="S681" s="9"/>
      <c r="T681" s="9">
        <v>3</v>
      </c>
      <c r="U681" s="9" t="s">
        <v>438</v>
      </c>
      <c r="V681" s="9"/>
      <c r="W681" s="10"/>
      <c r="X681" s="10"/>
      <c r="Y681" s="10"/>
      <c r="Z681" s="10"/>
    </row>
    <row r="682" spans="1:26" ht="100.8" x14ac:dyDescent="0.3">
      <c r="A682" s="35" t="s">
        <v>1366</v>
      </c>
      <c r="B682" s="11" t="s">
        <v>1367</v>
      </c>
      <c r="C682" s="11" t="s">
        <v>1368</v>
      </c>
      <c r="D682" s="11" t="s">
        <v>1469</v>
      </c>
      <c r="E682" s="11" t="s">
        <v>836</v>
      </c>
      <c r="F682" s="54" t="s">
        <v>845</v>
      </c>
      <c r="G682" s="12" t="s">
        <v>258</v>
      </c>
      <c r="H682" s="12" t="str">
        <f>IFERROR(VLOOKUP(G682,CentralOVM!$A$3:$B$45,2,0),"")</f>
        <v>Y</v>
      </c>
      <c r="I682" s="12" t="s">
        <v>258</v>
      </c>
      <c r="J682" s="12" t="s">
        <v>431</v>
      </c>
      <c r="K682" s="12" t="s">
        <v>432</v>
      </c>
      <c r="L682" s="12" t="s">
        <v>433</v>
      </c>
      <c r="M682" s="13" t="s">
        <v>434</v>
      </c>
      <c r="N682" s="8" t="s">
        <v>435</v>
      </c>
      <c r="O682" s="9">
        <v>30</v>
      </c>
      <c r="P682" s="9"/>
      <c r="Q682" s="9"/>
      <c r="R682" s="9"/>
      <c r="S682" s="17" t="s">
        <v>846</v>
      </c>
      <c r="T682" s="9">
        <v>3</v>
      </c>
      <c r="U682" s="9"/>
      <c r="V682" s="9"/>
      <c r="W682" s="10"/>
      <c r="X682" s="10"/>
      <c r="Y682" s="10"/>
      <c r="Z682" s="10"/>
    </row>
    <row r="683" spans="1:26" ht="57.6" x14ac:dyDescent="0.3">
      <c r="A683" s="35" t="s">
        <v>1366</v>
      </c>
      <c r="B683" s="11" t="s">
        <v>1367</v>
      </c>
      <c r="C683" s="11" t="s">
        <v>1368</v>
      </c>
      <c r="D683" s="11" t="s">
        <v>1470</v>
      </c>
      <c r="E683" s="11"/>
      <c r="F683" s="54" t="s">
        <v>851</v>
      </c>
      <c r="G683" s="12" t="s">
        <v>174</v>
      </c>
      <c r="H683" s="12" t="str">
        <f>IFERROR(VLOOKUP(G683,CentralOVM!$A$3:$B$45,2,0),"")</f>
        <v>Y</v>
      </c>
      <c r="I683" s="12" t="s">
        <v>174</v>
      </c>
      <c r="J683" s="12" t="s">
        <v>852</v>
      </c>
      <c r="K683" s="12" t="s">
        <v>853</v>
      </c>
      <c r="L683" s="12" t="s">
        <v>177</v>
      </c>
      <c r="M683" s="13" t="s">
        <v>178</v>
      </c>
      <c r="N683" s="8" t="s">
        <v>165</v>
      </c>
      <c r="O683" s="9">
        <v>10</v>
      </c>
      <c r="P683" s="9" t="s">
        <v>179</v>
      </c>
      <c r="Q683" s="9" t="s">
        <v>174</v>
      </c>
      <c r="R683" s="9" t="s">
        <v>46</v>
      </c>
      <c r="S683" s="9"/>
      <c r="T683" s="9">
        <v>1</v>
      </c>
      <c r="U683" s="9" t="s">
        <v>181</v>
      </c>
      <c r="V683" s="9"/>
      <c r="W683" s="10"/>
      <c r="X683" s="10"/>
      <c r="Y683" s="10"/>
      <c r="Z683" s="10"/>
    </row>
    <row r="684" spans="1:26" ht="57.6" x14ac:dyDescent="0.3">
      <c r="A684" s="35" t="s">
        <v>1366</v>
      </c>
      <c r="B684" s="11" t="s">
        <v>1367</v>
      </c>
      <c r="C684" s="11" t="s">
        <v>1368</v>
      </c>
      <c r="D684" s="11" t="s">
        <v>1471</v>
      </c>
      <c r="E684" s="11"/>
      <c r="F684" s="54" t="s">
        <v>855</v>
      </c>
      <c r="G684" s="12" t="s">
        <v>174</v>
      </c>
      <c r="H684" s="12" t="str">
        <f>IFERROR(VLOOKUP(G684,CentralOVM!$A$3:$B$45,2,0),"")</f>
        <v>Y</v>
      </c>
      <c r="I684" s="12" t="s">
        <v>174</v>
      </c>
      <c r="J684" s="12" t="s">
        <v>852</v>
      </c>
      <c r="K684" s="12" t="s">
        <v>853</v>
      </c>
      <c r="L684" s="12" t="s">
        <v>177</v>
      </c>
      <c r="M684" s="13" t="s">
        <v>178</v>
      </c>
      <c r="N684" s="8" t="s">
        <v>165</v>
      </c>
      <c r="O684" s="9">
        <v>10</v>
      </c>
      <c r="P684" s="9"/>
      <c r="Q684" s="9"/>
      <c r="R684" s="9"/>
      <c r="S684" s="9"/>
      <c r="T684" s="9">
        <v>4</v>
      </c>
      <c r="U684" s="9"/>
      <c r="V684" s="9"/>
      <c r="W684" s="10"/>
      <c r="X684" s="10"/>
      <c r="Y684" s="10"/>
      <c r="Z684" s="10"/>
    </row>
    <row r="685" spans="1:26" ht="57.6" x14ac:dyDescent="0.3">
      <c r="A685" s="35" t="s">
        <v>1366</v>
      </c>
      <c r="B685" s="11" t="s">
        <v>1367</v>
      </c>
      <c r="C685" s="11" t="s">
        <v>1368</v>
      </c>
      <c r="D685" s="11" t="s">
        <v>1472</v>
      </c>
      <c r="E685" s="11" t="s">
        <v>37</v>
      </c>
      <c r="F685" s="54"/>
      <c r="G685" s="12" t="s">
        <v>39</v>
      </c>
      <c r="H685" s="12" t="str">
        <f>IFERROR(VLOOKUP(G685,CentralOVM!$A$3:$B$45,2,0),"")</f>
        <v>Y</v>
      </c>
      <c r="I685" s="12" t="s">
        <v>40</v>
      </c>
      <c r="J685" s="12" t="s">
        <v>1473</v>
      </c>
      <c r="K685" s="12" t="s">
        <v>1474</v>
      </c>
      <c r="L685" s="12" t="s">
        <v>43</v>
      </c>
      <c r="M685" s="13" t="s">
        <v>44</v>
      </c>
      <c r="N685" s="9"/>
      <c r="O685" s="9"/>
      <c r="P685" s="9" t="s">
        <v>45</v>
      </c>
      <c r="Q685" s="9" t="s">
        <v>39</v>
      </c>
      <c r="R685" s="9" t="s">
        <v>46</v>
      </c>
      <c r="S685" s="9"/>
      <c r="T685" s="9"/>
      <c r="U685" s="9"/>
      <c r="V685" s="9"/>
      <c r="W685" s="10"/>
      <c r="X685" s="10"/>
      <c r="Y685" s="10"/>
      <c r="Z685" s="10"/>
    </row>
    <row r="686" spans="1:26" ht="57.6" x14ac:dyDescent="0.3">
      <c r="A686" s="35" t="s">
        <v>1366</v>
      </c>
      <c r="B686" s="11" t="s">
        <v>1367</v>
      </c>
      <c r="C686" s="11" t="s">
        <v>1368</v>
      </c>
      <c r="D686" s="11" t="s">
        <v>1475</v>
      </c>
      <c r="E686" s="11" t="s">
        <v>1476</v>
      </c>
      <c r="F686" s="54" t="s">
        <v>812</v>
      </c>
      <c r="G686" s="12" t="s">
        <v>49</v>
      </c>
      <c r="H686" s="12" t="str">
        <f>IFERROR(VLOOKUP(G686,CentralOVM!$A$3:$B$45,2,0),"")</f>
        <v>Y</v>
      </c>
      <c r="I686" s="12" t="s">
        <v>49</v>
      </c>
      <c r="J686" s="12"/>
      <c r="K686" s="12"/>
      <c r="L686" s="12"/>
      <c r="M686" s="13"/>
      <c r="N686" s="8" t="s">
        <v>54</v>
      </c>
      <c r="O686" s="9">
        <v>60</v>
      </c>
      <c r="P686" s="9" t="s">
        <v>67</v>
      </c>
      <c r="Q686" s="9" t="s">
        <v>49</v>
      </c>
      <c r="R686" s="9" t="s">
        <v>62</v>
      </c>
      <c r="S686" s="9"/>
      <c r="T686" s="9">
        <v>1</v>
      </c>
      <c r="U686" s="9" t="s">
        <v>108</v>
      </c>
      <c r="V686" s="9"/>
      <c r="W686" s="10"/>
      <c r="X686" s="10"/>
      <c r="Y686" s="10"/>
      <c r="Z686" s="10"/>
    </row>
    <row r="687" spans="1:26" ht="57.6" x14ac:dyDescent="0.3">
      <c r="A687" s="35" t="s">
        <v>1366</v>
      </c>
      <c r="B687" s="11" t="s">
        <v>1367</v>
      </c>
      <c r="C687" s="11" t="s">
        <v>1368</v>
      </c>
      <c r="D687" s="11" t="s">
        <v>1477</v>
      </c>
      <c r="E687" s="11"/>
      <c r="F687" s="54" t="s">
        <v>828</v>
      </c>
      <c r="G687" s="12" t="s">
        <v>258</v>
      </c>
      <c r="H687" s="12" t="str">
        <f>IFERROR(VLOOKUP(G687,CentralOVM!$A$3:$B$45,2,0),"")</f>
        <v>Y</v>
      </c>
      <c r="I687" s="12" t="s">
        <v>258</v>
      </c>
      <c r="J687" s="12" t="s">
        <v>304</v>
      </c>
      <c r="K687" s="12" t="s">
        <v>305</v>
      </c>
      <c r="L687" s="12" t="s">
        <v>289</v>
      </c>
      <c r="M687" s="13" t="s">
        <v>290</v>
      </c>
      <c r="N687" s="8" t="s">
        <v>281</v>
      </c>
      <c r="O687" s="9">
        <v>9</v>
      </c>
      <c r="P687" s="9"/>
      <c r="Q687" s="9"/>
      <c r="R687" s="9"/>
      <c r="S687" s="17" t="s">
        <v>829</v>
      </c>
      <c r="T687" s="9">
        <v>4</v>
      </c>
      <c r="U687" s="9" t="s">
        <v>830</v>
      </c>
      <c r="V687" s="9"/>
      <c r="W687" s="10"/>
      <c r="X687" s="10"/>
      <c r="Y687" s="10"/>
      <c r="Z687" s="10"/>
    </row>
    <row r="688" spans="1:26" ht="57.6" x14ac:dyDescent="0.3">
      <c r="A688" s="35" t="s">
        <v>1366</v>
      </c>
      <c r="B688" s="11" t="s">
        <v>1367</v>
      </c>
      <c r="C688" s="11" t="s">
        <v>1368</v>
      </c>
      <c r="D688" s="11" t="s">
        <v>1478</v>
      </c>
      <c r="E688" s="11"/>
      <c r="F688" s="54" t="s">
        <v>828</v>
      </c>
      <c r="G688" s="12" t="s">
        <v>258</v>
      </c>
      <c r="H688" s="12" t="str">
        <f>IFERROR(VLOOKUP(G688,CentralOVM!$A$3:$B$45,2,0),"")</f>
        <v>Y</v>
      </c>
      <c r="I688" s="12" t="s">
        <v>258</v>
      </c>
      <c r="J688" s="12" t="s">
        <v>304</v>
      </c>
      <c r="K688" s="12" t="s">
        <v>305</v>
      </c>
      <c r="L688" s="12" t="s">
        <v>289</v>
      </c>
      <c r="M688" s="13" t="s">
        <v>290</v>
      </c>
      <c r="N688" s="8" t="s">
        <v>281</v>
      </c>
      <c r="O688" s="9">
        <v>9</v>
      </c>
      <c r="P688" s="9"/>
      <c r="Q688" s="9"/>
      <c r="R688" s="9"/>
      <c r="S688" s="17" t="s">
        <v>829</v>
      </c>
      <c r="T688" s="9">
        <v>1</v>
      </c>
      <c r="U688" s="9" t="s">
        <v>306</v>
      </c>
      <c r="V688" s="9"/>
      <c r="W688" s="10"/>
      <c r="X688" s="10"/>
      <c r="Y688" s="10"/>
      <c r="Z688" s="10"/>
    </row>
    <row r="689" spans="1:26" ht="57.6" x14ac:dyDescent="0.3">
      <c r="A689" s="35" t="s">
        <v>1366</v>
      </c>
      <c r="B689" s="11" t="s">
        <v>1367</v>
      </c>
      <c r="C689" s="11" t="s">
        <v>1368</v>
      </c>
      <c r="D689" s="11" t="s">
        <v>1479</v>
      </c>
      <c r="E689" s="11" t="s">
        <v>821</v>
      </c>
      <c r="F689" s="54" t="s">
        <v>822</v>
      </c>
      <c r="G689" s="12" t="s">
        <v>316</v>
      </c>
      <c r="H689" s="12" t="str">
        <f>IFERROR(VLOOKUP(G689,CentralOVM!$A$3:$B$45,2,0),"")</f>
        <v>Y</v>
      </c>
      <c r="I689" s="12" t="s">
        <v>316</v>
      </c>
      <c r="J689" s="12" t="s">
        <v>317</v>
      </c>
      <c r="K689" s="12" t="s">
        <v>318</v>
      </c>
      <c r="L689" s="12" t="s">
        <v>319</v>
      </c>
      <c r="M689" s="13" t="s">
        <v>320</v>
      </c>
      <c r="N689" s="8" t="s">
        <v>146</v>
      </c>
      <c r="O689" s="9">
        <v>15</v>
      </c>
      <c r="P689" s="9" t="s">
        <v>322</v>
      </c>
      <c r="Q689" s="9" t="s">
        <v>316</v>
      </c>
      <c r="R689" s="9" t="s">
        <v>62</v>
      </c>
      <c r="S689" s="9" t="s">
        <v>823</v>
      </c>
      <c r="T689" s="9">
        <v>4</v>
      </c>
      <c r="U689" s="9"/>
      <c r="V689" s="9"/>
      <c r="W689" s="10"/>
      <c r="X689" s="10"/>
      <c r="Y689" s="10"/>
      <c r="Z689" s="10"/>
    </row>
    <row r="690" spans="1:26" ht="57.6" x14ac:dyDescent="0.3">
      <c r="A690" s="35" t="s">
        <v>1366</v>
      </c>
      <c r="B690" s="11" t="s">
        <v>1367</v>
      </c>
      <c r="C690" s="11" t="s">
        <v>1368</v>
      </c>
      <c r="D690" s="11" t="s">
        <v>1480</v>
      </c>
      <c r="E690" s="11"/>
      <c r="F690" s="54"/>
      <c r="G690" s="12"/>
      <c r="H690" s="12" t="str">
        <f>IFERROR(VLOOKUP(G690,CentralOVM!$A$3:$B$45,2,0),"")</f>
        <v/>
      </c>
      <c r="I690" s="12"/>
      <c r="J690" s="12"/>
      <c r="K690" s="12"/>
      <c r="L690" s="12"/>
      <c r="M690" s="13"/>
      <c r="N690" s="9"/>
      <c r="O690" s="9"/>
      <c r="P690" s="9"/>
      <c r="Q690" s="9"/>
      <c r="R690" s="9"/>
      <c r="S690" s="9"/>
      <c r="T690" s="9"/>
      <c r="U690" s="9"/>
      <c r="V690" s="9"/>
      <c r="W690" s="10"/>
      <c r="X690" s="10"/>
      <c r="Y690" s="10"/>
      <c r="Z690" s="10"/>
    </row>
    <row r="691" spans="1:26" ht="43.2" x14ac:dyDescent="0.3">
      <c r="A691" s="35" t="s">
        <v>1481</v>
      </c>
      <c r="B691" s="11" t="s">
        <v>1482</v>
      </c>
      <c r="C691" s="11" t="s">
        <v>1483</v>
      </c>
      <c r="D691" s="11" t="s">
        <v>1482</v>
      </c>
      <c r="E691" s="11"/>
      <c r="F691" s="54"/>
      <c r="G691" s="12"/>
      <c r="H691" s="12" t="str">
        <f>IFERROR(VLOOKUP(G691,CentralOVM!$A$3:$B$45,2,0),"")</f>
        <v/>
      </c>
      <c r="I691" s="12"/>
      <c r="J691" s="12"/>
      <c r="K691" s="12"/>
      <c r="L691" s="12"/>
      <c r="M691" s="13"/>
      <c r="N691" s="9"/>
      <c r="O691" s="9"/>
      <c r="P691" s="9"/>
      <c r="Q691" s="9"/>
      <c r="R691" s="9"/>
      <c r="S691" s="9"/>
      <c r="T691" s="9"/>
      <c r="U691" s="9"/>
      <c r="V691" s="9">
        <v>26350</v>
      </c>
      <c r="W691" s="10" t="s">
        <v>1484</v>
      </c>
      <c r="X691" s="10"/>
      <c r="Y691" s="10"/>
      <c r="Z691" s="10"/>
    </row>
    <row r="692" spans="1:26" ht="43.2" x14ac:dyDescent="0.3">
      <c r="A692" s="35" t="s">
        <v>1481</v>
      </c>
      <c r="B692" s="11" t="s">
        <v>1482</v>
      </c>
      <c r="C692" s="11" t="s">
        <v>1483</v>
      </c>
      <c r="D692" s="11" t="s">
        <v>1485</v>
      </c>
      <c r="E692" s="11" t="s">
        <v>1486</v>
      </c>
      <c r="F692" s="54" t="s">
        <v>1487</v>
      </c>
      <c r="G692" s="12"/>
      <c r="H692" s="12" t="str">
        <f>IFERROR(VLOOKUP(G692,CentralOVM!$A$3:$B$45,2,0),"")</f>
        <v/>
      </c>
      <c r="I692" s="12"/>
      <c r="J692" s="12"/>
      <c r="K692" s="12"/>
      <c r="L692" s="12"/>
      <c r="M692" s="13"/>
      <c r="N692" s="9"/>
      <c r="O692" s="9"/>
      <c r="P692" s="9"/>
      <c r="Q692" s="9"/>
      <c r="R692" s="9"/>
      <c r="S692" s="9"/>
      <c r="T692" s="9">
        <v>1</v>
      </c>
      <c r="U692" s="9"/>
      <c r="V692" s="9"/>
      <c r="W692" s="10"/>
      <c r="X692" s="10"/>
      <c r="Y692" s="10"/>
      <c r="Z692" s="10"/>
    </row>
    <row r="693" spans="1:26" ht="57.6" x14ac:dyDescent="0.3">
      <c r="A693" s="35" t="s">
        <v>1481</v>
      </c>
      <c r="B693" s="11" t="s">
        <v>1482</v>
      </c>
      <c r="C693" s="11" t="s">
        <v>1483</v>
      </c>
      <c r="D693" s="11" t="s">
        <v>1488</v>
      </c>
      <c r="E693" s="11" t="s">
        <v>1489</v>
      </c>
      <c r="F693" s="54" t="s">
        <v>1490</v>
      </c>
      <c r="G693" s="12" t="s">
        <v>1491</v>
      </c>
      <c r="H693" s="12" t="str">
        <f>IFERROR(VLOOKUP(G693,CentralOVM!$A$3:$B$45,2,0),"")</f>
        <v>N</v>
      </c>
      <c r="I693" s="12" t="s">
        <v>258</v>
      </c>
      <c r="J693" s="12" t="s">
        <v>1425</v>
      </c>
      <c r="K693" s="12" t="s">
        <v>1426</v>
      </c>
      <c r="L693" s="12" t="s">
        <v>712</v>
      </c>
      <c r="M693" s="13" t="s">
        <v>713</v>
      </c>
      <c r="N693" s="51" t="s">
        <v>714</v>
      </c>
      <c r="O693" s="9">
        <v>0</v>
      </c>
      <c r="P693" s="9"/>
      <c r="Q693" s="9"/>
      <c r="R693" s="9"/>
      <c r="S693" s="9"/>
      <c r="T693" s="9">
        <v>1</v>
      </c>
      <c r="U693" s="9" t="s">
        <v>84</v>
      </c>
      <c r="V693" s="9"/>
      <c r="W693" s="10"/>
      <c r="X693" s="10"/>
      <c r="Y693" s="10"/>
      <c r="Z693" s="10"/>
    </row>
    <row r="694" spans="1:26" ht="43.2" x14ac:dyDescent="0.3">
      <c r="A694" s="35" t="s">
        <v>1481</v>
      </c>
      <c r="B694" s="11" t="s">
        <v>1482</v>
      </c>
      <c r="C694" s="11" t="s">
        <v>1483</v>
      </c>
      <c r="D694" s="11" t="s">
        <v>1492</v>
      </c>
      <c r="E694" s="11" t="s">
        <v>1489</v>
      </c>
      <c r="F694" s="54" t="s">
        <v>1493</v>
      </c>
      <c r="G694" s="12" t="s">
        <v>1491</v>
      </c>
      <c r="H694" s="12" t="str">
        <f>IFERROR(VLOOKUP(G694,CentralOVM!$A$3:$B$45,2,0),"")</f>
        <v>N</v>
      </c>
      <c r="I694" s="12" t="s">
        <v>258</v>
      </c>
      <c r="J694" s="12" t="s">
        <v>1425</v>
      </c>
      <c r="K694" s="12" t="s">
        <v>1426</v>
      </c>
      <c r="L694" s="12" t="s">
        <v>712</v>
      </c>
      <c r="M694" s="13" t="s">
        <v>713</v>
      </c>
      <c r="N694" s="51" t="s">
        <v>714</v>
      </c>
      <c r="O694" s="9">
        <v>0</v>
      </c>
      <c r="P694" s="9"/>
      <c r="Q694" s="9"/>
      <c r="R694" s="9"/>
      <c r="S694" s="9"/>
      <c r="T694" s="9">
        <v>1</v>
      </c>
      <c r="U694" s="9" t="s">
        <v>89</v>
      </c>
      <c r="V694" s="9"/>
      <c r="W694" s="10"/>
      <c r="X694" s="10"/>
      <c r="Y694" s="10"/>
      <c r="Z694" s="10"/>
    </row>
    <row r="695" spans="1:26" ht="43.2" x14ac:dyDescent="0.3">
      <c r="A695" s="35" t="s">
        <v>1481</v>
      </c>
      <c r="B695" s="11" t="s">
        <v>1482</v>
      </c>
      <c r="C695" s="11" t="s">
        <v>1483</v>
      </c>
      <c r="D695" s="11" t="s">
        <v>1494</v>
      </c>
      <c r="E695" s="11" t="s">
        <v>1489</v>
      </c>
      <c r="F695" s="54" t="s">
        <v>1495</v>
      </c>
      <c r="G695" s="12" t="s">
        <v>1491</v>
      </c>
      <c r="H695" s="12" t="str">
        <f>IFERROR(VLOOKUP(G695,CentralOVM!$A$3:$B$45,2,0),"")</f>
        <v>N</v>
      </c>
      <c r="I695" s="12" t="s">
        <v>258</v>
      </c>
      <c r="J695" s="12" t="s">
        <v>1425</v>
      </c>
      <c r="K695" s="12" t="s">
        <v>1426</v>
      </c>
      <c r="L695" s="12" t="s">
        <v>712</v>
      </c>
      <c r="M695" s="13" t="s">
        <v>713</v>
      </c>
      <c r="N695" s="51" t="s">
        <v>714</v>
      </c>
      <c r="O695" s="9">
        <v>0</v>
      </c>
      <c r="P695" s="9"/>
      <c r="Q695" s="9"/>
      <c r="R695" s="9"/>
      <c r="S695" s="9"/>
      <c r="T695" s="9">
        <v>1</v>
      </c>
      <c r="U695" s="9" t="s">
        <v>92</v>
      </c>
      <c r="V695" s="9"/>
      <c r="W695" s="10"/>
      <c r="X695" s="10"/>
      <c r="Y695" s="10"/>
      <c r="Z695" s="10"/>
    </row>
    <row r="696" spans="1:26" ht="43.2" x14ac:dyDescent="0.3">
      <c r="A696" s="35" t="s">
        <v>1481</v>
      </c>
      <c r="B696" s="11" t="s">
        <v>1482</v>
      </c>
      <c r="C696" s="11" t="s">
        <v>1483</v>
      </c>
      <c r="D696" s="11" t="s">
        <v>1496</v>
      </c>
      <c r="E696" s="11" t="s">
        <v>1489</v>
      </c>
      <c r="F696" s="54" t="s">
        <v>1495</v>
      </c>
      <c r="G696" s="12" t="s">
        <v>1491</v>
      </c>
      <c r="H696" s="12" t="str">
        <f>IFERROR(VLOOKUP(G696,CentralOVM!$A$3:$B$45,2,0),"")</f>
        <v>N</v>
      </c>
      <c r="I696" s="12" t="s">
        <v>258</v>
      </c>
      <c r="J696" s="12" t="s">
        <v>1425</v>
      </c>
      <c r="K696" s="12" t="s">
        <v>1426</v>
      </c>
      <c r="L696" s="12" t="s">
        <v>712</v>
      </c>
      <c r="M696" s="13" t="s">
        <v>713</v>
      </c>
      <c r="N696" s="51" t="s">
        <v>1422</v>
      </c>
      <c r="O696" s="9">
        <v>5</v>
      </c>
      <c r="P696" s="9"/>
      <c r="Q696" s="9"/>
      <c r="R696" s="9"/>
      <c r="S696" s="9"/>
      <c r="T696" s="9">
        <v>1</v>
      </c>
      <c r="U696" s="9" t="s">
        <v>95</v>
      </c>
      <c r="V696" s="9"/>
      <c r="W696" s="10"/>
      <c r="X696" s="10"/>
      <c r="Y696" s="10"/>
      <c r="Z696" s="10"/>
    </row>
    <row r="697" spans="1:26" ht="57.6" x14ac:dyDescent="0.3">
      <c r="A697" s="35" t="s">
        <v>1481</v>
      </c>
      <c r="B697" s="11" t="s">
        <v>1482</v>
      </c>
      <c r="C697" s="11" t="s">
        <v>1483</v>
      </c>
      <c r="D697" s="11" t="s">
        <v>1497</v>
      </c>
      <c r="E697" s="11" t="s">
        <v>1489</v>
      </c>
      <c r="F697" s="54" t="s">
        <v>1498</v>
      </c>
      <c r="G697" s="12" t="s">
        <v>1491</v>
      </c>
      <c r="H697" s="12" t="str">
        <f>IFERROR(VLOOKUP(G697,CentralOVM!$A$3:$B$45,2,0),"")</f>
        <v>N</v>
      </c>
      <c r="I697" s="12" t="s">
        <v>258</v>
      </c>
      <c r="J697" s="12" t="s">
        <v>1425</v>
      </c>
      <c r="K697" s="12" t="s">
        <v>1426</v>
      </c>
      <c r="L697" s="12" t="s">
        <v>712</v>
      </c>
      <c r="M697" s="13" t="s">
        <v>713</v>
      </c>
      <c r="N697" s="51" t="s">
        <v>1422</v>
      </c>
      <c r="O697" s="9">
        <v>5</v>
      </c>
      <c r="P697" s="9" t="s">
        <v>211</v>
      </c>
      <c r="Q697" s="9" t="s">
        <v>212</v>
      </c>
      <c r="R697" s="9" t="s">
        <v>62</v>
      </c>
      <c r="S697" s="9"/>
      <c r="T697" s="9">
        <v>4</v>
      </c>
      <c r="U697" s="9" t="s">
        <v>195</v>
      </c>
      <c r="V697" s="9"/>
      <c r="W697" s="10"/>
      <c r="X697" s="10"/>
      <c r="Y697" s="10"/>
      <c r="Z697" s="10"/>
    </row>
    <row r="698" spans="1:26" ht="43.2" x14ac:dyDescent="0.3">
      <c r="A698" s="35" t="s">
        <v>1481</v>
      </c>
      <c r="B698" s="11" t="s">
        <v>1482</v>
      </c>
      <c r="C698" s="11" t="s">
        <v>1483</v>
      </c>
      <c r="D698" s="11" t="s">
        <v>1499</v>
      </c>
      <c r="E698" s="11" t="s">
        <v>1489</v>
      </c>
      <c r="F698" s="54" t="s">
        <v>1500</v>
      </c>
      <c r="G698" s="12" t="s">
        <v>1491</v>
      </c>
      <c r="H698" s="12" t="str">
        <f>IFERROR(VLOOKUP(G698,CentralOVM!$A$3:$B$45,2,0),"")</f>
        <v>N</v>
      </c>
      <c r="I698" s="12" t="s">
        <v>258</v>
      </c>
      <c r="J698" s="12" t="s">
        <v>1425</v>
      </c>
      <c r="K698" s="12" t="s">
        <v>1426</v>
      </c>
      <c r="L698" s="12" t="s">
        <v>712</v>
      </c>
      <c r="M698" s="13" t="s">
        <v>713</v>
      </c>
      <c r="N698" s="51" t="s">
        <v>1422</v>
      </c>
      <c r="O698" s="9">
        <v>5</v>
      </c>
      <c r="P698" s="9"/>
      <c r="Q698" s="9"/>
      <c r="R698" s="9"/>
      <c r="S698" s="9"/>
      <c r="T698" s="9">
        <v>1</v>
      </c>
      <c r="U698" s="9" t="s">
        <v>1227</v>
      </c>
      <c r="V698" s="9"/>
      <c r="W698" s="10"/>
      <c r="X698" s="10"/>
      <c r="Y698" s="10"/>
      <c r="Z698" s="10"/>
    </row>
    <row r="699" spans="1:26" ht="57.6" x14ac:dyDescent="0.3">
      <c r="A699" s="35" t="s">
        <v>1481</v>
      </c>
      <c r="B699" s="11" t="s">
        <v>1482</v>
      </c>
      <c r="C699" s="11" t="s">
        <v>1483</v>
      </c>
      <c r="D699" s="11" t="s">
        <v>1501</v>
      </c>
      <c r="E699" s="11"/>
      <c r="F699" s="54" t="s">
        <v>1490</v>
      </c>
      <c r="G699" s="12" t="s">
        <v>1491</v>
      </c>
      <c r="H699" s="12" t="str">
        <f>IFERROR(VLOOKUP(G699,CentralOVM!$A$3:$B$45,2,0),"")</f>
        <v>N</v>
      </c>
      <c r="I699" s="12" t="s">
        <v>258</v>
      </c>
      <c r="J699" s="12" t="s">
        <v>1425</v>
      </c>
      <c r="K699" s="12" t="s">
        <v>1426</v>
      </c>
      <c r="L699" s="12" t="s">
        <v>712</v>
      </c>
      <c r="M699" s="13" t="s">
        <v>713</v>
      </c>
      <c r="N699" s="51" t="s">
        <v>1422</v>
      </c>
      <c r="O699" s="9">
        <v>5</v>
      </c>
      <c r="P699" s="9"/>
      <c r="Q699" s="9"/>
      <c r="R699" s="9"/>
      <c r="S699" s="9"/>
      <c r="T699" s="9">
        <v>2</v>
      </c>
      <c r="U699" s="9"/>
      <c r="V699" s="9"/>
      <c r="W699" s="10"/>
      <c r="X699" s="10"/>
      <c r="Y699" s="10"/>
      <c r="Z699" s="10"/>
    </row>
    <row r="700" spans="1:26" ht="57.6" x14ac:dyDescent="0.3">
      <c r="A700" s="35" t="s">
        <v>1481</v>
      </c>
      <c r="B700" s="11" t="s">
        <v>1482</v>
      </c>
      <c r="C700" s="11" t="s">
        <v>1483</v>
      </c>
      <c r="D700" s="11" t="s">
        <v>1502</v>
      </c>
      <c r="E700" s="11"/>
      <c r="F700" s="54" t="s">
        <v>1503</v>
      </c>
      <c r="G700" s="12" t="s">
        <v>1491</v>
      </c>
      <c r="H700" s="12" t="str">
        <f>IFERROR(VLOOKUP(G700,CentralOVM!$A$3:$B$45,2,0),"")</f>
        <v>N</v>
      </c>
      <c r="I700" s="12" t="s">
        <v>258</v>
      </c>
      <c r="J700" s="12" t="s">
        <v>1431</v>
      </c>
      <c r="K700" s="12" t="s">
        <v>1432</v>
      </c>
      <c r="L700" s="12" t="s">
        <v>712</v>
      </c>
      <c r="M700" s="13" t="s">
        <v>713</v>
      </c>
      <c r="N700" s="51" t="s">
        <v>1422</v>
      </c>
      <c r="O700" s="9">
        <v>5</v>
      </c>
      <c r="P700" s="9"/>
      <c r="Q700" s="9"/>
      <c r="R700" s="9"/>
      <c r="S700" s="9"/>
      <c r="T700" s="9">
        <v>2</v>
      </c>
      <c r="U700" s="9"/>
      <c r="V700" s="9"/>
      <c r="W700" s="10"/>
      <c r="X700" s="10"/>
      <c r="Y700" s="10"/>
      <c r="Z700" s="10"/>
    </row>
    <row r="701" spans="1:26" ht="43.2" x14ac:dyDescent="0.3">
      <c r="A701" s="35" t="s">
        <v>1481</v>
      </c>
      <c r="B701" s="11" t="s">
        <v>1482</v>
      </c>
      <c r="C701" s="11" t="s">
        <v>1483</v>
      </c>
      <c r="D701" s="11" t="s">
        <v>1504</v>
      </c>
      <c r="E701" s="11"/>
      <c r="F701" s="54"/>
      <c r="G701" s="12"/>
      <c r="H701" s="12" t="str">
        <f>IFERROR(VLOOKUP(G701,CentralOVM!$A$3:$B$45,2,0),"")</f>
        <v/>
      </c>
      <c r="I701" s="12"/>
      <c r="J701" s="12"/>
      <c r="K701" s="12"/>
      <c r="L701" s="12"/>
      <c r="M701" s="13"/>
      <c r="N701" s="9"/>
      <c r="O701" s="9"/>
      <c r="P701" s="9"/>
      <c r="Q701" s="9"/>
      <c r="R701" s="9"/>
      <c r="S701" s="9"/>
      <c r="T701" s="9"/>
      <c r="U701" s="9"/>
      <c r="V701" s="9"/>
      <c r="W701" s="10"/>
      <c r="X701" s="10"/>
      <c r="Y701" s="10"/>
      <c r="Z701" s="10"/>
    </row>
    <row r="702" spans="1:26" ht="43.2" x14ac:dyDescent="0.3">
      <c r="A702" s="35" t="s">
        <v>1481</v>
      </c>
      <c r="B702" s="11" t="s">
        <v>1482</v>
      </c>
      <c r="C702" s="11" t="s">
        <v>1483</v>
      </c>
      <c r="D702" s="11" t="s">
        <v>1505</v>
      </c>
      <c r="E702" s="11" t="s">
        <v>1506</v>
      </c>
      <c r="F702" s="54"/>
      <c r="G702" s="12" t="s">
        <v>1491</v>
      </c>
      <c r="H702" s="12" t="str">
        <f>IFERROR(VLOOKUP(G702,CentralOVM!$A$3:$B$45,2,0),"")</f>
        <v>N</v>
      </c>
      <c r="I702" s="12" t="s">
        <v>258</v>
      </c>
      <c r="J702" s="12" t="s">
        <v>1425</v>
      </c>
      <c r="K702" s="12" t="s">
        <v>1426</v>
      </c>
      <c r="L702" s="12" t="s">
        <v>712</v>
      </c>
      <c r="M702" s="13" t="s">
        <v>713</v>
      </c>
      <c r="N702" s="51" t="s">
        <v>714</v>
      </c>
      <c r="O702" s="9">
        <v>0</v>
      </c>
      <c r="P702" s="9"/>
      <c r="Q702" s="9"/>
      <c r="R702" s="9"/>
      <c r="S702" s="9"/>
      <c r="T702" s="9"/>
      <c r="U702" s="9"/>
      <c r="V702" s="9"/>
      <c r="W702" s="10"/>
      <c r="X702" s="10"/>
      <c r="Y702" s="10"/>
      <c r="Z702" s="10"/>
    </row>
    <row r="703" spans="1:26" ht="43.2" x14ac:dyDescent="0.3">
      <c r="A703" s="35" t="s">
        <v>1481</v>
      </c>
      <c r="B703" s="11" t="s">
        <v>1482</v>
      </c>
      <c r="C703" s="11" t="s">
        <v>1483</v>
      </c>
      <c r="D703" s="11" t="s">
        <v>1507</v>
      </c>
      <c r="E703" s="11" t="s">
        <v>1506</v>
      </c>
      <c r="F703" s="54"/>
      <c r="G703" s="12" t="s">
        <v>1491</v>
      </c>
      <c r="H703" s="12" t="str">
        <f>IFERROR(VLOOKUP(G703,CentralOVM!$A$3:$B$45,2,0),"")</f>
        <v>N</v>
      </c>
      <c r="I703" s="12" t="s">
        <v>258</v>
      </c>
      <c r="J703" s="12" t="s">
        <v>1425</v>
      </c>
      <c r="K703" s="12" t="s">
        <v>1426</v>
      </c>
      <c r="L703" s="12" t="s">
        <v>712</v>
      </c>
      <c r="M703" s="13" t="s">
        <v>713</v>
      </c>
      <c r="N703" s="51" t="s">
        <v>1422</v>
      </c>
      <c r="O703" s="9">
        <v>5</v>
      </c>
      <c r="P703" s="9"/>
      <c r="Q703" s="9"/>
      <c r="R703" s="9"/>
      <c r="S703" s="9"/>
      <c r="T703" s="9"/>
      <c r="U703" s="9"/>
      <c r="V703" s="9"/>
      <c r="W703" s="10"/>
      <c r="X703" s="10"/>
      <c r="Y703" s="10"/>
      <c r="Z703" s="10"/>
    </row>
    <row r="704" spans="1:26" ht="43.2" x14ac:dyDescent="0.3">
      <c r="A704" s="35" t="s">
        <v>1481</v>
      </c>
      <c r="B704" s="11" t="s">
        <v>1482</v>
      </c>
      <c r="C704" s="11" t="s">
        <v>1483</v>
      </c>
      <c r="D704" s="11" t="s">
        <v>1508</v>
      </c>
      <c r="E704" s="11"/>
      <c r="F704" s="54"/>
      <c r="G704" s="12"/>
      <c r="H704" s="12" t="str">
        <f>IFERROR(VLOOKUP(G704,CentralOVM!$A$3:$B$45,2,0),"")</f>
        <v/>
      </c>
      <c r="I704" s="12"/>
      <c r="J704" s="12"/>
      <c r="K704" s="12"/>
      <c r="L704" s="12"/>
      <c r="M704" s="13"/>
      <c r="N704" s="9"/>
      <c r="O704" s="9"/>
      <c r="P704" s="9"/>
      <c r="Q704" s="9"/>
      <c r="R704" s="9"/>
      <c r="S704" s="9"/>
      <c r="T704" s="9"/>
      <c r="U704" s="9"/>
      <c r="V704" s="9"/>
      <c r="W704" s="10"/>
      <c r="X704" s="10"/>
      <c r="Y704" s="10"/>
      <c r="Z704" s="10"/>
    </row>
    <row r="705" spans="1:26" ht="43.2" x14ac:dyDescent="0.3">
      <c r="A705" s="35" t="s">
        <v>1481</v>
      </c>
      <c r="B705" s="11" t="s">
        <v>1482</v>
      </c>
      <c r="C705" s="11" t="s">
        <v>1483</v>
      </c>
      <c r="D705" s="11" t="s">
        <v>1509</v>
      </c>
      <c r="E705" s="11"/>
      <c r="F705" s="54"/>
      <c r="G705" s="12" t="s">
        <v>1491</v>
      </c>
      <c r="H705" s="12" t="str">
        <f>IFERROR(VLOOKUP(G705,CentralOVM!$A$3:$B$45,2,0),"")</f>
        <v>N</v>
      </c>
      <c r="I705" s="12" t="s">
        <v>258</v>
      </c>
      <c r="J705" s="12" t="s">
        <v>1425</v>
      </c>
      <c r="K705" s="12" t="s">
        <v>1426</v>
      </c>
      <c r="L705" s="12" t="s">
        <v>712</v>
      </c>
      <c r="M705" s="13" t="s">
        <v>713</v>
      </c>
      <c r="N705" s="51" t="s">
        <v>1422</v>
      </c>
      <c r="O705" s="9">
        <v>5</v>
      </c>
      <c r="P705" s="9"/>
      <c r="Q705" s="9"/>
      <c r="R705" s="9"/>
      <c r="S705" s="9"/>
      <c r="T705" s="9"/>
      <c r="U705" s="9" t="s">
        <v>718</v>
      </c>
      <c r="V705" s="9"/>
      <c r="W705" s="10"/>
      <c r="X705" s="10"/>
      <c r="Y705" s="10"/>
      <c r="Z705" s="10"/>
    </row>
    <row r="706" spans="1:26" ht="57.6" x14ac:dyDescent="0.3">
      <c r="A706" s="35" t="s">
        <v>1481</v>
      </c>
      <c r="B706" s="11" t="s">
        <v>1482</v>
      </c>
      <c r="C706" s="11" t="s">
        <v>1483</v>
      </c>
      <c r="D706" s="11" t="s">
        <v>1510</v>
      </c>
      <c r="E706" s="11"/>
      <c r="F706" s="54" t="s">
        <v>1511</v>
      </c>
      <c r="G706" s="12" t="s">
        <v>1491</v>
      </c>
      <c r="H706" s="12" t="str">
        <f>IFERROR(VLOOKUP(G706,CentralOVM!$A$3:$B$45,2,0),"")</f>
        <v>N</v>
      </c>
      <c r="I706" s="12" t="s">
        <v>258</v>
      </c>
      <c r="J706" s="12" t="s">
        <v>1425</v>
      </c>
      <c r="K706" s="12" t="s">
        <v>1426</v>
      </c>
      <c r="L706" s="12" t="s">
        <v>712</v>
      </c>
      <c r="M706" s="13" t="s">
        <v>713</v>
      </c>
      <c r="N706" s="51" t="s">
        <v>1422</v>
      </c>
      <c r="O706" s="9">
        <v>5</v>
      </c>
      <c r="P706" s="9"/>
      <c r="Q706" s="9"/>
      <c r="R706" s="9"/>
      <c r="S706" s="9"/>
      <c r="T706" s="9">
        <v>1</v>
      </c>
      <c r="U706" s="9"/>
      <c r="V706" s="9"/>
      <c r="W706" s="10"/>
      <c r="X706" s="10"/>
      <c r="Y706" s="10"/>
      <c r="Z706" s="10"/>
    </row>
    <row r="707" spans="1:26" ht="43.2" x14ac:dyDescent="0.3">
      <c r="A707" s="35" t="s">
        <v>1481</v>
      </c>
      <c r="B707" s="11" t="s">
        <v>1482</v>
      </c>
      <c r="C707" s="11" t="s">
        <v>1483</v>
      </c>
      <c r="D707" s="11" t="s">
        <v>1512</v>
      </c>
      <c r="E707" s="11"/>
      <c r="F707" s="54"/>
      <c r="G707" s="12"/>
      <c r="H707" s="12" t="str">
        <f>IFERROR(VLOOKUP(G707,CentralOVM!$A$3:$B$45,2,0),"")</f>
        <v/>
      </c>
      <c r="I707" s="12"/>
      <c r="J707" s="12"/>
      <c r="K707" s="12"/>
      <c r="L707" s="12"/>
      <c r="M707" s="13"/>
      <c r="N707" s="9"/>
      <c r="O707" s="9"/>
      <c r="P707" s="9"/>
      <c r="Q707" s="9"/>
      <c r="R707" s="9"/>
      <c r="S707" s="9"/>
      <c r="T707" s="9"/>
      <c r="U707" s="9"/>
      <c r="V707" s="9"/>
      <c r="W707" s="10"/>
      <c r="X707" s="10"/>
      <c r="Y707" s="10"/>
      <c r="Z707" s="10"/>
    </row>
    <row r="708" spans="1:26" ht="43.2" x14ac:dyDescent="0.3">
      <c r="A708" s="35" t="s">
        <v>1481</v>
      </c>
      <c r="B708" s="11" t="s">
        <v>1482</v>
      </c>
      <c r="C708" s="11" t="s">
        <v>1483</v>
      </c>
      <c r="D708" s="11" t="s">
        <v>1513</v>
      </c>
      <c r="E708" s="11"/>
      <c r="F708" s="54"/>
      <c r="G708" s="12"/>
      <c r="H708" s="12" t="str">
        <f>IFERROR(VLOOKUP(G708,CentralOVM!$A$3:$B$45,2,0),"")</f>
        <v/>
      </c>
      <c r="I708" s="12"/>
      <c r="J708" s="12"/>
      <c r="K708" s="12"/>
      <c r="L708" s="12"/>
      <c r="M708" s="13"/>
      <c r="N708" s="9"/>
      <c r="O708" s="9"/>
      <c r="P708" s="9"/>
      <c r="Q708" s="9"/>
      <c r="R708" s="9"/>
      <c r="S708" s="9"/>
      <c r="T708" s="9"/>
      <c r="U708" s="9"/>
      <c r="V708" s="9"/>
      <c r="W708" s="10"/>
      <c r="X708" s="10"/>
      <c r="Y708" s="10"/>
      <c r="Z708" s="10"/>
    </row>
    <row r="709" spans="1:26" ht="57.6" x14ac:dyDescent="0.3">
      <c r="A709" s="35" t="s">
        <v>1481</v>
      </c>
      <c r="B709" s="11" t="s">
        <v>1482</v>
      </c>
      <c r="C709" s="11" t="s">
        <v>1483</v>
      </c>
      <c r="D709" s="11" t="s">
        <v>1514</v>
      </c>
      <c r="E709" s="11"/>
      <c r="F709" s="54" t="s">
        <v>798</v>
      </c>
      <c r="G709" s="12" t="s">
        <v>258</v>
      </c>
      <c r="H709" s="12" t="str">
        <f>IFERROR(VLOOKUP(G709,CentralOVM!$A$3:$B$45,2,0),"")</f>
        <v>Y</v>
      </c>
      <c r="I709" s="12" t="s">
        <v>258</v>
      </c>
      <c r="J709" s="12"/>
      <c r="K709" s="12"/>
      <c r="L709" s="12"/>
      <c r="M709" s="13"/>
      <c r="N709" s="9"/>
      <c r="O709" s="9"/>
      <c r="P709" s="9"/>
      <c r="Q709" s="9"/>
      <c r="R709" s="9"/>
      <c r="S709" s="9"/>
      <c r="T709" s="9">
        <v>4</v>
      </c>
      <c r="U709" s="9"/>
      <c r="V709" s="9"/>
      <c r="W709" s="10"/>
      <c r="X709" s="10"/>
      <c r="Y709" s="10"/>
      <c r="Z709" s="10"/>
    </row>
    <row r="710" spans="1:26" ht="57.6" x14ac:dyDescent="0.3">
      <c r="A710" s="35" t="s">
        <v>1481</v>
      </c>
      <c r="B710" s="11" t="s">
        <v>1482</v>
      </c>
      <c r="C710" s="11" t="s">
        <v>1483</v>
      </c>
      <c r="D710" s="11" t="s">
        <v>1515</v>
      </c>
      <c r="E710" s="11" t="s">
        <v>1442</v>
      </c>
      <c r="F710" s="54" t="s">
        <v>1443</v>
      </c>
      <c r="G710" s="12" t="s">
        <v>258</v>
      </c>
      <c r="H710" s="12" t="str">
        <f>IFERROR(VLOOKUP(G710,CentralOVM!$A$3:$B$45,2,0),"")</f>
        <v>Y</v>
      </c>
      <c r="I710" s="12" t="s">
        <v>258</v>
      </c>
      <c r="J710" s="12" t="s">
        <v>786</v>
      </c>
      <c r="K710" s="12" t="s">
        <v>787</v>
      </c>
      <c r="L710" s="12" t="s">
        <v>788</v>
      </c>
      <c r="M710" s="13" t="s">
        <v>789</v>
      </c>
      <c r="N710" s="8" t="s">
        <v>802</v>
      </c>
      <c r="O710" s="9">
        <v>0</v>
      </c>
      <c r="P710" s="9"/>
      <c r="Q710" s="9"/>
      <c r="R710" s="9"/>
      <c r="S710" s="17" t="s">
        <v>803</v>
      </c>
      <c r="T710" s="9">
        <v>1</v>
      </c>
      <c r="U710" s="9"/>
      <c r="V710" s="9"/>
      <c r="W710" s="10"/>
      <c r="X710" s="10"/>
      <c r="Y710" s="10"/>
      <c r="Z710" s="10"/>
    </row>
    <row r="711" spans="1:26" ht="57.6" x14ac:dyDescent="0.3">
      <c r="A711" s="35" t="s">
        <v>1481</v>
      </c>
      <c r="B711" s="11" t="s">
        <v>1482</v>
      </c>
      <c r="C711" s="11" t="s">
        <v>1483</v>
      </c>
      <c r="D711" s="11" t="s">
        <v>808</v>
      </c>
      <c r="E711" s="11" t="s">
        <v>1442</v>
      </c>
      <c r="F711" s="54" t="s">
        <v>1443</v>
      </c>
      <c r="G711" s="12" t="s">
        <v>258</v>
      </c>
      <c r="H711" s="12" t="str">
        <f>IFERROR(VLOOKUP(G711,CentralOVM!$A$3:$B$45,2,0),"")</f>
        <v>Y</v>
      </c>
      <c r="I711" s="12" t="s">
        <v>258</v>
      </c>
      <c r="J711" s="12" t="s">
        <v>786</v>
      </c>
      <c r="K711" s="12" t="s">
        <v>787</v>
      </c>
      <c r="L711" s="12" t="s">
        <v>788</v>
      </c>
      <c r="M711" s="13" t="s">
        <v>789</v>
      </c>
      <c r="N711" s="8" t="s">
        <v>802</v>
      </c>
      <c r="O711" s="9">
        <v>0</v>
      </c>
      <c r="P711" s="9"/>
      <c r="Q711" s="9"/>
      <c r="R711" s="9"/>
      <c r="S711" s="17" t="s">
        <v>803</v>
      </c>
      <c r="T711" s="9">
        <v>1</v>
      </c>
      <c r="U711" s="9" t="s">
        <v>807</v>
      </c>
      <c r="V711" s="9"/>
      <c r="W711" s="10"/>
      <c r="X711" s="10"/>
      <c r="Y711" s="10"/>
      <c r="Z711" s="10"/>
    </row>
    <row r="712" spans="1:26" ht="43.2" x14ac:dyDescent="0.3">
      <c r="A712" s="35" t="s">
        <v>1481</v>
      </c>
      <c r="B712" s="11" t="s">
        <v>1482</v>
      </c>
      <c r="C712" s="11" t="s">
        <v>1483</v>
      </c>
      <c r="D712" s="11" t="s">
        <v>1516</v>
      </c>
      <c r="E712" s="11"/>
      <c r="F712" s="54"/>
      <c r="G712" s="12"/>
      <c r="H712" s="12" t="str">
        <f>IFERROR(VLOOKUP(G712,CentralOVM!$A$3:$B$45,2,0),"")</f>
        <v/>
      </c>
      <c r="I712" s="12"/>
      <c r="J712" s="12"/>
      <c r="K712" s="12"/>
      <c r="L712" s="12"/>
      <c r="M712" s="13"/>
      <c r="N712" s="9"/>
      <c r="O712" s="9"/>
      <c r="P712" s="9"/>
      <c r="Q712" s="9"/>
      <c r="R712" s="9"/>
      <c r="S712" s="9"/>
      <c r="T712" s="9"/>
      <c r="U712" s="9"/>
      <c r="V712" s="9"/>
      <c r="W712" s="10"/>
      <c r="X712" s="10"/>
      <c r="Y712" s="10"/>
      <c r="Z712" s="10"/>
    </row>
    <row r="713" spans="1:26" ht="43.2" x14ac:dyDescent="0.3">
      <c r="A713" s="35" t="s">
        <v>1481</v>
      </c>
      <c r="B713" s="11" t="s">
        <v>1482</v>
      </c>
      <c r="C713" s="11" t="s">
        <v>1483</v>
      </c>
      <c r="D713" s="11" t="s">
        <v>1517</v>
      </c>
      <c r="E713" s="11" t="s">
        <v>1446</v>
      </c>
      <c r="F713" s="54" t="s">
        <v>1447</v>
      </c>
      <c r="G713" s="12" t="s">
        <v>258</v>
      </c>
      <c r="H713" s="12" t="str">
        <f>IFERROR(VLOOKUP(G713,CentralOVM!$A$3:$B$45,2,0),"")</f>
        <v>Y</v>
      </c>
      <c r="I713" s="12" t="s">
        <v>258</v>
      </c>
      <c r="J713" s="12" t="s">
        <v>1448</v>
      </c>
      <c r="K713" s="12" t="s">
        <v>1449</v>
      </c>
      <c r="L713" s="12" t="s">
        <v>1450</v>
      </c>
      <c r="M713" s="13" t="s">
        <v>1451</v>
      </c>
      <c r="N713" s="51" t="s">
        <v>1452</v>
      </c>
      <c r="O713" s="9">
        <v>0</v>
      </c>
      <c r="P713" s="9"/>
      <c r="Q713" s="9"/>
      <c r="R713" s="9"/>
      <c r="S713" s="9"/>
      <c r="T713" s="9">
        <v>1</v>
      </c>
      <c r="U713" s="9" t="s">
        <v>804</v>
      </c>
      <c r="V713" s="9"/>
      <c r="W713" s="10"/>
      <c r="X713" s="10"/>
      <c r="Y713" s="10"/>
      <c r="Z713" s="10"/>
    </row>
    <row r="714" spans="1:26" ht="43.2" x14ac:dyDescent="0.3">
      <c r="A714" s="35" t="s">
        <v>1481</v>
      </c>
      <c r="B714" s="11" t="s">
        <v>1482</v>
      </c>
      <c r="C714" s="11" t="s">
        <v>1483</v>
      </c>
      <c r="D714" s="11" t="s">
        <v>1518</v>
      </c>
      <c r="E714" s="11" t="s">
        <v>1446</v>
      </c>
      <c r="F714" s="54" t="s">
        <v>1447</v>
      </c>
      <c r="G714" s="12" t="s">
        <v>258</v>
      </c>
      <c r="H714" s="12" t="str">
        <f>IFERROR(VLOOKUP(G714,CentralOVM!$A$3:$B$45,2,0),"")</f>
        <v>Y</v>
      </c>
      <c r="I714" s="12" t="s">
        <v>258</v>
      </c>
      <c r="J714" s="12" t="s">
        <v>1448</v>
      </c>
      <c r="K714" s="12" t="s">
        <v>1449</v>
      </c>
      <c r="L714" s="12" t="s">
        <v>1450</v>
      </c>
      <c r="M714" s="13" t="s">
        <v>1451</v>
      </c>
      <c r="N714" s="51" t="s">
        <v>1452</v>
      </c>
      <c r="O714" s="9">
        <v>0</v>
      </c>
      <c r="P714" s="9"/>
      <c r="Q714" s="9"/>
      <c r="R714" s="9"/>
      <c r="S714" s="9"/>
      <c r="T714" s="9">
        <v>1</v>
      </c>
      <c r="U714" s="9"/>
      <c r="V714" s="9"/>
      <c r="W714" s="10"/>
      <c r="X714" s="10"/>
      <c r="Y714" s="10"/>
      <c r="Z714" s="10"/>
    </row>
    <row r="715" spans="1:26" ht="43.2" x14ac:dyDescent="0.3">
      <c r="A715" s="35" t="s">
        <v>1481</v>
      </c>
      <c r="B715" s="11" t="s">
        <v>1482</v>
      </c>
      <c r="C715" s="11" t="s">
        <v>1483</v>
      </c>
      <c r="D715" s="11" t="s">
        <v>1519</v>
      </c>
      <c r="E715" s="11"/>
      <c r="F715" s="54"/>
      <c r="G715" s="12"/>
      <c r="H715" s="12" t="str">
        <f>IFERROR(VLOOKUP(G715,CentralOVM!$A$3:$B$45,2,0),"")</f>
        <v/>
      </c>
      <c r="I715" s="12"/>
      <c r="J715" s="12"/>
      <c r="K715" s="12"/>
      <c r="L715" s="12"/>
      <c r="M715" s="13"/>
      <c r="N715" s="9"/>
      <c r="O715" s="9"/>
      <c r="P715" s="9"/>
      <c r="Q715" s="9"/>
      <c r="R715" s="9"/>
      <c r="S715" s="9"/>
      <c r="T715" s="9"/>
      <c r="U715" s="9"/>
      <c r="V715" s="9"/>
      <c r="W715" s="10"/>
      <c r="X715" s="10"/>
      <c r="Y715" s="10"/>
      <c r="Z715" s="10"/>
    </row>
    <row r="716" spans="1:26" ht="43.2" x14ac:dyDescent="0.3">
      <c r="A716" s="35" t="s">
        <v>1481</v>
      </c>
      <c r="B716" s="11" t="s">
        <v>1482</v>
      </c>
      <c r="C716" s="11" t="s">
        <v>1483</v>
      </c>
      <c r="D716" s="11" t="s">
        <v>1520</v>
      </c>
      <c r="E716" s="11" t="s">
        <v>1455</v>
      </c>
      <c r="F716" s="54" t="s">
        <v>1456</v>
      </c>
      <c r="G716" s="12" t="s">
        <v>258</v>
      </c>
      <c r="H716" s="12" t="str">
        <f>IFERROR(VLOOKUP(G716,CentralOVM!$A$3:$B$45,2,0),"")</f>
        <v>Y</v>
      </c>
      <c r="I716" s="12" t="s">
        <v>258</v>
      </c>
      <c r="J716" s="12" t="s">
        <v>1448</v>
      </c>
      <c r="K716" s="12" t="s">
        <v>1449</v>
      </c>
      <c r="L716" s="12" t="s">
        <v>1450</v>
      </c>
      <c r="M716" s="13" t="s">
        <v>1451</v>
      </c>
      <c r="N716" s="51" t="s">
        <v>505</v>
      </c>
      <c r="O716" s="9">
        <v>21</v>
      </c>
      <c r="P716" s="9"/>
      <c r="Q716" s="9"/>
      <c r="R716" s="9"/>
      <c r="S716" s="9"/>
      <c r="T716" s="9">
        <v>1</v>
      </c>
      <c r="U716" s="9"/>
      <c r="V716" s="9"/>
      <c r="W716" s="10"/>
      <c r="X716" s="10"/>
      <c r="Y716" s="10"/>
      <c r="Z716" s="10"/>
    </row>
    <row r="717" spans="1:26" ht="43.2" x14ac:dyDescent="0.3">
      <c r="A717" s="35" t="s">
        <v>1481</v>
      </c>
      <c r="B717" s="11" t="s">
        <v>1482</v>
      </c>
      <c r="C717" s="11" t="s">
        <v>1483</v>
      </c>
      <c r="D717" s="11" t="s">
        <v>1521</v>
      </c>
      <c r="E717" s="11" t="s">
        <v>1455</v>
      </c>
      <c r="F717" s="54" t="s">
        <v>1456</v>
      </c>
      <c r="G717" s="12" t="s">
        <v>258</v>
      </c>
      <c r="H717" s="12" t="str">
        <f>IFERROR(VLOOKUP(G717,CentralOVM!$A$3:$B$45,2,0),"")</f>
        <v>Y</v>
      </c>
      <c r="I717" s="12" t="s">
        <v>258</v>
      </c>
      <c r="J717" s="12" t="s">
        <v>1448</v>
      </c>
      <c r="K717" s="12" t="s">
        <v>1449</v>
      </c>
      <c r="L717" s="12" t="s">
        <v>1450</v>
      </c>
      <c r="M717" s="13" t="s">
        <v>1451</v>
      </c>
      <c r="N717" s="51" t="s">
        <v>505</v>
      </c>
      <c r="O717" s="9">
        <v>21</v>
      </c>
      <c r="P717" s="9"/>
      <c r="Q717" s="9"/>
      <c r="R717" s="9"/>
      <c r="S717" s="9"/>
      <c r="T717" s="9">
        <v>1</v>
      </c>
      <c r="U717" s="9"/>
      <c r="V717" s="9"/>
      <c r="W717" s="10"/>
      <c r="X717" s="10"/>
      <c r="Y717" s="10"/>
      <c r="Z717" s="10"/>
    </row>
    <row r="718" spans="1:26" ht="43.2" x14ac:dyDescent="0.3">
      <c r="A718" s="35" t="s">
        <v>1481</v>
      </c>
      <c r="B718" s="11" t="s">
        <v>1482</v>
      </c>
      <c r="C718" s="11" t="s">
        <v>1483</v>
      </c>
      <c r="D718" s="11" t="s">
        <v>1522</v>
      </c>
      <c r="E718" s="11"/>
      <c r="F718" s="54"/>
      <c r="G718" s="12"/>
      <c r="H718" s="12" t="str">
        <f>IFERROR(VLOOKUP(G718,CentralOVM!$A$3:$B$45,2,0),"")</f>
        <v/>
      </c>
      <c r="I718" s="12"/>
      <c r="J718" s="12"/>
      <c r="K718" s="12"/>
      <c r="L718" s="12"/>
      <c r="M718" s="13"/>
      <c r="N718" s="9"/>
      <c r="O718" s="9"/>
      <c r="P718" s="9"/>
      <c r="Q718" s="9"/>
      <c r="R718" s="9"/>
      <c r="S718" s="9"/>
      <c r="T718" s="9"/>
      <c r="U718" s="9" t="s">
        <v>65</v>
      </c>
      <c r="V718" s="9"/>
      <c r="W718" s="10"/>
      <c r="X718" s="10"/>
      <c r="Y718" s="10"/>
      <c r="Z718" s="10"/>
    </row>
    <row r="719" spans="1:26" ht="172.8" x14ac:dyDescent="0.3">
      <c r="A719" s="35" t="s">
        <v>1481</v>
      </c>
      <c r="B719" s="11" t="s">
        <v>1482</v>
      </c>
      <c r="C719" s="11" t="s">
        <v>1483</v>
      </c>
      <c r="D719" s="11" t="s">
        <v>1523</v>
      </c>
      <c r="E719" s="11" t="s">
        <v>1459</v>
      </c>
      <c r="F719" s="54" t="s">
        <v>1460</v>
      </c>
      <c r="G719" s="12" t="s">
        <v>113</v>
      </c>
      <c r="H719" s="12" t="str">
        <f>IFERROR(VLOOKUP(G719,CentralOVM!$A$3:$B$45,2,0),"")</f>
        <v>N</v>
      </c>
      <c r="I719" s="12" t="s">
        <v>392</v>
      </c>
      <c r="J719" s="12" t="s">
        <v>1461</v>
      </c>
      <c r="K719" s="12" t="s">
        <v>1462</v>
      </c>
      <c r="L719" s="12" t="s">
        <v>1463</v>
      </c>
      <c r="M719" s="13" t="s">
        <v>1464</v>
      </c>
      <c r="N719" s="51" t="s">
        <v>1465</v>
      </c>
      <c r="O719" s="9">
        <v>12</v>
      </c>
      <c r="P719" s="9"/>
      <c r="Q719" s="9"/>
      <c r="R719" s="9"/>
      <c r="S719" s="9"/>
      <c r="T719" s="9">
        <v>5</v>
      </c>
      <c r="U719" s="9" t="s">
        <v>690</v>
      </c>
      <c r="V719" s="9"/>
      <c r="W719" s="10"/>
      <c r="X719" s="10"/>
      <c r="Y719" s="10"/>
      <c r="Z719" s="10"/>
    </row>
    <row r="720" spans="1:26" ht="43.2" x14ac:dyDescent="0.3">
      <c r="A720" s="35" t="s">
        <v>1481</v>
      </c>
      <c r="B720" s="11" t="s">
        <v>1482</v>
      </c>
      <c r="C720" s="11" t="s">
        <v>1483</v>
      </c>
      <c r="D720" s="11" t="s">
        <v>1524</v>
      </c>
      <c r="E720" s="11"/>
      <c r="F720" s="54"/>
      <c r="G720" s="12"/>
      <c r="H720" s="12" t="str">
        <f>IFERROR(VLOOKUP(G720,CentralOVM!$A$3:$B$45,2,0),"")</f>
        <v/>
      </c>
      <c r="I720" s="12"/>
      <c r="J720" s="12"/>
      <c r="K720" s="12"/>
      <c r="L720" s="12"/>
      <c r="M720" s="13"/>
      <c r="N720" s="9"/>
      <c r="O720" s="9"/>
      <c r="P720" s="9"/>
      <c r="Q720" s="9"/>
      <c r="R720" s="9"/>
      <c r="S720" s="9"/>
      <c r="T720" s="9"/>
      <c r="U720" s="9" t="s">
        <v>119</v>
      </c>
      <c r="V720" s="9"/>
      <c r="W720" s="10"/>
      <c r="X720" s="10"/>
      <c r="Y720" s="10"/>
      <c r="Z720" s="10"/>
    </row>
    <row r="721" spans="1:26" ht="43.2" x14ac:dyDescent="0.3">
      <c r="A721" s="35" t="s">
        <v>1481</v>
      </c>
      <c r="B721" s="11" t="s">
        <v>1482</v>
      </c>
      <c r="C721" s="11" t="s">
        <v>1483</v>
      </c>
      <c r="D721" s="11" t="s">
        <v>834</v>
      </c>
      <c r="E721" s="11"/>
      <c r="F721" s="54"/>
      <c r="G721" s="12"/>
      <c r="H721" s="12" t="str">
        <f>IFERROR(VLOOKUP(G721,CentralOVM!$A$3:$B$45,2,0),"")</f>
        <v/>
      </c>
      <c r="I721" s="12"/>
      <c r="J721" s="12"/>
      <c r="K721" s="12"/>
      <c r="L721" s="12"/>
      <c r="M721" s="13"/>
      <c r="N721" s="9"/>
      <c r="O721" s="9"/>
      <c r="P721" s="9"/>
      <c r="Q721" s="9"/>
      <c r="R721" s="9"/>
      <c r="S721" s="9"/>
      <c r="T721" s="9"/>
      <c r="U721" s="9"/>
      <c r="V721" s="9"/>
      <c r="W721" s="10"/>
      <c r="X721" s="10"/>
      <c r="Y721" s="10"/>
      <c r="Z721" s="10"/>
    </row>
    <row r="722" spans="1:26" ht="72" x14ac:dyDescent="0.3">
      <c r="A722" s="35" t="s">
        <v>1481</v>
      </c>
      <c r="B722" s="11" t="s">
        <v>1482</v>
      </c>
      <c r="C722" s="11" t="s">
        <v>1483</v>
      </c>
      <c r="D722" s="11" t="s">
        <v>1525</v>
      </c>
      <c r="E722" s="11" t="s">
        <v>836</v>
      </c>
      <c r="F722" s="54" t="s">
        <v>837</v>
      </c>
      <c r="G722" s="12" t="s">
        <v>258</v>
      </c>
      <c r="H722" s="12" t="str">
        <f>IFERROR(VLOOKUP(G722,CentralOVM!$A$3:$B$45,2,0),"")</f>
        <v>Y</v>
      </c>
      <c r="I722" s="12" t="s">
        <v>258</v>
      </c>
      <c r="J722" s="12" t="s">
        <v>431</v>
      </c>
      <c r="K722" s="12" t="s">
        <v>432</v>
      </c>
      <c r="L722" s="12" t="s">
        <v>433</v>
      </c>
      <c r="M722" s="13" t="s">
        <v>434</v>
      </c>
      <c r="N722" s="51" t="s">
        <v>505</v>
      </c>
      <c r="O722" s="9">
        <v>21</v>
      </c>
      <c r="P722" s="9"/>
      <c r="Q722" s="9"/>
      <c r="R722" s="9"/>
      <c r="S722" s="9"/>
      <c r="T722" s="9">
        <v>3</v>
      </c>
      <c r="U722" s="9" t="s">
        <v>438</v>
      </c>
      <c r="V722" s="9"/>
      <c r="W722" s="10"/>
      <c r="X722" s="10"/>
      <c r="Y722" s="10"/>
      <c r="Z722" s="10"/>
    </row>
    <row r="723" spans="1:26" ht="86.4" x14ac:dyDescent="0.3">
      <c r="A723" s="35" t="s">
        <v>1481</v>
      </c>
      <c r="B723" s="11" t="s">
        <v>1482</v>
      </c>
      <c r="C723" s="11" t="s">
        <v>1483</v>
      </c>
      <c r="D723" s="11" t="s">
        <v>1526</v>
      </c>
      <c r="E723" s="11" t="s">
        <v>836</v>
      </c>
      <c r="F723" s="33" t="s">
        <v>840</v>
      </c>
      <c r="G723" s="12" t="s">
        <v>258</v>
      </c>
      <c r="H723" s="12" t="str">
        <f>IFERROR(VLOOKUP(G723,CentralOVM!$A$3:$B$45,2,0),"")</f>
        <v>Y</v>
      </c>
      <c r="I723" s="12" t="s">
        <v>258</v>
      </c>
      <c r="J723" s="12" t="s">
        <v>431</v>
      </c>
      <c r="K723" s="12" t="s">
        <v>432</v>
      </c>
      <c r="L723" s="12" t="s">
        <v>433</v>
      </c>
      <c r="M723" s="13" t="s">
        <v>434</v>
      </c>
      <c r="N723" s="51" t="s">
        <v>505</v>
      </c>
      <c r="O723" s="9">
        <v>21</v>
      </c>
      <c r="P723" s="9"/>
      <c r="Q723" s="9"/>
      <c r="R723" s="9"/>
      <c r="S723" s="9"/>
      <c r="T723" s="9">
        <v>3</v>
      </c>
      <c r="U723" s="9"/>
      <c r="V723" s="9"/>
      <c r="W723" s="10"/>
      <c r="X723" s="10"/>
      <c r="Y723" s="10"/>
      <c r="Z723" s="10"/>
    </row>
    <row r="724" spans="1:26" ht="100.8" x14ac:dyDescent="0.3">
      <c r="A724" s="35" t="s">
        <v>1481</v>
      </c>
      <c r="B724" s="11" t="s">
        <v>1482</v>
      </c>
      <c r="C724" s="11" t="s">
        <v>1483</v>
      </c>
      <c r="D724" s="11" t="s">
        <v>844</v>
      </c>
      <c r="E724" s="11" t="s">
        <v>836</v>
      </c>
      <c r="F724" s="54" t="s">
        <v>845</v>
      </c>
      <c r="G724" s="12" t="s">
        <v>258</v>
      </c>
      <c r="H724" s="12" t="str">
        <f>IFERROR(VLOOKUP(G724,CentralOVM!$A$3:$B$45,2,0),"")</f>
        <v>Y</v>
      </c>
      <c r="I724" s="12" t="s">
        <v>258</v>
      </c>
      <c r="J724" s="12" t="s">
        <v>431</v>
      </c>
      <c r="K724" s="12" t="s">
        <v>432</v>
      </c>
      <c r="L724" s="12" t="s">
        <v>433</v>
      </c>
      <c r="M724" s="13" t="s">
        <v>434</v>
      </c>
      <c r="N724" s="8" t="s">
        <v>435</v>
      </c>
      <c r="O724" s="9">
        <v>30</v>
      </c>
      <c r="P724" s="9"/>
      <c r="Q724" s="9"/>
      <c r="R724" s="9"/>
      <c r="S724" s="17" t="s">
        <v>846</v>
      </c>
      <c r="T724" s="9">
        <v>3</v>
      </c>
      <c r="U724" s="9"/>
      <c r="V724" s="9"/>
      <c r="W724" s="10"/>
      <c r="X724" s="10"/>
      <c r="Y724" s="10"/>
      <c r="Z724" s="10"/>
    </row>
    <row r="725" spans="1:26" ht="43.2" x14ac:dyDescent="0.3">
      <c r="A725" s="35" t="s">
        <v>1481</v>
      </c>
      <c r="B725" s="11" t="s">
        <v>1482</v>
      </c>
      <c r="C725" s="11" t="s">
        <v>1483</v>
      </c>
      <c r="D725" s="11" t="s">
        <v>1527</v>
      </c>
      <c r="E725" s="11"/>
      <c r="F725" s="54"/>
      <c r="G725" s="12"/>
      <c r="H725" s="12" t="str">
        <f>IFERROR(VLOOKUP(G725,CentralOVM!$A$3:$B$45,2,0),"")</f>
        <v/>
      </c>
      <c r="I725" s="12"/>
      <c r="J725" s="12"/>
      <c r="K725" s="12"/>
      <c r="L725" s="12"/>
      <c r="M725" s="13"/>
      <c r="N725" s="9"/>
      <c r="O725" s="9"/>
      <c r="P725" s="9"/>
      <c r="Q725" s="9"/>
      <c r="R725" s="9"/>
      <c r="S725" s="9"/>
      <c r="T725" s="9"/>
      <c r="U725" s="9"/>
      <c r="V725" s="9"/>
      <c r="W725" s="10"/>
      <c r="X725" s="10"/>
      <c r="Y725" s="10"/>
      <c r="Z725" s="10"/>
    </row>
    <row r="726" spans="1:26" ht="57.6" x14ac:dyDescent="0.3">
      <c r="A726" s="35" t="s">
        <v>1481</v>
      </c>
      <c r="B726" s="11" t="s">
        <v>1482</v>
      </c>
      <c r="C726" s="11" t="s">
        <v>1483</v>
      </c>
      <c r="D726" s="11" t="s">
        <v>849</v>
      </c>
      <c r="E726" s="11"/>
      <c r="F726" s="54" t="s">
        <v>851</v>
      </c>
      <c r="G726" s="12" t="s">
        <v>174</v>
      </c>
      <c r="H726" s="12" t="str">
        <f>IFERROR(VLOOKUP(G726,CentralOVM!$A$3:$B$45,2,0),"")</f>
        <v>Y</v>
      </c>
      <c r="I726" s="12" t="s">
        <v>174</v>
      </c>
      <c r="J726" s="12" t="s">
        <v>852</v>
      </c>
      <c r="K726" s="12" t="s">
        <v>853</v>
      </c>
      <c r="L726" s="12" t="s">
        <v>177</v>
      </c>
      <c r="M726" s="13" t="s">
        <v>178</v>
      </c>
      <c r="N726" s="8" t="s">
        <v>165</v>
      </c>
      <c r="O726" s="9">
        <v>10</v>
      </c>
      <c r="P726" s="9" t="s">
        <v>179</v>
      </c>
      <c r="Q726" s="9" t="s">
        <v>174</v>
      </c>
      <c r="R726" s="9" t="s">
        <v>46</v>
      </c>
      <c r="S726" s="9"/>
      <c r="T726" s="9">
        <v>1</v>
      </c>
      <c r="U726" s="9" t="s">
        <v>181</v>
      </c>
      <c r="V726" s="9"/>
      <c r="W726" s="10"/>
      <c r="X726" s="10"/>
      <c r="Y726" s="10"/>
      <c r="Z726" s="10"/>
    </row>
    <row r="727" spans="1:26" ht="43.2" x14ac:dyDescent="0.3">
      <c r="A727" s="35" t="s">
        <v>1481</v>
      </c>
      <c r="B727" s="11" t="s">
        <v>1482</v>
      </c>
      <c r="C727" s="11" t="s">
        <v>1483</v>
      </c>
      <c r="D727" s="11" t="s">
        <v>1528</v>
      </c>
      <c r="E727" s="11"/>
      <c r="F727" s="54" t="s">
        <v>855</v>
      </c>
      <c r="G727" s="12" t="s">
        <v>174</v>
      </c>
      <c r="H727" s="12" t="str">
        <f>IFERROR(VLOOKUP(G727,CentralOVM!$A$3:$B$45,2,0),"")</f>
        <v>Y</v>
      </c>
      <c r="I727" s="12" t="s">
        <v>174</v>
      </c>
      <c r="J727" s="12" t="s">
        <v>852</v>
      </c>
      <c r="K727" s="12" t="s">
        <v>853</v>
      </c>
      <c r="L727" s="12" t="s">
        <v>177</v>
      </c>
      <c r="M727" s="13" t="s">
        <v>178</v>
      </c>
      <c r="N727" s="8" t="s">
        <v>165</v>
      </c>
      <c r="O727" s="9">
        <v>10</v>
      </c>
      <c r="P727" s="9"/>
      <c r="Q727" s="9"/>
      <c r="R727" s="9"/>
      <c r="S727" s="9"/>
      <c r="T727" s="9">
        <v>4</v>
      </c>
      <c r="U727" s="9"/>
      <c r="V727" s="9"/>
      <c r="W727" s="10"/>
      <c r="X727" s="10"/>
      <c r="Y727" s="10"/>
      <c r="Z727" s="10"/>
    </row>
    <row r="728" spans="1:26" ht="43.2" x14ac:dyDescent="0.3">
      <c r="A728" s="35" t="s">
        <v>1481</v>
      </c>
      <c r="B728" s="11" t="s">
        <v>1482</v>
      </c>
      <c r="C728" s="11" t="s">
        <v>1483</v>
      </c>
      <c r="D728" s="11" t="s">
        <v>856</v>
      </c>
      <c r="E728" s="11"/>
      <c r="F728" s="54"/>
      <c r="G728" s="12"/>
      <c r="H728" s="12" t="str">
        <f>IFERROR(VLOOKUP(G728,CentralOVM!$A$3:$B$45,2,0),"")</f>
        <v/>
      </c>
      <c r="I728" s="12"/>
      <c r="J728" s="12"/>
      <c r="K728" s="12"/>
      <c r="L728" s="12"/>
      <c r="M728" s="13"/>
      <c r="N728" s="9"/>
      <c r="O728" s="9"/>
      <c r="P728" s="9"/>
      <c r="Q728" s="9"/>
      <c r="R728" s="9"/>
      <c r="S728" s="9"/>
      <c r="T728" s="9"/>
      <c r="U728" s="9"/>
      <c r="V728" s="9"/>
      <c r="W728" s="10"/>
      <c r="X728" s="10"/>
      <c r="Y728" s="10"/>
      <c r="Z728" s="10"/>
    </row>
    <row r="729" spans="1:26" ht="43.2" x14ac:dyDescent="0.3">
      <c r="A729" s="35" t="s">
        <v>1481</v>
      </c>
      <c r="B729" s="11" t="s">
        <v>1482</v>
      </c>
      <c r="C729" s="11" t="s">
        <v>1483</v>
      </c>
      <c r="D729" s="11" t="s">
        <v>1529</v>
      </c>
      <c r="E729" s="11" t="s">
        <v>37</v>
      </c>
      <c r="F729" s="54"/>
      <c r="G729" s="12" t="s">
        <v>39</v>
      </c>
      <c r="H729" s="12" t="str">
        <f>IFERROR(VLOOKUP(G729,CentralOVM!$A$3:$B$45,2,0),"")</f>
        <v>Y</v>
      </c>
      <c r="I729" s="12" t="s">
        <v>40</v>
      </c>
      <c r="J729" s="12" t="s">
        <v>1473</v>
      </c>
      <c r="K729" s="12" t="s">
        <v>1474</v>
      </c>
      <c r="L729" s="12" t="s">
        <v>43</v>
      </c>
      <c r="M729" s="13" t="s">
        <v>44</v>
      </c>
      <c r="N729" s="8" t="s">
        <v>27</v>
      </c>
      <c r="O729" s="9">
        <v>7</v>
      </c>
      <c r="P729" s="9" t="s">
        <v>45</v>
      </c>
      <c r="Q729" s="9" t="s">
        <v>39</v>
      </c>
      <c r="R729" s="9" t="s">
        <v>46</v>
      </c>
      <c r="S729" s="9"/>
      <c r="T729" s="9"/>
      <c r="U729" s="9"/>
      <c r="V729" s="9"/>
      <c r="W729" s="10"/>
      <c r="X729" s="10"/>
      <c r="Y729" s="10"/>
      <c r="Z729" s="10"/>
    </row>
    <row r="730" spans="1:26" ht="43.2" x14ac:dyDescent="0.3">
      <c r="A730" s="35" t="s">
        <v>1481</v>
      </c>
      <c r="B730" s="11" t="s">
        <v>1482</v>
      </c>
      <c r="C730" s="11" t="s">
        <v>1483</v>
      </c>
      <c r="D730" s="11" t="s">
        <v>1530</v>
      </c>
      <c r="E730" s="11"/>
      <c r="F730" s="54"/>
      <c r="G730" s="12"/>
      <c r="H730" s="12" t="str">
        <f>IFERROR(VLOOKUP(G730,CentralOVM!$A$3:$B$45,2,0),"")</f>
        <v/>
      </c>
      <c r="I730" s="12"/>
      <c r="J730" s="12"/>
      <c r="K730" s="12"/>
      <c r="L730" s="12"/>
      <c r="M730" s="13"/>
      <c r="N730" s="9"/>
      <c r="O730" s="9"/>
      <c r="P730" s="9"/>
      <c r="Q730" s="9"/>
      <c r="R730" s="9"/>
      <c r="S730" s="9"/>
      <c r="T730" s="9"/>
      <c r="U730" s="9"/>
      <c r="V730" s="9"/>
      <c r="W730" s="10"/>
      <c r="X730" s="10"/>
      <c r="Y730" s="10"/>
      <c r="Z730" s="10"/>
    </row>
    <row r="731" spans="1:26" ht="43.2" x14ac:dyDescent="0.3">
      <c r="A731" s="35" t="s">
        <v>1481</v>
      </c>
      <c r="B731" s="11" t="s">
        <v>1482</v>
      </c>
      <c r="C731" s="11" t="s">
        <v>1483</v>
      </c>
      <c r="D731" s="11" t="s">
        <v>1531</v>
      </c>
      <c r="E731" s="11" t="s">
        <v>1476</v>
      </c>
      <c r="F731" s="54" t="s">
        <v>812</v>
      </c>
      <c r="G731" s="12" t="s">
        <v>49</v>
      </c>
      <c r="H731" s="12" t="str">
        <f>IFERROR(VLOOKUP(G731,CentralOVM!$A$3:$B$45,2,0),"")</f>
        <v>Y</v>
      </c>
      <c r="I731" s="12" t="s">
        <v>49</v>
      </c>
      <c r="J731" s="12"/>
      <c r="K731" s="12"/>
      <c r="L731" s="12"/>
      <c r="M731" s="13"/>
      <c r="N731" s="8" t="s">
        <v>64</v>
      </c>
      <c r="O731" s="9">
        <v>56</v>
      </c>
      <c r="P731" s="9"/>
      <c r="Q731" s="9"/>
      <c r="R731" s="9"/>
      <c r="S731" s="9"/>
      <c r="T731" s="9">
        <v>1</v>
      </c>
      <c r="U731" s="9" t="s">
        <v>108</v>
      </c>
      <c r="V731" s="9"/>
      <c r="W731" s="10"/>
      <c r="X731" s="10"/>
      <c r="Y731" s="10"/>
      <c r="Z731" s="10"/>
    </row>
    <row r="732" spans="1:26" ht="43.2" x14ac:dyDescent="0.3">
      <c r="A732" s="35" t="s">
        <v>1481</v>
      </c>
      <c r="B732" s="11" t="s">
        <v>1482</v>
      </c>
      <c r="C732" s="11" t="s">
        <v>1483</v>
      </c>
      <c r="D732" s="11" t="s">
        <v>1532</v>
      </c>
      <c r="E732" s="11"/>
      <c r="F732" s="54"/>
      <c r="G732" s="12"/>
      <c r="H732" s="12" t="str">
        <f>IFERROR(VLOOKUP(G732,CentralOVM!$A$3:$B$45,2,0),"")</f>
        <v/>
      </c>
      <c r="I732" s="12"/>
      <c r="J732" s="12"/>
      <c r="K732" s="12"/>
      <c r="L732" s="12"/>
      <c r="M732" s="13"/>
      <c r="N732" s="9"/>
      <c r="O732" s="9"/>
      <c r="P732" s="9"/>
      <c r="Q732" s="9"/>
      <c r="R732" s="9"/>
      <c r="S732" s="9"/>
      <c r="T732" s="9"/>
      <c r="U732" s="9"/>
      <c r="V732" s="9"/>
      <c r="W732" s="10"/>
      <c r="X732" s="10"/>
      <c r="Y732" s="10"/>
      <c r="Z732" s="10"/>
    </row>
    <row r="733" spans="1:26" ht="57.6" x14ac:dyDescent="0.3">
      <c r="A733" s="35" t="s">
        <v>1481</v>
      </c>
      <c r="B733" s="11" t="s">
        <v>1482</v>
      </c>
      <c r="C733" s="11" t="s">
        <v>1483</v>
      </c>
      <c r="D733" s="11" t="s">
        <v>1533</v>
      </c>
      <c r="E733" s="11"/>
      <c r="F733" s="54" t="s">
        <v>828</v>
      </c>
      <c r="G733" s="12" t="s">
        <v>258</v>
      </c>
      <c r="H733" s="12" t="str">
        <f>IFERROR(VLOOKUP(G733,CentralOVM!$A$3:$B$45,2,0),"")</f>
        <v>Y</v>
      </c>
      <c r="I733" s="12" t="s">
        <v>258</v>
      </c>
      <c r="J733" s="12" t="s">
        <v>304</v>
      </c>
      <c r="K733" s="12" t="s">
        <v>305</v>
      </c>
      <c r="L733" s="12" t="s">
        <v>289</v>
      </c>
      <c r="M733" s="13" t="s">
        <v>290</v>
      </c>
      <c r="N733" s="8" t="s">
        <v>281</v>
      </c>
      <c r="O733" s="9">
        <v>9</v>
      </c>
      <c r="P733" s="9"/>
      <c r="Q733" s="9"/>
      <c r="R733" s="9"/>
      <c r="S733" s="17" t="s">
        <v>829</v>
      </c>
      <c r="T733" s="9">
        <v>4</v>
      </c>
      <c r="U733" s="9" t="s">
        <v>830</v>
      </c>
      <c r="V733" s="9"/>
      <c r="W733" s="10"/>
      <c r="X733" s="10"/>
      <c r="Y733" s="10"/>
      <c r="Z733" s="10"/>
    </row>
    <row r="734" spans="1:26" ht="57.6" x14ac:dyDescent="0.3">
      <c r="A734" s="35" t="s">
        <v>1481</v>
      </c>
      <c r="B734" s="11" t="s">
        <v>1482</v>
      </c>
      <c r="C734" s="11" t="s">
        <v>1483</v>
      </c>
      <c r="D734" s="11" t="s">
        <v>831</v>
      </c>
      <c r="E734" s="11"/>
      <c r="F734" s="54" t="s">
        <v>828</v>
      </c>
      <c r="G734" s="12" t="s">
        <v>258</v>
      </c>
      <c r="H734" s="12" t="str">
        <f>IFERROR(VLOOKUP(G734,CentralOVM!$A$3:$B$45,2,0),"")</f>
        <v>Y</v>
      </c>
      <c r="I734" s="12" t="s">
        <v>258</v>
      </c>
      <c r="J734" s="12" t="s">
        <v>304</v>
      </c>
      <c r="K734" s="12" t="s">
        <v>305</v>
      </c>
      <c r="L734" s="12" t="s">
        <v>289</v>
      </c>
      <c r="M734" s="13" t="s">
        <v>290</v>
      </c>
      <c r="N734" s="8" t="s">
        <v>281</v>
      </c>
      <c r="O734" s="9">
        <v>9</v>
      </c>
      <c r="P734" s="9"/>
      <c r="Q734" s="9"/>
      <c r="R734" s="9"/>
      <c r="S734" s="17" t="s">
        <v>829</v>
      </c>
      <c r="T734" s="9">
        <v>1</v>
      </c>
      <c r="U734" s="9"/>
      <c r="V734" s="9"/>
      <c r="W734" s="10"/>
      <c r="X734" s="10"/>
      <c r="Y734" s="10"/>
      <c r="Z734" s="10"/>
    </row>
    <row r="735" spans="1:26" ht="43.2" x14ac:dyDescent="0.3">
      <c r="A735" s="35" t="s">
        <v>1481</v>
      </c>
      <c r="B735" s="11" t="s">
        <v>1482</v>
      </c>
      <c r="C735" s="11" t="s">
        <v>1483</v>
      </c>
      <c r="D735" s="11" t="s">
        <v>1534</v>
      </c>
      <c r="E735" s="11"/>
      <c r="F735" s="54"/>
      <c r="G735" s="12"/>
      <c r="H735" s="12" t="str">
        <f>IFERROR(VLOOKUP(G735,CentralOVM!$A$3:$B$45,2,0),"")</f>
        <v/>
      </c>
      <c r="I735" s="12"/>
      <c r="J735" s="12"/>
      <c r="K735" s="12"/>
      <c r="L735" s="12"/>
      <c r="M735" s="13"/>
      <c r="N735" s="9"/>
      <c r="O735" s="9"/>
      <c r="P735" s="9"/>
      <c r="Q735" s="9"/>
      <c r="R735" s="9"/>
      <c r="S735" s="9"/>
      <c r="T735" s="9"/>
      <c r="U735" s="9"/>
      <c r="V735" s="9"/>
      <c r="W735" s="10"/>
      <c r="X735" s="10"/>
      <c r="Y735" s="10"/>
      <c r="Z735" s="10"/>
    </row>
    <row r="736" spans="1:26" ht="43.2" x14ac:dyDescent="0.3">
      <c r="A736" s="35" t="s">
        <v>1481</v>
      </c>
      <c r="B736" s="11" t="s">
        <v>1482</v>
      </c>
      <c r="C736" s="11" t="s">
        <v>1483</v>
      </c>
      <c r="D736" s="11" t="s">
        <v>820</v>
      </c>
      <c r="E736" s="11" t="s">
        <v>821</v>
      </c>
      <c r="F736" s="54" t="s">
        <v>822</v>
      </c>
      <c r="G736" s="12" t="s">
        <v>316</v>
      </c>
      <c r="H736" s="12" t="str">
        <f>IFERROR(VLOOKUP(G736,CentralOVM!$A$3:$B$45,2,0),"")</f>
        <v>Y</v>
      </c>
      <c r="I736" s="12" t="s">
        <v>316</v>
      </c>
      <c r="J736" s="12" t="s">
        <v>317</v>
      </c>
      <c r="K736" s="11" t="s">
        <v>318</v>
      </c>
      <c r="L736" s="12" t="s">
        <v>319</v>
      </c>
      <c r="M736" s="13" t="s">
        <v>320</v>
      </c>
      <c r="N736" s="51" t="s">
        <v>321</v>
      </c>
      <c r="O736" s="9">
        <v>25</v>
      </c>
      <c r="P736" s="9" t="s">
        <v>322</v>
      </c>
      <c r="Q736" s="9" t="s">
        <v>316</v>
      </c>
      <c r="R736" s="9" t="s">
        <v>62</v>
      </c>
      <c r="S736" s="9" t="s">
        <v>823</v>
      </c>
      <c r="T736" s="9">
        <v>4</v>
      </c>
      <c r="U736" s="9" t="s">
        <v>306</v>
      </c>
      <c r="V736" s="9"/>
      <c r="W736" s="10"/>
      <c r="X736" s="10"/>
      <c r="Y736" s="10"/>
      <c r="Z736" s="10"/>
    </row>
    <row r="737" spans="1:26" ht="43.2" x14ac:dyDescent="0.3">
      <c r="A737" s="35" t="s">
        <v>1481</v>
      </c>
      <c r="B737" s="11" t="s">
        <v>1482</v>
      </c>
      <c r="C737" s="11" t="s">
        <v>1483</v>
      </c>
      <c r="D737" s="11" t="s">
        <v>1535</v>
      </c>
      <c r="E737" s="11"/>
      <c r="F737" s="54"/>
      <c r="G737" s="12"/>
      <c r="H737" s="12" t="str">
        <f>IFERROR(VLOOKUP(G737,CentralOVM!$A$3:$B$45,2,0),"")</f>
        <v/>
      </c>
      <c r="I737" s="12"/>
      <c r="J737" s="12"/>
      <c r="K737" s="12"/>
      <c r="L737" s="12"/>
      <c r="M737" s="13"/>
      <c r="N737" s="9"/>
      <c r="O737" s="9"/>
      <c r="P737" s="9"/>
      <c r="Q737" s="9"/>
      <c r="R737" s="9"/>
      <c r="S737" s="9"/>
      <c r="T737" s="9"/>
      <c r="U737" s="9"/>
      <c r="V737" s="9"/>
      <c r="W737" s="10"/>
      <c r="X737" s="10"/>
      <c r="Y737" s="10"/>
      <c r="Z737" s="10"/>
    </row>
    <row r="738" spans="1:26" ht="43.2" x14ac:dyDescent="0.3">
      <c r="A738" s="35" t="s">
        <v>1481</v>
      </c>
      <c r="B738" s="11" t="s">
        <v>1482</v>
      </c>
      <c r="C738" s="11" t="s">
        <v>1483</v>
      </c>
      <c r="D738" s="11" t="s">
        <v>1536</v>
      </c>
      <c r="E738" s="11" t="s">
        <v>1537</v>
      </c>
      <c r="F738" s="54"/>
      <c r="G738" s="12"/>
      <c r="H738" s="12" t="str">
        <f>IFERROR(VLOOKUP(G738,CentralOVM!$A$3:$B$45,2,0),"")</f>
        <v/>
      </c>
      <c r="I738" s="12"/>
      <c r="J738" s="12"/>
      <c r="K738" s="12"/>
      <c r="L738" s="12"/>
      <c r="M738" s="13"/>
      <c r="N738" s="9"/>
      <c r="O738" s="9"/>
      <c r="P738" s="9"/>
      <c r="Q738" s="9"/>
      <c r="R738" s="9"/>
      <c r="S738" s="9"/>
      <c r="T738" s="9"/>
      <c r="U738" s="9"/>
      <c r="V738" s="9"/>
      <c r="W738" s="10"/>
      <c r="X738" s="10"/>
      <c r="Y738" s="10"/>
      <c r="Z738" s="10"/>
    </row>
    <row r="739" spans="1:26" ht="43.2" x14ac:dyDescent="0.3">
      <c r="A739" s="35" t="s">
        <v>1481</v>
      </c>
      <c r="B739" s="11" t="s">
        <v>1482</v>
      </c>
      <c r="C739" s="11" t="s">
        <v>1483</v>
      </c>
      <c r="D739" s="11" t="s">
        <v>1513</v>
      </c>
      <c r="E739" s="11"/>
      <c r="F739" s="54"/>
      <c r="G739" s="12"/>
      <c r="H739" s="12" t="str">
        <f>IFERROR(VLOOKUP(G739,CentralOVM!$A$3:$B$45,2,0),"")</f>
        <v/>
      </c>
      <c r="I739" s="12"/>
      <c r="J739" s="12"/>
      <c r="K739" s="12"/>
      <c r="L739" s="12"/>
      <c r="M739" s="13"/>
      <c r="N739" s="9"/>
      <c r="O739" s="9"/>
      <c r="P739" s="9"/>
      <c r="Q739" s="9"/>
      <c r="R739" s="9"/>
      <c r="S739" s="9"/>
      <c r="T739" s="9"/>
      <c r="U739" s="9"/>
      <c r="V739" s="9"/>
      <c r="W739" s="10"/>
      <c r="X739" s="10"/>
      <c r="Y739" s="10"/>
      <c r="Z739" s="10"/>
    </row>
    <row r="740" spans="1:26" ht="115.2" x14ac:dyDescent="0.3">
      <c r="A740" s="35" t="s">
        <v>1538</v>
      </c>
      <c r="B740" s="11" t="s">
        <v>1539</v>
      </c>
      <c r="C740" s="11" t="s">
        <v>1540</v>
      </c>
      <c r="D740" s="11" t="s">
        <v>1541</v>
      </c>
      <c r="E740" s="11" t="s">
        <v>1542</v>
      </c>
      <c r="F740" s="54" t="s">
        <v>1543</v>
      </c>
      <c r="G740" s="12" t="s">
        <v>310</v>
      </c>
      <c r="H740" s="12" t="str">
        <f>IFERROR(VLOOKUP(G740,CentralOVM!$A$3:$B$45,2,0),"")</f>
        <v>Y</v>
      </c>
      <c r="I740" s="12" t="s">
        <v>205</v>
      </c>
      <c r="J740" s="12" t="s">
        <v>363</v>
      </c>
      <c r="K740" s="12" t="s">
        <v>364</v>
      </c>
      <c r="L740" s="12" t="s">
        <v>208</v>
      </c>
      <c r="M740" s="13" t="s">
        <v>209</v>
      </c>
      <c r="N740" s="8" t="s">
        <v>398</v>
      </c>
      <c r="O740" s="9">
        <v>3</v>
      </c>
      <c r="P740" s="9"/>
      <c r="Q740" s="9"/>
      <c r="R740" s="9"/>
      <c r="S740" s="17" t="s">
        <v>1544</v>
      </c>
      <c r="T740" s="9">
        <v>4</v>
      </c>
      <c r="U740" s="9" t="s">
        <v>427</v>
      </c>
      <c r="V740" s="9">
        <v>592292</v>
      </c>
      <c r="W740" s="10" t="s">
        <v>1545</v>
      </c>
      <c r="X740" s="10"/>
      <c r="Y740" s="10"/>
      <c r="Z740" s="10"/>
    </row>
    <row r="741" spans="1:26" ht="115.2" x14ac:dyDescent="0.3">
      <c r="A741" s="35" t="s">
        <v>1538</v>
      </c>
      <c r="B741" s="11" t="s">
        <v>1539</v>
      </c>
      <c r="C741" s="11" t="s">
        <v>1540</v>
      </c>
      <c r="D741" s="11" t="s">
        <v>1546</v>
      </c>
      <c r="E741" s="11" t="s">
        <v>1542</v>
      </c>
      <c r="F741" s="54" t="s">
        <v>1547</v>
      </c>
      <c r="G741" s="12" t="s">
        <v>310</v>
      </c>
      <c r="H741" s="12" t="str">
        <f>IFERROR(VLOOKUP(G741,CentralOVM!$A$3:$B$45,2,0),"")</f>
        <v>Y</v>
      </c>
      <c r="I741" s="12" t="s">
        <v>205</v>
      </c>
      <c r="J741" s="12" t="s">
        <v>363</v>
      </c>
      <c r="K741" s="12" t="s">
        <v>364</v>
      </c>
      <c r="L741" s="12" t="s">
        <v>208</v>
      </c>
      <c r="M741" s="13" t="s">
        <v>209</v>
      </c>
      <c r="N741" s="8" t="s">
        <v>398</v>
      </c>
      <c r="O741" s="9">
        <v>3</v>
      </c>
      <c r="P741" s="9"/>
      <c r="Q741" s="9"/>
      <c r="R741" s="9"/>
      <c r="S741" s="17" t="s">
        <v>1548</v>
      </c>
      <c r="T741" s="9">
        <v>4</v>
      </c>
      <c r="U741" s="9"/>
      <c r="V741" s="9"/>
      <c r="W741" s="10"/>
      <c r="X741" s="10"/>
      <c r="Y741" s="10"/>
      <c r="Z741" s="10"/>
    </row>
    <row r="742" spans="1:26" ht="115.2" x14ac:dyDescent="0.3">
      <c r="A742" s="35" t="s">
        <v>1538</v>
      </c>
      <c r="B742" s="11" t="s">
        <v>1539</v>
      </c>
      <c r="C742" s="11" t="s">
        <v>1540</v>
      </c>
      <c r="D742" s="11" t="s">
        <v>1549</v>
      </c>
      <c r="E742" s="11" t="s">
        <v>1542</v>
      </c>
      <c r="F742" s="54" t="s">
        <v>1550</v>
      </c>
      <c r="G742" s="12" t="s">
        <v>310</v>
      </c>
      <c r="H742" s="12" t="str">
        <f>IFERROR(VLOOKUP(G742,CentralOVM!$A$3:$B$45,2,0),"")</f>
        <v>Y</v>
      </c>
      <c r="I742" s="12" t="s">
        <v>205</v>
      </c>
      <c r="J742" s="12" t="s">
        <v>363</v>
      </c>
      <c r="K742" s="12" t="s">
        <v>364</v>
      </c>
      <c r="L742" s="12" t="s">
        <v>208</v>
      </c>
      <c r="M742" s="13" t="s">
        <v>209</v>
      </c>
      <c r="N742" s="8" t="s">
        <v>398</v>
      </c>
      <c r="O742" s="9">
        <v>3</v>
      </c>
      <c r="P742" s="9"/>
      <c r="Q742" s="9"/>
      <c r="R742" s="9"/>
      <c r="S742" s="17" t="s">
        <v>1551</v>
      </c>
      <c r="T742" s="9">
        <v>4</v>
      </c>
      <c r="U742" s="9" t="s">
        <v>168</v>
      </c>
      <c r="V742" s="9"/>
      <c r="W742" s="10"/>
      <c r="X742" s="10"/>
      <c r="Y742" s="10"/>
      <c r="Z742" s="10"/>
    </row>
    <row r="743" spans="1:26" ht="115.2" x14ac:dyDescent="0.3">
      <c r="A743" s="35" t="s">
        <v>1538</v>
      </c>
      <c r="B743" s="11" t="s">
        <v>1539</v>
      </c>
      <c r="C743" s="11" t="s">
        <v>1540</v>
      </c>
      <c r="D743" s="11" t="s">
        <v>1552</v>
      </c>
      <c r="E743" s="11" t="s">
        <v>1542</v>
      </c>
      <c r="F743" s="54" t="s">
        <v>1553</v>
      </c>
      <c r="G743" s="12" t="s">
        <v>310</v>
      </c>
      <c r="H743" s="12" t="str">
        <f>IFERROR(VLOOKUP(G743,CentralOVM!$A$3:$B$45,2,0),"")</f>
        <v>Y</v>
      </c>
      <c r="I743" s="12" t="s">
        <v>205</v>
      </c>
      <c r="J743" s="12" t="s">
        <v>363</v>
      </c>
      <c r="K743" s="12" t="s">
        <v>364</v>
      </c>
      <c r="L743" s="12" t="s">
        <v>208</v>
      </c>
      <c r="M743" s="13" t="s">
        <v>209</v>
      </c>
      <c r="N743" s="8" t="s">
        <v>398</v>
      </c>
      <c r="O743" s="9">
        <v>3</v>
      </c>
      <c r="P743" s="9"/>
      <c r="Q743" s="9"/>
      <c r="R743" s="9"/>
      <c r="S743" s="17" t="s">
        <v>1554</v>
      </c>
      <c r="T743" s="9">
        <v>4</v>
      </c>
      <c r="U743" s="9" t="s">
        <v>84</v>
      </c>
      <c r="V743" s="9"/>
      <c r="W743" s="10"/>
      <c r="X743" s="10"/>
      <c r="Y743" s="10"/>
      <c r="Z743" s="10"/>
    </row>
    <row r="744" spans="1:26" ht="115.2" x14ac:dyDescent="0.3">
      <c r="A744" s="35" t="s">
        <v>1538</v>
      </c>
      <c r="B744" s="11" t="s">
        <v>1539</v>
      </c>
      <c r="C744" s="11" t="s">
        <v>1540</v>
      </c>
      <c r="D744" s="11" t="s">
        <v>1555</v>
      </c>
      <c r="E744" s="11" t="s">
        <v>1556</v>
      </c>
      <c r="F744" s="54" t="s">
        <v>1557</v>
      </c>
      <c r="G744" s="12" t="s">
        <v>310</v>
      </c>
      <c r="H744" s="12" t="str">
        <f>IFERROR(VLOOKUP(G744,CentralOVM!$A$3:$B$45,2,0),"")</f>
        <v>Y</v>
      </c>
      <c r="I744" s="12" t="s">
        <v>205</v>
      </c>
      <c r="J744" s="12" t="s">
        <v>363</v>
      </c>
      <c r="K744" s="12" t="s">
        <v>364</v>
      </c>
      <c r="L744" s="12" t="s">
        <v>208</v>
      </c>
      <c r="M744" s="13" t="s">
        <v>209</v>
      </c>
      <c r="N744" s="8" t="s">
        <v>415</v>
      </c>
      <c r="O744" s="9">
        <v>8</v>
      </c>
      <c r="P744" s="9"/>
      <c r="Q744" s="9"/>
      <c r="R744" s="9"/>
      <c r="S744" s="17" t="s">
        <v>1558</v>
      </c>
      <c r="T744" s="9">
        <v>4</v>
      </c>
      <c r="U744" s="10"/>
      <c r="V744" s="9"/>
      <c r="W744" s="10"/>
      <c r="X744" s="10"/>
      <c r="Y744" s="10"/>
      <c r="Z744" s="10"/>
    </row>
    <row r="745" spans="1:26" ht="115.2" x14ac:dyDescent="0.3">
      <c r="A745" s="35" t="s">
        <v>1538</v>
      </c>
      <c r="B745" s="11" t="s">
        <v>1539</v>
      </c>
      <c r="C745" s="11" t="s">
        <v>1540</v>
      </c>
      <c r="D745" s="11" t="s">
        <v>1559</v>
      </c>
      <c r="E745" s="11" t="s">
        <v>1560</v>
      </c>
      <c r="F745" s="54" t="s">
        <v>1561</v>
      </c>
      <c r="G745" s="12" t="s">
        <v>310</v>
      </c>
      <c r="H745" s="12" t="str">
        <f>IFERROR(VLOOKUP(G745,CentralOVM!$A$3:$B$45,2,0),"")</f>
        <v>Y</v>
      </c>
      <c r="I745" s="12" t="s">
        <v>205</v>
      </c>
      <c r="J745" s="12" t="s">
        <v>363</v>
      </c>
      <c r="K745" s="12" t="s">
        <v>364</v>
      </c>
      <c r="L745" s="12" t="s">
        <v>208</v>
      </c>
      <c r="M745" s="13" t="s">
        <v>209</v>
      </c>
      <c r="N745" s="8" t="s">
        <v>415</v>
      </c>
      <c r="O745" s="9">
        <v>8</v>
      </c>
      <c r="P745" s="9"/>
      <c r="Q745" s="9"/>
      <c r="R745" s="9"/>
      <c r="S745" s="17" t="s">
        <v>1562</v>
      </c>
      <c r="T745" s="9">
        <v>4</v>
      </c>
      <c r="U745" s="9" t="s">
        <v>1563</v>
      </c>
      <c r="V745" s="9"/>
      <c r="W745" s="10"/>
      <c r="X745" s="10"/>
      <c r="Y745" s="10"/>
      <c r="Z745" s="10"/>
    </row>
    <row r="746" spans="1:26" ht="115.2" x14ac:dyDescent="0.3">
      <c r="A746" s="35" t="s">
        <v>1538</v>
      </c>
      <c r="B746" s="11" t="s">
        <v>1539</v>
      </c>
      <c r="C746" s="11" t="s">
        <v>1540</v>
      </c>
      <c r="D746" s="11" t="s">
        <v>1564</v>
      </c>
      <c r="E746" s="11" t="s">
        <v>1565</v>
      </c>
      <c r="F746" s="54" t="s">
        <v>1566</v>
      </c>
      <c r="G746" s="12" t="s">
        <v>310</v>
      </c>
      <c r="H746" s="12" t="str">
        <f>IFERROR(VLOOKUP(G746,CentralOVM!$A$3:$B$45,2,0),"")</f>
        <v>Y</v>
      </c>
      <c r="I746" s="12" t="s">
        <v>205</v>
      </c>
      <c r="J746" s="12" t="s">
        <v>363</v>
      </c>
      <c r="K746" s="12" t="s">
        <v>364</v>
      </c>
      <c r="L746" s="12" t="s">
        <v>208</v>
      </c>
      <c r="M746" s="13" t="s">
        <v>209</v>
      </c>
      <c r="N746" s="8" t="s">
        <v>415</v>
      </c>
      <c r="O746" s="9">
        <v>8</v>
      </c>
      <c r="P746" s="9"/>
      <c r="Q746" s="9"/>
      <c r="R746" s="9"/>
      <c r="S746" s="9"/>
      <c r="T746" s="9">
        <v>4</v>
      </c>
      <c r="U746" s="9" t="s">
        <v>95</v>
      </c>
      <c r="V746" s="9"/>
      <c r="W746" s="10"/>
      <c r="X746" s="10"/>
      <c r="Y746" s="10"/>
      <c r="Z746" s="10"/>
    </row>
    <row r="747" spans="1:26" ht="115.2" x14ac:dyDescent="0.3">
      <c r="A747" s="35" t="s">
        <v>1538</v>
      </c>
      <c r="B747" s="11" t="s">
        <v>1539</v>
      </c>
      <c r="C747" s="11" t="s">
        <v>1540</v>
      </c>
      <c r="D747" s="11" t="s">
        <v>1567</v>
      </c>
      <c r="E747" s="11" t="s">
        <v>1568</v>
      </c>
      <c r="F747" s="54" t="s">
        <v>1569</v>
      </c>
      <c r="G747" s="12" t="s">
        <v>310</v>
      </c>
      <c r="H747" s="12" t="str">
        <f>IFERROR(VLOOKUP(G747,CentralOVM!$A$3:$B$45,2,0),"")</f>
        <v>Y</v>
      </c>
      <c r="I747" s="12" t="s">
        <v>205</v>
      </c>
      <c r="J747" s="12" t="s">
        <v>363</v>
      </c>
      <c r="K747" s="12" t="s">
        <v>364</v>
      </c>
      <c r="L747" s="12" t="s">
        <v>208</v>
      </c>
      <c r="M747" s="13" t="s">
        <v>209</v>
      </c>
      <c r="N747" s="8" t="s">
        <v>398</v>
      </c>
      <c r="O747" s="9">
        <v>3</v>
      </c>
      <c r="P747" s="9"/>
      <c r="Q747" s="9"/>
      <c r="R747" s="9"/>
      <c r="S747" s="9"/>
      <c r="T747" s="9">
        <v>4</v>
      </c>
      <c r="U747" s="9" t="s">
        <v>1176</v>
      </c>
      <c r="V747" s="9"/>
      <c r="W747" s="10"/>
      <c r="X747" s="10"/>
      <c r="Y747" s="10"/>
      <c r="Z747" s="10"/>
    </row>
    <row r="748" spans="1:26" ht="115.2" x14ac:dyDescent="0.3">
      <c r="A748" s="35" t="s">
        <v>1538</v>
      </c>
      <c r="B748" s="11" t="s">
        <v>1539</v>
      </c>
      <c r="C748" s="11" t="s">
        <v>1540</v>
      </c>
      <c r="D748" s="11" t="s">
        <v>1570</v>
      </c>
      <c r="E748" s="11" t="s">
        <v>1571</v>
      </c>
      <c r="F748" s="54" t="s">
        <v>1572</v>
      </c>
      <c r="G748" s="12" t="s">
        <v>310</v>
      </c>
      <c r="H748" s="12" t="str">
        <f>IFERROR(VLOOKUP(G748,CentralOVM!$A$3:$B$45,2,0),"")</f>
        <v>Y</v>
      </c>
      <c r="I748" s="12" t="s">
        <v>205</v>
      </c>
      <c r="J748" s="12" t="s">
        <v>363</v>
      </c>
      <c r="K748" s="12" t="s">
        <v>364</v>
      </c>
      <c r="L748" s="12" t="s">
        <v>208</v>
      </c>
      <c r="M748" s="13" t="s">
        <v>209</v>
      </c>
      <c r="N748" s="8" t="s">
        <v>398</v>
      </c>
      <c r="O748" s="9">
        <v>3</v>
      </c>
      <c r="P748" s="9"/>
      <c r="Q748" s="9"/>
      <c r="R748" s="9"/>
      <c r="S748" s="17" t="s">
        <v>1573</v>
      </c>
      <c r="T748" s="9">
        <v>4</v>
      </c>
      <c r="U748" s="9" t="s">
        <v>817</v>
      </c>
      <c r="V748" s="9"/>
      <c r="W748" s="10"/>
      <c r="X748" s="10"/>
      <c r="Y748" s="10"/>
      <c r="Z748" s="10"/>
    </row>
    <row r="749" spans="1:26" ht="115.2" x14ac:dyDescent="0.3">
      <c r="A749" s="35" t="s">
        <v>1538</v>
      </c>
      <c r="B749" s="11" t="s">
        <v>1539</v>
      </c>
      <c r="C749" s="11" t="s">
        <v>1540</v>
      </c>
      <c r="D749" s="11" t="s">
        <v>1574</v>
      </c>
      <c r="E749" s="11" t="s">
        <v>1575</v>
      </c>
      <c r="F749" s="54" t="s">
        <v>1576</v>
      </c>
      <c r="G749" s="12" t="s">
        <v>310</v>
      </c>
      <c r="H749" s="12" t="str">
        <f>IFERROR(VLOOKUP(G749,CentralOVM!$A$3:$B$45,2,0),"")</f>
        <v>Y</v>
      </c>
      <c r="I749" s="12" t="s">
        <v>205</v>
      </c>
      <c r="J749" s="12" t="s">
        <v>363</v>
      </c>
      <c r="K749" s="12" t="s">
        <v>364</v>
      </c>
      <c r="L749" s="12" t="s">
        <v>208</v>
      </c>
      <c r="M749" s="13" t="s">
        <v>209</v>
      </c>
      <c r="N749" s="51" t="s">
        <v>422</v>
      </c>
      <c r="O749" s="9">
        <v>0</v>
      </c>
      <c r="P749" s="8"/>
      <c r="Q749" s="9"/>
      <c r="R749" s="9"/>
      <c r="S749" s="17" t="s">
        <v>426</v>
      </c>
      <c r="T749" s="9">
        <v>4</v>
      </c>
      <c r="U749" s="9" t="s">
        <v>92</v>
      </c>
      <c r="V749" s="9"/>
      <c r="W749" s="10"/>
      <c r="X749" s="10"/>
      <c r="Y749" s="10"/>
      <c r="Z749" s="10"/>
    </row>
    <row r="750" spans="1:26" ht="115.2" x14ac:dyDescent="0.3">
      <c r="A750" s="35" t="s">
        <v>1538</v>
      </c>
      <c r="B750" s="11" t="s">
        <v>1539</v>
      </c>
      <c r="C750" s="11" t="s">
        <v>1540</v>
      </c>
      <c r="D750" s="11" t="s">
        <v>213</v>
      </c>
      <c r="E750" s="11"/>
      <c r="F750" s="54" t="s">
        <v>1577</v>
      </c>
      <c r="G750" s="12" t="s">
        <v>204</v>
      </c>
      <c r="H750" s="12" t="str">
        <f>IFERROR(VLOOKUP(G750,CentralOVM!$A$3:$B$45,2,0),"")</f>
        <v>N</v>
      </c>
      <c r="I750" s="12" t="s">
        <v>205</v>
      </c>
      <c r="J750" s="12" t="s">
        <v>206</v>
      </c>
      <c r="K750" s="12" t="s">
        <v>207</v>
      </c>
      <c r="L750" s="12" t="s">
        <v>208</v>
      </c>
      <c r="M750" s="13" t="s">
        <v>209</v>
      </c>
      <c r="N750" s="8" t="s">
        <v>210</v>
      </c>
      <c r="O750" s="9">
        <v>2</v>
      </c>
      <c r="P750" s="9" t="s">
        <v>211</v>
      </c>
      <c r="Q750" s="9" t="s">
        <v>212</v>
      </c>
      <c r="R750" s="9" t="s">
        <v>62</v>
      </c>
      <c r="S750" s="17" t="s">
        <v>213</v>
      </c>
      <c r="T750" s="9">
        <v>3</v>
      </c>
      <c r="U750" s="9" t="s">
        <v>271</v>
      </c>
      <c r="V750" s="9"/>
      <c r="W750" s="10"/>
      <c r="X750" s="10"/>
      <c r="Y750" s="10"/>
      <c r="Z750" s="10"/>
    </row>
    <row r="751" spans="1:26" ht="115.2" x14ac:dyDescent="0.3">
      <c r="A751" s="35" t="s">
        <v>1538</v>
      </c>
      <c r="B751" s="11" t="s">
        <v>1539</v>
      </c>
      <c r="C751" s="11" t="s">
        <v>1540</v>
      </c>
      <c r="D751" s="11" t="s">
        <v>1578</v>
      </c>
      <c r="E751" s="11" t="s">
        <v>1579</v>
      </c>
      <c r="F751" s="54" t="s">
        <v>1580</v>
      </c>
      <c r="G751" s="12" t="s">
        <v>204</v>
      </c>
      <c r="H751" s="12" t="str">
        <f>IFERROR(VLOOKUP(G751,CentralOVM!$A$3:$B$45,2,0),"")</f>
        <v>N</v>
      </c>
      <c r="I751" s="12" t="s">
        <v>205</v>
      </c>
      <c r="J751" s="12" t="s">
        <v>206</v>
      </c>
      <c r="K751" s="12" t="s">
        <v>207</v>
      </c>
      <c r="L751" s="12" t="s">
        <v>208</v>
      </c>
      <c r="M751" s="13" t="s">
        <v>209</v>
      </c>
      <c r="N751" s="8" t="s">
        <v>210</v>
      </c>
      <c r="O751" s="9">
        <v>2</v>
      </c>
      <c r="P751" s="9"/>
      <c r="Q751" s="9"/>
      <c r="R751" s="9"/>
      <c r="S751" s="17" t="s">
        <v>1581</v>
      </c>
      <c r="T751" s="9">
        <v>4</v>
      </c>
      <c r="U751" s="9" t="s">
        <v>192</v>
      </c>
      <c r="V751" s="9"/>
      <c r="W751" s="10"/>
      <c r="X751" s="10"/>
      <c r="Y751" s="10"/>
      <c r="Z751" s="10"/>
    </row>
    <row r="752" spans="1:26" ht="115.2" x14ac:dyDescent="0.3">
      <c r="A752" s="35" t="s">
        <v>1538</v>
      </c>
      <c r="B752" s="11" t="s">
        <v>1539</v>
      </c>
      <c r="C752" s="11" t="s">
        <v>1540</v>
      </c>
      <c r="D752" s="11" t="s">
        <v>1582</v>
      </c>
      <c r="E752" s="11" t="s">
        <v>1583</v>
      </c>
      <c r="F752" s="54" t="s">
        <v>1584</v>
      </c>
      <c r="G752" s="12" t="s">
        <v>204</v>
      </c>
      <c r="H752" s="12" t="str">
        <f>IFERROR(VLOOKUP(G752,CentralOVM!$A$3:$B$45,2,0),"")</f>
        <v>N</v>
      </c>
      <c r="I752" s="12" t="s">
        <v>205</v>
      </c>
      <c r="J752" s="12" t="s">
        <v>206</v>
      </c>
      <c r="K752" s="12" t="s">
        <v>207</v>
      </c>
      <c r="L752" s="12" t="s">
        <v>208</v>
      </c>
      <c r="M752" s="13" t="s">
        <v>209</v>
      </c>
      <c r="N752" s="8" t="s">
        <v>210</v>
      </c>
      <c r="O752" s="9">
        <v>2</v>
      </c>
      <c r="P752" s="9"/>
      <c r="Q752" s="9"/>
      <c r="R752" s="9"/>
      <c r="S752" s="17" t="s">
        <v>1582</v>
      </c>
      <c r="T752" s="9">
        <v>4</v>
      </c>
      <c r="U752" s="9" t="s">
        <v>195</v>
      </c>
      <c r="V752" s="9"/>
      <c r="W752" s="10"/>
      <c r="X752" s="10"/>
      <c r="Y752" s="10"/>
      <c r="Z752" s="10"/>
    </row>
    <row r="753" spans="1:26" ht="115.2" x14ac:dyDescent="0.3">
      <c r="A753" s="35" t="s">
        <v>1538</v>
      </c>
      <c r="B753" s="11" t="s">
        <v>1539</v>
      </c>
      <c r="C753" s="11" t="s">
        <v>1540</v>
      </c>
      <c r="D753" s="11" t="s">
        <v>1585</v>
      </c>
      <c r="E753" s="11" t="s">
        <v>1586</v>
      </c>
      <c r="F753" s="54" t="s">
        <v>1587</v>
      </c>
      <c r="G753" s="12" t="s">
        <v>204</v>
      </c>
      <c r="H753" s="12" t="str">
        <f>IFERROR(VLOOKUP(G753,CentralOVM!$A$3:$B$45,2,0),"")</f>
        <v>N</v>
      </c>
      <c r="I753" s="12" t="s">
        <v>205</v>
      </c>
      <c r="J753" s="12" t="s">
        <v>206</v>
      </c>
      <c r="K753" s="12" t="s">
        <v>207</v>
      </c>
      <c r="L753" s="12" t="s">
        <v>208</v>
      </c>
      <c r="M753" s="13" t="s">
        <v>209</v>
      </c>
      <c r="N753" s="8" t="s">
        <v>210</v>
      </c>
      <c r="O753" s="9">
        <v>2</v>
      </c>
      <c r="P753" s="9"/>
      <c r="Q753" s="9"/>
      <c r="R753" s="9"/>
      <c r="S753" s="17" t="s">
        <v>270</v>
      </c>
      <c r="T753" s="9">
        <v>4</v>
      </c>
      <c r="U753" s="9" t="s">
        <v>276</v>
      </c>
      <c r="V753" s="9"/>
      <c r="W753" s="10"/>
      <c r="X753" s="10"/>
      <c r="Y753" s="10"/>
      <c r="Z753" s="10"/>
    </row>
    <row r="754" spans="1:26" ht="115.2" x14ac:dyDescent="0.3">
      <c r="A754" s="35" t="s">
        <v>1538</v>
      </c>
      <c r="B754" s="11" t="s">
        <v>1539</v>
      </c>
      <c r="C754" s="11" t="s">
        <v>1540</v>
      </c>
      <c r="D754" s="11" t="s">
        <v>1588</v>
      </c>
      <c r="E754" s="11" t="s">
        <v>1589</v>
      </c>
      <c r="F754" s="54" t="s">
        <v>1590</v>
      </c>
      <c r="G754" s="12" t="s">
        <v>204</v>
      </c>
      <c r="H754" s="12" t="str">
        <f>IFERROR(VLOOKUP(G754,CentralOVM!$A$3:$B$45,2,0),"")</f>
        <v>N</v>
      </c>
      <c r="I754" s="12" t="s">
        <v>205</v>
      </c>
      <c r="J754" s="12" t="s">
        <v>206</v>
      </c>
      <c r="K754" s="12" t="s">
        <v>207</v>
      </c>
      <c r="L754" s="12" t="s">
        <v>208</v>
      </c>
      <c r="M754" s="13" t="s">
        <v>209</v>
      </c>
      <c r="N754" s="8" t="s">
        <v>210</v>
      </c>
      <c r="O754" s="9">
        <v>2</v>
      </c>
      <c r="P754" s="9"/>
      <c r="Q754" s="9"/>
      <c r="R754" s="9"/>
      <c r="S754" s="17" t="s">
        <v>1591</v>
      </c>
      <c r="T754" s="9">
        <v>4</v>
      </c>
      <c r="U754" s="9" t="s">
        <v>423</v>
      </c>
      <c r="V754" s="9"/>
      <c r="W754" s="10"/>
      <c r="X754" s="10"/>
      <c r="Y754" s="10"/>
      <c r="Z754" s="10"/>
    </row>
    <row r="755" spans="1:26" ht="115.2" x14ac:dyDescent="0.3">
      <c r="A755" s="35" t="s">
        <v>1538</v>
      </c>
      <c r="B755" s="11" t="s">
        <v>1539</v>
      </c>
      <c r="C755" s="11" t="s">
        <v>1540</v>
      </c>
      <c r="D755" s="11" t="s">
        <v>1592</v>
      </c>
      <c r="E755" s="11"/>
      <c r="F755" s="54" t="s">
        <v>1593</v>
      </c>
      <c r="G755" s="12" t="s">
        <v>204</v>
      </c>
      <c r="H755" s="12" t="str">
        <f>IFERROR(VLOOKUP(G755,CentralOVM!$A$3:$B$45,2,0),"")</f>
        <v>N</v>
      </c>
      <c r="I755" s="12" t="s">
        <v>205</v>
      </c>
      <c r="J755" s="12" t="s">
        <v>206</v>
      </c>
      <c r="K755" s="12" t="s">
        <v>207</v>
      </c>
      <c r="L755" s="12" t="s">
        <v>208</v>
      </c>
      <c r="M755" s="13" t="s">
        <v>209</v>
      </c>
      <c r="N755" s="8" t="s">
        <v>210</v>
      </c>
      <c r="O755" s="9">
        <v>2</v>
      </c>
      <c r="P755" s="9"/>
      <c r="Q755" s="9"/>
      <c r="R755" s="9"/>
      <c r="S755" s="9"/>
      <c r="T755" s="9">
        <v>4</v>
      </c>
      <c r="U755" s="9" t="s">
        <v>1594</v>
      </c>
      <c r="V755" s="9"/>
      <c r="W755" s="10"/>
      <c r="X755" s="10"/>
      <c r="Y755" s="10"/>
      <c r="Z755" s="10"/>
    </row>
    <row r="756" spans="1:26" ht="115.2" x14ac:dyDescent="0.3">
      <c r="A756" s="35" t="s">
        <v>1538</v>
      </c>
      <c r="B756" s="11" t="s">
        <v>1539</v>
      </c>
      <c r="C756" s="11" t="s">
        <v>1540</v>
      </c>
      <c r="D756" s="11" t="s">
        <v>1595</v>
      </c>
      <c r="E756" s="11" t="s">
        <v>1596</v>
      </c>
      <c r="F756" s="54" t="s">
        <v>1597</v>
      </c>
      <c r="G756" s="12" t="s">
        <v>310</v>
      </c>
      <c r="H756" s="12" t="str">
        <f>IFERROR(VLOOKUP(G756,CentralOVM!$A$3:$B$45,2,0),"")</f>
        <v>Y</v>
      </c>
      <c r="I756" s="12" t="s">
        <v>205</v>
      </c>
      <c r="J756" s="12" t="s">
        <v>363</v>
      </c>
      <c r="K756" s="12" t="s">
        <v>364</v>
      </c>
      <c r="L756" s="12" t="s">
        <v>208</v>
      </c>
      <c r="M756" s="13" t="s">
        <v>209</v>
      </c>
      <c r="N756" s="8" t="s">
        <v>398</v>
      </c>
      <c r="O756" s="9">
        <v>3</v>
      </c>
      <c r="P756" s="9"/>
      <c r="Q756" s="9"/>
      <c r="R756" s="9"/>
      <c r="S756" s="9"/>
      <c r="T756" s="9">
        <v>4</v>
      </c>
      <c r="U756" s="9" t="s">
        <v>238</v>
      </c>
      <c r="V756" s="9"/>
      <c r="W756" s="10"/>
      <c r="X756" s="10"/>
      <c r="Y756" s="10"/>
      <c r="Z756" s="10"/>
    </row>
    <row r="757" spans="1:26" ht="115.2" x14ac:dyDescent="0.3">
      <c r="A757" s="35" t="s">
        <v>1538</v>
      </c>
      <c r="B757" s="11" t="s">
        <v>1539</v>
      </c>
      <c r="C757" s="11" t="s">
        <v>1540</v>
      </c>
      <c r="D757" s="11" t="s">
        <v>1598</v>
      </c>
      <c r="E757" s="11"/>
      <c r="F757" s="54" t="s">
        <v>1597</v>
      </c>
      <c r="G757" s="12" t="s">
        <v>310</v>
      </c>
      <c r="H757" s="12" t="str">
        <f>IFERROR(VLOOKUP(G757,CentralOVM!$A$3:$B$45,2,0),"")</f>
        <v>Y</v>
      </c>
      <c r="I757" s="12" t="s">
        <v>205</v>
      </c>
      <c r="J757" s="12" t="s">
        <v>363</v>
      </c>
      <c r="K757" s="12" t="s">
        <v>364</v>
      </c>
      <c r="L757" s="12" t="s">
        <v>208</v>
      </c>
      <c r="M757" s="13" t="s">
        <v>209</v>
      </c>
      <c r="N757" s="8" t="s">
        <v>398</v>
      </c>
      <c r="O757" s="9">
        <v>3</v>
      </c>
      <c r="P757" s="9"/>
      <c r="Q757" s="9"/>
      <c r="R757" s="9"/>
      <c r="S757" s="17" t="s">
        <v>1599</v>
      </c>
      <c r="T757" s="9">
        <v>4</v>
      </c>
      <c r="U757" s="9" t="s">
        <v>200</v>
      </c>
      <c r="V757" s="9"/>
      <c r="W757" s="10"/>
      <c r="X757" s="10"/>
      <c r="Y757" s="10"/>
      <c r="Z757" s="10"/>
    </row>
    <row r="758" spans="1:26" ht="115.2" x14ac:dyDescent="0.3">
      <c r="A758" s="35" t="s">
        <v>1538</v>
      </c>
      <c r="B758" s="11" t="s">
        <v>1539</v>
      </c>
      <c r="C758" s="11" t="s">
        <v>1540</v>
      </c>
      <c r="D758" s="11" t="s">
        <v>1600</v>
      </c>
      <c r="E758" s="11" t="s">
        <v>1601</v>
      </c>
      <c r="F758" s="54" t="s">
        <v>1597</v>
      </c>
      <c r="G758" s="12" t="s">
        <v>310</v>
      </c>
      <c r="H758" s="12" t="str">
        <f>IFERROR(VLOOKUP(G758,CentralOVM!$A$3:$B$45,2,0),"")</f>
        <v>Y</v>
      </c>
      <c r="I758" s="12" t="s">
        <v>205</v>
      </c>
      <c r="J758" s="12" t="s">
        <v>363</v>
      </c>
      <c r="K758" s="12" t="s">
        <v>364</v>
      </c>
      <c r="L758" s="12" t="s">
        <v>208</v>
      </c>
      <c r="M758" s="13" t="s">
        <v>209</v>
      </c>
      <c r="N758" s="8" t="s">
        <v>1602</v>
      </c>
      <c r="O758" s="9">
        <v>35</v>
      </c>
      <c r="P758" s="9"/>
      <c r="Q758" s="9"/>
      <c r="R758" s="9"/>
      <c r="S758" s="9"/>
      <c r="T758" s="9">
        <v>4</v>
      </c>
      <c r="U758" s="9" t="s">
        <v>233</v>
      </c>
      <c r="V758" s="9"/>
      <c r="W758" s="10"/>
      <c r="X758" s="10"/>
      <c r="Y758" s="10"/>
      <c r="Z758" s="10"/>
    </row>
    <row r="759" spans="1:26" ht="115.2" x14ac:dyDescent="0.3">
      <c r="A759" s="35" t="s">
        <v>1538</v>
      </c>
      <c r="B759" s="11" t="s">
        <v>1539</v>
      </c>
      <c r="C759" s="11" t="s">
        <v>1540</v>
      </c>
      <c r="D759" s="11" t="s">
        <v>1603</v>
      </c>
      <c r="E759" s="11" t="s">
        <v>1604</v>
      </c>
      <c r="F759" s="54"/>
      <c r="G759" s="12" t="s">
        <v>310</v>
      </c>
      <c r="H759" s="12" t="str">
        <f>IFERROR(VLOOKUP(G759,CentralOVM!$A$3:$B$45,2,0),"")</f>
        <v>Y</v>
      </c>
      <c r="I759" s="12" t="s">
        <v>205</v>
      </c>
      <c r="J759" s="12" t="s">
        <v>363</v>
      </c>
      <c r="K759" s="12" t="s">
        <v>364</v>
      </c>
      <c r="L759" s="12" t="s">
        <v>208</v>
      </c>
      <c r="M759" s="13" t="s">
        <v>209</v>
      </c>
      <c r="N759" s="8" t="s">
        <v>1602</v>
      </c>
      <c r="O759" s="9">
        <v>35</v>
      </c>
      <c r="P759" s="9"/>
      <c r="Q759" s="9"/>
      <c r="R759" s="9"/>
      <c r="S759" s="9"/>
      <c r="T759" s="9"/>
      <c r="U759" s="9" t="s">
        <v>198</v>
      </c>
      <c r="V759" s="9"/>
      <c r="W759" s="10"/>
      <c r="X759" s="10"/>
      <c r="Y759" s="10"/>
      <c r="Z759" s="10"/>
    </row>
    <row r="760" spans="1:26" ht="115.2" x14ac:dyDescent="0.3">
      <c r="A760" s="35" t="s">
        <v>1538</v>
      </c>
      <c r="B760" s="11" t="s">
        <v>1539</v>
      </c>
      <c r="C760" s="11" t="s">
        <v>1540</v>
      </c>
      <c r="D760" s="11" t="s">
        <v>1605</v>
      </c>
      <c r="E760" s="11" t="s">
        <v>1606</v>
      </c>
      <c r="F760" s="54"/>
      <c r="G760" s="12" t="s">
        <v>310</v>
      </c>
      <c r="H760" s="12" t="str">
        <f>IFERROR(VLOOKUP(G760,CentralOVM!$A$3:$B$45,2,0),"")</f>
        <v>Y</v>
      </c>
      <c r="I760" s="12" t="s">
        <v>205</v>
      </c>
      <c r="J760" s="12" t="s">
        <v>363</v>
      </c>
      <c r="K760" s="12" t="s">
        <v>364</v>
      </c>
      <c r="L760" s="12" t="s">
        <v>208</v>
      </c>
      <c r="M760" s="13" t="s">
        <v>209</v>
      </c>
      <c r="N760" s="8" t="s">
        <v>1602</v>
      </c>
      <c r="O760" s="9">
        <v>35</v>
      </c>
      <c r="P760" s="9"/>
      <c r="Q760" s="9"/>
      <c r="R760" s="9"/>
      <c r="S760" s="9"/>
      <c r="T760" s="9"/>
      <c r="U760" s="9" t="s">
        <v>89</v>
      </c>
      <c r="V760" s="9"/>
      <c r="W760" s="10"/>
      <c r="X760" s="10"/>
      <c r="Y760" s="10"/>
      <c r="Z760" s="10"/>
    </row>
    <row r="761" spans="1:26" ht="115.2" x14ac:dyDescent="0.3">
      <c r="A761" s="35" t="s">
        <v>1538</v>
      </c>
      <c r="B761" s="11" t="s">
        <v>1539</v>
      </c>
      <c r="C761" s="11" t="s">
        <v>1540</v>
      </c>
      <c r="D761" s="11" t="s">
        <v>1607</v>
      </c>
      <c r="E761" s="11" t="s">
        <v>1608</v>
      </c>
      <c r="F761" s="54"/>
      <c r="G761" s="12" t="s">
        <v>310</v>
      </c>
      <c r="H761" s="12" t="str">
        <f>IFERROR(VLOOKUP(G761,CentralOVM!$A$3:$B$45,2,0),"")</f>
        <v>Y</v>
      </c>
      <c r="I761" s="12" t="s">
        <v>205</v>
      </c>
      <c r="J761" s="12" t="s">
        <v>363</v>
      </c>
      <c r="K761" s="12" t="s">
        <v>364</v>
      </c>
      <c r="L761" s="12" t="s">
        <v>208</v>
      </c>
      <c r="M761" s="13" t="s">
        <v>209</v>
      </c>
      <c r="N761" s="8" t="s">
        <v>1602</v>
      </c>
      <c r="O761" s="9">
        <v>35</v>
      </c>
      <c r="P761" s="9"/>
      <c r="Q761" s="9"/>
      <c r="R761" s="9"/>
      <c r="S761" s="9"/>
      <c r="T761" s="9"/>
      <c r="U761" s="9" t="s">
        <v>669</v>
      </c>
      <c r="V761" s="9"/>
      <c r="W761" s="10"/>
      <c r="X761" s="10"/>
      <c r="Y761" s="10"/>
      <c r="Z761" s="10"/>
    </row>
    <row r="762" spans="1:26" ht="115.2" x14ac:dyDescent="0.3">
      <c r="A762" s="35" t="s">
        <v>1538</v>
      </c>
      <c r="B762" s="11" t="s">
        <v>1539</v>
      </c>
      <c r="C762" s="11" t="s">
        <v>1540</v>
      </c>
      <c r="D762" s="11" t="s">
        <v>1609</v>
      </c>
      <c r="E762" s="11" t="s">
        <v>1610</v>
      </c>
      <c r="F762" s="54" t="s">
        <v>1611</v>
      </c>
      <c r="G762" s="12" t="s">
        <v>49</v>
      </c>
      <c r="H762" s="12" t="str">
        <f>IFERROR(VLOOKUP(G762,CentralOVM!$A$3:$B$45,2,0),"")</f>
        <v>Y</v>
      </c>
      <c r="I762" s="12" t="s">
        <v>49</v>
      </c>
      <c r="J762" s="12" t="s">
        <v>1612</v>
      </c>
      <c r="K762" s="12" t="s">
        <v>1613</v>
      </c>
      <c r="L762" s="12" t="s">
        <v>52</v>
      </c>
      <c r="M762" s="13" t="s">
        <v>53</v>
      </c>
      <c r="N762" s="8" t="s">
        <v>54</v>
      </c>
      <c r="O762" s="9">
        <v>60</v>
      </c>
      <c r="P762" s="9" t="s">
        <v>61</v>
      </c>
      <c r="Q762" s="9" t="s">
        <v>49</v>
      </c>
      <c r="R762" s="9" t="s">
        <v>62</v>
      </c>
      <c r="S762" s="17" t="s">
        <v>1614</v>
      </c>
      <c r="T762" s="9">
        <v>4</v>
      </c>
      <c r="U762" s="9" t="s">
        <v>56</v>
      </c>
      <c r="V762" s="9"/>
      <c r="W762" s="10"/>
      <c r="X762" s="10"/>
      <c r="Y762" s="10"/>
      <c r="Z762" s="10"/>
    </row>
    <row r="763" spans="1:26" ht="115.2" x14ac:dyDescent="0.3">
      <c r="A763" s="35" t="s">
        <v>1538</v>
      </c>
      <c r="B763" s="11" t="s">
        <v>1539</v>
      </c>
      <c r="C763" s="11" t="s">
        <v>1540</v>
      </c>
      <c r="D763" s="11" t="s">
        <v>1615</v>
      </c>
      <c r="E763" s="11" t="s">
        <v>1610</v>
      </c>
      <c r="F763" s="54" t="s">
        <v>1611</v>
      </c>
      <c r="G763" s="12" t="s">
        <v>49</v>
      </c>
      <c r="H763" s="12" t="str">
        <f>IFERROR(VLOOKUP(G763,CentralOVM!$A$3:$B$45,2,0),"")</f>
        <v>Y</v>
      </c>
      <c r="I763" s="12" t="s">
        <v>49</v>
      </c>
      <c r="J763" s="12" t="s">
        <v>1612</v>
      </c>
      <c r="K763" s="12" t="s">
        <v>1613</v>
      </c>
      <c r="L763" s="12" t="s">
        <v>52</v>
      </c>
      <c r="M763" s="13" t="s">
        <v>53</v>
      </c>
      <c r="N763" s="8" t="s">
        <v>54</v>
      </c>
      <c r="O763" s="9">
        <v>60</v>
      </c>
      <c r="P763" s="9"/>
      <c r="Q763" s="9"/>
      <c r="R763" s="9"/>
      <c r="S763" s="9"/>
      <c r="T763" s="9">
        <v>4</v>
      </c>
      <c r="U763" s="9" t="s">
        <v>1616</v>
      </c>
      <c r="V763" s="9"/>
      <c r="W763" s="10"/>
      <c r="X763" s="10"/>
      <c r="Y763" s="10"/>
      <c r="Z763" s="10"/>
    </row>
    <row r="764" spans="1:26" ht="115.2" x14ac:dyDescent="0.3">
      <c r="A764" s="35" t="s">
        <v>1538</v>
      </c>
      <c r="B764" s="11" t="s">
        <v>1539</v>
      </c>
      <c r="C764" s="11" t="s">
        <v>1540</v>
      </c>
      <c r="D764" s="11" t="s">
        <v>1617</v>
      </c>
      <c r="E764" s="11" t="s">
        <v>1610</v>
      </c>
      <c r="F764" s="54" t="s">
        <v>1611</v>
      </c>
      <c r="G764" s="12" t="s">
        <v>49</v>
      </c>
      <c r="H764" s="12" t="str">
        <f>IFERROR(VLOOKUP(G764,CentralOVM!$A$3:$B$45,2,0),"")</f>
        <v>Y</v>
      </c>
      <c r="I764" s="12" t="s">
        <v>49</v>
      </c>
      <c r="J764" s="12" t="s">
        <v>1612</v>
      </c>
      <c r="K764" s="12" t="s">
        <v>1613</v>
      </c>
      <c r="L764" s="12" t="s">
        <v>52</v>
      </c>
      <c r="M764" s="13" t="s">
        <v>53</v>
      </c>
      <c r="N764" s="8" t="s">
        <v>54</v>
      </c>
      <c r="O764" s="9">
        <v>60</v>
      </c>
      <c r="P764" s="9"/>
      <c r="Q764" s="9"/>
      <c r="R764" s="9"/>
      <c r="S764" s="9"/>
      <c r="T764" s="9">
        <v>4</v>
      </c>
      <c r="U764" s="9"/>
      <c r="V764" s="9"/>
      <c r="W764" s="10"/>
      <c r="X764" s="10"/>
      <c r="Y764" s="10"/>
      <c r="Z764" s="10"/>
    </row>
    <row r="765" spans="1:26" ht="115.2" x14ac:dyDescent="0.3">
      <c r="A765" s="35" t="s">
        <v>1538</v>
      </c>
      <c r="B765" s="11" t="s">
        <v>1539</v>
      </c>
      <c r="C765" s="11" t="s">
        <v>1540</v>
      </c>
      <c r="D765" s="11" t="s">
        <v>1618</v>
      </c>
      <c r="E765" s="11" t="s">
        <v>1610</v>
      </c>
      <c r="F765" s="54" t="s">
        <v>1611</v>
      </c>
      <c r="G765" s="12" t="s">
        <v>49</v>
      </c>
      <c r="H765" s="12" t="str">
        <f>IFERROR(VLOOKUP(G765,CentralOVM!$A$3:$B$45,2,0),"")</f>
        <v>Y</v>
      </c>
      <c r="I765" s="12" t="s">
        <v>49</v>
      </c>
      <c r="J765" s="12" t="s">
        <v>1612</v>
      </c>
      <c r="K765" s="12" t="s">
        <v>1613</v>
      </c>
      <c r="L765" s="12" t="s">
        <v>52</v>
      </c>
      <c r="M765" s="13" t="s">
        <v>53</v>
      </c>
      <c r="N765" s="8" t="s">
        <v>54</v>
      </c>
      <c r="O765" s="9">
        <v>60</v>
      </c>
      <c r="P765" s="9"/>
      <c r="Q765" s="9"/>
      <c r="R765" s="9"/>
      <c r="S765" s="9"/>
      <c r="T765" s="9">
        <v>4</v>
      </c>
      <c r="U765" s="9"/>
      <c r="V765" s="9"/>
      <c r="W765" s="10"/>
      <c r="X765" s="10"/>
      <c r="Y765" s="10"/>
      <c r="Z765" s="10"/>
    </row>
    <row r="766" spans="1:26" ht="115.2" x14ac:dyDescent="0.3">
      <c r="A766" s="35" t="s">
        <v>1538</v>
      </c>
      <c r="B766" s="11" t="s">
        <v>1539</v>
      </c>
      <c r="C766" s="11" t="s">
        <v>1540</v>
      </c>
      <c r="D766" s="11" t="s">
        <v>1619</v>
      </c>
      <c r="E766" s="11" t="s">
        <v>1610</v>
      </c>
      <c r="F766" s="54" t="s">
        <v>1611</v>
      </c>
      <c r="G766" s="12" t="s">
        <v>49</v>
      </c>
      <c r="H766" s="12" t="str">
        <f>IFERROR(VLOOKUP(G766,CentralOVM!$A$3:$B$45,2,0),"")</f>
        <v>Y</v>
      </c>
      <c r="I766" s="12" t="s">
        <v>49</v>
      </c>
      <c r="J766" s="12" t="s">
        <v>1612</v>
      </c>
      <c r="K766" s="12" t="s">
        <v>1613</v>
      </c>
      <c r="L766" s="12" t="s">
        <v>52</v>
      </c>
      <c r="M766" s="13" t="s">
        <v>53</v>
      </c>
      <c r="N766" s="8" t="s">
        <v>27</v>
      </c>
      <c r="O766" s="9">
        <v>7</v>
      </c>
      <c r="P766" s="9"/>
      <c r="Q766" s="9"/>
      <c r="R766" s="9"/>
      <c r="S766" s="9"/>
      <c r="T766" s="9">
        <v>4</v>
      </c>
      <c r="U766" s="9" t="s">
        <v>119</v>
      </c>
      <c r="V766" s="9"/>
      <c r="W766" s="10"/>
      <c r="X766" s="10"/>
      <c r="Y766" s="10"/>
      <c r="Z766" s="10"/>
    </row>
    <row r="767" spans="1:26" ht="216" x14ac:dyDescent="0.3">
      <c r="A767" s="35" t="s">
        <v>1538</v>
      </c>
      <c r="B767" s="11" t="s">
        <v>1539</v>
      </c>
      <c r="C767" s="11" t="s">
        <v>1540</v>
      </c>
      <c r="D767" s="11" t="s">
        <v>1620</v>
      </c>
      <c r="E767" s="11" t="s">
        <v>111</v>
      </c>
      <c r="F767" s="54" t="s">
        <v>1621</v>
      </c>
      <c r="G767" s="12" t="s">
        <v>113</v>
      </c>
      <c r="H767" s="12" t="str">
        <f>IFERROR(VLOOKUP(G767,CentralOVM!$A$3:$B$45,2,0),"")</f>
        <v>N</v>
      </c>
      <c r="I767" s="12" t="s">
        <v>114</v>
      </c>
      <c r="J767" s="12" t="s">
        <v>1622</v>
      </c>
      <c r="K767" s="12" t="s">
        <v>1623</v>
      </c>
      <c r="L767" s="12" t="s">
        <v>117</v>
      </c>
      <c r="M767" s="13" t="s">
        <v>118</v>
      </c>
      <c r="N767" s="8" t="s">
        <v>64</v>
      </c>
      <c r="O767" s="9">
        <v>56</v>
      </c>
      <c r="P767" s="9" t="s">
        <v>445</v>
      </c>
      <c r="Q767" s="9" t="s">
        <v>446</v>
      </c>
      <c r="R767" s="9" t="s">
        <v>62</v>
      </c>
      <c r="S767" s="9"/>
      <c r="T767" s="9">
        <v>4</v>
      </c>
      <c r="U767" s="9" t="s">
        <v>121</v>
      </c>
      <c r="V767" s="9"/>
      <c r="W767" s="10"/>
      <c r="X767" s="10"/>
      <c r="Y767" s="10"/>
      <c r="Z767" s="10"/>
    </row>
    <row r="768" spans="1:26" ht="115.2" x14ac:dyDescent="0.3">
      <c r="A768" s="35" t="s">
        <v>1538</v>
      </c>
      <c r="B768" s="11" t="s">
        <v>1539</v>
      </c>
      <c r="C768" s="11" t="s">
        <v>1540</v>
      </c>
      <c r="D768" s="11" t="s">
        <v>1624</v>
      </c>
      <c r="E768" s="11" t="s">
        <v>1625</v>
      </c>
      <c r="F768" s="54"/>
      <c r="G768" s="12" t="s">
        <v>49</v>
      </c>
      <c r="H768" s="12" t="str">
        <f>IFERROR(VLOOKUP(G768,CentralOVM!$A$3:$B$45,2,0),"")</f>
        <v>Y</v>
      </c>
      <c r="I768" s="12" t="s">
        <v>49</v>
      </c>
      <c r="J768" s="12" t="s">
        <v>1612</v>
      </c>
      <c r="K768" s="12" t="s">
        <v>1613</v>
      </c>
      <c r="L768" s="12" t="s">
        <v>52</v>
      </c>
      <c r="M768" s="13" t="s">
        <v>53</v>
      </c>
      <c r="N768" s="8" t="s">
        <v>54</v>
      </c>
      <c r="O768" s="9">
        <v>60</v>
      </c>
      <c r="P768" s="9"/>
      <c r="Q768" s="9"/>
      <c r="R768" s="9"/>
      <c r="S768" s="9"/>
      <c r="T768" s="9"/>
      <c r="U768" s="9" t="s">
        <v>65</v>
      </c>
      <c r="V768" s="9"/>
      <c r="W768" s="10"/>
      <c r="X768" s="10"/>
      <c r="Y768" s="10"/>
      <c r="Z768" s="10"/>
    </row>
    <row r="769" spans="1:26" ht="115.2" x14ac:dyDescent="0.3">
      <c r="A769" s="35" t="s">
        <v>1538</v>
      </c>
      <c r="B769" s="11" t="s">
        <v>1539</v>
      </c>
      <c r="C769" s="11" t="s">
        <v>1540</v>
      </c>
      <c r="D769" s="11" t="s">
        <v>1626</v>
      </c>
      <c r="E769" s="11" t="s">
        <v>1627</v>
      </c>
      <c r="F769" s="54" t="s">
        <v>1628</v>
      </c>
      <c r="G769" s="12" t="s">
        <v>310</v>
      </c>
      <c r="H769" s="12" t="str">
        <f>IFERROR(VLOOKUP(G769,CentralOVM!$A$3:$B$45,2,0),"")</f>
        <v>Y</v>
      </c>
      <c r="I769" s="12" t="s">
        <v>205</v>
      </c>
      <c r="J769" s="12"/>
      <c r="K769" s="12"/>
      <c r="L769" s="12"/>
      <c r="M769" s="13"/>
      <c r="N769" s="8" t="s">
        <v>1602</v>
      </c>
      <c r="O769" s="9">
        <v>35</v>
      </c>
      <c r="P769" s="9"/>
      <c r="Q769" s="9"/>
      <c r="R769" s="9"/>
      <c r="S769" s="9"/>
      <c r="T769" s="9">
        <v>1</v>
      </c>
      <c r="U769" s="9"/>
      <c r="V769" s="9"/>
      <c r="W769" s="10"/>
      <c r="X769" s="10"/>
      <c r="Y769" s="10"/>
      <c r="Z769" s="10"/>
    </row>
    <row r="770" spans="1:26" ht="115.2" x14ac:dyDescent="0.3">
      <c r="A770" s="35" t="s">
        <v>1538</v>
      </c>
      <c r="B770" s="11" t="s">
        <v>1539</v>
      </c>
      <c r="C770" s="11" t="s">
        <v>1540</v>
      </c>
      <c r="D770" s="11" t="s">
        <v>1629</v>
      </c>
      <c r="E770" s="11"/>
      <c r="F770" s="54"/>
      <c r="G770" s="12" t="s">
        <v>49</v>
      </c>
      <c r="H770" s="12" t="str">
        <f>IFERROR(VLOOKUP(G770,CentralOVM!$A$3:$B$45,2,0),"")</f>
        <v>Y</v>
      </c>
      <c r="I770" s="12"/>
      <c r="J770" s="12"/>
      <c r="K770" s="12"/>
      <c r="L770" s="12"/>
      <c r="M770" s="13"/>
      <c r="N770" s="9"/>
      <c r="O770" s="9"/>
      <c r="P770" s="9"/>
      <c r="Q770" s="9"/>
      <c r="R770" s="9"/>
      <c r="S770" s="9"/>
      <c r="T770" s="9"/>
      <c r="U770" s="9"/>
      <c r="V770" s="9"/>
      <c r="W770" s="10"/>
      <c r="X770" s="10"/>
      <c r="Y770" s="10"/>
      <c r="Z770" s="10"/>
    </row>
    <row r="771" spans="1:26" ht="115.2" x14ac:dyDescent="0.3">
      <c r="A771" s="35" t="s">
        <v>1538</v>
      </c>
      <c r="B771" s="11" t="s">
        <v>1539</v>
      </c>
      <c r="C771" s="11" t="s">
        <v>1540</v>
      </c>
      <c r="D771" s="11" t="s">
        <v>1630</v>
      </c>
      <c r="E771" s="11"/>
      <c r="F771" s="54"/>
      <c r="G771" s="12" t="s">
        <v>113</v>
      </c>
      <c r="H771" s="12" t="str">
        <f>IFERROR(VLOOKUP(G771,CentralOVM!$A$3:$B$45,2,0),"")</f>
        <v>N</v>
      </c>
      <c r="I771" s="12" t="s">
        <v>114</v>
      </c>
      <c r="J771" s="12"/>
      <c r="K771" s="12"/>
      <c r="L771" s="12"/>
      <c r="M771" s="13"/>
      <c r="N771" s="9"/>
      <c r="O771" s="9"/>
      <c r="P771" s="9"/>
      <c r="Q771" s="9"/>
      <c r="R771" s="9"/>
      <c r="S771" s="9"/>
      <c r="T771" s="9"/>
      <c r="U771" s="9"/>
      <c r="V771" s="9"/>
      <c r="W771" s="10"/>
      <c r="X771" s="10"/>
      <c r="Y771" s="10"/>
      <c r="Z771" s="10"/>
    </row>
    <row r="772" spans="1:26" ht="115.2" x14ac:dyDescent="0.3">
      <c r="A772" s="35" t="s">
        <v>1538</v>
      </c>
      <c r="B772" s="11" t="s">
        <v>1539</v>
      </c>
      <c r="C772" s="11" t="s">
        <v>1540</v>
      </c>
      <c r="D772" s="11" t="s">
        <v>1631</v>
      </c>
      <c r="E772" s="11" t="s">
        <v>1632</v>
      </c>
      <c r="F772" s="54"/>
      <c r="G772" s="12" t="s">
        <v>391</v>
      </c>
      <c r="H772" s="12" t="str">
        <f>IFERROR(VLOOKUP(G772,CentralOVM!$A$3:$B$45,2,0),"")</f>
        <v>Y</v>
      </c>
      <c r="I772" s="12" t="s">
        <v>392</v>
      </c>
      <c r="J772" s="12"/>
      <c r="K772" s="12"/>
      <c r="L772" s="12"/>
      <c r="M772" s="13"/>
      <c r="N772" s="9"/>
      <c r="O772" s="9"/>
      <c r="P772" s="9"/>
      <c r="Q772" s="9"/>
      <c r="R772" s="9"/>
      <c r="S772" s="9"/>
      <c r="T772" s="9"/>
      <c r="U772" s="9"/>
      <c r="V772" s="9"/>
      <c r="W772" s="10"/>
      <c r="X772" s="10"/>
      <c r="Y772" s="10"/>
      <c r="Z772" s="10"/>
    </row>
    <row r="773" spans="1:26" ht="115.2" x14ac:dyDescent="0.3">
      <c r="A773" s="35" t="s">
        <v>1538</v>
      </c>
      <c r="B773" s="11" t="s">
        <v>1539</v>
      </c>
      <c r="C773" s="11" t="s">
        <v>1540</v>
      </c>
      <c r="D773" s="11" t="s">
        <v>1633</v>
      </c>
      <c r="E773" s="11" t="s">
        <v>1634</v>
      </c>
      <c r="F773" s="54"/>
      <c r="G773" s="12" t="s">
        <v>897</v>
      </c>
      <c r="H773" s="12" t="str">
        <f>IFERROR(VLOOKUP(G773,CentralOVM!$A$3:$B$45,2,0),"")</f>
        <v>Y</v>
      </c>
      <c r="I773" s="12" t="s">
        <v>40</v>
      </c>
      <c r="J773" s="12" t="s">
        <v>1635</v>
      </c>
      <c r="K773" s="12" t="s">
        <v>1636</v>
      </c>
      <c r="L773" s="12" t="s">
        <v>1637</v>
      </c>
      <c r="M773" s="13" t="s">
        <v>1638</v>
      </c>
      <c r="N773" s="51" t="s">
        <v>919</v>
      </c>
      <c r="O773" s="9">
        <v>16</v>
      </c>
      <c r="P773" s="9"/>
      <c r="Q773" s="9"/>
      <c r="R773" s="9"/>
      <c r="S773" s="9"/>
      <c r="T773" s="9"/>
      <c r="U773" s="9" t="s">
        <v>951</v>
      </c>
      <c r="V773" s="9"/>
      <c r="W773" s="10"/>
      <c r="X773" s="10"/>
      <c r="Y773" s="10"/>
      <c r="Z773" s="10"/>
    </row>
    <row r="774" spans="1:26" ht="115.2" x14ac:dyDescent="0.3">
      <c r="A774" s="35" t="s">
        <v>1538</v>
      </c>
      <c r="B774" s="11" t="s">
        <v>1539</v>
      </c>
      <c r="C774" s="11" t="s">
        <v>1540</v>
      </c>
      <c r="D774" s="11" t="s">
        <v>1639</v>
      </c>
      <c r="E774" s="11" t="s">
        <v>1640</v>
      </c>
      <c r="F774" s="54"/>
      <c r="G774" s="12" t="s">
        <v>897</v>
      </c>
      <c r="H774" s="12" t="str">
        <f>IFERROR(VLOOKUP(G774,CentralOVM!$A$3:$B$45,2,0),"")</f>
        <v>Y</v>
      </c>
      <c r="I774" s="12" t="s">
        <v>40</v>
      </c>
      <c r="J774" s="12" t="s">
        <v>1641</v>
      </c>
      <c r="K774" s="12" t="s">
        <v>1642</v>
      </c>
      <c r="L774" s="12" t="s">
        <v>900</v>
      </c>
      <c r="M774" s="13" t="s">
        <v>901</v>
      </c>
      <c r="N774" s="8" t="s">
        <v>27</v>
      </c>
      <c r="O774" s="9">
        <v>7</v>
      </c>
      <c r="P774" s="9" t="s">
        <v>1643</v>
      </c>
      <c r="Q774" s="9" t="s">
        <v>40</v>
      </c>
      <c r="R774" s="9" t="s">
        <v>62</v>
      </c>
      <c r="S774" s="9"/>
      <c r="T774" s="9"/>
      <c r="U774" s="9"/>
      <c r="V774" s="9"/>
      <c r="W774" s="10"/>
      <c r="X774" s="10"/>
      <c r="Y774" s="10"/>
      <c r="Z774" s="10"/>
    </row>
    <row r="775" spans="1:26" ht="115.2" x14ac:dyDescent="0.3">
      <c r="A775" s="35" t="s">
        <v>1538</v>
      </c>
      <c r="B775" s="11" t="s">
        <v>1539</v>
      </c>
      <c r="C775" s="11" t="s">
        <v>1540</v>
      </c>
      <c r="D775" s="11" t="s">
        <v>1644</v>
      </c>
      <c r="E775" s="11" t="s">
        <v>1645</v>
      </c>
      <c r="F775" s="54"/>
      <c r="G775" s="12" t="s">
        <v>286</v>
      </c>
      <c r="H775" s="12" t="str">
        <f>IFERROR(VLOOKUP(G775,CentralOVM!$A$3:$B$45,2,0),"")</f>
        <v>Y</v>
      </c>
      <c r="I775" s="12"/>
      <c r="J775" s="12"/>
      <c r="K775" s="12"/>
      <c r="L775" s="12"/>
      <c r="M775" s="13"/>
      <c r="N775" s="9"/>
      <c r="O775" s="9"/>
      <c r="P775" s="9"/>
      <c r="Q775" s="9"/>
      <c r="R775" s="9"/>
      <c r="S775" s="9"/>
      <c r="T775" s="9"/>
      <c r="U775" s="9" t="s">
        <v>830</v>
      </c>
      <c r="V775" s="9"/>
      <c r="W775" s="10"/>
      <c r="X775" s="10"/>
      <c r="Y775" s="10"/>
      <c r="Z775" s="10"/>
    </row>
    <row r="776" spans="1:26" ht="115.2" x14ac:dyDescent="0.3">
      <c r="A776" s="35" t="s">
        <v>1538</v>
      </c>
      <c r="B776" s="11" t="s">
        <v>1539</v>
      </c>
      <c r="C776" s="11" t="s">
        <v>1540</v>
      </c>
      <c r="D776" s="11" t="s">
        <v>1646</v>
      </c>
      <c r="E776" s="11" t="s">
        <v>1647</v>
      </c>
      <c r="F776" s="54"/>
      <c r="G776" s="12" t="s">
        <v>404</v>
      </c>
      <c r="H776" s="12" t="str">
        <f>IFERROR(VLOOKUP(G776,CentralOVM!$A$3:$B$45,2,0),"")</f>
        <v>Y</v>
      </c>
      <c r="I776" s="12" t="s">
        <v>405</v>
      </c>
      <c r="J776" s="12" t="s">
        <v>1648</v>
      </c>
      <c r="K776" s="12" t="s">
        <v>1649</v>
      </c>
      <c r="L776" s="12" t="s">
        <v>1650</v>
      </c>
      <c r="M776" s="13" t="s">
        <v>1651</v>
      </c>
      <c r="N776" s="51" t="s">
        <v>1652</v>
      </c>
      <c r="O776" s="9">
        <v>69</v>
      </c>
      <c r="P776" s="9" t="s">
        <v>411</v>
      </c>
      <c r="Q776" s="9" t="s">
        <v>412</v>
      </c>
      <c r="R776" s="9" t="s">
        <v>46</v>
      </c>
      <c r="S776" s="9"/>
      <c r="T776" s="9"/>
      <c r="U776" s="9" t="s">
        <v>413</v>
      </c>
      <c r="V776" s="9"/>
      <c r="W776" s="10"/>
      <c r="X776" s="10"/>
      <c r="Y776" s="10"/>
      <c r="Z776" s="10"/>
    </row>
    <row r="777" spans="1:26" ht="115.2" x14ac:dyDescent="0.3">
      <c r="A777" s="35" t="s">
        <v>1538</v>
      </c>
      <c r="B777" s="11" t="s">
        <v>1539</v>
      </c>
      <c r="C777" s="11" t="s">
        <v>1540</v>
      </c>
      <c r="D777" s="11" t="s">
        <v>1653</v>
      </c>
      <c r="E777" s="11" t="s">
        <v>1654</v>
      </c>
      <c r="F777" s="54" t="s">
        <v>1655</v>
      </c>
      <c r="G777" s="12" t="s">
        <v>352</v>
      </c>
      <c r="H777" s="12" t="str">
        <f>IFERROR(VLOOKUP(G777,CentralOVM!$A$3:$B$45,2,0),"")</f>
        <v>Y</v>
      </c>
      <c r="I777" s="12" t="s">
        <v>352</v>
      </c>
      <c r="J777" s="12" t="s">
        <v>1656</v>
      </c>
      <c r="K777" s="12" t="s">
        <v>1657</v>
      </c>
      <c r="L777" s="12" t="s">
        <v>355</v>
      </c>
      <c r="M777" s="13" t="s">
        <v>356</v>
      </c>
      <c r="N777" s="51" t="s">
        <v>1658</v>
      </c>
      <c r="O777" s="9">
        <v>57</v>
      </c>
      <c r="P777" s="9" t="s">
        <v>1659</v>
      </c>
      <c r="Q777" s="9" t="s">
        <v>352</v>
      </c>
      <c r="R777" s="9" t="s">
        <v>46</v>
      </c>
      <c r="S777" s="17" t="s">
        <v>1660</v>
      </c>
      <c r="T777" s="9">
        <v>3</v>
      </c>
      <c r="U777" s="9" t="s">
        <v>360</v>
      </c>
      <c r="V777" s="9"/>
      <c r="W777" s="10"/>
      <c r="X777" s="10"/>
      <c r="Y777" s="10"/>
      <c r="Z777" s="10"/>
    </row>
    <row r="778" spans="1:26" ht="115.2" x14ac:dyDescent="0.3">
      <c r="A778" s="35" t="s">
        <v>1538</v>
      </c>
      <c r="B778" s="11" t="s">
        <v>1539</v>
      </c>
      <c r="C778" s="11" t="s">
        <v>1540</v>
      </c>
      <c r="D778" s="11" t="s">
        <v>1661</v>
      </c>
      <c r="E778" s="11" t="s">
        <v>1654</v>
      </c>
      <c r="F778" s="54" t="s">
        <v>1662</v>
      </c>
      <c r="G778" s="12" t="s">
        <v>310</v>
      </c>
      <c r="H778" s="12" t="str">
        <f>IFERROR(VLOOKUP(G778,CentralOVM!$A$3:$B$45,2,0),"")</f>
        <v>Y</v>
      </c>
      <c r="I778" s="12" t="s">
        <v>205</v>
      </c>
      <c r="J778" s="12" t="s">
        <v>1663</v>
      </c>
      <c r="K778" s="12" t="s">
        <v>1664</v>
      </c>
      <c r="L778" s="12" t="s">
        <v>1665</v>
      </c>
      <c r="M778" s="13" t="s">
        <v>1666</v>
      </c>
      <c r="N778" s="51" t="s">
        <v>1667</v>
      </c>
      <c r="O778" s="9">
        <v>80</v>
      </c>
      <c r="P778" s="9"/>
      <c r="Q778" s="9"/>
      <c r="R778" s="9"/>
      <c r="S778" s="17" t="s">
        <v>1668</v>
      </c>
      <c r="T778" s="9">
        <v>3</v>
      </c>
      <c r="U778" s="9" t="s">
        <v>1669</v>
      </c>
      <c r="V778" s="9"/>
      <c r="W778" s="10"/>
      <c r="X778" s="10"/>
      <c r="Y778" s="10"/>
      <c r="Z778" s="10"/>
    </row>
    <row r="779" spans="1:26" ht="115.2" x14ac:dyDescent="0.3">
      <c r="A779" s="35" t="s">
        <v>1538</v>
      </c>
      <c r="B779" s="11" t="s">
        <v>1539</v>
      </c>
      <c r="C779" s="11" t="s">
        <v>1540</v>
      </c>
      <c r="D779" s="11" t="s">
        <v>1670</v>
      </c>
      <c r="E779" s="11" t="s">
        <v>1654</v>
      </c>
      <c r="F779" s="54" t="s">
        <v>1671</v>
      </c>
      <c r="G779" s="12" t="s">
        <v>310</v>
      </c>
      <c r="H779" s="12" t="str">
        <f>IFERROR(VLOOKUP(G779,CentralOVM!$A$3:$B$45,2,0),"")</f>
        <v>Y</v>
      </c>
      <c r="I779" s="12" t="s">
        <v>205</v>
      </c>
      <c r="J779" s="12" t="s">
        <v>1663</v>
      </c>
      <c r="K779" s="12" t="s">
        <v>1664</v>
      </c>
      <c r="L779" s="12" t="s">
        <v>1665</v>
      </c>
      <c r="M779" s="13" t="s">
        <v>1666</v>
      </c>
      <c r="N779" s="51" t="s">
        <v>1667</v>
      </c>
      <c r="O779" s="9">
        <v>80</v>
      </c>
      <c r="P779" s="9"/>
      <c r="Q779" s="9"/>
      <c r="R779" s="9"/>
      <c r="S779" s="17" t="s">
        <v>1672</v>
      </c>
      <c r="T779" s="9">
        <v>3</v>
      </c>
      <c r="U779" s="9" t="s">
        <v>420</v>
      </c>
      <c r="V779" s="9"/>
      <c r="W779" s="10"/>
      <c r="X779" s="10"/>
      <c r="Y779" s="10"/>
      <c r="Z779" s="10"/>
    </row>
    <row r="780" spans="1:26" ht="115.2" x14ac:dyDescent="0.3">
      <c r="A780" s="35" t="s">
        <v>1538</v>
      </c>
      <c r="B780" s="11" t="s">
        <v>1539</v>
      </c>
      <c r="C780" s="11" t="s">
        <v>1540</v>
      </c>
      <c r="D780" s="11" t="s">
        <v>1673</v>
      </c>
      <c r="E780" s="11" t="s">
        <v>1674</v>
      </c>
      <c r="F780" s="54" t="s">
        <v>1675</v>
      </c>
      <c r="G780" s="12" t="s">
        <v>316</v>
      </c>
      <c r="H780" s="12" t="str">
        <f>IFERROR(VLOOKUP(G780,CentralOVM!$A$3:$B$45,2,0),"")</f>
        <v>Y</v>
      </c>
      <c r="I780" s="12" t="s">
        <v>316</v>
      </c>
      <c r="J780" s="12"/>
      <c r="K780" s="12"/>
      <c r="L780" s="12"/>
      <c r="M780" s="13"/>
      <c r="N780" s="51" t="s">
        <v>1676</v>
      </c>
      <c r="O780" s="9">
        <v>13</v>
      </c>
      <c r="P780" s="9"/>
      <c r="Q780" s="9"/>
      <c r="R780" s="9"/>
      <c r="S780" s="9"/>
      <c r="T780" s="9">
        <v>3</v>
      </c>
      <c r="U780" s="9" t="s">
        <v>1677</v>
      </c>
      <c r="V780" s="9"/>
      <c r="W780" s="10"/>
      <c r="X780" s="10"/>
      <c r="Y780" s="10"/>
      <c r="Z780" s="10"/>
    </row>
    <row r="781" spans="1:26" ht="115.2" x14ac:dyDescent="0.3">
      <c r="A781" s="35" t="s">
        <v>1538</v>
      </c>
      <c r="B781" s="11" t="s">
        <v>1539</v>
      </c>
      <c r="C781" s="11" t="s">
        <v>1540</v>
      </c>
      <c r="D781" s="11" t="s">
        <v>1678</v>
      </c>
      <c r="E781" s="11" t="s">
        <v>1674</v>
      </c>
      <c r="F781" s="54" t="s">
        <v>1675</v>
      </c>
      <c r="G781" s="12" t="s">
        <v>316</v>
      </c>
      <c r="H781" s="12" t="str">
        <f>IFERROR(VLOOKUP(G781,CentralOVM!$A$3:$B$45,2,0),"")</f>
        <v>Y</v>
      </c>
      <c r="I781" s="12" t="s">
        <v>316</v>
      </c>
      <c r="J781" s="12"/>
      <c r="K781" s="12"/>
      <c r="L781" s="12"/>
      <c r="M781" s="13"/>
      <c r="N781" s="51" t="s">
        <v>1676</v>
      </c>
      <c r="O781" s="9">
        <v>13</v>
      </c>
      <c r="P781" s="9" t="s">
        <v>1679</v>
      </c>
      <c r="Q781" s="9" t="s">
        <v>316</v>
      </c>
      <c r="R781" s="9" t="s">
        <v>527</v>
      </c>
      <c r="S781" s="9"/>
      <c r="T781" s="9">
        <v>3</v>
      </c>
      <c r="U781" s="9" t="s">
        <v>1680</v>
      </c>
      <c r="V781" s="9"/>
      <c r="W781" s="10"/>
      <c r="X781" s="10"/>
      <c r="Y781" s="10"/>
      <c r="Z781" s="10"/>
    </row>
    <row r="782" spans="1:26" ht="115.2" x14ac:dyDescent="0.3">
      <c r="A782" s="35" t="s">
        <v>1538</v>
      </c>
      <c r="B782" s="11" t="s">
        <v>1539</v>
      </c>
      <c r="C782" s="11" t="s">
        <v>1540</v>
      </c>
      <c r="D782" s="11" t="s">
        <v>1681</v>
      </c>
      <c r="E782" s="11" t="s">
        <v>1674</v>
      </c>
      <c r="F782" s="54" t="s">
        <v>1675</v>
      </c>
      <c r="G782" s="12" t="s">
        <v>316</v>
      </c>
      <c r="H782" s="12" t="str">
        <f>IFERROR(VLOOKUP(G782,CentralOVM!$A$3:$B$45,2,0),"")</f>
        <v>Y</v>
      </c>
      <c r="I782" s="12" t="s">
        <v>316</v>
      </c>
      <c r="J782" s="12"/>
      <c r="K782" s="12"/>
      <c r="L782" s="12"/>
      <c r="M782" s="13"/>
      <c r="N782" s="51" t="s">
        <v>1676</v>
      </c>
      <c r="O782" s="9">
        <v>13</v>
      </c>
      <c r="P782" s="9"/>
      <c r="Q782" s="9"/>
      <c r="R782" s="9"/>
      <c r="S782" s="9"/>
      <c r="T782" s="9">
        <v>3</v>
      </c>
      <c r="U782" s="9" t="s">
        <v>1682</v>
      </c>
      <c r="V782" s="9"/>
      <c r="W782" s="10"/>
      <c r="X782" s="10"/>
      <c r="Y782" s="10"/>
      <c r="Z782" s="10"/>
    </row>
    <row r="783" spans="1:26" ht="115.2" x14ac:dyDescent="0.3">
      <c r="A783" s="35" t="s">
        <v>1538</v>
      </c>
      <c r="B783" s="11" t="s">
        <v>1539</v>
      </c>
      <c r="C783" s="11" t="s">
        <v>1540</v>
      </c>
      <c r="D783" s="11" t="s">
        <v>1683</v>
      </c>
      <c r="E783" s="11" t="s">
        <v>821</v>
      </c>
      <c r="F783" s="54" t="s">
        <v>828</v>
      </c>
      <c r="G783" s="12" t="s">
        <v>286</v>
      </c>
      <c r="H783" s="12" t="str">
        <f>IFERROR(VLOOKUP(G783,CentralOVM!$A$3:$B$45,2,0),"")</f>
        <v>Y</v>
      </c>
      <c r="I783" s="12" t="s">
        <v>258</v>
      </c>
      <c r="J783" s="12" t="s">
        <v>304</v>
      </c>
      <c r="K783" s="12" t="s">
        <v>305</v>
      </c>
      <c r="L783" s="12" t="s">
        <v>289</v>
      </c>
      <c r="M783" s="13" t="s">
        <v>290</v>
      </c>
      <c r="N783" s="8" t="s">
        <v>281</v>
      </c>
      <c r="O783" s="9">
        <v>9</v>
      </c>
      <c r="P783" s="9"/>
      <c r="Q783" s="9"/>
      <c r="R783" s="9"/>
      <c r="S783" s="17" t="s">
        <v>829</v>
      </c>
      <c r="T783" s="9">
        <v>4</v>
      </c>
      <c r="U783" s="9"/>
      <c r="V783" s="9"/>
      <c r="W783" s="10"/>
      <c r="X783" s="10"/>
      <c r="Y783" s="10"/>
      <c r="Z783" s="10"/>
    </row>
    <row r="784" spans="1:26" ht="115.2" x14ac:dyDescent="0.3">
      <c r="A784" s="35" t="s">
        <v>1538</v>
      </c>
      <c r="B784" s="11" t="s">
        <v>1539</v>
      </c>
      <c r="C784" s="11" t="s">
        <v>1540</v>
      </c>
      <c r="D784" s="11" t="s">
        <v>1684</v>
      </c>
      <c r="E784" s="11" t="s">
        <v>821</v>
      </c>
      <c r="F784" s="54" t="s">
        <v>1685</v>
      </c>
      <c r="G784" s="12" t="s">
        <v>316</v>
      </c>
      <c r="H784" s="12" t="str">
        <f>IFERROR(VLOOKUP(G784,CentralOVM!$A$3:$B$45,2,0),"")</f>
        <v>Y</v>
      </c>
      <c r="I784" s="12" t="s">
        <v>316</v>
      </c>
      <c r="J784" s="12" t="s">
        <v>317</v>
      </c>
      <c r="K784" s="11" t="s">
        <v>318</v>
      </c>
      <c r="L784" s="12" t="s">
        <v>319</v>
      </c>
      <c r="M784" s="13" t="s">
        <v>320</v>
      </c>
      <c r="N784" s="51" t="s">
        <v>321</v>
      </c>
      <c r="O784" s="9">
        <v>25</v>
      </c>
      <c r="P784" s="9" t="s">
        <v>322</v>
      </c>
      <c r="Q784" s="9" t="s">
        <v>316</v>
      </c>
      <c r="R784" s="9" t="s">
        <v>62</v>
      </c>
      <c r="S784" s="9" t="s">
        <v>823</v>
      </c>
      <c r="T784" s="9">
        <v>4</v>
      </c>
      <c r="U784" s="9" t="s">
        <v>1686</v>
      </c>
      <c r="V784" s="9"/>
      <c r="W784" s="10"/>
      <c r="X784" s="10"/>
      <c r="Y784" s="10"/>
      <c r="Z784" s="10"/>
    </row>
    <row r="785" spans="1:26" ht="115.2" x14ac:dyDescent="0.3">
      <c r="A785" s="35" t="s">
        <v>1538</v>
      </c>
      <c r="B785" s="11" t="s">
        <v>1539</v>
      </c>
      <c r="C785" s="11" t="s">
        <v>1540</v>
      </c>
      <c r="D785" s="11" t="s">
        <v>1687</v>
      </c>
      <c r="E785" s="11" t="s">
        <v>1688</v>
      </c>
      <c r="F785" s="54" t="s">
        <v>1689</v>
      </c>
      <c r="G785" s="12" t="s">
        <v>1690</v>
      </c>
      <c r="H785" s="12" t="str">
        <f>IFERROR(VLOOKUP(G785,CentralOVM!$A$3:$B$45,2,0),"")</f>
        <v>Y</v>
      </c>
      <c r="I785" s="12" t="s">
        <v>1691</v>
      </c>
      <c r="J785" s="12" t="s">
        <v>1692</v>
      </c>
      <c r="K785" s="12" t="s">
        <v>1693</v>
      </c>
      <c r="L785" s="12" t="s">
        <v>1694</v>
      </c>
      <c r="M785" s="13" t="s">
        <v>1695</v>
      </c>
      <c r="N785" s="51" t="s">
        <v>1696</v>
      </c>
      <c r="O785" s="9">
        <v>0</v>
      </c>
      <c r="P785" s="9"/>
      <c r="Q785" s="9"/>
      <c r="R785" s="9"/>
      <c r="S785" s="17" t="s">
        <v>1697</v>
      </c>
      <c r="T785" s="9">
        <v>1</v>
      </c>
      <c r="U785" s="9"/>
      <c r="V785" s="9"/>
      <c r="W785" s="10"/>
      <c r="X785" s="10"/>
      <c r="Y785" s="10"/>
      <c r="Z785" s="10"/>
    </row>
    <row r="786" spans="1:26" ht="43.2" x14ac:dyDescent="0.3">
      <c r="A786" s="35" t="s">
        <v>1698</v>
      </c>
      <c r="B786" s="11" t="s">
        <v>1699</v>
      </c>
      <c r="C786" s="11" t="s">
        <v>1700</v>
      </c>
      <c r="D786" s="11" t="s">
        <v>1701</v>
      </c>
      <c r="E786" s="11"/>
      <c r="F786" s="54" t="s">
        <v>1702</v>
      </c>
      <c r="G786" s="12"/>
      <c r="H786" s="12" t="str">
        <f>IFERROR(VLOOKUP(G786,CentralOVM!$A$3:$B$45,2,0),"")</f>
        <v/>
      </c>
      <c r="I786" s="12"/>
      <c r="J786" s="12"/>
      <c r="K786" s="12"/>
      <c r="L786" s="12"/>
      <c r="M786" s="13"/>
      <c r="N786" s="9"/>
      <c r="O786" s="9"/>
      <c r="P786" s="9"/>
      <c r="Q786" s="9"/>
      <c r="R786" s="9"/>
      <c r="S786" s="9"/>
      <c r="T786" s="9">
        <v>1</v>
      </c>
      <c r="U786" s="9" t="s">
        <v>271</v>
      </c>
      <c r="V786" s="9">
        <v>74043</v>
      </c>
      <c r="W786" s="10" t="s">
        <v>1703</v>
      </c>
      <c r="X786" s="10"/>
      <c r="Y786" s="10"/>
      <c r="Z786" s="10"/>
    </row>
    <row r="787" spans="1:26" ht="43.2" x14ac:dyDescent="0.3">
      <c r="A787" s="35" t="s">
        <v>1698</v>
      </c>
      <c r="B787" s="11" t="s">
        <v>1699</v>
      </c>
      <c r="C787" s="11" t="s">
        <v>1700</v>
      </c>
      <c r="D787" s="11" t="s">
        <v>1704</v>
      </c>
      <c r="E787" s="11"/>
      <c r="F787" s="54" t="s">
        <v>1705</v>
      </c>
      <c r="G787" s="12"/>
      <c r="H787" s="12" t="str">
        <f>IFERROR(VLOOKUP(G787,CentralOVM!$A$3:$B$45,2,0),"")</f>
        <v/>
      </c>
      <c r="I787" s="12"/>
      <c r="J787" s="12"/>
      <c r="K787" s="12"/>
      <c r="L787" s="12"/>
      <c r="M787" s="13"/>
      <c r="N787" s="9"/>
      <c r="O787" s="9"/>
      <c r="P787" s="9"/>
      <c r="Q787" s="9"/>
      <c r="R787" s="9"/>
      <c r="S787" s="9"/>
      <c r="T787" s="9">
        <v>1</v>
      </c>
      <c r="U787" s="9" t="s">
        <v>416</v>
      </c>
      <c r="V787" s="9"/>
      <c r="W787" s="10"/>
      <c r="X787" s="10"/>
      <c r="Y787" s="10"/>
      <c r="Z787" s="10"/>
    </row>
    <row r="788" spans="1:26" ht="43.2" x14ac:dyDescent="0.3">
      <c r="A788" s="35" t="s">
        <v>1698</v>
      </c>
      <c r="B788" s="11" t="s">
        <v>1699</v>
      </c>
      <c r="C788" s="11" t="s">
        <v>1700</v>
      </c>
      <c r="D788" s="11" t="s">
        <v>1706</v>
      </c>
      <c r="E788" s="11" t="s">
        <v>1707</v>
      </c>
      <c r="F788" s="54"/>
      <c r="G788" s="12" t="s">
        <v>635</v>
      </c>
      <c r="H788" s="12" t="str">
        <f>IFERROR(VLOOKUP(G788,CentralOVM!$A$3:$B$45,2,0),"")</f>
        <v>N</v>
      </c>
      <c r="I788" s="12" t="s">
        <v>1017</v>
      </c>
      <c r="J788" s="12" t="s">
        <v>1708</v>
      </c>
      <c r="K788" s="12" t="s">
        <v>1709</v>
      </c>
      <c r="L788" s="12" t="s">
        <v>1056</v>
      </c>
      <c r="M788" s="13" t="s">
        <v>1057</v>
      </c>
      <c r="N788" s="8" t="s">
        <v>1710</v>
      </c>
      <c r="O788" s="9">
        <v>60</v>
      </c>
      <c r="P788" s="9"/>
      <c r="Q788" s="9"/>
      <c r="R788" s="9"/>
      <c r="S788" s="9"/>
      <c r="T788" s="9"/>
      <c r="U788" s="9" t="s">
        <v>1219</v>
      </c>
      <c r="V788" s="9"/>
      <c r="W788" s="10"/>
      <c r="X788" s="10"/>
      <c r="Y788" s="10"/>
      <c r="Z788" s="10"/>
    </row>
    <row r="789" spans="1:26" ht="72" x14ac:dyDescent="0.3">
      <c r="A789" s="35" t="s">
        <v>1698</v>
      </c>
      <c r="B789" s="11" t="s">
        <v>1699</v>
      </c>
      <c r="C789" s="11" t="s">
        <v>1700</v>
      </c>
      <c r="D789" s="11" t="s">
        <v>1711</v>
      </c>
      <c r="E789" s="11" t="s">
        <v>1707</v>
      </c>
      <c r="F789" s="54" t="s">
        <v>1712</v>
      </c>
      <c r="G789" s="12" t="s">
        <v>1713</v>
      </c>
      <c r="H789" s="12" t="str">
        <f>IFERROR(VLOOKUP(G789,CentralOVM!$A$3:$B$45,2,0),"")</f>
        <v>Y</v>
      </c>
      <c r="I789" s="12" t="s">
        <v>1017</v>
      </c>
      <c r="J789" s="12" t="s">
        <v>1714</v>
      </c>
      <c r="K789" s="12" t="s">
        <v>1715</v>
      </c>
      <c r="L789" s="12" t="s">
        <v>1056</v>
      </c>
      <c r="M789" s="13" t="s">
        <v>1057</v>
      </c>
      <c r="N789" s="8" t="s">
        <v>1710</v>
      </c>
      <c r="O789" s="9">
        <v>60</v>
      </c>
      <c r="P789" s="9"/>
      <c r="Q789" s="9"/>
      <c r="R789" s="9"/>
      <c r="S789" s="9"/>
      <c r="T789" s="9">
        <v>1</v>
      </c>
      <c r="U789" s="9" t="s">
        <v>1716</v>
      </c>
      <c r="V789" s="9"/>
      <c r="W789" s="10"/>
      <c r="X789" s="10"/>
      <c r="Y789" s="10"/>
      <c r="Z789" s="10"/>
    </row>
    <row r="790" spans="1:26" ht="43.2" x14ac:dyDescent="0.3">
      <c r="A790" s="35" t="s">
        <v>1698</v>
      </c>
      <c r="B790" s="11" t="s">
        <v>1699</v>
      </c>
      <c r="C790" s="11" t="s">
        <v>1700</v>
      </c>
      <c r="D790" s="11" t="s">
        <v>1717</v>
      </c>
      <c r="E790" s="11" t="s">
        <v>1707</v>
      </c>
      <c r="F790" s="54"/>
      <c r="G790" s="12"/>
      <c r="H790" s="12" t="str">
        <f>IFERROR(VLOOKUP(G790,CentralOVM!$A$3:$B$45,2,0),"")</f>
        <v/>
      </c>
      <c r="I790" s="12" t="s">
        <v>1017</v>
      </c>
      <c r="J790" s="12" t="s">
        <v>1708</v>
      </c>
      <c r="K790" s="12" t="s">
        <v>1709</v>
      </c>
      <c r="L790" s="12" t="s">
        <v>1056</v>
      </c>
      <c r="M790" s="13" t="s">
        <v>1057</v>
      </c>
      <c r="N790" s="8" t="s">
        <v>1710</v>
      </c>
      <c r="O790" s="9">
        <v>60</v>
      </c>
      <c r="P790" s="9"/>
      <c r="Q790" s="9"/>
      <c r="R790" s="9"/>
      <c r="S790" s="9"/>
      <c r="T790" s="9"/>
      <c r="U790" s="9"/>
      <c r="V790" s="9"/>
      <c r="W790" s="10"/>
      <c r="X790" s="10"/>
      <c r="Y790" s="10"/>
      <c r="Z790" s="10"/>
    </row>
    <row r="791" spans="1:26" ht="57.6" x14ac:dyDescent="0.3">
      <c r="A791" s="35" t="s">
        <v>1698</v>
      </c>
      <c r="B791" s="11" t="s">
        <v>1699</v>
      </c>
      <c r="C791" s="11" t="s">
        <v>1700</v>
      </c>
      <c r="D791" s="11" t="s">
        <v>1718</v>
      </c>
      <c r="E791" s="11" t="s">
        <v>1707</v>
      </c>
      <c r="F791" s="54" t="s">
        <v>1719</v>
      </c>
      <c r="G791" s="12"/>
      <c r="H791" s="12" t="str">
        <f>IFERROR(VLOOKUP(G791,CentralOVM!$A$3:$B$45,2,0),"")</f>
        <v/>
      </c>
      <c r="I791" s="12" t="s">
        <v>1017</v>
      </c>
      <c r="J791" s="12" t="s">
        <v>1708</v>
      </c>
      <c r="K791" s="12" t="s">
        <v>1709</v>
      </c>
      <c r="L791" s="12" t="s">
        <v>1056</v>
      </c>
      <c r="M791" s="13" t="s">
        <v>1057</v>
      </c>
      <c r="N791" s="8" t="s">
        <v>1710</v>
      </c>
      <c r="O791" s="9">
        <v>60</v>
      </c>
      <c r="P791" s="9"/>
      <c r="Q791" s="9"/>
      <c r="R791" s="9"/>
      <c r="S791" s="9"/>
      <c r="T791" s="9">
        <v>3</v>
      </c>
      <c r="U791" s="9"/>
      <c r="V791" s="9"/>
      <c r="W791" s="10"/>
      <c r="X791" s="10"/>
      <c r="Y791" s="10"/>
      <c r="Z791" s="10"/>
    </row>
    <row r="792" spans="1:26" ht="57.6" x14ac:dyDescent="0.3">
      <c r="A792" s="35" t="s">
        <v>1698</v>
      </c>
      <c r="B792" s="11" t="s">
        <v>1699</v>
      </c>
      <c r="C792" s="11" t="s">
        <v>1700</v>
      </c>
      <c r="D792" s="11" t="s">
        <v>1720</v>
      </c>
      <c r="E792" s="11" t="s">
        <v>1707</v>
      </c>
      <c r="F792" s="54" t="s">
        <v>1721</v>
      </c>
      <c r="G792" s="12" t="s">
        <v>1698</v>
      </c>
      <c r="H792" s="12" t="str">
        <f>IFERROR(VLOOKUP(G792,CentralOVM!$A$3:$B$45,2,0),"")</f>
        <v>N</v>
      </c>
      <c r="I792" s="12" t="s">
        <v>1017</v>
      </c>
      <c r="J792" s="12" t="s">
        <v>1708</v>
      </c>
      <c r="K792" s="12" t="s">
        <v>1709</v>
      </c>
      <c r="L792" s="12" t="s">
        <v>1056</v>
      </c>
      <c r="M792" s="13" t="s">
        <v>1057</v>
      </c>
      <c r="N792" s="8" t="s">
        <v>1710</v>
      </c>
      <c r="O792" s="9">
        <v>60</v>
      </c>
      <c r="P792" s="9" t="s">
        <v>1722</v>
      </c>
      <c r="Q792" s="9" t="s">
        <v>1017</v>
      </c>
      <c r="R792" s="9" t="s">
        <v>151</v>
      </c>
      <c r="S792" s="9"/>
      <c r="T792" s="9">
        <v>1</v>
      </c>
      <c r="U792" s="9" t="s">
        <v>1723</v>
      </c>
      <c r="V792" s="9"/>
      <c r="W792" s="10"/>
      <c r="X792" s="10"/>
      <c r="Y792" s="10"/>
      <c r="Z792" s="10"/>
    </row>
    <row r="793" spans="1:26" ht="43.2" x14ac:dyDescent="0.3">
      <c r="A793" s="35" t="s">
        <v>1698</v>
      </c>
      <c r="B793" s="11" t="s">
        <v>1699</v>
      </c>
      <c r="C793" s="11" t="s">
        <v>1700</v>
      </c>
      <c r="D793" s="11" t="s">
        <v>1724</v>
      </c>
      <c r="E793" s="11" t="s">
        <v>1707</v>
      </c>
      <c r="F793" s="54" t="s">
        <v>1721</v>
      </c>
      <c r="G793" s="12" t="s">
        <v>204</v>
      </c>
      <c r="H793" s="12" t="str">
        <f>IFERROR(VLOOKUP(G793,CentralOVM!$A$3:$B$45,2,0),"")</f>
        <v>N</v>
      </c>
      <c r="I793" s="12" t="s">
        <v>1017</v>
      </c>
      <c r="J793" s="12" t="s">
        <v>1708</v>
      </c>
      <c r="K793" s="12" t="s">
        <v>1709</v>
      </c>
      <c r="L793" s="12" t="s">
        <v>1056</v>
      </c>
      <c r="M793" s="13" t="s">
        <v>1057</v>
      </c>
      <c r="N793" s="8" t="s">
        <v>1710</v>
      </c>
      <c r="O793" s="9">
        <v>60</v>
      </c>
      <c r="P793" s="9"/>
      <c r="Q793" s="9"/>
      <c r="R793" s="9"/>
      <c r="S793" s="9"/>
      <c r="T793" s="9">
        <v>1</v>
      </c>
      <c r="U793" s="9"/>
      <c r="V793" s="9"/>
      <c r="W793" s="10"/>
      <c r="X793" s="10"/>
      <c r="Y793" s="10"/>
      <c r="Z793" s="10"/>
    </row>
    <row r="794" spans="1:26" ht="57.6" x14ac:dyDescent="0.3">
      <c r="A794" s="35" t="s">
        <v>1698</v>
      </c>
      <c r="B794" s="11" t="s">
        <v>1699</v>
      </c>
      <c r="C794" s="11" t="s">
        <v>1700</v>
      </c>
      <c r="D794" s="11" t="s">
        <v>1725</v>
      </c>
      <c r="E794" s="11" t="s">
        <v>1707</v>
      </c>
      <c r="F794" s="54"/>
      <c r="G794" s="12" t="s">
        <v>635</v>
      </c>
      <c r="H794" s="12" t="str">
        <f>IFERROR(VLOOKUP(G794,CentralOVM!$A$3:$B$45,2,0),"")</f>
        <v>N</v>
      </c>
      <c r="I794" s="12" t="s">
        <v>1017</v>
      </c>
      <c r="J794" s="12" t="s">
        <v>1708</v>
      </c>
      <c r="K794" s="12" t="s">
        <v>1709</v>
      </c>
      <c r="L794" s="12" t="s">
        <v>1056</v>
      </c>
      <c r="M794" s="13" t="s">
        <v>1057</v>
      </c>
      <c r="N794" s="8" t="s">
        <v>1710</v>
      </c>
      <c r="O794" s="9">
        <v>60</v>
      </c>
      <c r="P794" s="9"/>
      <c r="Q794" s="9"/>
      <c r="R794" s="9"/>
      <c r="S794" s="9"/>
      <c r="T794" s="9"/>
      <c r="U794" s="9"/>
      <c r="V794" s="9"/>
      <c r="W794" s="10"/>
      <c r="X794" s="10"/>
      <c r="Y794" s="10"/>
      <c r="Z794" s="10"/>
    </row>
    <row r="795" spans="1:26" ht="72" x14ac:dyDescent="0.3">
      <c r="A795" s="35" t="s">
        <v>1698</v>
      </c>
      <c r="B795" s="11" t="s">
        <v>1699</v>
      </c>
      <c r="C795" s="11" t="s">
        <v>1700</v>
      </c>
      <c r="D795" s="11" t="s">
        <v>1726</v>
      </c>
      <c r="E795" s="11" t="s">
        <v>1707</v>
      </c>
      <c r="F795" s="54" t="s">
        <v>1712</v>
      </c>
      <c r="G795" s="12" t="s">
        <v>1713</v>
      </c>
      <c r="H795" s="12" t="str">
        <f>IFERROR(VLOOKUP(G795,CentralOVM!$A$3:$B$45,2,0),"")</f>
        <v>Y</v>
      </c>
      <c r="I795" s="12" t="s">
        <v>1017</v>
      </c>
      <c r="J795" s="12" t="s">
        <v>1708</v>
      </c>
      <c r="K795" s="12" t="s">
        <v>1709</v>
      </c>
      <c r="L795" s="12" t="s">
        <v>1056</v>
      </c>
      <c r="M795" s="13" t="s">
        <v>1057</v>
      </c>
      <c r="N795" s="8" t="s">
        <v>1710</v>
      </c>
      <c r="O795" s="9">
        <v>60</v>
      </c>
      <c r="P795" s="9"/>
      <c r="Q795" s="9"/>
      <c r="R795" s="9"/>
      <c r="S795" s="9"/>
      <c r="T795" s="9">
        <v>1</v>
      </c>
      <c r="U795" s="9"/>
      <c r="V795" s="9"/>
      <c r="W795" s="10"/>
      <c r="X795" s="10"/>
      <c r="Y795" s="10"/>
      <c r="Z795" s="10"/>
    </row>
    <row r="796" spans="1:26" ht="28.8" x14ac:dyDescent="0.3">
      <c r="A796" s="35" t="s">
        <v>1698</v>
      </c>
      <c r="B796" s="11" t="s">
        <v>1699</v>
      </c>
      <c r="C796" s="11" t="s">
        <v>1700</v>
      </c>
      <c r="D796" s="11" t="s">
        <v>1727</v>
      </c>
      <c r="E796" s="11" t="s">
        <v>1707</v>
      </c>
      <c r="F796" s="54"/>
      <c r="G796" s="12"/>
      <c r="H796" s="12" t="str">
        <f>IFERROR(VLOOKUP(G796,CentralOVM!$A$3:$B$45,2,0),"")</f>
        <v/>
      </c>
      <c r="I796" s="12" t="s">
        <v>1017</v>
      </c>
      <c r="J796" s="12" t="s">
        <v>1708</v>
      </c>
      <c r="K796" s="12" t="s">
        <v>1709</v>
      </c>
      <c r="L796" s="12" t="s">
        <v>1056</v>
      </c>
      <c r="M796" s="13" t="s">
        <v>1057</v>
      </c>
      <c r="N796" s="8" t="s">
        <v>1710</v>
      </c>
      <c r="O796" s="9">
        <v>60</v>
      </c>
      <c r="P796" s="9"/>
      <c r="Q796" s="9"/>
      <c r="R796" s="9"/>
      <c r="S796" s="9"/>
      <c r="T796" s="9"/>
      <c r="U796" s="9"/>
      <c r="V796" s="9"/>
      <c r="W796" s="10"/>
      <c r="X796" s="10"/>
      <c r="Y796" s="10"/>
      <c r="Z796" s="10"/>
    </row>
    <row r="797" spans="1:26" ht="43.2" x14ac:dyDescent="0.3">
      <c r="A797" s="35" t="s">
        <v>1698</v>
      </c>
      <c r="B797" s="11" t="s">
        <v>1699</v>
      </c>
      <c r="C797" s="11" t="s">
        <v>1700</v>
      </c>
      <c r="D797" s="11" t="s">
        <v>1728</v>
      </c>
      <c r="E797" s="11" t="s">
        <v>1707</v>
      </c>
      <c r="F797" s="54"/>
      <c r="G797" s="12" t="s">
        <v>635</v>
      </c>
      <c r="H797" s="12" t="str">
        <f>IFERROR(VLOOKUP(G797,CentralOVM!$A$3:$B$45,2,0),"")</f>
        <v>N</v>
      </c>
      <c r="I797" s="12" t="s">
        <v>1017</v>
      </c>
      <c r="J797" s="12" t="s">
        <v>1708</v>
      </c>
      <c r="K797" s="12" t="s">
        <v>1709</v>
      </c>
      <c r="L797" s="12" t="s">
        <v>1056</v>
      </c>
      <c r="M797" s="13" t="s">
        <v>1057</v>
      </c>
      <c r="N797" s="8" t="s">
        <v>1710</v>
      </c>
      <c r="O797" s="9">
        <v>60</v>
      </c>
      <c r="P797" s="9"/>
      <c r="Q797" s="9"/>
      <c r="R797" s="9"/>
      <c r="S797" s="9"/>
      <c r="T797" s="9"/>
      <c r="U797" s="9"/>
      <c r="V797" s="9"/>
      <c r="W797" s="10"/>
      <c r="X797" s="10"/>
      <c r="Y797" s="10"/>
      <c r="Z797" s="10"/>
    </row>
    <row r="798" spans="1:26" ht="72" x14ac:dyDescent="0.3">
      <c r="A798" s="35" t="s">
        <v>1698</v>
      </c>
      <c r="B798" s="11" t="s">
        <v>1699</v>
      </c>
      <c r="C798" s="11" t="s">
        <v>1700</v>
      </c>
      <c r="D798" s="11" t="s">
        <v>1729</v>
      </c>
      <c r="E798" s="11" t="s">
        <v>1707</v>
      </c>
      <c r="F798" s="54" t="s">
        <v>1712</v>
      </c>
      <c r="G798" s="12" t="s">
        <v>1713</v>
      </c>
      <c r="H798" s="12" t="str">
        <f>IFERROR(VLOOKUP(G798,CentralOVM!$A$3:$B$45,2,0),"")</f>
        <v>Y</v>
      </c>
      <c r="I798" s="12" t="s">
        <v>1017</v>
      </c>
      <c r="J798" s="12" t="s">
        <v>1708</v>
      </c>
      <c r="K798" s="12" t="s">
        <v>1709</v>
      </c>
      <c r="L798" s="12" t="s">
        <v>1056</v>
      </c>
      <c r="M798" s="13" t="s">
        <v>1057</v>
      </c>
      <c r="N798" s="8" t="s">
        <v>1710</v>
      </c>
      <c r="O798" s="9">
        <v>60</v>
      </c>
      <c r="P798" s="9"/>
      <c r="Q798" s="9"/>
      <c r="R798" s="9"/>
      <c r="S798" s="9"/>
      <c r="T798" s="9">
        <v>1</v>
      </c>
      <c r="U798" s="9"/>
      <c r="V798" s="9"/>
      <c r="W798" s="10"/>
      <c r="X798" s="10"/>
      <c r="Y798" s="10"/>
      <c r="Z798" s="10"/>
    </row>
    <row r="799" spans="1:26" ht="43.2" x14ac:dyDescent="0.3">
      <c r="A799" s="35" t="s">
        <v>1730</v>
      </c>
      <c r="B799" s="11" t="s">
        <v>1731</v>
      </c>
      <c r="C799" s="11" t="s">
        <v>1732</v>
      </c>
      <c r="D799" s="11" t="s">
        <v>1733</v>
      </c>
      <c r="E799" s="11"/>
      <c r="F799" s="54"/>
      <c r="G799" s="12"/>
      <c r="H799" s="12" t="str">
        <f>IFERROR(VLOOKUP(G799,CentralOVM!$A$3:$B$45,2,0),"")</f>
        <v/>
      </c>
      <c r="I799" s="12"/>
      <c r="J799" s="12"/>
      <c r="K799" s="12"/>
      <c r="L799" s="12"/>
      <c r="M799" s="13"/>
      <c r="N799" s="9"/>
      <c r="O799" s="9"/>
      <c r="P799" s="9"/>
      <c r="Q799" s="9"/>
      <c r="R799" s="9"/>
      <c r="S799" s="9"/>
      <c r="T799" s="9"/>
      <c r="U799" s="9"/>
      <c r="V799" s="9">
        <v>49821</v>
      </c>
      <c r="W799" s="10" t="s">
        <v>1734</v>
      </c>
      <c r="X799" s="10"/>
      <c r="Y799" s="10"/>
      <c r="Z799" s="10"/>
    </row>
    <row r="800" spans="1:26" ht="57.6" x14ac:dyDescent="0.3">
      <c r="A800" s="35" t="s">
        <v>1730</v>
      </c>
      <c r="B800" s="11" t="s">
        <v>1731</v>
      </c>
      <c r="C800" s="11" t="s">
        <v>1732</v>
      </c>
      <c r="D800" s="11" t="s">
        <v>1735</v>
      </c>
      <c r="E800" s="11"/>
      <c r="F800" s="54" t="s">
        <v>1736</v>
      </c>
      <c r="G800" s="12"/>
      <c r="H800" s="12" t="str">
        <f>IFERROR(VLOOKUP(G800,CentralOVM!$A$3:$B$45,2,0),"")</f>
        <v/>
      </c>
      <c r="I800" s="12"/>
      <c r="J800" s="12"/>
      <c r="K800" s="12"/>
      <c r="L800" s="12"/>
      <c r="M800" s="13"/>
      <c r="N800" s="9"/>
      <c r="O800" s="9"/>
      <c r="P800" s="9"/>
      <c r="Q800" s="9"/>
      <c r="R800" s="9"/>
      <c r="S800" s="9"/>
      <c r="T800" s="9">
        <v>1</v>
      </c>
      <c r="U800" s="9" t="s">
        <v>1737</v>
      </c>
      <c r="V800" s="9"/>
      <c r="W800" s="10"/>
      <c r="X800" s="10"/>
      <c r="Y800" s="10"/>
      <c r="Z800" s="10"/>
    </row>
    <row r="801" spans="1:26" ht="72" x14ac:dyDescent="0.3">
      <c r="A801" s="35" t="s">
        <v>1730</v>
      </c>
      <c r="B801" s="11" t="s">
        <v>1731</v>
      </c>
      <c r="C801" s="11" t="s">
        <v>1732</v>
      </c>
      <c r="D801" s="11" t="s">
        <v>1738</v>
      </c>
      <c r="E801" s="11"/>
      <c r="F801" s="54" t="s">
        <v>1739</v>
      </c>
      <c r="G801" s="12" t="s">
        <v>1713</v>
      </c>
      <c r="H801" s="12" t="str">
        <f>IFERROR(VLOOKUP(G801,CentralOVM!$A$3:$B$45,2,0),"")</f>
        <v>Y</v>
      </c>
      <c r="I801" s="12" t="s">
        <v>1017</v>
      </c>
      <c r="J801" s="12" t="s">
        <v>1708</v>
      </c>
      <c r="K801" s="12" t="s">
        <v>1709</v>
      </c>
      <c r="L801" s="12" t="s">
        <v>1056</v>
      </c>
      <c r="M801" s="13" t="s">
        <v>1057</v>
      </c>
      <c r="N801" s="8" t="s">
        <v>1710</v>
      </c>
      <c r="O801" s="9">
        <v>60</v>
      </c>
      <c r="P801" s="9"/>
      <c r="Q801" s="9"/>
      <c r="R801" s="9"/>
      <c r="S801" s="17" t="s">
        <v>1740</v>
      </c>
      <c r="T801" s="9">
        <v>1</v>
      </c>
      <c r="U801" s="9" t="s">
        <v>1025</v>
      </c>
      <c r="V801" s="9"/>
      <c r="W801" s="10"/>
      <c r="X801" s="10"/>
      <c r="Y801" s="10"/>
      <c r="Z801" s="10"/>
    </row>
    <row r="802" spans="1:26" ht="43.2" x14ac:dyDescent="0.3">
      <c r="A802" s="35" t="s">
        <v>1730</v>
      </c>
      <c r="B802" s="11" t="s">
        <v>1731</v>
      </c>
      <c r="C802" s="11" t="s">
        <v>1732</v>
      </c>
      <c r="D802" s="11" t="s">
        <v>1741</v>
      </c>
      <c r="E802" s="11"/>
      <c r="F802" s="54"/>
      <c r="G802" s="12"/>
      <c r="H802" s="12" t="str">
        <f>IFERROR(VLOOKUP(G802,CentralOVM!$A$3:$B$45,2,0),"")</f>
        <v/>
      </c>
      <c r="I802" s="12"/>
      <c r="J802" s="12"/>
      <c r="K802" s="12"/>
      <c r="L802" s="12"/>
      <c r="M802" s="13"/>
      <c r="N802" s="9"/>
      <c r="O802" s="9"/>
      <c r="P802" s="9"/>
      <c r="Q802" s="9"/>
      <c r="R802" s="9"/>
      <c r="S802" s="9"/>
      <c r="T802" s="9"/>
      <c r="U802" s="9"/>
      <c r="V802" s="9"/>
      <c r="W802" s="10"/>
      <c r="X802" s="10"/>
      <c r="Y802" s="10"/>
      <c r="Z802" s="10"/>
    </row>
    <row r="803" spans="1:26" ht="43.2" x14ac:dyDescent="0.3">
      <c r="A803" s="35" t="s">
        <v>1730</v>
      </c>
      <c r="B803" s="11" t="s">
        <v>1731</v>
      </c>
      <c r="C803" s="11" t="s">
        <v>1732</v>
      </c>
      <c r="D803" s="11" t="s">
        <v>1742</v>
      </c>
      <c r="E803" s="11"/>
      <c r="F803" s="54"/>
      <c r="G803" s="12"/>
      <c r="H803" s="12" t="str">
        <f>IFERROR(VLOOKUP(G803,CentralOVM!$A$3:$B$45,2,0),"")</f>
        <v/>
      </c>
      <c r="I803" s="12"/>
      <c r="J803" s="12"/>
      <c r="K803" s="12"/>
      <c r="L803" s="12"/>
      <c r="M803" s="13"/>
      <c r="N803" s="9"/>
      <c r="O803" s="9"/>
      <c r="P803" s="9"/>
      <c r="Q803" s="9"/>
      <c r="R803" s="9"/>
      <c r="S803" s="9"/>
      <c r="T803" s="9"/>
      <c r="U803" s="9"/>
      <c r="V803" s="9"/>
      <c r="W803" s="10"/>
      <c r="X803" s="10"/>
      <c r="Y803" s="10"/>
      <c r="Z803" s="10"/>
    </row>
    <row r="804" spans="1:26" ht="43.2" x14ac:dyDescent="0.3">
      <c r="A804" s="35" t="s">
        <v>1730</v>
      </c>
      <c r="B804" s="11" t="s">
        <v>1731</v>
      </c>
      <c r="C804" s="11" t="s">
        <v>1732</v>
      </c>
      <c r="D804" s="11" t="s">
        <v>1743</v>
      </c>
      <c r="E804" s="11"/>
      <c r="F804" s="54" t="s">
        <v>1744</v>
      </c>
      <c r="G804" s="12"/>
      <c r="H804" s="12" t="str">
        <f>IFERROR(VLOOKUP(G804,CentralOVM!$A$3:$B$45,2,0),"")</f>
        <v/>
      </c>
      <c r="I804" s="12"/>
      <c r="J804" s="12"/>
      <c r="K804" s="12"/>
      <c r="L804" s="12"/>
      <c r="M804" s="13"/>
      <c r="N804" s="9"/>
      <c r="O804" s="9"/>
      <c r="P804" s="9"/>
      <c r="Q804" s="9"/>
      <c r="R804" s="9"/>
      <c r="S804" s="9"/>
      <c r="T804" s="9">
        <v>1</v>
      </c>
      <c r="U804" s="9" t="s">
        <v>723</v>
      </c>
      <c r="V804" s="9"/>
      <c r="W804" s="10"/>
      <c r="X804" s="10"/>
      <c r="Y804" s="10"/>
      <c r="Z804" s="10"/>
    </row>
    <row r="805" spans="1:26" ht="43.2" x14ac:dyDescent="0.3">
      <c r="A805" s="35" t="s">
        <v>1730</v>
      </c>
      <c r="B805" s="11" t="s">
        <v>1731</v>
      </c>
      <c r="C805" s="11" t="s">
        <v>1732</v>
      </c>
      <c r="D805" s="11" t="s">
        <v>1745</v>
      </c>
      <c r="E805" s="11" t="s">
        <v>1746</v>
      </c>
      <c r="F805" s="54" t="s">
        <v>1747</v>
      </c>
      <c r="G805" s="12"/>
      <c r="H805" s="12" t="str">
        <f>IFERROR(VLOOKUP(G805,CentralOVM!$A$3:$B$45,2,0),"")</f>
        <v/>
      </c>
      <c r="I805" s="12"/>
      <c r="J805" s="12"/>
      <c r="K805" s="12"/>
      <c r="L805" s="12"/>
      <c r="M805" s="13"/>
      <c r="N805" s="9"/>
      <c r="O805" s="9"/>
      <c r="P805" s="9"/>
      <c r="Q805" s="9"/>
      <c r="R805" s="9"/>
      <c r="S805" s="9"/>
      <c r="T805" s="9">
        <v>1</v>
      </c>
      <c r="U805" s="9" t="s">
        <v>1748</v>
      </c>
      <c r="V805" s="9"/>
      <c r="W805" s="10"/>
      <c r="X805" s="10"/>
      <c r="Y805" s="10"/>
      <c r="Z805" s="10"/>
    </row>
    <row r="806" spans="1:26" ht="43.2" x14ac:dyDescent="0.3">
      <c r="A806" s="35" t="s">
        <v>1730</v>
      </c>
      <c r="B806" s="11" t="s">
        <v>1731</v>
      </c>
      <c r="C806" s="11" t="s">
        <v>1732</v>
      </c>
      <c r="D806" s="11" t="s">
        <v>1113</v>
      </c>
      <c r="E806" s="11" t="s">
        <v>1746</v>
      </c>
      <c r="F806" s="54"/>
      <c r="G806" s="12" t="s">
        <v>918</v>
      </c>
      <c r="H806" s="12" t="str">
        <f>IFERROR(VLOOKUP(G806,CentralOVM!$A$3:$B$45,2,0),"")</f>
        <v>N</v>
      </c>
      <c r="I806" s="12" t="s">
        <v>1017</v>
      </c>
      <c r="J806" s="12" t="s">
        <v>1708</v>
      </c>
      <c r="K806" s="12" t="s">
        <v>1709</v>
      </c>
      <c r="L806" s="12" t="s">
        <v>1056</v>
      </c>
      <c r="M806" s="13" t="s">
        <v>1057</v>
      </c>
      <c r="N806" s="51" t="s">
        <v>1749</v>
      </c>
      <c r="O806" s="9">
        <v>10</v>
      </c>
      <c r="P806" s="9"/>
      <c r="Q806" s="9"/>
      <c r="R806" s="9"/>
      <c r="S806" s="9"/>
      <c r="T806" s="9"/>
      <c r="U806" s="9"/>
      <c r="V806" s="9"/>
      <c r="W806" s="10"/>
      <c r="X806" s="10"/>
      <c r="Y806" s="10"/>
      <c r="Z806" s="10"/>
    </row>
    <row r="807" spans="1:26" ht="43.2" x14ac:dyDescent="0.3">
      <c r="A807" s="35" t="s">
        <v>1730</v>
      </c>
      <c r="B807" s="11" t="s">
        <v>1731</v>
      </c>
      <c r="C807" s="11" t="s">
        <v>1732</v>
      </c>
      <c r="D807" s="11" t="s">
        <v>1750</v>
      </c>
      <c r="E807" s="11" t="s">
        <v>1746</v>
      </c>
      <c r="F807" s="54"/>
      <c r="G807" s="12" t="s">
        <v>918</v>
      </c>
      <c r="H807" s="12" t="str">
        <f>IFERROR(VLOOKUP(G807,CentralOVM!$A$3:$B$45,2,0),"")</f>
        <v>N</v>
      </c>
      <c r="I807" s="12" t="s">
        <v>1017</v>
      </c>
      <c r="J807" s="12" t="s">
        <v>1708</v>
      </c>
      <c r="K807" s="12" t="s">
        <v>1709</v>
      </c>
      <c r="L807" s="12" t="s">
        <v>1056</v>
      </c>
      <c r="M807" s="13" t="s">
        <v>1057</v>
      </c>
      <c r="N807" s="51" t="s">
        <v>1749</v>
      </c>
      <c r="O807" s="9">
        <v>10</v>
      </c>
      <c r="P807" s="9" t="s">
        <v>1751</v>
      </c>
      <c r="Q807" s="9" t="s">
        <v>1752</v>
      </c>
      <c r="R807" s="9" t="s">
        <v>46</v>
      </c>
      <c r="S807" s="9"/>
      <c r="T807" s="9"/>
      <c r="U807" s="9"/>
      <c r="V807" s="9"/>
      <c r="W807" s="10"/>
      <c r="X807" s="10"/>
      <c r="Y807" s="10"/>
      <c r="Z807" s="10"/>
    </row>
    <row r="808" spans="1:26" ht="72" x14ac:dyDescent="0.3">
      <c r="A808" s="35" t="s">
        <v>1730</v>
      </c>
      <c r="B808" s="11" t="s">
        <v>1731</v>
      </c>
      <c r="C808" s="11" t="s">
        <v>1732</v>
      </c>
      <c r="D808" s="11" t="s">
        <v>1753</v>
      </c>
      <c r="E808" s="11" t="s">
        <v>1754</v>
      </c>
      <c r="F808" s="54" t="s">
        <v>1755</v>
      </c>
      <c r="G808" s="12" t="s">
        <v>635</v>
      </c>
      <c r="H808" s="12" t="str">
        <f>IFERROR(VLOOKUP(G808,CentralOVM!$A$3:$B$45,2,0),"")</f>
        <v>N</v>
      </c>
      <c r="I808" s="12" t="s">
        <v>1017</v>
      </c>
      <c r="J808" s="12" t="s">
        <v>1708</v>
      </c>
      <c r="K808" s="12" t="s">
        <v>1709</v>
      </c>
      <c r="L808" s="12" t="s">
        <v>1056</v>
      </c>
      <c r="M808" s="13" t="s">
        <v>1057</v>
      </c>
      <c r="N808" s="8" t="s">
        <v>1710</v>
      </c>
      <c r="O808" s="9">
        <v>60</v>
      </c>
      <c r="P808" s="9"/>
      <c r="Q808" s="9"/>
      <c r="R808" s="9"/>
      <c r="S808" s="9"/>
      <c r="T808" s="9">
        <v>1</v>
      </c>
      <c r="U808" s="9"/>
      <c r="V808" s="9"/>
      <c r="W808" s="10"/>
      <c r="X808" s="10"/>
      <c r="Y808" s="10"/>
      <c r="Z808" s="10"/>
    </row>
    <row r="809" spans="1:26" ht="72" x14ac:dyDescent="0.3">
      <c r="A809" s="35" t="s">
        <v>1730</v>
      </c>
      <c r="B809" s="11" t="s">
        <v>1731</v>
      </c>
      <c r="C809" s="11" t="s">
        <v>1732</v>
      </c>
      <c r="D809" s="11" t="s">
        <v>1756</v>
      </c>
      <c r="E809" s="11" t="s">
        <v>1754</v>
      </c>
      <c r="F809" s="54" t="s">
        <v>1739</v>
      </c>
      <c r="G809" s="12" t="s">
        <v>1713</v>
      </c>
      <c r="H809" s="12" t="str">
        <f>IFERROR(VLOOKUP(G809,CentralOVM!$A$3:$B$45,2,0),"")</f>
        <v>Y</v>
      </c>
      <c r="I809" s="12" t="s">
        <v>1017</v>
      </c>
      <c r="J809" s="12" t="s">
        <v>1708</v>
      </c>
      <c r="K809" s="12" t="s">
        <v>1709</v>
      </c>
      <c r="L809" s="12" t="s">
        <v>1056</v>
      </c>
      <c r="M809" s="13" t="s">
        <v>1057</v>
      </c>
      <c r="N809" s="8" t="s">
        <v>1710</v>
      </c>
      <c r="O809" s="9">
        <v>60</v>
      </c>
      <c r="P809" s="9"/>
      <c r="Q809" s="9"/>
      <c r="R809" s="9"/>
      <c r="S809" s="9"/>
      <c r="T809" s="9">
        <v>1</v>
      </c>
      <c r="U809" s="9" t="s">
        <v>1716</v>
      </c>
      <c r="V809" s="9"/>
      <c r="W809" s="10"/>
      <c r="X809" s="10"/>
      <c r="Y809" s="10"/>
      <c r="Z809" s="10"/>
    </row>
    <row r="810" spans="1:26" ht="57.6" x14ac:dyDescent="0.3">
      <c r="A810" s="35" t="s">
        <v>1730</v>
      </c>
      <c r="B810" s="11" t="s">
        <v>1731</v>
      </c>
      <c r="C810" s="11" t="s">
        <v>1732</v>
      </c>
      <c r="D810" s="11" t="s">
        <v>1083</v>
      </c>
      <c r="E810" s="11" t="s">
        <v>1754</v>
      </c>
      <c r="F810" s="54" t="s">
        <v>1736</v>
      </c>
      <c r="G810" s="12"/>
      <c r="H810" s="12" t="str">
        <f>IFERROR(VLOOKUP(G810,CentralOVM!$A$3:$B$45,2,0),"")</f>
        <v/>
      </c>
      <c r="I810" s="12"/>
      <c r="J810" s="12"/>
      <c r="K810" s="12"/>
      <c r="L810" s="12"/>
      <c r="M810" s="13"/>
      <c r="N810" s="9"/>
      <c r="O810" s="9"/>
      <c r="P810" s="9"/>
      <c r="Q810" s="9"/>
      <c r="R810" s="9"/>
      <c r="S810" s="9"/>
      <c r="T810" s="9">
        <v>1</v>
      </c>
      <c r="U810" s="9"/>
      <c r="V810" s="9"/>
      <c r="W810" s="10"/>
      <c r="X810" s="10"/>
      <c r="Y810" s="10"/>
      <c r="Z810" s="10"/>
    </row>
    <row r="811" spans="1:26" ht="43.2" x14ac:dyDescent="0.3">
      <c r="A811" s="35" t="s">
        <v>1730</v>
      </c>
      <c r="B811" s="11" t="s">
        <v>1731</v>
      </c>
      <c r="C811" s="11" t="s">
        <v>1732</v>
      </c>
      <c r="D811" s="11" t="s">
        <v>1757</v>
      </c>
      <c r="E811" s="11" t="s">
        <v>1754</v>
      </c>
      <c r="F811" s="54" t="s">
        <v>1758</v>
      </c>
      <c r="G811" s="12" t="s">
        <v>1759</v>
      </c>
      <c r="H811" s="12" t="str">
        <f>IFERROR(VLOOKUP(G811,CentralOVM!$A$3:$B$45,2,0),"")</f>
        <v>N</v>
      </c>
      <c r="I811" s="12" t="s">
        <v>1017</v>
      </c>
      <c r="J811" s="12" t="s">
        <v>1708</v>
      </c>
      <c r="K811" s="12" t="s">
        <v>1709</v>
      </c>
      <c r="L811" s="12" t="s">
        <v>1056</v>
      </c>
      <c r="M811" s="13" t="s">
        <v>1057</v>
      </c>
      <c r="N811" s="8" t="s">
        <v>1710</v>
      </c>
      <c r="O811" s="9">
        <v>60</v>
      </c>
      <c r="P811" s="9" t="s">
        <v>1722</v>
      </c>
      <c r="Q811" s="9" t="s">
        <v>1017</v>
      </c>
      <c r="R811" s="9" t="s">
        <v>151</v>
      </c>
      <c r="S811" s="9"/>
      <c r="T811" s="9">
        <v>4</v>
      </c>
      <c r="U811" s="9"/>
      <c r="V811" s="9"/>
      <c r="W811" s="10"/>
      <c r="X811" s="10"/>
      <c r="Y811" s="10"/>
      <c r="Z811" s="10"/>
    </row>
    <row r="812" spans="1:26" ht="43.2" x14ac:dyDescent="0.3">
      <c r="A812" s="35" t="s">
        <v>1730</v>
      </c>
      <c r="B812" s="11" t="s">
        <v>1731</v>
      </c>
      <c r="C812" s="11" t="s">
        <v>1732</v>
      </c>
      <c r="D812" s="11" t="s">
        <v>1760</v>
      </c>
      <c r="E812" s="11" t="s">
        <v>1754</v>
      </c>
      <c r="F812" s="54" t="s">
        <v>1761</v>
      </c>
      <c r="G812" s="12" t="s">
        <v>1759</v>
      </c>
      <c r="H812" s="12" t="str">
        <f>IFERROR(VLOOKUP(G812,CentralOVM!$A$3:$B$45,2,0),"")</f>
        <v>N</v>
      </c>
      <c r="I812" s="12" t="s">
        <v>1017</v>
      </c>
      <c r="J812" s="12" t="s">
        <v>1708</v>
      </c>
      <c r="K812" s="12" t="s">
        <v>1709</v>
      </c>
      <c r="L812" s="12" t="s">
        <v>1056</v>
      </c>
      <c r="M812" s="13" t="s">
        <v>1057</v>
      </c>
      <c r="N812" s="8" t="s">
        <v>1710</v>
      </c>
      <c r="O812" s="9">
        <v>60</v>
      </c>
      <c r="P812" s="9"/>
      <c r="Q812" s="9"/>
      <c r="R812" s="9"/>
      <c r="S812" s="9"/>
      <c r="T812" s="9">
        <v>4</v>
      </c>
      <c r="U812" s="9"/>
      <c r="V812" s="9"/>
      <c r="W812" s="10"/>
      <c r="X812" s="10"/>
      <c r="Y812" s="10"/>
      <c r="Z812" s="10"/>
    </row>
    <row r="813" spans="1:26" ht="57.6" x14ac:dyDescent="0.3">
      <c r="A813" s="35" t="s">
        <v>1730</v>
      </c>
      <c r="B813" s="11" t="s">
        <v>1731</v>
      </c>
      <c r="C813" s="11" t="s">
        <v>1732</v>
      </c>
      <c r="D813" s="11" t="s">
        <v>1762</v>
      </c>
      <c r="E813" s="11" t="s">
        <v>1754</v>
      </c>
      <c r="F813" s="54" t="s">
        <v>1763</v>
      </c>
      <c r="G813" s="12" t="s">
        <v>1759</v>
      </c>
      <c r="H813" s="12" t="str">
        <f>IFERROR(VLOOKUP(G813,CentralOVM!$A$3:$B$45,2,0),"")</f>
        <v>N</v>
      </c>
      <c r="I813" s="12" t="s">
        <v>1017</v>
      </c>
      <c r="J813" s="12" t="s">
        <v>1708</v>
      </c>
      <c r="K813" s="12" t="s">
        <v>1709</v>
      </c>
      <c r="L813" s="12" t="s">
        <v>1056</v>
      </c>
      <c r="M813" s="13" t="s">
        <v>1057</v>
      </c>
      <c r="N813" s="8" t="s">
        <v>1710</v>
      </c>
      <c r="O813" s="9">
        <v>60</v>
      </c>
      <c r="P813" s="9"/>
      <c r="Q813" s="9"/>
      <c r="R813" s="9"/>
      <c r="S813" s="9"/>
      <c r="T813" s="9">
        <v>4</v>
      </c>
      <c r="U813" s="9"/>
      <c r="V813" s="9"/>
      <c r="W813" s="10"/>
      <c r="X813" s="10"/>
      <c r="Y813" s="10"/>
      <c r="Z813" s="10"/>
    </row>
    <row r="814" spans="1:26" ht="43.2" x14ac:dyDescent="0.3">
      <c r="A814" s="35" t="s">
        <v>1730</v>
      </c>
      <c r="B814" s="11" t="s">
        <v>1731</v>
      </c>
      <c r="C814" s="11" t="s">
        <v>1732</v>
      </c>
      <c r="D814" s="11" t="s">
        <v>1764</v>
      </c>
      <c r="E814" s="11" t="s">
        <v>1754</v>
      </c>
      <c r="F814" s="54"/>
      <c r="G814" s="12" t="s">
        <v>1759</v>
      </c>
      <c r="H814" s="12" t="str">
        <f>IFERROR(VLOOKUP(G814,CentralOVM!$A$3:$B$45,2,0),"")</f>
        <v>N</v>
      </c>
      <c r="I814" s="12" t="s">
        <v>1017</v>
      </c>
      <c r="J814" s="12" t="s">
        <v>1708</v>
      </c>
      <c r="K814" s="12" t="s">
        <v>1709</v>
      </c>
      <c r="L814" s="12" t="s">
        <v>1056</v>
      </c>
      <c r="M814" s="13" t="s">
        <v>1057</v>
      </c>
      <c r="N814" s="8" t="s">
        <v>1710</v>
      </c>
      <c r="O814" s="9">
        <v>60</v>
      </c>
      <c r="P814" s="9"/>
      <c r="Q814" s="9"/>
      <c r="R814" s="9"/>
      <c r="S814" s="9"/>
      <c r="T814" s="9"/>
      <c r="U814" s="9"/>
      <c r="V814" s="9"/>
      <c r="W814" s="10"/>
      <c r="X814" s="10"/>
      <c r="Y814" s="10"/>
      <c r="Z814" s="10"/>
    </row>
    <row r="815" spans="1:26" ht="72" x14ac:dyDescent="0.3">
      <c r="A815" s="35" t="s">
        <v>1730</v>
      </c>
      <c r="B815" s="11" t="s">
        <v>1731</v>
      </c>
      <c r="C815" s="11" t="s">
        <v>1732</v>
      </c>
      <c r="D815" s="11" t="s">
        <v>1765</v>
      </c>
      <c r="E815" s="11" t="s">
        <v>1754</v>
      </c>
      <c r="F815" s="54" t="s">
        <v>1739</v>
      </c>
      <c r="G815" s="12" t="s">
        <v>1759</v>
      </c>
      <c r="H815" s="12" t="str">
        <f>IFERROR(VLOOKUP(G815,CentralOVM!$A$3:$B$45,2,0),"")</f>
        <v>N</v>
      </c>
      <c r="I815" s="12" t="s">
        <v>1017</v>
      </c>
      <c r="J815" s="12" t="s">
        <v>1708</v>
      </c>
      <c r="K815" s="12" t="s">
        <v>1709</v>
      </c>
      <c r="L815" s="12" t="s">
        <v>1056</v>
      </c>
      <c r="M815" s="13" t="s">
        <v>1057</v>
      </c>
      <c r="N815" s="8" t="s">
        <v>1710</v>
      </c>
      <c r="O815" s="9">
        <v>60</v>
      </c>
      <c r="P815" s="9" t="s">
        <v>1766</v>
      </c>
      <c r="Q815" s="9" t="s">
        <v>1017</v>
      </c>
      <c r="R815" s="9" t="s">
        <v>527</v>
      </c>
      <c r="S815" s="9"/>
      <c r="T815" s="9">
        <v>1</v>
      </c>
      <c r="U815" s="9"/>
      <c r="V815" s="9"/>
      <c r="W815" s="10"/>
      <c r="X815" s="10"/>
      <c r="Y815" s="10"/>
      <c r="Z815" s="10"/>
    </row>
    <row r="816" spans="1:26" ht="43.2" x14ac:dyDescent="0.3">
      <c r="A816" s="35" t="s">
        <v>1730</v>
      </c>
      <c r="B816" s="11" t="s">
        <v>1731</v>
      </c>
      <c r="C816" s="11" t="s">
        <v>1732</v>
      </c>
      <c r="D816" s="11" t="s">
        <v>1767</v>
      </c>
      <c r="E816" s="11"/>
      <c r="F816" s="54"/>
      <c r="G816" s="12"/>
      <c r="H816" s="12" t="str">
        <f>IFERROR(VLOOKUP(G816,CentralOVM!$A$3:$B$45,2,0),"")</f>
        <v/>
      </c>
      <c r="I816" s="12"/>
      <c r="J816" s="12"/>
      <c r="K816" s="12"/>
      <c r="L816" s="12"/>
      <c r="M816" s="13"/>
      <c r="N816" s="9"/>
      <c r="O816" s="9"/>
      <c r="P816" s="9"/>
      <c r="Q816" s="9"/>
      <c r="R816" s="9"/>
      <c r="S816" s="9"/>
      <c r="T816" s="9"/>
      <c r="U816" s="9"/>
      <c r="V816" s="9"/>
      <c r="W816" s="10"/>
      <c r="X816" s="10"/>
      <c r="Y816" s="10"/>
      <c r="Z816" s="10"/>
    </row>
    <row r="817" spans="1:26" ht="43.2" x14ac:dyDescent="0.3">
      <c r="A817" s="35" t="s">
        <v>1730</v>
      </c>
      <c r="B817" s="11" t="s">
        <v>1731</v>
      </c>
      <c r="C817" s="11" t="s">
        <v>1732</v>
      </c>
      <c r="D817" s="11" t="s">
        <v>1768</v>
      </c>
      <c r="E817" s="11" t="s">
        <v>1754</v>
      </c>
      <c r="F817" s="54"/>
      <c r="G817" s="12" t="s">
        <v>1730</v>
      </c>
      <c r="H817" s="12" t="str">
        <f>IFERROR(VLOOKUP(G817,CentralOVM!$A$3:$B$45,2,0),"")</f>
        <v>N</v>
      </c>
      <c r="I817" s="12" t="s">
        <v>1017</v>
      </c>
      <c r="J817" s="12" t="s">
        <v>1708</v>
      </c>
      <c r="K817" s="12" t="s">
        <v>1709</v>
      </c>
      <c r="L817" s="12" t="s">
        <v>1056</v>
      </c>
      <c r="M817" s="13" t="s">
        <v>1057</v>
      </c>
      <c r="N817" s="8" t="s">
        <v>1710</v>
      </c>
      <c r="O817" s="9">
        <v>60</v>
      </c>
      <c r="P817" s="9"/>
      <c r="Q817" s="9"/>
      <c r="R817" s="9"/>
      <c r="S817" s="9"/>
      <c r="T817" s="9"/>
      <c r="U817" s="9"/>
      <c r="V817" s="9"/>
      <c r="W817" s="10"/>
      <c r="X817" s="10"/>
      <c r="Y817" s="10"/>
      <c r="Z817" s="10"/>
    </row>
    <row r="818" spans="1:26" ht="43.2" x14ac:dyDescent="0.3">
      <c r="A818" s="35" t="s">
        <v>1730</v>
      </c>
      <c r="B818" s="11" t="s">
        <v>1731</v>
      </c>
      <c r="C818" s="11" t="s">
        <v>1732</v>
      </c>
      <c r="D818" s="11" t="s">
        <v>1769</v>
      </c>
      <c r="E818" s="11"/>
      <c r="F818" s="54"/>
      <c r="G818" s="12" t="s">
        <v>1759</v>
      </c>
      <c r="H818" s="12" t="str">
        <f>IFERROR(VLOOKUP(G818,CentralOVM!$A$3:$B$45,2,0),"")</f>
        <v>N</v>
      </c>
      <c r="I818" s="12" t="s">
        <v>1017</v>
      </c>
      <c r="J818" s="12" t="s">
        <v>1770</v>
      </c>
      <c r="K818" s="12" t="s">
        <v>1771</v>
      </c>
      <c r="L818" s="12" t="s">
        <v>1056</v>
      </c>
      <c r="M818" s="13" t="s">
        <v>1057</v>
      </c>
      <c r="N818" s="8" t="s">
        <v>1710</v>
      </c>
      <c r="O818" s="9">
        <v>60</v>
      </c>
      <c r="P818" s="9"/>
      <c r="Q818" s="9"/>
      <c r="R818" s="9"/>
      <c r="S818" s="9"/>
      <c r="T818" s="9"/>
      <c r="U818" s="9" t="s">
        <v>1772</v>
      </c>
      <c r="V818" s="9"/>
      <c r="W818" s="10"/>
      <c r="X818" s="10"/>
      <c r="Y818" s="10"/>
      <c r="Z818" s="10"/>
    </row>
    <row r="819" spans="1:26" ht="43.2" x14ac:dyDescent="0.3">
      <c r="A819" s="35" t="s">
        <v>1730</v>
      </c>
      <c r="B819" s="11" t="s">
        <v>1731</v>
      </c>
      <c r="C819" s="11" t="s">
        <v>1732</v>
      </c>
      <c r="D819" s="11" t="s">
        <v>1773</v>
      </c>
      <c r="E819" s="11"/>
      <c r="F819" s="54"/>
      <c r="G819" s="12"/>
      <c r="H819" s="12" t="str">
        <f>IFERROR(VLOOKUP(G819,CentralOVM!$A$3:$B$45,2,0),"")</f>
        <v/>
      </c>
      <c r="I819" s="12"/>
      <c r="J819" s="12"/>
      <c r="K819" s="12"/>
      <c r="L819" s="12"/>
      <c r="M819" s="13"/>
      <c r="N819" s="9"/>
      <c r="O819" s="9"/>
      <c r="P819" s="9"/>
      <c r="Q819" s="9"/>
      <c r="R819" s="9"/>
      <c r="S819" s="9"/>
      <c r="T819" s="9"/>
      <c r="U819" s="9"/>
      <c r="V819" s="9"/>
      <c r="W819" s="10"/>
      <c r="X819" s="10"/>
      <c r="Y819" s="10"/>
      <c r="Z819" s="10"/>
    </row>
    <row r="820" spans="1:26" ht="43.2" x14ac:dyDescent="0.3">
      <c r="A820" s="35" t="s">
        <v>1730</v>
      </c>
      <c r="B820" s="11" t="s">
        <v>1731</v>
      </c>
      <c r="C820" s="11" t="s">
        <v>1732</v>
      </c>
      <c r="D820" s="11" t="s">
        <v>1042</v>
      </c>
      <c r="E820" s="11" t="s">
        <v>1754</v>
      </c>
      <c r="F820" s="54"/>
      <c r="G820" s="12" t="s">
        <v>1730</v>
      </c>
      <c r="H820" s="12" t="str">
        <f>IFERROR(VLOOKUP(G820,CentralOVM!$A$3:$B$45,2,0),"")</f>
        <v>N</v>
      </c>
      <c r="I820" s="12" t="s">
        <v>1017</v>
      </c>
      <c r="J820" s="12" t="s">
        <v>1708</v>
      </c>
      <c r="K820" s="12" t="s">
        <v>1709</v>
      </c>
      <c r="L820" s="12" t="s">
        <v>1056</v>
      </c>
      <c r="M820" s="13" t="s">
        <v>1057</v>
      </c>
      <c r="N820" s="8" t="s">
        <v>1710</v>
      </c>
      <c r="O820" s="9">
        <v>60</v>
      </c>
      <c r="P820" s="9"/>
      <c r="Q820" s="9"/>
      <c r="R820" s="9"/>
      <c r="S820" s="9"/>
      <c r="T820" s="9"/>
      <c r="U820" s="9" t="s">
        <v>1774</v>
      </c>
      <c r="V820" s="9"/>
      <c r="W820" s="10"/>
      <c r="X820" s="10"/>
      <c r="Y820" s="10"/>
      <c r="Z820" s="10"/>
    </row>
    <row r="821" spans="1:26" ht="43.2" x14ac:dyDescent="0.3">
      <c r="A821" s="35" t="s">
        <v>1730</v>
      </c>
      <c r="B821" s="11" t="s">
        <v>1731</v>
      </c>
      <c r="C821" s="11" t="s">
        <v>1732</v>
      </c>
      <c r="D821" s="11" t="s">
        <v>1775</v>
      </c>
      <c r="E821" s="11" t="s">
        <v>1754</v>
      </c>
      <c r="F821" s="54" t="s">
        <v>1761</v>
      </c>
      <c r="G821" s="12" t="s">
        <v>1730</v>
      </c>
      <c r="H821" s="12" t="str">
        <f>IFERROR(VLOOKUP(G821,CentralOVM!$A$3:$B$45,2,0),"")</f>
        <v>N</v>
      </c>
      <c r="I821" s="12" t="s">
        <v>1017</v>
      </c>
      <c r="J821" s="12" t="s">
        <v>1708</v>
      </c>
      <c r="K821" s="12" t="s">
        <v>1709</v>
      </c>
      <c r="L821" s="12" t="s">
        <v>1056</v>
      </c>
      <c r="M821" s="13" t="s">
        <v>1057</v>
      </c>
      <c r="N821" s="8" t="s">
        <v>1710</v>
      </c>
      <c r="O821" s="9">
        <v>60</v>
      </c>
      <c r="P821" s="9"/>
      <c r="Q821" s="9"/>
      <c r="R821" s="9"/>
      <c r="S821" s="9"/>
      <c r="T821" s="9">
        <v>4</v>
      </c>
      <c r="U821" s="9" t="s">
        <v>1723</v>
      </c>
      <c r="V821" s="9"/>
      <c r="W821" s="10"/>
      <c r="X821" s="10"/>
      <c r="Y821" s="10"/>
      <c r="Z821" s="10"/>
    </row>
    <row r="822" spans="1:26" ht="72" x14ac:dyDescent="0.3">
      <c r="A822" s="35" t="s">
        <v>1730</v>
      </c>
      <c r="B822" s="11" t="s">
        <v>1731</v>
      </c>
      <c r="C822" s="11" t="s">
        <v>1732</v>
      </c>
      <c r="D822" s="11" t="s">
        <v>1776</v>
      </c>
      <c r="E822" s="11" t="s">
        <v>1754</v>
      </c>
      <c r="F822" s="54" t="s">
        <v>1777</v>
      </c>
      <c r="G822" s="12" t="s">
        <v>1730</v>
      </c>
      <c r="H822" s="12" t="str">
        <f>IFERROR(VLOOKUP(G822,CentralOVM!$A$3:$B$45,2,0),"")</f>
        <v>N</v>
      </c>
      <c r="I822" s="12" t="s">
        <v>1017</v>
      </c>
      <c r="J822" s="12" t="s">
        <v>1708</v>
      </c>
      <c r="K822" s="12" t="s">
        <v>1709</v>
      </c>
      <c r="L822" s="12" t="s">
        <v>1056</v>
      </c>
      <c r="M822" s="13" t="s">
        <v>1057</v>
      </c>
      <c r="N822" s="8" t="s">
        <v>1710</v>
      </c>
      <c r="O822" s="9">
        <v>60</v>
      </c>
      <c r="P822" s="9"/>
      <c r="Q822" s="9"/>
      <c r="R822" s="9"/>
      <c r="S822" s="9"/>
      <c r="T822" s="9">
        <v>4</v>
      </c>
      <c r="U822" s="9"/>
      <c r="V822" s="9"/>
      <c r="W822" s="10"/>
      <c r="X822" s="10"/>
      <c r="Y822" s="10"/>
      <c r="Z822" s="10"/>
    </row>
    <row r="823" spans="1:26" ht="57.6" x14ac:dyDescent="0.3">
      <c r="A823" s="35" t="s">
        <v>1730</v>
      </c>
      <c r="B823" s="11" t="s">
        <v>1731</v>
      </c>
      <c r="C823" s="11" t="s">
        <v>1732</v>
      </c>
      <c r="D823" s="11" t="s">
        <v>1778</v>
      </c>
      <c r="E823" s="11" t="s">
        <v>1754</v>
      </c>
      <c r="F823" s="54" t="s">
        <v>1779</v>
      </c>
      <c r="G823" s="12" t="s">
        <v>1730</v>
      </c>
      <c r="H823" s="12" t="str">
        <f>IFERROR(VLOOKUP(G823,CentralOVM!$A$3:$B$45,2,0),"")</f>
        <v>N</v>
      </c>
      <c r="I823" s="12" t="s">
        <v>1017</v>
      </c>
      <c r="J823" s="12" t="s">
        <v>1708</v>
      </c>
      <c r="K823" s="12" t="s">
        <v>1709</v>
      </c>
      <c r="L823" s="12" t="s">
        <v>1056</v>
      </c>
      <c r="M823" s="13" t="s">
        <v>1057</v>
      </c>
      <c r="N823" s="8" t="s">
        <v>1710</v>
      </c>
      <c r="O823" s="9">
        <v>60</v>
      </c>
      <c r="P823" s="9"/>
      <c r="Q823" s="9"/>
      <c r="R823" s="9"/>
      <c r="S823" s="9"/>
      <c r="T823" s="9">
        <v>4</v>
      </c>
      <c r="U823" s="9" t="s">
        <v>1060</v>
      </c>
      <c r="V823" s="9"/>
      <c r="W823" s="10"/>
      <c r="X823" s="10"/>
      <c r="Y823" s="10"/>
      <c r="Z823" s="10"/>
    </row>
    <row r="824" spans="1:26" ht="43.2" x14ac:dyDescent="0.3">
      <c r="A824" s="35" t="s">
        <v>1730</v>
      </c>
      <c r="B824" s="11" t="s">
        <v>1731</v>
      </c>
      <c r="C824" s="11" t="s">
        <v>1732</v>
      </c>
      <c r="D824" s="11" t="s">
        <v>1780</v>
      </c>
      <c r="E824" s="11"/>
      <c r="F824" s="54"/>
      <c r="G824" s="12"/>
      <c r="H824" s="12" t="str">
        <f>IFERROR(VLOOKUP(G824,CentralOVM!$A$3:$B$45,2,0),"")</f>
        <v/>
      </c>
      <c r="I824" s="12"/>
      <c r="J824" s="12"/>
      <c r="K824" s="12"/>
      <c r="L824" s="12"/>
      <c r="M824" s="13"/>
      <c r="N824" s="9"/>
      <c r="O824" s="9"/>
      <c r="P824" s="9"/>
      <c r="Q824" s="9"/>
      <c r="R824" s="9"/>
      <c r="S824" s="9"/>
      <c r="T824" s="9"/>
      <c r="U824" s="9"/>
      <c r="V824" s="9"/>
      <c r="W824" s="10"/>
      <c r="X824" s="10"/>
      <c r="Y824" s="10"/>
      <c r="Z824" s="10"/>
    </row>
    <row r="825" spans="1:26" ht="43.2" x14ac:dyDescent="0.3">
      <c r="A825" s="35" t="s">
        <v>1730</v>
      </c>
      <c r="B825" s="11" t="s">
        <v>1731</v>
      </c>
      <c r="C825" s="11" t="s">
        <v>1732</v>
      </c>
      <c r="D825" s="11" t="s">
        <v>1781</v>
      </c>
      <c r="E825" s="11"/>
      <c r="F825" s="54"/>
      <c r="G825" s="12"/>
      <c r="H825" s="12" t="str">
        <f>IFERROR(VLOOKUP(G825,CentralOVM!$A$3:$B$45,2,0),"")</f>
        <v/>
      </c>
      <c r="I825" s="12"/>
      <c r="J825" s="12"/>
      <c r="K825" s="12"/>
      <c r="L825" s="12"/>
      <c r="M825" s="13"/>
      <c r="N825" s="9"/>
      <c r="O825" s="9"/>
      <c r="P825" s="9"/>
      <c r="Q825" s="9"/>
      <c r="R825" s="9"/>
      <c r="S825" s="9"/>
      <c r="T825" s="9"/>
      <c r="U825" s="9"/>
      <c r="V825" s="9"/>
      <c r="W825" s="10"/>
      <c r="X825" s="10"/>
      <c r="Y825" s="10"/>
      <c r="Z825" s="10"/>
    </row>
    <row r="826" spans="1:26" ht="72" x14ac:dyDescent="0.3">
      <c r="A826" s="35" t="s">
        <v>1730</v>
      </c>
      <c r="B826" s="11" t="s">
        <v>1731</v>
      </c>
      <c r="C826" s="11" t="s">
        <v>1732</v>
      </c>
      <c r="D826" s="11" t="s">
        <v>1782</v>
      </c>
      <c r="E826" s="11" t="s">
        <v>1754</v>
      </c>
      <c r="F826" s="54" t="s">
        <v>1783</v>
      </c>
      <c r="G826" s="12" t="s">
        <v>1730</v>
      </c>
      <c r="H826" s="12" t="str">
        <f>IFERROR(VLOOKUP(G826,CentralOVM!$A$3:$B$45,2,0),"")</f>
        <v>N</v>
      </c>
      <c r="I826" s="12" t="s">
        <v>1017</v>
      </c>
      <c r="J826" s="12" t="s">
        <v>1708</v>
      </c>
      <c r="K826" s="12" t="s">
        <v>1709</v>
      </c>
      <c r="L826" s="12" t="s">
        <v>1056</v>
      </c>
      <c r="M826" s="13" t="s">
        <v>1057</v>
      </c>
      <c r="N826" s="8" t="s">
        <v>1710</v>
      </c>
      <c r="O826" s="9">
        <v>60</v>
      </c>
      <c r="P826" s="9"/>
      <c r="Q826" s="9"/>
      <c r="R826" s="9"/>
      <c r="S826" s="9"/>
      <c r="T826" s="9">
        <v>4</v>
      </c>
      <c r="U826" s="9" t="s">
        <v>1219</v>
      </c>
      <c r="V826" s="9"/>
      <c r="W826" s="10"/>
      <c r="X826" s="10"/>
      <c r="Y826" s="10"/>
      <c r="Z826" s="10"/>
    </row>
    <row r="827" spans="1:26" ht="43.2" x14ac:dyDescent="0.3">
      <c r="A827" s="35" t="s">
        <v>1730</v>
      </c>
      <c r="B827" s="11" t="s">
        <v>1731</v>
      </c>
      <c r="C827" s="11" t="s">
        <v>1732</v>
      </c>
      <c r="D827" s="11" t="s">
        <v>1784</v>
      </c>
      <c r="E827" s="11" t="s">
        <v>1754</v>
      </c>
      <c r="F827" s="54"/>
      <c r="G827" s="12" t="s">
        <v>1730</v>
      </c>
      <c r="H827" s="12" t="str">
        <f>IFERROR(VLOOKUP(G827,CentralOVM!$A$3:$B$45,2,0),"")</f>
        <v>N</v>
      </c>
      <c r="I827" s="12" t="s">
        <v>1017</v>
      </c>
      <c r="J827" s="12" t="s">
        <v>1708</v>
      </c>
      <c r="K827" s="12" t="s">
        <v>1709</v>
      </c>
      <c r="L827" s="12" t="s">
        <v>1056</v>
      </c>
      <c r="M827" s="13" t="s">
        <v>1057</v>
      </c>
      <c r="N827" s="8" t="s">
        <v>1710</v>
      </c>
      <c r="O827" s="9">
        <v>60</v>
      </c>
      <c r="P827" s="9"/>
      <c r="Q827" s="9"/>
      <c r="R827" s="9"/>
      <c r="S827" s="9"/>
      <c r="T827" s="9"/>
      <c r="U827" s="9"/>
      <c r="V827" s="9"/>
      <c r="W827" s="10"/>
      <c r="X827" s="10"/>
      <c r="Y827" s="10"/>
      <c r="Z827" s="10"/>
    </row>
    <row r="828" spans="1:26" ht="43.2" x14ac:dyDescent="0.3">
      <c r="A828" s="35" t="s">
        <v>1730</v>
      </c>
      <c r="B828" s="11" t="s">
        <v>1731</v>
      </c>
      <c r="C828" s="11" t="s">
        <v>1732</v>
      </c>
      <c r="D828" s="11" t="s">
        <v>1785</v>
      </c>
      <c r="E828" s="11"/>
      <c r="F828" s="54"/>
      <c r="G828" s="12"/>
      <c r="H828" s="12" t="str">
        <f>IFERROR(VLOOKUP(G828,CentralOVM!$A$3:$B$45,2,0),"")</f>
        <v/>
      </c>
      <c r="I828" s="12"/>
      <c r="J828" s="12"/>
      <c r="K828" s="12"/>
      <c r="L828" s="12"/>
      <c r="M828" s="13"/>
      <c r="N828" s="9"/>
      <c r="O828" s="9"/>
      <c r="P828" s="9"/>
      <c r="Q828" s="9"/>
      <c r="R828" s="9"/>
      <c r="S828" s="9"/>
      <c r="T828" s="9"/>
      <c r="U828" s="9"/>
      <c r="V828" s="9"/>
      <c r="W828" s="10"/>
      <c r="X828" s="10"/>
      <c r="Y828" s="10"/>
      <c r="Z828" s="10"/>
    </row>
    <row r="829" spans="1:26" ht="144" x14ac:dyDescent="0.3">
      <c r="A829" s="35" t="s">
        <v>1730</v>
      </c>
      <c r="B829" s="11" t="s">
        <v>1731</v>
      </c>
      <c r="C829" s="11" t="s">
        <v>1732</v>
      </c>
      <c r="D829" s="11" t="s">
        <v>1786</v>
      </c>
      <c r="E829" s="11"/>
      <c r="F829" s="54" t="s">
        <v>1787</v>
      </c>
      <c r="G829" s="12"/>
      <c r="H829" s="12" t="str">
        <f>IFERROR(VLOOKUP(G829,CentralOVM!$A$3:$B$45,2,0),"")</f>
        <v/>
      </c>
      <c r="I829" s="12"/>
      <c r="J829" s="12"/>
      <c r="K829" s="12"/>
      <c r="L829" s="12"/>
      <c r="M829" s="13"/>
      <c r="N829" s="9"/>
      <c r="O829" s="9"/>
      <c r="P829" s="9"/>
      <c r="Q829" s="9"/>
      <c r="R829" s="9"/>
      <c r="S829" s="9"/>
      <c r="T829" s="9">
        <v>2</v>
      </c>
      <c r="U829" s="9"/>
      <c r="V829" s="9"/>
      <c r="W829" s="10"/>
      <c r="X829" s="10"/>
      <c r="Y829" s="10"/>
      <c r="Z829" s="10"/>
    </row>
    <row r="830" spans="1:26" ht="43.2" x14ac:dyDescent="0.3">
      <c r="A830" s="35" t="s">
        <v>1730</v>
      </c>
      <c r="B830" s="11" t="s">
        <v>1731</v>
      </c>
      <c r="C830" s="11" t="s">
        <v>1732</v>
      </c>
      <c r="D830" s="11" t="s">
        <v>1788</v>
      </c>
      <c r="E830" s="11" t="s">
        <v>1789</v>
      </c>
      <c r="F830" s="54"/>
      <c r="G830" s="12" t="s">
        <v>918</v>
      </c>
      <c r="H830" s="12" t="str">
        <f>IFERROR(VLOOKUP(G830,CentralOVM!$A$3:$B$45,2,0),"")</f>
        <v>N</v>
      </c>
      <c r="I830" s="12" t="s">
        <v>1017</v>
      </c>
      <c r="J830" s="12" t="s">
        <v>1708</v>
      </c>
      <c r="K830" s="12" t="s">
        <v>1709</v>
      </c>
      <c r="L830" s="12" t="s">
        <v>1056</v>
      </c>
      <c r="M830" s="13" t="s">
        <v>1057</v>
      </c>
      <c r="N830" s="8" t="s">
        <v>1710</v>
      </c>
      <c r="O830" s="9">
        <v>60</v>
      </c>
      <c r="P830" s="9"/>
      <c r="Q830" s="9"/>
      <c r="R830" s="9"/>
      <c r="S830" s="9"/>
      <c r="T830" s="9"/>
      <c r="U830" s="9"/>
      <c r="V830" s="9"/>
      <c r="W830" s="10"/>
      <c r="X830" s="10"/>
      <c r="Y830" s="10"/>
      <c r="Z830" s="10"/>
    </row>
    <row r="831" spans="1:26" ht="43.2" x14ac:dyDescent="0.3">
      <c r="A831" s="35" t="s">
        <v>1730</v>
      </c>
      <c r="B831" s="11" t="s">
        <v>1731</v>
      </c>
      <c r="C831" s="11" t="s">
        <v>1732</v>
      </c>
      <c r="D831" s="11" t="s">
        <v>1790</v>
      </c>
      <c r="E831" s="11"/>
      <c r="F831" s="54"/>
      <c r="G831" s="12"/>
      <c r="H831" s="12" t="str">
        <f>IFERROR(VLOOKUP(G831,CentralOVM!$A$3:$B$45,2,0),"")</f>
        <v/>
      </c>
      <c r="I831" s="12"/>
      <c r="J831" s="12"/>
      <c r="K831" s="12"/>
      <c r="L831" s="12"/>
      <c r="M831" s="13"/>
      <c r="N831" s="9"/>
      <c r="O831" s="9"/>
      <c r="P831" s="9"/>
      <c r="Q831" s="9"/>
      <c r="R831" s="9"/>
      <c r="S831" s="9"/>
      <c r="T831" s="9"/>
      <c r="U831" s="9"/>
      <c r="V831" s="9"/>
      <c r="W831" s="10"/>
      <c r="X831" s="10"/>
      <c r="Y831" s="10"/>
      <c r="Z831" s="10"/>
    </row>
    <row r="832" spans="1:26" ht="57.6" x14ac:dyDescent="0.3">
      <c r="A832" s="35" t="s">
        <v>1791</v>
      </c>
      <c r="B832" s="11" t="s">
        <v>1792</v>
      </c>
      <c r="C832" s="11" t="s">
        <v>1793</v>
      </c>
      <c r="D832" s="11" t="s">
        <v>1794</v>
      </c>
      <c r="E832" s="11"/>
      <c r="F832" s="54"/>
      <c r="G832" s="12"/>
      <c r="H832" s="12" t="str">
        <f>IFERROR(VLOOKUP(G832,CentralOVM!$A$3:$B$45,2,0),"")</f>
        <v/>
      </c>
      <c r="I832" s="12"/>
      <c r="J832" s="12"/>
      <c r="K832" s="12"/>
      <c r="L832" s="12"/>
      <c r="M832" s="13"/>
      <c r="N832" s="9"/>
      <c r="O832" s="9"/>
      <c r="P832" s="9"/>
      <c r="Q832" s="9"/>
      <c r="R832" s="9"/>
      <c r="S832" s="9"/>
      <c r="T832" s="9"/>
      <c r="U832" s="9"/>
      <c r="V832" s="9">
        <v>73461</v>
      </c>
      <c r="W832" s="10" t="s">
        <v>1795</v>
      </c>
      <c r="X832" s="10"/>
      <c r="Y832" s="10"/>
      <c r="Z832" s="10"/>
    </row>
    <row r="833" spans="1:26" ht="43.2" x14ac:dyDescent="0.3">
      <c r="A833" s="35" t="s">
        <v>1791</v>
      </c>
      <c r="B833" s="11" t="s">
        <v>1792</v>
      </c>
      <c r="C833" s="11" t="s">
        <v>1793</v>
      </c>
      <c r="D833" s="11" t="s">
        <v>1796</v>
      </c>
      <c r="E833" s="11"/>
      <c r="F833" s="54"/>
      <c r="G833" s="12"/>
      <c r="H833" s="12" t="str">
        <f>IFERROR(VLOOKUP(G833,CentralOVM!$A$3:$B$45,2,0),"")</f>
        <v/>
      </c>
      <c r="I833" s="12"/>
      <c r="J833" s="12"/>
      <c r="K833" s="12"/>
      <c r="L833" s="12"/>
      <c r="M833" s="13"/>
      <c r="N833" s="9"/>
      <c r="O833" s="9"/>
      <c r="P833" s="9"/>
      <c r="Q833" s="9"/>
      <c r="R833" s="9"/>
      <c r="S833" s="9"/>
      <c r="T833" s="9"/>
      <c r="U833" s="9"/>
      <c r="V833" s="9"/>
      <c r="W833" s="10"/>
      <c r="X833" s="10"/>
      <c r="Y833" s="10"/>
      <c r="Z833" s="10"/>
    </row>
    <row r="834" spans="1:26" ht="43.2" x14ac:dyDescent="0.3">
      <c r="A834" s="35" t="s">
        <v>1791</v>
      </c>
      <c r="B834" s="11" t="s">
        <v>1792</v>
      </c>
      <c r="C834" s="11" t="s">
        <v>1793</v>
      </c>
      <c r="D834" s="11" t="s">
        <v>1797</v>
      </c>
      <c r="E834" s="11"/>
      <c r="F834" s="54"/>
      <c r="G834" s="12"/>
      <c r="H834" s="12" t="str">
        <f>IFERROR(VLOOKUP(G834,CentralOVM!$A$3:$B$45,2,0),"")</f>
        <v/>
      </c>
      <c r="I834" s="12"/>
      <c r="J834" s="12"/>
      <c r="K834" s="12"/>
      <c r="L834" s="12"/>
      <c r="M834" s="13"/>
      <c r="N834" s="9"/>
      <c r="O834" s="9"/>
      <c r="P834" s="9"/>
      <c r="Q834" s="9"/>
      <c r="R834" s="9"/>
      <c r="S834" s="9"/>
      <c r="T834" s="9"/>
      <c r="U834" s="9"/>
      <c r="V834" s="9"/>
      <c r="W834" s="10"/>
      <c r="X834" s="10"/>
      <c r="Y834" s="10"/>
      <c r="Z834" s="10"/>
    </row>
    <row r="835" spans="1:26" ht="43.2" x14ac:dyDescent="0.3">
      <c r="A835" s="35" t="s">
        <v>1791</v>
      </c>
      <c r="B835" s="11" t="s">
        <v>1792</v>
      </c>
      <c r="C835" s="11" t="s">
        <v>1793</v>
      </c>
      <c r="D835" s="11" t="s">
        <v>1798</v>
      </c>
      <c r="E835" s="11"/>
      <c r="F835" s="54"/>
      <c r="G835" s="12"/>
      <c r="H835" s="12" t="str">
        <f>IFERROR(VLOOKUP(G835,CentralOVM!$A$3:$B$45,2,0),"")</f>
        <v/>
      </c>
      <c r="I835" s="12"/>
      <c r="J835" s="12"/>
      <c r="K835" s="12"/>
      <c r="L835" s="12"/>
      <c r="M835" s="13"/>
      <c r="N835" s="9"/>
      <c r="O835" s="9"/>
      <c r="P835" s="9"/>
      <c r="Q835" s="9"/>
      <c r="R835" s="9"/>
      <c r="S835" s="9"/>
      <c r="T835" s="9"/>
      <c r="U835" s="9" t="s">
        <v>1799</v>
      </c>
      <c r="V835" s="9"/>
      <c r="W835" s="10"/>
      <c r="X835" s="10"/>
      <c r="Y835" s="10"/>
      <c r="Z835" s="10"/>
    </row>
    <row r="836" spans="1:26" ht="57.6" x14ac:dyDescent="0.3">
      <c r="A836" s="35" t="s">
        <v>1791</v>
      </c>
      <c r="B836" s="11" t="s">
        <v>1792</v>
      </c>
      <c r="C836" s="11" t="s">
        <v>1793</v>
      </c>
      <c r="D836" s="11" t="s">
        <v>1800</v>
      </c>
      <c r="E836" s="11"/>
      <c r="F836" s="54"/>
      <c r="G836" s="12"/>
      <c r="H836" s="12" t="str">
        <f>IFERROR(VLOOKUP(G836,CentralOVM!$A$3:$B$45,2,0),"")</f>
        <v/>
      </c>
      <c r="I836" s="12"/>
      <c r="J836" s="12"/>
      <c r="K836" s="12"/>
      <c r="L836" s="12"/>
      <c r="M836" s="13"/>
      <c r="N836" s="9"/>
      <c r="O836" s="9"/>
      <c r="P836" s="9"/>
      <c r="Q836" s="9"/>
      <c r="R836" s="9"/>
      <c r="S836" s="9"/>
      <c r="T836" s="9"/>
      <c r="U836" s="9"/>
      <c r="V836" s="9"/>
      <c r="W836" s="10"/>
      <c r="X836" s="10"/>
      <c r="Y836" s="10"/>
      <c r="Z836" s="10"/>
    </row>
    <row r="837" spans="1:26" ht="43.2" x14ac:dyDescent="0.3">
      <c r="A837" s="35" t="s">
        <v>1791</v>
      </c>
      <c r="B837" s="11" t="s">
        <v>1792</v>
      </c>
      <c r="C837" s="11" t="s">
        <v>1793</v>
      </c>
      <c r="D837" s="11" t="s">
        <v>1801</v>
      </c>
      <c r="E837" s="11"/>
      <c r="F837" s="54"/>
      <c r="G837" s="12"/>
      <c r="H837" s="12" t="str">
        <f>IFERROR(VLOOKUP(G837,CentralOVM!$A$3:$B$45,2,0),"")</f>
        <v/>
      </c>
      <c r="I837" s="12"/>
      <c r="J837" s="12"/>
      <c r="K837" s="12"/>
      <c r="L837" s="12"/>
      <c r="M837" s="13"/>
      <c r="N837" s="9"/>
      <c r="O837" s="9"/>
      <c r="P837" s="9"/>
      <c r="Q837" s="9"/>
      <c r="R837" s="9"/>
      <c r="S837" s="9"/>
      <c r="T837" s="9"/>
      <c r="U837" s="9"/>
      <c r="V837" s="9"/>
      <c r="W837" s="10"/>
      <c r="X837" s="10"/>
      <c r="Y837" s="10"/>
      <c r="Z837" s="10"/>
    </row>
    <row r="838" spans="1:26" ht="43.2" x14ac:dyDescent="0.3">
      <c r="A838" s="35" t="s">
        <v>1791</v>
      </c>
      <c r="B838" s="11" t="s">
        <v>1792</v>
      </c>
      <c r="C838" s="11" t="s">
        <v>1793</v>
      </c>
      <c r="D838" s="11" t="s">
        <v>1802</v>
      </c>
      <c r="E838" s="11"/>
      <c r="F838" s="54"/>
      <c r="G838" s="12" t="s">
        <v>793</v>
      </c>
      <c r="H838" s="12" t="str">
        <f>IFERROR(VLOOKUP(G838,CentralOVM!$A$3:$B$45,2,0),"")</f>
        <v>Y</v>
      </c>
      <c r="I838" s="12" t="s">
        <v>793</v>
      </c>
      <c r="J838" s="12" t="s">
        <v>1803</v>
      </c>
      <c r="K838" s="12" t="s">
        <v>1804</v>
      </c>
      <c r="L838" s="12" t="s">
        <v>1805</v>
      </c>
      <c r="M838" s="13" t="s">
        <v>1806</v>
      </c>
      <c r="N838" s="51" t="s">
        <v>1807</v>
      </c>
      <c r="O838" s="9">
        <v>0</v>
      </c>
      <c r="P838" s="9" t="s">
        <v>792</v>
      </c>
      <c r="Q838" s="9" t="s">
        <v>793</v>
      </c>
      <c r="R838" s="9" t="s">
        <v>62</v>
      </c>
      <c r="S838" s="9"/>
      <c r="T838" s="9"/>
      <c r="U838" s="9"/>
      <c r="V838" s="9"/>
      <c r="W838" s="10"/>
      <c r="X838" s="10"/>
      <c r="Y838" s="10"/>
      <c r="Z838" s="10"/>
    </row>
    <row r="839" spans="1:26" ht="43.2" x14ac:dyDescent="0.3">
      <c r="A839" s="35" t="s">
        <v>1791</v>
      </c>
      <c r="B839" s="11" t="s">
        <v>1792</v>
      </c>
      <c r="C839" s="11" t="s">
        <v>1793</v>
      </c>
      <c r="D839" s="11" t="s">
        <v>1808</v>
      </c>
      <c r="E839" s="11" t="s">
        <v>1809</v>
      </c>
      <c r="F839" s="54" t="s">
        <v>1810</v>
      </c>
      <c r="G839" s="12" t="s">
        <v>793</v>
      </c>
      <c r="H839" s="12" t="str">
        <f>IFERROR(VLOOKUP(G839,CentralOVM!$A$3:$B$45,2,0),"")</f>
        <v>Y</v>
      </c>
      <c r="I839" s="12" t="s">
        <v>793</v>
      </c>
      <c r="J839" s="12" t="s">
        <v>1803</v>
      </c>
      <c r="K839" s="12" t="s">
        <v>1804</v>
      </c>
      <c r="L839" s="12" t="s">
        <v>1805</v>
      </c>
      <c r="M839" s="13" t="s">
        <v>1806</v>
      </c>
      <c r="N839" s="51" t="s">
        <v>1807</v>
      </c>
      <c r="O839" s="9">
        <v>0</v>
      </c>
      <c r="P839" s="9"/>
      <c r="Q839" s="9"/>
      <c r="R839" s="9"/>
      <c r="S839" s="17" t="s">
        <v>1811</v>
      </c>
      <c r="T839" s="9">
        <v>4</v>
      </c>
      <c r="U839" s="9" t="s">
        <v>1812</v>
      </c>
      <c r="V839" s="9"/>
      <c r="W839" s="10"/>
      <c r="X839" s="10"/>
      <c r="Y839" s="10"/>
      <c r="Z839" s="10"/>
    </row>
    <row r="840" spans="1:26" ht="43.2" x14ac:dyDescent="0.3">
      <c r="A840" s="35" t="s">
        <v>1791</v>
      </c>
      <c r="B840" s="11" t="s">
        <v>1792</v>
      </c>
      <c r="C840" s="11" t="s">
        <v>1793</v>
      </c>
      <c r="D840" s="11" t="s">
        <v>1813</v>
      </c>
      <c r="E840" s="11"/>
      <c r="F840" s="54"/>
      <c r="G840" s="12"/>
      <c r="H840" s="12" t="str">
        <f>IFERROR(VLOOKUP(G840,CentralOVM!$A$3:$B$45,2,0),"")</f>
        <v/>
      </c>
      <c r="I840" s="12"/>
      <c r="J840" s="12"/>
      <c r="K840" s="12"/>
      <c r="L840" s="12"/>
      <c r="M840" s="13"/>
      <c r="N840" s="9"/>
      <c r="O840" s="9"/>
      <c r="P840" s="9"/>
      <c r="Q840" s="9"/>
      <c r="R840" s="9"/>
      <c r="S840" s="9"/>
      <c r="T840" s="9"/>
      <c r="U840" s="9"/>
      <c r="V840" s="9"/>
      <c r="W840" s="10"/>
      <c r="X840" s="10"/>
      <c r="Y840" s="10"/>
      <c r="Z840" s="10"/>
    </row>
    <row r="841" spans="1:26" ht="43.2" x14ac:dyDescent="0.3">
      <c r="A841" s="35" t="s">
        <v>1791</v>
      </c>
      <c r="B841" s="11" t="s">
        <v>1792</v>
      </c>
      <c r="C841" s="11" t="s">
        <v>1793</v>
      </c>
      <c r="D841" s="11" t="s">
        <v>1814</v>
      </c>
      <c r="E841" s="11" t="s">
        <v>1815</v>
      </c>
      <c r="F841" s="54"/>
      <c r="G841" s="12"/>
      <c r="H841" s="12" t="str">
        <f>IFERROR(VLOOKUP(G841,CentralOVM!$A$3:$B$45,2,0),"")</f>
        <v/>
      </c>
      <c r="I841" s="12"/>
      <c r="J841" s="12"/>
      <c r="K841" s="12"/>
      <c r="L841" s="12"/>
      <c r="M841" s="13"/>
      <c r="N841" s="9"/>
      <c r="O841" s="9"/>
      <c r="P841" s="9"/>
      <c r="Q841" s="9"/>
      <c r="R841" s="9"/>
      <c r="S841" s="9"/>
      <c r="T841" s="9"/>
      <c r="U841" s="9"/>
      <c r="V841" s="9"/>
      <c r="W841" s="10"/>
      <c r="X841" s="10"/>
      <c r="Y841" s="10"/>
      <c r="Z841" s="10"/>
    </row>
    <row r="842" spans="1:26" ht="72" x14ac:dyDescent="0.3">
      <c r="A842" s="35" t="s">
        <v>1791</v>
      </c>
      <c r="B842" s="11" t="s">
        <v>1792</v>
      </c>
      <c r="C842" s="11" t="s">
        <v>1793</v>
      </c>
      <c r="D842" s="11" t="s">
        <v>1816</v>
      </c>
      <c r="E842" s="11"/>
      <c r="F842" s="54" t="s">
        <v>1817</v>
      </c>
      <c r="G842" s="12" t="s">
        <v>316</v>
      </c>
      <c r="H842" s="12" t="str">
        <f>IFERROR(VLOOKUP(G842,CentralOVM!$A$3:$B$45,2,0),"")</f>
        <v>Y</v>
      </c>
      <c r="I842" s="12" t="s">
        <v>316</v>
      </c>
      <c r="J842" s="12"/>
      <c r="K842" s="12"/>
      <c r="L842" s="12"/>
      <c r="M842" s="13"/>
      <c r="N842" s="51"/>
      <c r="O842" s="9"/>
      <c r="P842" s="9"/>
      <c r="Q842" s="9"/>
      <c r="R842" s="9"/>
      <c r="S842" s="9"/>
      <c r="T842" s="9">
        <v>1</v>
      </c>
      <c r="U842" s="9"/>
      <c r="V842" s="9"/>
      <c r="W842" s="10"/>
      <c r="X842" s="10"/>
      <c r="Y842" s="10"/>
      <c r="Z842" s="10"/>
    </row>
    <row r="843" spans="1:26" ht="43.2" x14ac:dyDescent="0.3">
      <c r="A843" s="35" t="s">
        <v>1791</v>
      </c>
      <c r="B843" s="11" t="s">
        <v>1792</v>
      </c>
      <c r="C843" s="11" t="s">
        <v>1793</v>
      </c>
      <c r="D843" s="11" t="s">
        <v>1818</v>
      </c>
      <c r="E843" s="11" t="s">
        <v>1819</v>
      </c>
      <c r="F843" s="54"/>
      <c r="G843" s="12" t="s">
        <v>114</v>
      </c>
      <c r="H843" s="12" t="str">
        <f>IFERROR(VLOOKUP(G843,CentralOVM!$A$3:$B$45,2,0),"")</f>
        <v>Y</v>
      </c>
      <c r="I843" s="12" t="s">
        <v>114</v>
      </c>
      <c r="J843" s="12"/>
      <c r="K843" s="12"/>
      <c r="L843" s="12"/>
      <c r="M843" s="13"/>
      <c r="N843" s="8" t="s">
        <v>444</v>
      </c>
      <c r="O843" s="9">
        <v>40</v>
      </c>
      <c r="P843" s="9" t="s">
        <v>1820</v>
      </c>
      <c r="Q843" s="9" t="s">
        <v>114</v>
      </c>
      <c r="R843" s="9" t="s">
        <v>62</v>
      </c>
      <c r="S843" s="9"/>
      <c r="T843" s="9"/>
      <c r="U843" s="9" t="s">
        <v>1821</v>
      </c>
      <c r="V843" s="9"/>
      <c r="W843" s="10"/>
      <c r="X843" s="10"/>
      <c r="Y843" s="10"/>
      <c r="Z843" s="10"/>
    </row>
    <row r="844" spans="1:26" ht="316.8" x14ac:dyDescent="0.3">
      <c r="A844" s="35" t="s">
        <v>1791</v>
      </c>
      <c r="B844" s="11" t="s">
        <v>1792</v>
      </c>
      <c r="C844" s="11" t="s">
        <v>1793</v>
      </c>
      <c r="D844" s="11" t="s">
        <v>1822</v>
      </c>
      <c r="E844" s="11" t="s">
        <v>1819</v>
      </c>
      <c r="F844" s="54" t="s">
        <v>1823</v>
      </c>
      <c r="G844" s="12" t="s">
        <v>114</v>
      </c>
      <c r="H844" s="12" t="str">
        <f>IFERROR(VLOOKUP(G844,CentralOVM!$A$3:$B$45,2,0),"")</f>
        <v>Y</v>
      </c>
      <c r="I844" s="12" t="s">
        <v>114</v>
      </c>
      <c r="J844" s="12"/>
      <c r="K844" s="12"/>
      <c r="L844" s="12"/>
      <c r="M844" s="13"/>
      <c r="N844" s="8" t="s">
        <v>444</v>
      </c>
      <c r="O844" s="9">
        <v>40</v>
      </c>
      <c r="P844" s="9" t="s">
        <v>1824</v>
      </c>
      <c r="Q844" s="9" t="s">
        <v>114</v>
      </c>
      <c r="R844" s="9" t="s">
        <v>62</v>
      </c>
      <c r="S844" s="9"/>
      <c r="T844" s="9">
        <v>2</v>
      </c>
      <c r="U844" s="9" t="s">
        <v>1825</v>
      </c>
      <c r="V844" s="9"/>
      <c r="W844" s="10"/>
      <c r="X844" s="10"/>
      <c r="Y844" s="10"/>
      <c r="Z844" s="10"/>
    </row>
    <row r="845" spans="1:26" ht="43.2" x14ac:dyDescent="0.3">
      <c r="A845" s="35" t="s">
        <v>1791</v>
      </c>
      <c r="B845" s="11" t="s">
        <v>1792</v>
      </c>
      <c r="C845" s="11" t="s">
        <v>1793</v>
      </c>
      <c r="D845" s="11" t="s">
        <v>1826</v>
      </c>
      <c r="E845" s="11" t="s">
        <v>1819</v>
      </c>
      <c r="F845" s="54" t="s">
        <v>1827</v>
      </c>
      <c r="G845" s="12" t="s">
        <v>114</v>
      </c>
      <c r="H845" s="12" t="str">
        <f>IFERROR(VLOOKUP(G845,CentralOVM!$A$3:$B$45,2,0),"")</f>
        <v>Y</v>
      </c>
      <c r="I845" s="12" t="s">
        <v>114</v>
      </c>
      <c r="J845" s="12"/>
      <c r="K845" s="12"/>
      <c r="L845" s="12"/>
      <c r="M845" s="13"/>
      <c r="N845" s="8" t="s">
        <v>444</v>
      </c>
      <c r="O845" s="9">
        <v>40</v>
      </c>
      <c r="P845" s="9"/>
      <c r="Q845" s="9"/>
      <c r="R845" s="9"/>
      <c r="S845" s="9"/>
      <c r="T845" s="9">
        <v>5</v>
      </c>
      <c r="U845" s="9" t="s">
        <v>1828</v>
      </c>
      <c r="V845" s="9"/>
      <c r="W845" s="10"/>
      <c r="X845" s="10"/>
      <c r="Y845" s="10"/>
      <c r="Z845" s="10"/>
    </row>
    <row r="846" spans="1:26" ht="57.6" x14ac:dyDescent="0.3">
      <c r="A846" s="35" t="s">
        <v>1791</v>
      </c>
      <c r="B846" s="11" t="s">
        <v>1792</v>
      </c>
      <c r="C846" s="11" t="s">
        <v>1793</v>
      </c>
      <c r="D846" s="11" t="s">
        <v>1829</v>
      </c>
      <c r="E846" s="11" t="s">
        <v>1819</v>
      </c>
      <c r="F846" s="54"/>
      <c r="G846" s="12" t="s">
        <v>114</v>
      </c>
      <c r="H846" s="12" t="str">
        <f>IFERROR(VLOOKUP(G846,CentralOVM!$A$3:$B$45,2,0),"")</f>
        <v>Y</v>
      </c>
      <c r="I846" s="12" t="s">
        <v>114</v>
      </c>
      <c r="J846" s="12"/>
      <c r="K846" s="12"/>
      <c r="L846" s="12"/>
      <c r="M846" s="13"/>
      <c r="N846" s="8" t="s">
        <v>444</v>
      </c>
      <c r="O846" s="9">
        <v>40</v>
      </c>
      <c r="P846" s="9"/>
      <c r="Q846" s="9"/>
      <c r="R846" s="9"/>
      <c r="S846" s="9"/>
      <c r="T846" s="9"/>
      <c r="U846" s="9" t="s">
        <v>1830</v>
      </c>
      <c r="V846" s="9"/>
      <c r="W846" s="10"/>
      <c r="X846" s="10"/>
      <c r="Y846" s="10"/>
      <c r="Z846" s="10"/>
    </row>
    <row r="847" spans="1:26" ht="43.2" x14ac:dyDescent="0.3">
      <c r="A847" s="35" t="s">
        <v>1791</v>
      </c>
      <c r="B847" s="11" t="s">
        <v>1792</v>
      </c>
      <c r="C847" s="11" t="s">
        <v>1793</v>
      </c>
      <c r="D847" s="11" t="s">
        <v>1831</v>
      </c>
      <c r="E847" s="11" t="s">
        <v>1819</v>
      </c>
      <c r="F847" s="54"/>
      <c r="G847" s="12" t="s">
        <v>709</v>
      </c>
      <c r="H847" s="12" t="str">
        <f>IFERROR(VLOOKUP(G847,CentralOVM!$A$3:$B$45,2,0),"")</f>
        <v>Y</v>
      </c>
      <c r="I847" s="12" t="s">
        <v>258</v>
      </c>
      <c r="J847" s="12" t="s">
        <v>1832</v>
      </c>
      <c r="K847" s="12" t="s">
        <v>1833</v>
      </c>
      <c r="L847" s="12" t="s">
        <v>712</v>
      </c>
      <c r="M847" s="13" t="s">
        <v>713</v>
      </c>
      <c r="N847" s="51" t="s">
        <v>1465</v>
      </c>
      <c r="O847" s="9">
        <v>12</v>
      </c>
      <c r="P847" s="9"/>
      <c r="Q847" s="9"/>
      <c r="R847" s="9"/>
      <c r="S847" s="9"/>
      <c r="T847" s="9"/>
      <c r="U847" s="9" t="s">
        <v>360</v>
      </c>
      <c r="V847" s="9"/>
      <c r="W847" s="10"/>
      <c r="X847" s="10"/>
      <c r="Y847" s="10"/>
      <c r="Z847" s="10"/>
    </row>
    <row r="848" spans="1:26" ht="43.2" x14ac:dyDescent="0.3">
      <c r="A848" s="35" t="s">
        <v>1791</v>
      </c>
      <c r="B848" s="11" t="s">
        <v>1792</v>
      </c>
      <c r="C848" s="11" t="s">
        <v>1793</v>
      </c>
      <c r="D848" s="11" t="s">
        <v>1834</v>
      </c>
      <c r="E848" s="11" t="s">
        <v>1819</v>
      </c>
      <c r="F848" s="54"/>
      <c r="G848" s="12" t="s">
        <v>352</v>
      </c>
      <c r="H848" s="12" t="str">
        <f>IFERROR(VLOOKUP(G848,CentralOVM!$A$3:$B$45,2,0),"")</f>
        <v>Y</v>
      </c>
      <c r="I848" s="12" t="s">
        <v>352</v>
      </c>
      <c r="J848" s="12" t="s">
        <v>1656</v>
      </c>
      <c r="K848" s="12" t="s">
        <v>1657</v>
      </c>
      <c r="L848" s="12" t="s">
        <v>355</v>
      </c>
      <c r="M848" s="13" t="s">
        <v>356</v>
      </c>
      <c r="N848" s="51" t="s">
        <v>1465</v>
      </c>
      <c r="O848" s="9">
        <v>12</v>
      </c>
      <c r="P848" s="9"/>
      <c r="Q848" s="9"/>
      <c r="R848" s="9"/>
      <c r="S848" s="9"/>
      <c r="T848" s="9"/>
      <c r="U848" s="9"/>
      <c r="V848" s="9"/>
      <c r="W848" s="10"/>
      <c r="X848" s="10"/>
      <c r="Y848" s="10"/>
      <c r="Z848" s="10"/>
    </row>
    <row r="849" spans="1:26" ht="43.2" x14ac:dyDescent="0.3">
      <c r="A849" s="35" t="s">
        <v>1791</v>
      </c>
      <c r="B849" s="11" t="s">
        <v>1792</v>
      </c>
      <c r="C849" s="11" t="s">
        <v>1793</v>
      </c>
      <c r="D849" s="11" t="s">
        <v>1835</v>
      </c>
      <c r="E849" s="11"/>
      <c r="F849" s="54"/>
      <c r="G849" s="12"/>
      <c r="H849" s="12" t="str">
        <f>IFERROR(VLOOKUP(G849,CentralOVM!$A$3:$B$45,2,0),"")</f>
        <v/>
      </c>
      <c r="I849" s="12"/>
      <c r="J849" s="12"/>
      <c r="K849" s="12"/>
      <c r="L849" s="12"/>
      <c r="M849" s="13"/>
      <c r="N849" s="9"/>
      <c r="O849" s="9"/>
      <c r="P849" s="9"/>
      <c r="Q849" s="9"/>
      <c r="R849" s="9"/>
      <c r="S849" s="9"/>
      <c r="T849" s="9"/>
      <c r="U849" s="9" t="s">
        <v>1227</v>
      </c>
      <c r="V849" s="9"/>
      <c r="W849" s="10"/>
      <c r="X849" s="10"/>
      <c r="Y849" s="10"/>
      <c r="Z849" s="10"/>
    </row>
    <row r="850" spans="1:26" ht="43.2" x14ac:dyDescent="0.3">
      <c r="A850" s="35" t="s">
        <v>1791</v>
      </c>
      <c r="B850" s="11" t="s">
        <v>1792</v>
      </c>
      <c r="C850" s="11" t="s">
        <v>1793</v>
      </c>
      <c r="D850" s="11" t="s">
        <v>1836</v>
      </c>
      <c r="E850" s="11"/>
      <c r="F850" s="54"/>
      <c r="G850" s="12"/>
      <c r="H850" s="12" t="str">
        <f>IFERROR(VLOOKUP(G850,CentralOVM!$A$3:$B$45,2,0),"")</f>
        <v/>
      </c>
      <c r="I850" s="12"/>
      <c r="J850" s="12"/>
      <c r="K850" s="12"/>
      <c r="L850" s="12"/>
      <c r="M850" s="13"/>
      <c r="N850" s="9"/>
      <c r="O850" s="9"/>
      <c r="P850" s="9"/>
      <c r="Q850" s="9"/>
      <c r="R850" s="9"/>
      <c r="S850" s="9"/>
      <c r="T850" s="9"/>
      <c r="U850" s="9" t="s">
        <v>1837</v>
      </c>
      <c r="V850" s="9"/>
      <c r="W850" s="10"/>
      <c r="X850" s="10"/>
      <c r="Y850" s="10"/>
      <c r="Z850" s="10"/>
    </row>
    <row r="851" spans="1:26" ht="57.6" x14ac:dyDescent="0.3">
      <c r="A851" s="35" t="s">
        <v>1791</v>
      </c>
      <c r="B851" s="11" t="s">
        <v>1792</v>
      </c>
      <c r="C851" s="11" t="s">
        <v>1793</v>
      </c>
      <c r="D851" s="11" t="s">
        <v>1838</v>
      </c>
      <c r="E851" s="11"/>
      <c r="F851" s="54" t="s">
        <v>1839</v>
      </c>
      <c r="G851" s="12" t="s">
        <v>204</v>
      </c>
      <c r="H851" s="12" t="str">
        <f>IFERROR(VLOOKUP(G851,CentralOVM!$A$3:$B$45,2,0),"")</f>
        <v>N</v>
      </c>
      <c r="I851" s="12" t="s">
        <v>258</v>
      </c>
      <c r="J851" s="12"/>
      <c r="K851" s="12"/>
      <c r="L851" s="12"/>
      <c r="M851" s="13"/>
      <c r="N851" s="51" t="s">
        <v>1807</v>
      </c>
      <c r="O851" s="9">
        <v>0</v>
      </c>
      <c r="P851" s="9" t="s">
        <v>211</v>
      </c>
      <c r="Q851" s="9" t="s">
        <v>212</v>
      </c>
      <c r="R851" s="9" t="s">
        <v>62</v>
      </c>
      <c r="S851" s="9"/>
      <c r="T851" s="9">
        <v>4</v>
      </c>
      <c r="U851" s="9" t="s">
        <v>195</v>
      </c>
      <c r="V851" s="9"/>
      <c r="W851" s="10"/>
      <c r="X851" s="10"/>
      <c r="Y851" s="10"/>
      <c r="Z851" s="10"/>
    </row>
    <row r="852" spans="1:26" ht="43.2" x14ac:dyDescent="0.3">
      <c r="A852" s="35" t="s">
        <v>1791</v>
      </c>
      <c r="B852" s="11" t="s">
        <v>1792</v>
      </c>
      <c r="C852" s="11" t="s">
        <v>1793</v>
      </c>
      <c r="D852" s="11" t="s">
        <v>1840</v>
      </c>
      <c r="E852" s="11"/>
      <c r="F852" s="54"/>
      <c r="G852" s="12"/>
      <c r="H852" s="12" t="str">
        <f>IFERROR(VLOOKUP(G852,CentralOVM!$A$3:$B$45,2,0),"")</f>
        <v/>
      </c>
      <c r="I852" s="12"/>
      <c r="J852" s="12"/>
      <c r="K852" s="12"/>
      <c r="L852" s="12"/>
      <c r="M852" s="13"/>
      <c r="N852" s="9"/>
      <c r="O852" s="9"/>
      <c r="P852" s="9"/>
      <c r="Q852" s="9"/>
      <c r="R852" s="9"/>
      <c r="S852" s="9"/>
      <c r="T852" s="9"/>
      <c r="U852" s="9" t="s">
        <v>84</v>
      </c>
      <c r="V852" s="9"/>
      <c r="W852" s="10"/>
      <c r="X852" s="10"/>
      <c r="Y852" s="10"/>
      <c r="Z852" s="10"/>
    </row>
    <row r="853" spans="1:26" ht="43.2" x14ac:dyDescent="0.3">
      <c r="A853" s="35" t="s">
        <v>1791</v>
      </c>
      <c r="B853" s="11" t="s">
        <v>1792</v>
      </c>
      <c r="C853" s="11" t="s">
        <v>1793</v>
      </c>
      <c r="D853" s="11" t="s">
        <v>1841</v>
      </c>
      <c r="E853" s="11"/>
      <c r="F853" s="54"/>
      <c r="G853" s="12"/>
      <c r="H853" s="12" t="str">
        <f>IFERROR(VLOOKUP(G853,CentralOVM!$A$3:$B$45,2,0),"")</f>
        <v/>
      </c>
      <c r="I853" s="12"/>
      <c r="J853" s="12"/>
      <c r="K853" s="12"/>
      <c r="L853" s="12"/>
      <c r="M853" s="13"/>
      <c r="N853" s="9"/>
      <c r="O853" s="9"/>
      <c r="P853" s="9"/>
      <c r="Q853" s="9"/>
      <c r="R853" s="9"/>
      <c r="S853" s="9"/>
      <c r="T853" s="9"/>
      <c r="U853" s="9" t="s">
        <v>89</v>
      </c>
      <c r="V853" s="9"/>
      <c r="W853" s="10"/>
      <c r="X853" s="10"/>
      <c r="Y853" s="10"/>
      <c r="Z853" s="10"/>
    </row>
    <row r="854" spans="1:26" ht="43.2" x14ac:dyDescent="0.3">
      <c r="A854" s="35" t="s">
        <v>1791</v>
      </c>
      <c r="B854" s="11" t="s">
        <v>1792</v>
      </c>
      <c r="C854" s="11" t="s">
        <v>1793</v>
      </c>
      <c r="D854" s="11" t="s">
        <v>1842</v>
      </c>
      <c r="E854" s="11" t="s">
        <v>1843</v>
      </c>
      <c r="F854" s="54" t="s">
        <v>1844</v>
      </c>
      <c r="G854" s="12" t="s">
        <v>204</v>
      </c>
      <c r="H854" s="12" t="str">
        <f>IFERROR(VLOOKUP(G854,CentralOVM!$A$3:$B$45,2,0),"")</f>
        <v>N</v>
      </c>
      <c r="I854" s="12" t="s">
        <v>258</v>
      </c>
      <c r="J854" s="12"/>
      <c r="K854" s="12"/>
      <c r="L854" s="12"/>
      <c r="M854" s="13"/>
      <c r="N854" s="51" t="s">
        <v>1807</v>
      </c>
      <c r="O854" s="9">
        <v>0</v>
      </c>
      <c r="P854" s="9"/>
      <c r="Q854" s="9"/>
      <c r="R854" s="9"/>
      <c r="S854" s="9"/>
      <c r="T854" s="9">
        <v>4</v>
      </c>
      <c r="U854" s="9" t="s">
        <v>92</v>
      </c>
      <c r="V854" s="9"/>
      <c r="W854" s="10"/>
      <c r="X854" s="10"/>
      <c r="Y854" s="10"/>
      <c r="Z854" s="10"/>
    </row>
    <row r="855" spans="1:26" ht="43.2" x14ac:dyDescent="0.3">
      <c r="A855" s="35" t="s">
        <v>1791</v>
      </c>
      <c r="B855" s="11" t="s">
        <v>1792</v>
      </c>
      <c r="C855" s="11" t="s">
        <v>1793</v>
      </c>
      <c r="D855" s="11" t="s">
        <v>1845</v>
      </c>
      <c r="E855" s="11" t="s">
        <v>1819</v>
      </c>
      <c r="F855" s="54"/>
      <c r="G855" s="12" t="s">
        <v>709</v>
      </c>
      <c r="H855" s="12" t="str">
        <f>IFERROR(VLOOKUP(G855,CentralOVM!$A$3:$B$45,2,0),"")</f>
        <v>Y</v>
      </c>
      <c r="I855" s="12" t="s">
        <v>258</v>
      </c>
      <c r="J855" s="12" t="s">
        <v>1846</v>
      </c>
      <c r="K855" s="12" t="s">
        <v>1847</v>
      </c>
      <c r="L855" s="12" t="s">
        <v>712</v>
      </c>
      <c r="M855" s="13" t="s">
        <v>713</v>
      </c>
      <c r="N855" s="51" t="s">
        <v>1422</v>
      </c>
      <c r="O855" s="9">
        <v>5</v>
      </c>
      <c r="P855" s="9"/>
      <c r="Q855" s="9"/>
      <c r="R855" s="9"/>
      <c r="T855" s="9"/>
      <c r="U855" s="9" t="s">
        <v>95</v>
      </c>
      <c r="V855" s="9"/>
      <c r="W855" s="10"/>
      <c r="X855" s="10"/>
      <c r="Y855" s="10"/>
      <c r="Z855" s="10"/>
    </row>
    <row r="856" spans="1:26" ht="100.8" x14ac:dyDescent="0.3">
      <c r="A856" s="35" t="s">
        <v>1791</v>
      </c>
      <c r="B856" s="11" t="s">
        <v>1792</v>
      </c>
      <c r="C856" s="11" t="s">
        <v>1793</v>
      </c>
      <c r="D856" s="11" t="s">
        <v>1848</v>
      </c>
      <c r="E856" s="11" t="s">
        <v>1819</v>
      </c>
      <c r="F856" s="54" t="s">
        <v>1849</v>
      </c>
      <c r="G856" s="12" t="s">
        <v>709</v>
      </c>
      <c r="H856" s="12" t="str">
        <f>IFERROR(VLOOKUP(G856,CentralOVM!$A$3:$B$45,2,0),"")</f>
        <v>Y</v>
      </c>
      <c r="I856" s="12" t="s">
        <v>258</v>
      </c>
      <c r="J856" s="12" t="s">
        <v>1846</v>
      </c>
      <c r="K856" s="12" t="s">
        <v>1847</v>
      </c>
      <c r="L856" s="12" t="s">
        <v>712</v>
      </c>
      <c r="M856" s="13" t="s">
        <v>713</v>
      </c>
      <c r="N856" s="51" t="s">
        <v>1422</v>
      </c>
      <c r="O856" s="9">
        <v>5</v>
      </c>
      <c r="P856" s="9"/>
      <c r="Q856" s="9"/>
      <c r="R856" s="9"/>
      <c r="S856" s="17" t="s">
        <v>1850</v>
      </c>
      <c r="T856" s="9">
        <v>4</v>
      </c>
      <c r="U856" s="9" t="s">
        <v>718</v>
      </c>
      <c r="V856" s="9"/>
      <c r="W856" s="10"/>
      <c r="X856" s="10"/>
      <c r="Y856" s="10"/>
      <c r="Z856" s="10"/>
    </row>
    <row r="857" spans="1:26" ht="43.2" x14ac:dyDescent="0.3">
      <c r="A857" s="35" t="s">
        <v>1791</v>
      </c>
      <c r="B857" s="11" t="s">
        <v>1792</v>
      </c>
      <c r="C857" s="11" t="s">
        <v>1793</v>
      </c>
      <c r="D857" s="11" t="s">
        <v>1851</v>
      </c>
      <c r="E857" s="11" t="s">
        <v>1852</v>
      </c>
      <c r="F857" s="54"/>
      <c r="G857" s="12" t="s">
        <v>709</v>
      </c>
      <c r="H857" s="12" t="str">
        <f>IFERROR(VLOOKUP(G857,CentralOVM!$A$3:$B$45,2,0),"")</f>
        <v>Y</v>
      </c>
      <c r="I857" s="12" t="s">
        <v>258</v>
      </c>
      <c r="J857" s="12"/>
      <c r="K857" s="12"/>
      <c r="L857" s="12"/>
      <c r="M857" s="13"/>
      <c r="N857" s="51" t="s">
        <v>1422</v>
      </c>
      <c r="O857" s="9">
        <v>5</v>
      </c>
      <c r="P857" s="9"/>
      <c r="Q857" s="9"/>
      <c r="R857" s="9"/>
      <c r="S857" s="9"/>
      <c r="T857" s="9"/>
      <c r="U857" s="9" t="s">
        <v>1853</v>
      </c>
      <c r="V857" s="9"/>
      <c r="W857" s="10"/>
      <c r="X857" s="10"/>
      <c r="Y857" s="10"/>
      <c r="Z857" s="10"/>
    </row>
    <row r="858" spans="1:26" ht="43.2" x14ac:dyDescent="0.3">
      <c r="A858" s="35" t="s">
        <v>1791</v>
      </c>
      <c r="B858" s="11" t="s">
        <v>1792</v>
      </c>
      <c r="C858" s="11" t="s">
        <v>1793</v>
      </c>
      <c r="D858" s="11" t="s">
        <v>1854</v>
      </c>
      <c r="E858" s="11" t="s">
        <v>1852</v>
      </c>
      <c r="F858" s="54"/>
      <c r="G858" s="12" t="s">
        <v>315</v>
      </c>
      <c r="H858" s="12" t="str">
        <f>IFERROR(VLOOKUP(G858,CentralOVM!$A$3:$B$45,2,0),"")</f>
        <v>Y</v>
      </c>
      <c r="I858" s="12" t="s">
        <v>316</v>
      </c>
      <c r="J858" s="12"/>
      <c r="K858" s="12"/>
      <c r="L858" s="12"/>
      <c r="M858" s="13"/>
      <c r="N858" s="51" t="s">
        <v>1855</v>
      </c>
      <c r="O858" s="9">
        <v>0</v>
      </c>
      <c r="P858" s="9" t="s">
        <v>1415</v>
      </c>
      <c r="Q858" s="9" t="s">
        <v>316</v>
      </c>
      <c r="R858" s="9" t="s">
        <v>62</v>
      </c>
      <c r="S858" s="9"/>
      <c r="T858" s="9"/>
      <c r="U858" s="9" t="s">
        <v>1411</v>
      </c>
      <c r="V858" s="9"/>
      <c r="W858" s="10"/>
      <c r="X858" s="10"/>
      <c r="Y858" s="10"/>
      <c r="Z858" s="10"/>
    </row>
    <row r="859" spans="1:26" ht="43.2" x14ac:dyDescent="0.3">
      <c r="A859" s="35" t="s">
        <v>1791</v>
      </c>
      <c r="B859" s="11" t="s">
        <v>1792</v>
      </c>
      <c r="C859" s="11" t="s">
        <v>1793</v>
      </c>
      <c r="D859" s="11" t="s">
        <v>1856</v>
      </c>
      <c r="E859" s="11"/>
      <c r="F859" s="54"/>
      <c r="G859" s="12" t="s">
        <v>1857</v>
      </c>
      <c r="H859" s="12" t="str">
        <f>IFERROR(VLOOKUP(G859,CentralOVM!$A$3:$B$45,2,0),"")</f>
        <v>N</v>
      </c>
      <c r="I859" s="12" t="s">
        <v>316</v>
      </c>
      <c r="J859" s="12"/>
      <c r="K859" s="12"/>
      <c r="L859" s="12"/>
      <c r="M859" s="13"/>
      <c r="N859" s="51" t="s">
        <v>1855</v>
      </c>
      <c r="O859" s="9">
        <v>0</v>
      </c>
      <c r="P859" s="9"/>
      <c r="Q859" s="9"/>
      <c r="R859" s="9"/>
      <c r="S859" s="9"/>
      <c r="T859" s="9"/>
      <c r="U859" s="9"/>
      <c r="V859" s="9"/>
      <c r="W859" s="10"/>
      <c r="X859" s="10"/>
      <c r="Y859" s="10"/>
      <c r="Z859" s="10"/>
    </row>
    <row r="860" spans="1:26" ht="57.6" x14ac:dyDescent="0.3">
      <c r="A860" s="35" t="s">
        <v>1791</v>
      </c>
      <c r="B860" s="11" t="s">
        <v>1792</v>
      </c>
      <c r="C860" s="11" t="s">
        <v>1793</v>
      </c>
      <c r="D860" s="11" t="s">
        <v>1858</v>
      </c>
      <c r="E860" s="11"/>
      <c r="F860" s="54" t="s">
        <v>1859</v>
      </c>
      <c r="G860" s="12" t="s">
        <v>1857</v>
      </c>
      <c r="H860" s="12" t="str">
        <f>IFERROR(VLOOKUP(G860,CentralOVM!$A$3:$B$45,2,0),"")</f>
        <v>N</v>
      </c>
      <c r="I860" s="12" t="s">
        <v>316</v>
      </c>
      <c r="J860" s="12"/>
      <c r="K860" s="12"/>
      <c r="L860" s="12"/>
      <c r="M860" s="13"/>
      <c r="N860" s="51" t="s">
        <v>1410</v>
      </c>
      <c r="O860" s="9">
        <v>1</v>
      </c>
      <c r="P860" s="9"/>
      <c r="Q860" s="9"/>
      <c r="R860" s="9"/>
      <c r="S860" s="9"/>
      <c r="T860" s="9">
        <v>1</v>
      </c>
      <c r="U860" s="9"/>
      <c r="V860" s="9"/>
      <c r="W860" s="10"/>
      <c r="X860" s="10"/>
      <c r="Y860" s="10"/>
      <c r="Z860" s="10"/>
    </row>
    <row r="861" spans="1:26" ht="43.2" x14ac:dyDescent="0.3">
      <c r="A861" s="35" t="s">
        <v>1791</v>
      </c>
      <c r="B861" s="11" t="s">
        <v>1792</v>
      </c>
      <c r="C861" s="11" t="s">
        <v>1793</v>
      </c>
      <c r="D861" s="11" t="s">
        <v>1860</v>
      </c>
      <c r="E861" s="11"/>
      <c r="F861" s="54"/>
      <c r="G861" s="12" t="s">
        <v>1857</v>
      </c>
      <c r="H861" s="12" t="str">
        <f>IFERROR(VLOOKUP(G861,CentralOVM!$A$3:$B$45,2,0),"")</f>
        <v>N</v>
      </c>
      <c r="I861" s="12" t="s">
        <v>316</v>
      </c>
      <c r="J861" s="12"/>
      <c r="K861" s="12"/>
      <c r="L861" s="12"/>
      <c r="M861" s="13"/>
      <c r="N861" s="51" t="s">
        <v>1410</v>
      </c>
      <c r="O861" s="9">
        <v>1</v>
      </c>
      <c r="P861" s="9"/>
      <c r="Q861" s="9"/>
      <c r="R861" s="9"/>
      <c r="S861" s="9"/>
      <c r="T861" s="9"/>
      <c r="U861" s="9"/>
      <c r="V861" s="9"/>
      <c r="W861" s="10"/>
      <c r="X861" s="10"/>
      <c r="Y861" s="10"/>
      <c r="Z861" s="10"/>
    </row>
    <row r="862" spans="1:26" ht="43.2" x14ac:dyDescent="0.3">
      <c r="A862" s="35" t="s">
        <v>1791</v>
      </c>
      <c r="B862" s="11" t="s">
        <v>1792</v>
      </c>
      <c r="C862" s="11" t="s">
        <v>1793</v>
      </c>
      <c r="D862" s="11" t="s">
        <v>1861</v>
      </c>
      <c r="E862" s="11" t="s">
        <v>1862</v>
      </c>
      <c r="F862" s="54"/>
      <c r="G862" s="12" t="s">
        <v>1857</v>
      </c>
      <c r="H862" s="12" t="str">
        <f>IFERROR(VLOOKUP(G862,CentralOVM!$A$3:$B$45,2,0),"")</f>
        <v>N</v>
      </c>
      <c r="I862" s="12" t="s">
        <v>316</v>
      </c>
      <c r="J862" s="12"/>
      <c r="K862" s="12"/>
      <c r="L862" s="12"/>
      <c r="M862" s="13"/>
      <c r="N862" s="51" t="s">
        <v>1410</v>
      </c>
      <c r="O862" s="9">
        <v>1</v>
      </c>
      <c r="P862" s="9"/>
      <c r="Q862" s="9"/>
      <c r="R862" s="9"/>
      <c r="S862" s="9"/>
      <c r="T862" s="9"/>
      <c r="U862" s="9"/>
      <c r="V862" s="9"/>
      <c r="W862" s="10"/>
      <c r="X862" s="10"/>
      <c r="Y862" s="10"/>
      <c r="Z862" s="10"/>
    </row>
    <row r="863" spans="1:26" ht="57.6" x14ac:dyDescent="0.3">
      <c r="A863" s="35" t="s">
        <v>1791</v>
      </c>
      <c r="B863" s="11" t="s">
        <v>1792</v>
      </c>
      <c r="C863" s="11" t="s">
        <v>1793</v>
      </c>
      <c r="D863" s="11" t="s">
        <v>1863</v>
      </c>
      <c r="E863" s="11" t="s">
        <v>1864</v>
      </c>
      <c r="F863" s="54" t="s">
        <v>1414</v>
      </c>
      <c r="G863" s="12" t="s">
        <v>315</v>
      </c>
      <c r="H863" s="12" t="str">
        <f>IFERROR(VLOOKUP(G863,CentralOVM!$A$3:$B$45,2,0),"")</f>
        <v>Y</v>
      </c>
      <c r="I863" s="12" t="s">
        <v>316</v>
      </c>
      <c r="J863" s="12"/>
      <c r="K863" s="12"/>
      <c r="L863" s="12"/>
      <c r="M863" s="13"/>
      <c r="N863" s="51" t="s">
        <v>1410</v>
      </c>
      <c r="O863" s="9">
        <v>1</v>
      </c>
      <c r="P863" s="9"/>
      <c r="Q863" s="9"/>
      <c r="R863" s="9"/>
      <c r="S863" s="9"/>
      <c r="T863" s="9">
        <v>1</v>
      </c>
      <c r="U863" s="9"/>
      <c r="V863" s="9"/>
      <c r="W863" s="10"/>
      <c r="X863" s="10"/>
      <c r="Y863" s="10"/>
      <c r="Z863" s="10"/>
    </row>
    <row r="864" spans="1:26" ht="43.2" x14ac:dyDescent="0.3">
      <c r="A864" s="35" t="s">
        <v>1791</v>
      </c>
      <c r="B864" s="11" t="s">
        <v>1792</v>
      </c>
      <c r="C864" s="11" t="s">
        <v>1793</v>
      </c>
      <c r="D864" s="11" t="s">
        <v>1865</v>
      </c>
      <c r="E864" s="11" t="s">
        <v>1866</v>
      </c>
      <c r="F864" s="54" t="s">
        <v>1827</v>
      </c>
      <c r="G864" s="12" t="s">
        <v>114</v>
      </c>
      <c r="H864" s="12" t="str">
        <f>IFERROR(VLOOKUP(G864,CentralOVM!$A$3:$B$45,2,0),"")</f>
        <v>Y</v>
      </c>
      <c r="I864" s="12" t="s">
        <v>114</v>
      </c>
      <c r="J864" s="12" t="s">
        <v>1867</v>
      </c>
      <c r="K864" s="12" t="s">
        <v>1868</v>
      </c>
      <c r="L864" s="12" t="s">
        <v>117</v>
      </c>
      <c r="M864" s="13" t="s">
        <v>118</v>
      </c>
      <c r="N864" s="8" t="s">
        <v>64</v>
      </c>
      <c r="O864" s="9">
        <v>56</v>
      </c>
      <c r="P864" s="9"/>
      <c r="Q864" s="9"/>
      <c r="R864" s="9"/>
      <c r="S864" s="17" t="s">
        <v>1869</v>
      </c>
      <c r="T864" s="9">
        <v>5</v>
      </c>
      <c r="U864" s="9" t="s">
        <v>690</v>
      </c>
      <c r="V864" s="9"/>
      <c r="W864" s="10"/>
      <c r="X864" s="10"/>
      <c r="Y864" s="10"/>
      <c r="Z864" s="10"/>
    </row>
    <row r="865" spans="1:26" ht="43.2" x14ac:dyDescent="0.3">
      <c r="A865" s="35" t="s">
        <v>1791</v>
      </c>
      <c r="B865" s="11" t="s">
        <v>1792</v>
      </c>
      <c r="C865" s="11" t="s">
        <v>1793</v>
      </c>
      <c r="D865" s="11" t="s">
        <v>1870</v>
      </c>
      <c r="E865" s="11" t="s">
        <v>1866</v>
      </c>
      <c r="F865" s="54"/>
      <c r="G865" s="12" t="s">
        <v>113</v>
      </c>
      <c r="H865" s="12" t="str">
        <f>IFERROR(VLOOKUP(G865,CentralOVM!$A$3:$B$45,2,0),"")</f>
        <v>N</v>
      </c>
      <c r="I865" s="12" t="s">
        <v>114</v>
      </c>
      <c r="J865" s="12" t="s">
        <v>1867</v>
      </c>
      <c r="K865" s="12" t="s">
        <v>1868</v>
      </c>
      <c r="L865" s="12" t="s">
        <v>117</v>
      </c>
      <c r="M865" s="13" t="s">
        <v>118</v>
      </c>
      <c r="N865" s="8" t="s">
        <v>64</v>
      </c>
      <c r="O865" s="9">
        <v>56</v>
      </c>
      <c r="P865" s="9"/>
      <c r="Q865" s="9"/>
      <c r="R865" s="9"/>
      <c r="S865" s="9"/>
      <c r="T865" s="9"/>
      <c r="U865" s="9" t="s">
        <v>65</v>
      </c>
      <c r="V865" s="9"/>
      <c r="W865" s="10"/>
      <c r="X865" s="10"/>
      <c r="Y865" s="10"/>
      <c r="Z865" s="10"/>
    </row>
    <row r="866" spans="1:26" ht="57.6" x14ac:dyDescent="0.3">
      <c r="A866" s="35" t="s">
        <v>1791</v>
      </c>
      <c r="B866" s="11" t="s">
        <v>1792</v>
      </c>
      <c r="C866" s="11" t="s">
        <v>1793</v>
      </c>
      <c r="D866" s="11" t="s">
        <v>1871</v>
      </c>
      <c r="E866" s="11" t="s">
        <v>1866</v>
      </c>
      <c r="F866" s="54"/>
      <c r="G866" s="12" t="s">
        <v>113</v>
      </c>
      <c r="H866" s="12" t="str">
        <f>IFERROR(VLOOKUP(G866,CentralOVM!$A$3:$B$45,2,0),"")</f>
        <v>N</v>
      </c>
      <c r="I866" s="12"/>
      <c r="J866" s="12"/>
      <c r="K866" s="12"/>
      <c r="L866" s="12"/>
      <c r="M866" s="13"/>
      <c r="N866" s="9"/>
      <c r="O866" s="9"/>
      <c r="P866" s="9"/>
      <c r="Q866" s="9"/>
      <c r="R866" s="9"/>
      <c r="S866" s="9"/>
      <c r="T866" s="9"/>
      <c r="U866" s="9" t="s">
        <v>119</v>
      </c>
      <c r="V866" s="9"/>
      <c r="W866" s="10"/>
      <c r="X866" s="10"/>
      <c r="Y866" s="10"/>
      <c r="Z866" s="10"/>
    </row>
    <row r="867" spans="1:26" ht="43.2" x14ac:dyDescent="0.3">
      <c r="A867" s="35" t="s">
        <v>1791</v>
      </c>
      <c r="B867" s="11" t="s">
        <v>1792</v>
      </c>
      <c r="C867" s="11" t="s">
        <v>1793</v>
      </c>
      <c r="D867" s="11" t="s">
        <v>1872</v>
      </c>
      <c r="E867" s="11" t="s">
        <v>1866</v>
      </c>
      <c r="F867" s="54"/>
      <c r="G867" s="12" t="s">
        <v>113</v>
      </c>
      <c r="H867" s="12" t="str">
        <f>IFERROR(VLOOKUP(G867,CentralOVM!$A$3:$B$45,2,0),"")</f>
        <v>N</v>
      </c>
      <c r="I867" s="12"/>
      <c r="J867" s="12"/>
      <c r="K867" s="12"/>
      <c r="L867" s="12"/>
      <c r="M867" s="13"/>
      <c r="N867" s="9"/>
      <c r="O867" s="9"/>
      <c r="P867" s="9"/>
      <c r="Q867" s="9"/>
      <c r="R867" s="9"/>
      <c r="S867" s="9"/>
      <c r="T867" s="9"/>
      <c r="U867" s="9"/>
      <c r="V867" s="9"/>
      <c r="W867" s="10"/>
      <c r="X867" s="10"/>
      <c r="Y867" s="10"/>
      <c r="Z867" s="10"/>
    </row>
    <row r="868" spans="1:26" ht="43.2" x14ac:dyDescent="0.3">
      <c r="A868" s="35" t="s">
        <v>1791</v>
      </c>
      <c r="B868" s="11" t="s">
        <v>1792</v>
      </c>
      <c r="C868" s="11" t="s">
        <v>1793</v>
      </c>
      <c r="D868" s="11" t="s">
        <v>1873</v>
      </c>
      <c r="E868" s="11" t="s">
        <v>1874</v>
      </c>
      <c r="F868" s="54"/>
      <c r="G868" s="12" t="s">
        <v>709</v>
      </c>
      <c r="H868" s="12" t="str">
        <f>IFERROR(VLOOKUP(G868,CentralOVM!$A$3:$B$45,2,0),"")</f>
        <v>Y</v>
      </c>
      <c r="I868" s="12" t="s">
        <v>258</v>
      </c>
      <c r="J868" s="12"/>
      <c r="K868" s="12"/>
      <c r="L868" s="12"/>
      <c r="M868" s="13"/>
      <c r="N868" s="8" t="s">
        <v>54</v>
      </c>
      <c r="O868" s="9">
        <v>60</v>
      </c>
      <c r="P868" s="9"/>
      <c r="Q868" s="9"/>
      <c r="R868" s="9"/>
      <c r="S868" s="9"/>
      <c r="T868" s="9"/>
      <c r="U868" s="9" t="s">
        <v>108</v>
      </c>
      <c r="V868" s="9"/>
      <c r="W868" s="10"/>
      <c r="X868" s="10"/>
      <c r="Y868" s="10"/>
      <c r="Z868" s="10"/>
    </row>
    <row r="869" spans="1:26" ht="43.2" x14ac:dyDescent="0.3">
      <c r="A869" s="35" t="s">
        <v>1791</v>
      </c>
      <c r="B869" s="11" t="s">
        <v>1792</v>
      </c>
      <c r="C869" s="11" t="s">
        <v>1793</v>
      </c>
      <c r="D869" s="11" t="s">
        <v>1875</v>
      </c>
      <c r="E869" s="11" t="s">
        <v>1874</v>
      </c>
      <c r="F869" s="54"/>
      <c r="G869" s="12" t="s">
        <v>49</v>
      </c>
      <c r="H869" s="12" t="str">
        <f>IFERROR(VLOOKUP(G869,CentralOVM!$A$3:$B$45,2,0),"")</f>
        <v>Y</v>
      </c>
      <c r="I869" s="12" t="s">
        <v>49</v>
      </c>
      <c r="J869" s="12" t="s">
        <v>50</v>
      </c>
      <c r="K869" s="12" t="s">
        <v>51</v>
      </c>
      <c r="L869" s="12" t="s">
        <v>52</v>
      </c>
      <c r="M869" s="13" t="s">
        <v>53</v>
      </c>
      <c r="N869" s="8" t="s">
        <v>54</v>
      </c>
      <c r="O869" s="9">
        <v>60</v>
      </c>
      <c r="P869" s="9" t="s">
        <v>67</v>
      </c>
      <c r="Q869" s="9" t="s">
        <v>49</v>
      </c>
      <c r="R869" s="9" t="s">
        <v>62</v>
      </c>
      <c r="S869" s="9"/>
      <c r="T869" s="9"/>
      <c r="U869" s="9"/>
      <c r="V869" s="9"/>
      <c r="W869" s="10"/>
      <c r="X869" s="10"/>
      <c r="Y869" s="10"/>
      <c r="Z869" s="10"/>
    </row>
    <row r="870" spans="1:26" ht="43.2" x14ac:dyDescent="0.3">
      <c r="A870" s="35" t="s">
        <v>1791</v>
      </c>
      <c r="B870" s="11" t="s">
        <v>1792</v>
      </c>
      <c r="C870" s="11" t="s">
        <v>1793</v>
      </c>
      <c r="D870" s="11" t="s">
        <v>1876</v>
      </c>
      <c r="E870" s="11" t="s">
        <v>1874</v>
      </c>
      <c r="F870" s="54" t="s">
        <v>1877</v>
      </c>
      <c r="G870" s="12" t="s">
        <v>49</v>
      </c>
      <c r="H870" s="12" t="str">
        <f>IFERROR(VLOOKUP(G870,CentralOVM!$A$3:$B$45,2,0),"")</f>
        <v>Y</v>
      </c>
      <c r="I870" s="12" t="s">
        <v>49</v>
      </c>
      <c r="J870" s="12" t="s">
        <v>50</v>
      </c>
      <c r="K870" s="12" t="s">
        <v>51</v>
      </c>
      <c r="L870" s="12" t="s">
        <v>52</v>
      </c>
      <c r="M870" s="13" t="s">
        <v>53</v>
      </c>
      <c r="N870" s="8" t="s">
        <v>54</v>
      </c>
      <c r="O870" s="9">
        <v>60</v>
      </c>
      <c r="P870" s="9" t="s">
        <v>61</v>
      </c>
      <c r="Q870" s="9" t="s">
        <v>49</v>
      </c>
      <c r="R870" s="9" t="s">
        <v>62</v>
      </c>
      <c r="S870" s="9"/>
      <c r="T870" s="9">
        <v>2</v>
      </c>
      <c r="U870" s="9"/>
      <c r="V870" s="9"/>
      <c r="W870" s="10"/>
      <c r="X870" s="10"/>
      <c r="Y870" s="10"/>
      <c r="Z870" s="10"/>
    </row>
    <row r="871" spans="1:26" ht="43.2" x14ac:dyDescent="0.3">
      <c r="A871" s="35" t="s">
        <v>1791</v>
      </c>
      <c r="B871" s="11" t="s">
        <v>1792</v>
      </c>
      <c r="C871" s="11" t="s">
        <v>1793</v>
      </c>
      <c r="D871" s="11" t="s">
        <v>1878</v>
      </c>
      <c r="E871" s="11" t="s">
        <v>1874</v>
      </c>
      <c r="F871" s="54"/>
      <c r="G871" s="12" t="s">
        <v>49</v>
      </c>
      <c r="H871" s="12" t="str">
        <f>IFERROR(VLOOKUP(G871,CentralOVM!$A$3:$B$45,2,0),"")</f>
        <v>Y</v>
      </c>
      <c r="I871" s="12" t="s">
        <v>49</v>
      </c>
      <c r="J871" s="12" t="s">
        <v>50</v>
      </c>
      <c r="K871" s="12" t="s">
        <v>51</v>
      </c>
      <c r="L871" s="12" t="s">
        <v>52</v>
      </c>
      <c r="M871" s="13" t="s">
        <v>53</v>
      </c>
      <c r="N871" s="8" t="s">
        <v>54</v>
      </c>
      <c r="O871" s="9">
        <v>60</v>
      </c>
      <c r="P871" s="9"/>
      <c r="Q871" s="9"/>
      <c r="R871" s="9"/>
      <c r="S871" s="9"/>
      <c r="T871" s="9"/>
      <c r="U871" s="9"/>
      <c r="V871" s="9"/>
      <c r="W871" s="10"/>
      <c r="X871" s="10"/>
      <c r="Y871" s="10"/>
      <c r="Z871" s="10"/>
    </row>
    <row r="872" spans="1:26" ht="43.2" x14ac:dyDescent="0.3">
      <c r="A872" s="35" t="s">
        <v>1791</v>
      </c>
      <c r="B872" s="11" t="s">
        <v>1792</v>
      </c>
      <c r="C872" s="11" t="s">
        <v>1793</v>
      </c>
      <c r="D872" s="11" t="s">
        <v>1879</v>
      </c>
      <c r="E872" s="11" t="s">
        <v>1874</v>
      </c>
      <c r="F872" s="54"/>
      <c r="G872" s="12" t="s">
        <v>49</v>
      </c>
      <c r="H872" s="12" t="str">
        <f>IFERROR(VLOOKUP(G872,CentralOVM!$A$3:$B$45,2,0),"")</f>
        <v>Y</v>
      </c>
      <c r="I872" s="12" t="s">
        <v>49</v>
      </c>
      <c r="J872" s="12" t="s">
        <v>50</v>
      </c>
      <c r="K872" s="12" t="s">
        <v>51</v>
      </c>
      <c r="L872" s="12" t="s">
        <v>52</v>
      </c>
      <c r="M872" s="13" t="s">
        <v>53</v>
      </c>
      <c r="N872" s="8" t="s">
        <v>54</v>
      </c>
      <c r="O872" s="9">
        <v>60</v>
      </c>
      <c r="P872" s="9"/>
      <c r="Q872" s="9"/>
      <c r="R872" s="9"/>
      <c r="S872" s="9"/>
      <c r="T872" s="9"/>
      <c r="U872" s="9"/>
      <c r="V872" s="9"/>
      <c r="W872" s="10"/>
      <c r="X872" s="10"/>
      <c r="Y872" s="10"/>
      <c r="Z872" s="10"/>
    </row>
    <row r="873" spans="1:26" ht="43.2" x14ac:dyDescent="0.3">
      <c r="A873" s="35" t="s">
        <v>1791</v>
      </c>
      <c r="B873" s="11" t="s">
        <v>1792</v>
      </c>
      <c r="C873" s="11" t="s">
        <v>1793</v>
      </c>
      <c r="D873" s="11" t="s">
        <v>1880</v>
      </c>
      <c r="E873" s="11" t="s">
        <v>1874</v>
      </c>
      <c r="F873" s="54"/>
      <c r="G873" s="12" t="s">
        <v>49</v>
      </c>
      <c r="H873" s="12" t="str">
        <f>IFERROR(VLOOKUP(G873,CentralOVM!$A$3:$B$45,2,0),"")</f>
        <v>Y</v>
      </c>
      <c r="I873" s="12" t="s">
        <v>49</v>
      </c>
      <c r="J873" s="12" t="s">
        <v>50</v>
      </c>
      <c r="K873" s="12" t="s">
        <v>51</v>
      </c>
      <c r="L873" s="12" t="s">
        <v>52</v>
      </c>
      <c r="M873" s="13" t="s">
        <v>53</v>
      </c>
      <c r="N873" s="8" t="s">
        <v>54</v>
      </c>
      <c r="O873" s="9">
        <v>60</v>
      </c>
      <c r="P873" s="9"/>
      <c r="Q873" s="9"/>
      <c r="R873" s="9"/>
      <c r="S873" s="9"/>
      <c r="T873" s="9"/>
      <c r="U873" s="9"/>
      <c r="V873" s="9"/>
      <c r="W873" s="10"/>
      <c r="X873" s="10"/>
      <c r="Y873" s="10"/>
      <c r="Z873" s="10"/>
    </row>
    <row r="874" spans="1:26" ht="43.2" x14ac:dyDescent="0.3">
      <c r="A874" s="35" t="s">
        <v>1791</v>
      </c>
      <c r="B874" s="11" t="s">
        <v>1792</v>
      </c>
      <c r="C874" s="11" t="s">
        <v>1793</v>
      </c>
      <c r="D874" s="11" t="s">
        <v>1881</v>
      </c>
      <c r="E874" s="11" t="s">
        <v>1874</v>
      </c>
      <c r="F874" s="54"/>
      <c r="G874" s="12" t="s">
        <v>49</v>
      </c>
      <c r="H874" s="12" t="str">
        <f>IFERROR(VLOOKUP(G874,CentralOVM!$A$3:$B$45,2,0),"")</f>
        <v>Y</v>
      </c>
      <c r="I874" s="12" t="s">
        <v>49</v>
      </c>
      <c r="J874" s="12" t="s">
        <v>50</v>
      </c>
      <c r="K874" s="12" t="s">
        <v>51</v>
      </c>
      <c r="L874" s="12" t="s">
        <v>52</v>
      </c>
      <c r="M874" s="13" t="s">
        <v>53</v>
      </c>
      <c r="N874" s="8" t="s">
        <v>54</v>
      </c>
      <c r="O874" s="9">
        <v>60</v>
      </c>
      <c r="P874" s="9"/>
      <c r="Q874" s="9"/>
      <c r="R874" s="9"/>
      <c r="S874" s="9"/>
      <c r="T874" s="9"/>
      <c r="U874" s="9" t="s">
        <v>704</v>
      </c>
      <c r="V874" s="9"/>
      <c r="W874" s="10"/>
      <c r="X874" s="10"/>
      <c r="Y874" s="10"/>
      <c r="Z874" s="10"/>
    </row>
    <row r="875" spans="1:26" ht="43.2" x14ac:dyDescent="0.3">
      <c r="A875" s="35" t="s">
        <v>1791</v>
      </c>
      <c r="B875" s="11" t="s">
        <v>1792</v>
      </c>
      <c r="C875" s="11" t="s">
        <v>1793</v>
      </c>
      <c r="D875" s="11" t="s">
        <v>1882</v>
      </c>
      <c r="E875" s="11"/>
      <c r="F875" s="54"/>
      <c r="G875" s="12"/>
      <c r="H875" s="12" t="str">
        <f>IFERROR(VLOOKUP(G875,CentralOVM!$A$3:$B$45,2,0),"")</f>
        <v/>
      </c>
      <c r="I875" s="12"/>
      <c r="J875" s="12"/>
      <c r="K875" s="12"/>
      <c r="L875" s="12"/>
      <c r="M875" s="13"/>
      <c r="N875" s="9"/>
      <c r="O875" s="9"/>
      <c r="P875" s="9"/>
      <c r="Q875" s="9"/>
      <c r="R875" s="9"/>
      <c r="S875" s="9"/>
      <c r="T875" s="9"/>
      <c r="U875" s="9" t="s">
        <v>643</v>
      </c>
      <c r="V875" s="9"/>
      <c r="W875" s="10"/>
      <c r="X875" s="10"/>
      <c r="Y875" s="10"/>
      <c r="Z875" s="10"/>
    </row>
    <row r="876" spans="1:26" ht="43.2" x14ac:dyDescent="0.3">
      <c r="A876" s="35" t="s">
        <v>1791</v>
      </c>
      <c r="B876" s="11" t="s">
        <v>1792</v>
      </c>
      <c r="C876" s="11" t="s">
        <v>1793</v>
      </c>
      <c r="D876" s="11" t="s">
        <v>1883</v>
      </c>
      <c r="E876" s="11"/>
      <c r="F876" s="54" t="s">
        <v>1884</v>
      </c>
      <c r="G876" s="12" t="s">
        <v>49</v>
      </c>
      <c r="H876" s="12" t="str">
        <f>IFERROR(VLOOKUP(G876,CentralOVM!$A$3:$B$45,2,0),"")</f>
        <v>Y</v>
      </c>
      <c r="I876" s="12" t="s">
        <v>49</v>
      </c>
      <c r="J876" s="12" t="s">
        <v>50</v>
      </c>
      <c r="K876" s="12" t="s">
        <v>51</v>
      </c>
      <c r="L876" s="12" t="s">
        <v>52</v>
      </c>
      <c r="M876" s="13" t="s">
        <v>53</v>
      </c>
      <c r="N876" s="8" t="s">
        <v>54</v>
      </c>
      <c r="O876" s="9">
        <v>60</v>
      </c>
      <c r="P876" s="9"/>
      <c r="Q876" s="9"/>
      <c r="R876" s="9"/>
      <c r="S876" s="9"/>
      <c r="T876" s="9">
        <v>4</v>
      </c>
      <c r="U876" s="9"/>
      <c r="V876" s="9"/>
      <c r="W876" s="10"/>
      <c r="X876" s="10"/>
      <c r="Y876" s="10"/>
      <c r="Z876" s="10"/>
    </row>
    <row r="877" spans="1:26" ht="43.2" x14ac:dyDescent="0.3">
      <c r="A877" s="35" t="s">
        <v>1791</v>
      </c>
      <c r="B877" s="11" t="s">
        <v>1792</v>
      </c>
      <c r="C877" s="11" t="s">
        <v>1793</v>
      </c>
      <c r="D877" s="11" t="s">
        <v>1885</v>
      </c>
      <c r="E877" s="11"/>
      <c r="F877" s="54"/>
      <c r="G877" s="12" t="s">
        <v>49</v>
      </c>
      <c r="H877" s="12" t="str">
        <f>IFERROR(VLOOKUP(G877,CentralOVM!$A$3:$B$45,2,0),"")</f>
        <v>Y</v>
      </c>
      <c r="I877" s="12" t="s">
        <v>49</v>
      </c>
      <c r="J877" s="12" t="s">
        <v>50</v>
      </c>
      <c r="K877" s="12" t="s">
        <v>51</v>
      </c>
      <c r="L877" s="12" t="s">
        <v>52</v>
      </c>
      <c r="M877" s="13" t="s">
        <v>53</v>
      </c>
      <c r="N877" s="8" t="s">
        <v>54</v>
      </c>
      <c r="O877" s="9">
        <v>60</v>
      </c>
      <c r="P877" s="9"/>
      <c r="Q877" s="9"/>
      <c r="R877" s="9"/>
      <c r="S877" s="9"/>
      <c r="T877" s="9"/>
      <c r="U877" s="9"/>
      <c r="V877" s="9"/>
      <c r="W877" s="10"/>
      <c r="X877" s="10"/>
      <c r="Y877" s="10"/>
      <c r="Z877" s="10"/>
    </row>
    <row r="878" spans="1:26" ht="43.2" x14ac:dyDescent="0.3">
      <c r="A878" s="35" t="s">
        <v>1791</v>
      </c>
      <c r="B878" s="11" t="s">
        <v>1792</v>
      </c>
      <c r="C878" s="11" t="s">
        <v>1793</v>
      </c>
      <c r="D878" s="11" t="s">
        <v>1886</v>
      </c>
      <c r="E878" s="11"/>
      <c r="F878" s="54"/>
      <c r="G878" s="12"/>
      <c r="H878" s="12" t="str">
        <f>IFERROR(VLOOKUP(G878,CentralOVM!$A$3:$B$45,2,0),"")</f>
        <v/>
      </c>
      <c r="I878" s="12"/>
      <c r="J878" s="12"/>
      <c r="K878" s="12"/>
      <c r="L878" s="12"/>
      <c r="M878" s="13"/>
      <c r="N878" s="9"/>
      <c r="O878" s="9"/>
      <c r="P878" s="9"/>
      <c r="Q878" s="9"/>
      <c r="R878" s="9"/>
      <c r="S878" s="9"/>
      <c r="T878" s="9"/>
      <c r="U878" s="9"/>
      <c r="V878" s="9"/>
      <c r="W878" s="10"/>
      <c r="X878" s="10"/>
      <c r="Y878" s="10"/>
      <c r="Z878" s="10"/>
    </row>
    <row r="879" spans="1:26" ht="43.2" x14ac:dyDescent="0.3">
      <c r="A879" s="35" t="s">
        <v>1791</v>
      </c>
      <c r="B879" s="11" t="s">
        <v>1792</v>
      </c>
      <c r="C879" s="11" t="s">
        <v>1793</v>
      </c>
      <c r="D879" s="11" t="s">
        <v>1887</v>
      </c>
      <c r="E879" s="11"/>
      <c r="F879" s="54"/>
      <c r="G879" s="12"/>
      <c r="H879" s="12" t="str">
        <f>IFERROR(VLOOKUP(G879,CentralOVM!$A$3:$B$45,2,0),"")</f>
        <v/>
      </c>
      <c r="I879" s="12"/>
      <c r="J879" s="12"/>
      <c r="K879" s="12"/>
      <c r="L879" s="12"/>
      <c r="M879" s="13"/>
      <c r="N879" s="9"/>
      <c r="O879" s="9"/>
      <c r="P879" s="9"/>
      <c r="Q879" s="9"/>
      <c r="R879" s="9"/>
      <c r="S879" s="9"/>
      <c r="T879" s="9"/>
      <c r="U879" s="9"/>
      <c r="V879" s="9"/>
      <c r="W879" s="10"/>
      <c r="X879" s="10"/>
      <c r="Y879" s="10"/>
      <c r="Z879" s="10"/>
    </row>
    <row r="880" spans="1:26" ht="43.2" x14ac:dyDescent="0.3">
      <c r="A880" s="35" t="s">
        <v>1791</v>
      </c>
      <c r="B880" s="11" t="s">
        <v>1792</v>
      </c>
      <c r="C880" s="11" t="s">
        <v>1793</v>
      </c>
      <c r="D880" s="11" t="s">
        <v>1888</v>
      </c>
      <c r="E880" s="11"/>
      <c r="F880" s="54"/>
      <c r="G880" s="12" t="s">
        <v>1889</v>
      </c>
      <c r="H880" s="12" t="str">
        <f>IFERROR(VLOOKUP(G880,CentralOVM!$A$3:$B$45,2,0),"")</f>
        <v>Y</v>
      </c>
      <c r="I880" s="12" t="s">
        <v>258</v>
      </c>
      <c r="J880" s="12"/>
      <c r="K880" s="12"/>
      <c r="L880" s="12"/>
      <c r="M880" s="13"/>
      <c r="N880" s="8" t="s">
        <v>802</v>
      </c>
      <c r="O880" s="9">
        <v>0</v>
      </c>
      <c r="P880" s="9"/>
      <c r="Q880" s="9"/>
      <c r="R880" s="9"/>
      <c r="S880" s="9"/>
      <c r="T880" s="9"/>
      <c r="U880" s="9" t="s">
        <v>807</v>
      </c>
      <c r="V880" s="9"/>
      <c r="W880" s="10"/>
      <c r="X880" s="10"/>
      <c r="Y880" s="10"/>
      <c r="Z880" s="10"/>
    </row>
    <row r="881" spans="1:26" ht="43.2" x14ac:dyDescent="0.3">
      <c r="A881" s="35" t="s">
        <v>1791</v>
      </c>
      <c r="B881" s="11" t="s">
        <v>1792</v>
      </c>
      <c r="C881" s="11" t="s">
        <v>1793</v>
      </c>
      <c r="D881" s="11" t="s">
        <v>1890</v>
      </c>
      <c r="E881" s="11"/>
      <c r="F881" s="54"/>
      <c r="G881" s="12" t="s">
        <v>1889</v>
      </c>
      <c r="H881" s="12" t="str">
        <f>IFERROR(VLOOKUP(G881,CentralOVM!$A$3:$B$45,2,0),"")</f>
        <v>Y</v>
      </c>
      <c r="I881" s="12" t="s">
        <v>258</v>
      </c>
      <c r="J881" s="12"/>
      <c r="K881" s="12"/>
      <c r="L881" s="12"/>
      <c r="M881" s="13"/>
      <c r="N881" s="51" t="s">
        <v>505</v>
      </c>
      <c r="O881" s="9">
        <v>21</v>
      </c>
      <c r="P881" s="9"/>
      <c r="Q881" s="9"/>
      <c r="R881" s="9"/>
      <c r="S881" s="9"/>
      <c r="T881" s="9"/>
      <c r="U881" s="9" t="s">
        <v>804</v>
      </c>
      <c r="V881" s="9"/>
      <c r="W881" s="10"/>
      <c r="X881" s="10"/>
      <c r="Y881" s="10"/>
      <c r="Z881" s="10"/>
    </row>
    <row r="882" spans="1:26" ht="43.2" x14ac:dyDescent="0.3">
      <c r="A882" s="35" t="s">
        <v>1791</v>
      </c>
      <c r="B882" s="11" t="s">
        <v>1792</v>
      </c>
      <c r="C882" s="11" t="s">
        <v>1793</v>
      </c>
      <c r="D882" s="11" t="s">
        <v>1891</v>
      </c>
      <c r="E882" s="11"/>
      <c r="F882" s="54"/>
      <c r="G882" s="12" t="s">
        <v>1889</v>
      </c>
      <c r="H882" s="12" t="str">
        <f>IFERROR(VLOOKUP(G882,CentralOVM!$A$3:$B$45,2,0),"")</f>
        <v>Y</v>
      </c>
      <c r="I882" s="12" t="s">
        <v>258</v>
      </c>
      <c r="J882" s="12"/>
      <c r="K882" s="12"/>
      <c r="L882" s="12"/>
      <c r="M882" s="13"/>
      <c r="N882" s="51" t="s">
        <v>1452</v>
      </c>
      <c r="O882" s="9">
        <v>0</v>
      </c>
      <c r="P882" s="9"/>
      <c r="Q882" s="9"/>
      <c r="R882" s="9"/>
      <c r="S882" s="9"/>
      <c r="T882" s="9"/>
      <c r="U882" s="9"/>
      <c r="V882" s="9"/>
      <c r="W882" s="10"/>
      <c r="X882" s="10"/>
      <c r="Y882" s="10"/>
      <c r="Z882" s="10"/>
    </row>
    <row r="883" spans="1:26" ht="43.2" x14ac:dyDescent="0.3">
      <c r="A883" s="35" t="s">
        <v>1791</v>
      </c>
      <c r="B883" s="11" t="s">
        <v>1792</v>
      </c>
      <c r="C883" s="11" t="s">
        <v>1793</v>
      </c>
      <c r="D883" s="11" t="s">
        <v>1892</v>
      </c>
      <c r="E883" s="11"/>
      <c r="F883" s="54"/>
      <c r="G883" s="12" t="s">
        <v>1889</v>
      </c>
      <c r="H883" s="12" t="str">
        <f>IFERROR(VLOOKUP(G883,CentralOVM!$A$3:$B$45,2,0),"")</f>
        <v>Y</v>
      </c>
      <c r="I883" s="12" t="s">
        <v>258</v>
      </c>
      <c r="J883" s="12"/>
      <c r="K883" s="12"/>
      <c r="L883" s="12"/>
      <c r="M883" s="13"/>
      <c r="N883" s="51" t="s">
        <v>1893</v>
      </c>
      <c r="O883" s="9">
        <v>8</v>
      </c>
      <c r="P883" s="9"/>
      <c r="Q883" s="9"/>
      <c r="R883" s="9"/>
      <c r="S883" s="9"/>
      <c r="T883" s="9"/>
      <c r="U883" s="9" t="s">
        <v>864</v>
      </c>
      <c r="V883" s="9"/>
      <c r="W883" s="10"/>
      <c r="X883" s="10"/>
      <c r="Y883" s="10"/>
      <c r="Z883" s="10"/>
    </row>
    <row r="884" spans="1:26" ht="43.2" x14ac:dyDescent="0.3">
      <c r="A884" s="35" t="s">
        <v>1791</v>
      </c>
      <c r="B884" s="11" t="s">
        <v>1792</v>
      </c>
      <c r="C884" s="11" t="s">
        <v>1793</v>
      </c>
      <c r="D884" s="11" t="s">
        <v>1894</v>
      </c>
      <c r="E884" s="11"/>
      <c r="F884" s="54"/>
      <c r="G884" s="12" t="s">
        <v>1889</v>
      </c>
      <c r="H884" s="12" t="str">
        <f>IFERROR(VLOOKUP(G884,CentralOVM!$A$3:$B$45,2,0),"")</f>
        <v>Y</v>
      </c>
      <c r="I884" s="12" t="s">
        <v>258</v>
      </c>
      <c r="J884" s="12"/>
      <c r="K884" s="12"/>
      <c r="L884" s="12"/>
      <c r="M884" s="13"/>
      <c r="N884" s="51" t="s">
        <v>1893</v>
      </c>
      <c r="O884" s="9">
        <v>8</v>
      </c>
      <c r="P884" s="9"/>
      <c r="Q884" s="9"/>
      <c r="R884" s="9"/>
      <c r="S884" s="9"/>
      <c r="T884" s="9"/>
      <c r="U884" s="9"/>
      <c r="V884" s="9"/>
      <c r="W884" s="10"/>
      <c r="X884" s="10"/>
      <c r="Y884" s="10"/>
      <c r="Z884" s="10"/>
    </row>
    <row r="885" spans="1:26" ht="43.2" x14ac:dyDescent="0.3">
      <c r="A885" s="35" t="s">
        <v>1791</v>
      </c>
      <c r="B885" s="11" t="s">
        <v>1792</v>
      </c>
      <c r="C885" s="11" t="s">
        <v>1793</v>
      </c>
      <c r="D885" s="11" t="s">
        <v>1895</v>
      </c>
      <c r="E885" s="11"/>
      <c r="F885" s="54"/>
      <c r="G885" s="12" t="s">
        <v>1889</v>
      </c>
      <c r="H885" s="12" t="str">
        <f>IFERROR(VLOOKUP(G885,CentralOVM!$A$3:$B$45,2,0),"")</f>
        <v>Y</v>
      </c>
      <c r="I885" s="12" t="s">
        <v>258</v>
      </c>
      <c r="J885" s="12"/>
      <c r="K885" s="12"/>
      <c r="L885" s="12"/>
      <c r="M885" s="13"/>
      <c r="N885" s="51" t="s">
        <v>1893</v>
      </c>
      <c r="O885" s="9">
        <v>8</v>
      </c>
      <c r="P885" s="9"/>
      <c r="Q885" s="9"/>
      <c r="R885" s="9"/>
      <c r="S885" s="9"/>
      <c r="T885" s="9"/>
      <c r="U885" s="9"/>
      <c r="V885" s="9"/>
      <c r="W885" s="10"/>
      <c r="X885" s="10"/>
      <c r="Y885" s="10"/>
      <c r="Z885" s="10"/>
    </row>
    <row r="886" spans="1:26" ht="100.8" x14ac:dyDescent="0.3">
      <c r="A886" s="35" t="s">
        <v>1791</v>
      </c>
      <c r="B886" s="11" t="s">
        <v>1792</v>
      </c>
      <c r="C886" s="11" t="s">
        <v>1793</v>
      </c>
      <c r="D886" s="11" t="s">
        <v>1896</v>
      </c>
      <c r="E886" s="11" t="s">
        <v>1897</v>
      </c>
      <c r="F886" s="54" t="s">
        <v>1898</v>
      </c>
      <c r="G886" s="12" t="s">
        <v>39</v>
      </c>
      <c r="H886" s="12" t="str">
        <f>IFERROR(VLOOKUP(G886,CentralOVM!$A$3:$B$45,2,0),"")</f>
        <v>Y</v>
      </c>
      <c r="I886" s="12" t="s">
        <v>40</v>
      </c>
      <c r="J886" s="12" t="s">
        <v>1899</v>
      </c>
      <c r="K886" s="12" t="s">
        <v>1900</v>
      </c>
      <c r="L886" s="12" t="s">
        <v>701</v>
      </c>
      <c r="M886" s="13" t="s">
        <v>702</v>
      </c>
      <c r="N886" s="51" t="s">
        <v>1901</v>
      </c>
      <c r="O886" s="9">
        <v>2</v>
      </c>
      <c r="P886" s="9" t="s">
        <v>45</v>
      </c>
      <c r="Q886" s="9" t="s">
        <v>39</v>
      </c>
      <c r="R886" s="9" t="s">
        <v>46</v>
      </c>
      <c r="S886" s="17" t="s">
        <v>1902</v>
      </c>
      <c r="T886" s="9">
        <v>4</v>
      </c>
      <c r="U886" s="9" t="s">
        <v>704</v>
      </c>
      <c r="V886" s="9"/>
      <c r="W886" s="10"/>
      <c r="X886" s="10"/>
      <c r="Y886" s="10"/>
      <c r="Z886" s="10"/>
    </row>
    <row r="887" spans="1:26" ht="43.2" x14ac:dyDescent="0.3">
      <c r="A887" s="35" t="s">
        <v>1791</v>
      </c>
      <c r="B887" s="11" t="s">
        <v>1792</v>
      </c>
      <c r="C887" s="11" t="s">
        <v>1793</v>
      </c>
      <c r="D887" s="11" t="s">
        <v>1903</v>
      </c>
      <c r="E887" s="11"/>
      <c r="F887" s="54" t="s">
        <v>1904</v>
      </c>
      <c r="G887" s="12" t="s">
        <v>49</v>
      </c>
      <c r="H887" s="12" t="str">
        <f>IFERROR(VLOOKUP(G887,CentralOVM!$A$3:$B$45,2,0),"")</f>
        <v>Y</v>
      </c>
      <c r="I887" s="12" t="s">
        <v>49</v>
      </c>
      <c r="J887" s="12" t="s">
        <v>50</v>
      </c>
      <c r="K887" s="12" t="s">
        <v>51</v>
      </c>
      <c r="L887" s="12" t="s">
        <v>52</v>
      </c>
      <c r="M887" s="13" t="s">
        <v>53</v>
      </c>
      <c r="N887" s="8" t="s">
        <v>54</v>
      </c>
      <c r="O887" s="9">
        <v>60</v>
      </c>
      <c r="P887" s="9"/>
      <c r="Q887" s="9"/>
      <c r="R887" s="9"/>
      <c r="S887" s="9"/>
      <c r="T887" s="9">
        <v>1</v>
      </c>
      <c r="U887" s="9" t="s">
        <v>108</v>
      </c>
      <c r="V887" s="9"/>
      <c r="W887" s="10"/>
      <c r="X887" s="10"/>
      <c r="Y887" s="10"/>
      <c r="Z887" s="10"/>
    </row>
    <row r="888" spans="1:26" ht="43.2" x14ac:dyDescent="0.3">
      <c r="A888" s="35" t="s">
        <v>1791</v>
      </c>
      <c r="B888" s="11" t="s">
        <v>1792</v>
      </c>
      <c r="C888" s="11" t="s">
        <v>1793</v>
      </c>
      <c r="D888" s="11" t="s">
        <v>1905</v>
      </c>
      <c r="E888" s="11"/>
      <c r="F888" s="54" t="s">
        <v>1906</v>
      </c>
      <c r="G888" s="12" t="s">
        <v>49</v>
      </c>
      <c r="H888" s="12" t="str">
        <f>IFERROR(VLOOKUP(G888,CentralOVM!$A$3:$B$45,2,0),"")</f>
        <v>Y</v>
      </c>
      <c r="I888" s="12" t="s">
        <v>49</v>
      </c>
      <c r="J888" s="12" t="s">
        <v>50</v>
      </c>
      <c r="K888" s="12" t="s">
        <v>51</v>
      </c>
      <c r="L888" s="12" t="s">
        <v>52</v>
      </c>
      <c r="M888" s="13" t="s">
        <v>53</v>
      </c>
      <c r="N888" s="8" t="s">
        <v>54</v>
      </c>
      <c r="O888" s="9">
        <v>60</v>
      </c>
      <c r="P888" s="9"/>
      <c r="Q888" s="9"/>
      <c r="R888" s="9"/>
      <c r="S888" s="9"/>
      <c r="T888" s="9">
        <v>1</v>
      </c>
      <c r="U888" s="9"/>
      <c r="V888" s="9"/>
      <c r="W888" s="10"/>
      <c r="X888" s="10"/>
      <c r="Y888" s="10"/>
      <c r="Z888" s="10"/>
    </row>
    <row r="889" spans="1:26" ht="43.2" x14ac:dyDescent="0.3">
      <c r="A889" s="35" t="s">
        <v>1791</v>
      </c>
      <c r="B889" s="11" t="s">
        <v>1792</v>
      </c>
      <c r="C889" s="11" t="s">
        <v>1793</v>
      </c>
      <c r="D889" s="11" t="s">
        <v>1907</v>
      </c>
      <c r="E889" s="11"/>
      <c r="F889" s="54" t="s">
        <v>1908</v>
      </c>
      <c r="G889" s="12" t="s">
        <v>49</v>
      </c>
      <c r="H889" s="12" t="str">
        <f>IFERROR(VLOOKUP(G889,CentralOVM!$A$3:$B$45,2,0),"")</f>
        <v>Y</v>
      </c>
      <c r="I889" s="12" t="s">
        <v>49</v>
      </c>
      <c r="J889" s="12" t="s">
        <v>50</v>
      </c>
      <c r="K889" s="12" t="s">
        <v>51</v>
      </c>
      <c r="L889" s="12" t="s">
        <v>52</v>
      </c>
      <c r="M889" s="13" t="s">
        <v>53</v>
      </c>
      <c r="N889" s="8" t="s">
        <v>54</v>
      </c>
      <c r="O889" s="9">
        <v>60</v>
      </c>
      <c r="P889" s="9"/>
      <c r="Q889" s="9"/>
      <c r="R889" s="9"/>
      <c r="S889" s="9"/>
      <c r="T889" s="9">
        <v>1</v>
      </c>
      <c r="U889" s="9"/>
      <c r="V889" s="9"/>
      <c r="W889" s="10"/>
      <c r="X889" s="10"/>
      <c r="Y889" s="10"/>
      <c r="Z889" s="10"/>
    </row>
    <row r="890" spans="1:26" ht="43.2" x14ac:dyDescent="0.3">
      <c r="A890" s="35" t="s">
        <v>1791</v>
      </c>
      <c r="B890" s="11" t="s">
        <v>1792</v>
      </c>
      <c r="C890" s="11" t="s">
        <v>1793</v>
      </c>
      <c r="D890" s="11" t="s">
        <v>1909</v>
      </c>
      <c r="E890" s="11"/>
      <c r="F890" s="54" t="s">
        <v>1910</v>
      </c>
      <c r="G890" s="12" t="s">
        <v>49</v>
      </c>
      <c r="H890" s="12" t="str">
        <f>IFERROR(VLOOKUP(G890,CentralOVM!$A$3:$B$45,2,0),"")</f>
        <v>Y</v>
      </c>
      <c r="I890" s="12" t="s">
        <v>49</v>
      </c>
      <c r="J890" s="12" t="s">
        <v>50</v>
      </c>
      <c r="K890" s="12" t="s">
        <v>51</v>
      </c>
      <c r="L890" s="12" t="s">
        <v>52</v>
      </c>
      <c r="M890" s="13" t="s">
        <v>53</v>
      </c>
      <c r="N890" s="8" t="s">
        <v>54</v>
      </c>
      <c r="O890" s="9">
        <v>60</v>
      </c>
      <c r="P890" s="9"/>
      <c r="Q890" s="9"/>
      <c r="R890" s="9"/>
      <c r="S890" s="17" t="s">
        <v>969</v>
      </c>
      <c r="T890" s="9">
        <v>2</v>
      </c>
      <c r="U890" s="9"/>
      <c r="V890" s="9"/>
      <c r="W890" s="10"/>
      <c r="X890" s="10"/>
      <c r="Y890" s="10"/>
      <c r="Z890" s="10"/>
    </row>
    <row r="891" spans="1:26" ht="43.2" x14ac:dyDescent="0.3">
      <c r="A891" s="35" t="s">
        <v>1791</v>
      </c>
      <c r="B891" s="11" t="s">
        <v>1792</v>
      </c>
      <c r="C891" s="11" t="s">
        <v>1793</v>
      </c>
      <c r="D891" s="11" t="s">
        <v>1911</v>
      </c>
      <c r="E891" s="11"/>
      <c r="F891" s="54" t="s">
        <v>1912</v>
      </c>
      <c r="G891" s="12" t="s">
        <v>49</v>
      </c>
      <c r="H891" s="12" t="str">
        <f>IFERROR(VLOOKUP(G891,CentralOVM!$A$3:$B$45,2,0),"")</f>
        <v>Y</v>
      </c>
      <c r="I891" s="12" t="s">
        <v>49</v>
      </c>
      <c r="J891" s="12" t="s">
        <v>50</v>
      </c>
      <c r="K891" s="12" t="s">
        <v>51</v>
      </c>
      <c r="L891" s="12" t="s">
        <v>52</v>
      </c>
      <c r="M891" s="13" t="s">
        <v>53</v>
      </c>
      <c r="N891" s="8" t="s">
        <v>54</v>
      </c>
      <c r="O891" s="9">
        <v>60</v>
      </c>
      <c r="P891" s="9"/>
      <c r="Q891" s="9"/>
      <c r="R891" s="9"/>
      <c r="S891" s="17"/>
      <c r="T891" s="9">
        <v>2</v>
      </c>
      <c r="U891" s="9"/>
      <c r="V891" s="9"/>
      <c r="W891" s="10"/>
      <c r="X891" s="10"/>
      <c r="Y891" s="10"/>
      <c r="Z891" s="10"/>
    </row>
    <row r="892" spans="1:26" ht="43.2" x14ac:dyDescent="0.3">
      <c r="A892" s="35" t="s">
        <v>1791</v>
      </c>
      <c r="B892" s="11" t="s">
        <v>1792</v>
      </c>
      <c r="C892" s="11" t="s">
        <v>1793</v>
      </c>
      <c r="D892" s="11" t="s">
        <v>1913</v>
      </c>
      <c r="E892" s="11"/>
      <c r="F892" s="54" t="s">
        <v>1914</v>
      </c>
      <c r="G892" s="12" t="s">
        <v>49</v>
      </c>
      <c r="H892" s="12" t="str">
        <f>IFERROR(VLOOKUP(G892,CentralOVM!$A$3:$B$45,2,0),"")</f>
        <v>Y</v>
      </c>
      <c r="I892" s="12" t="s">
        <v>49</v>
      </c>
      <c r="J892" s="12" t="s">
        <v>50</v>
      </c>
      <c r="K892" s="12" t="s">
        <v>51</v>
      </c>
      <c r="L892" s="12" t="s">
        <v>52</v>
      </c>
      <c r="M892" s="13" t="s">
        <v>53</v>
      </c>
      <c r="N892" s="8" t="s">
        <v>54</v>
      </c>
      <c r="O892" s="9">
        <v>60</v>
      </c>
      <c r="P892" s="9"/>
      <c r="Q892" s="9"/>
      <c r="R892" s="9"/>
      <c r="S892" s="17"/>
      <c r="T892" s="9">
        <v>2</v>
      </c>
      <c r="U892" s="9"/>
      <c r="V892" s="9"/>
      <c r="W892" s="10"/>
      <c r="X892" s="10"/>
      <c r="Y892" s="10"/>
      <c r="Z892" s="10"/>
    </row>
    <row r="893" spans="1:26" ht="43.2" x14ac:dyDescent="0.3">
      <c r="A893" s="35" t="s">
        <v>1791</v>
      </c>
      <c r="B893" s="11" t="s">
        <v>1792</v>
      </c>
      <c r="C893" s="11" t="s">
        <v>1793</v>
      </c>
      <c r="D893" s="11" t="s">
        <v>1915</v>
      </c>
      <c r="E893" s="11"/>
      <c r="F893" s="54"/>
      <c r="G893" s="12"/>
      <c r="H893" s="12" t="str">
        <f>IFERROR(VLOOKUP(G893,CentralOVM!$A$3:$B$45,2,0),"")</f>
        <v/>
      </c>
      <c r="I893" s="12"/>
      <c r="J893" s="12"/>
      <c r="K893" s="12"/>
      <c r="L893" s="12"/>
      <c r="M893" s="13"/>
      <c r="N893" s="9"/>
      <c r="O893" s="9"/>
      <c r="P893" s="9"/>
      <c r="Q893" s="9"/>
      <c r="R893" s="9"/>
      <c r="S893" s="9"/>
      <c r="T893" s="9"/>
      <c r="U893" s="9"/>
      <c r="V893" s="9"/>
      <c r="W893" s="10"/>
      <c r="X893" s="10"/>
      <c r="Y893" s="10"/>
      <c r="Z893" s="10"/>
    </row>
    <row r="894" spans="1:26" ht="43.2" x14ac:dyDescent="0.3">
      <c r="A894" s="35" t="s">
        <v>1791</v>
      </c>
      <c r="B894" s="11" t="s">
        <v>1792</v>
      </c>
      <c r="C894" s="11" t="s">
        <v>1793</v>
      </c>
      <c r="D894" s="11" t="s">
        <v>1916</v>
      </c>
      <c r="E894" s="11" t="s">
        <v>1917</v>
      </c>
      <c r="F894" s="54"/>
      <c r="G894" s="12"/>
      <c r="H894" s="12" t="str">
        <f>IFERROR(VLOOKUP(G894,CentralOVM!$A$3:$B$45,2,0),"")</f>
        <v/>
      </c>
      <c r="I894" s="12"/>
      <c r="J894" s="12"/>
      <c r="K894" s="12"/>
      <c r="L894" s="12"/>
      <c r="M894" s="13"/>
      <c r="N894" s="9"/>
      <c r="O894" s="9"/>
      <c r="P894" s="9"/>
      <c r="Q894" s="9"/>
      <c r="R894" s="9"/>
      <c r="S894" s="9"/>
      <c r="T894" s="9"/>
      <c r="U894" s="9"/>
      <c r="V894" s="9"/>
      <c r="W894" s="10"/>
      <c r="X894" s="10"/>
      <c r="Y894" s="10"/>
      <c r="Z894" s="10"/>
    </row>
    <row r="895" spans="1:26" ht="43.2" x14ac:dyDescent="0.3">
      <c r="A895" s="35" t="s">
        <v>1791</v>
      </c>
      <c r="B895" s="11" t="s">
        <v>1792</v>
      </c>
      <c r="C895" s="11" t="s">
        <v>1793</v>
      </c>
      <c r="D895" s="11" t="s">
        <v>1918</v>
      </c>
      <c r="E895" s="11" t="s">
        <v>1917</v>
      </c>
      <c r="F895" s="54"/>
      <c r="G895" s="12"/>
      <c r="H895" s="12" t="str">
        <f>IFERROR(VLOOKUP(G895,CentralOVM!$A$3:$B$45,2,0),"")</f>
        <v/>
      </c>
      <c r="I895" s="12"/>
      <c r="J895" s="12"/>
      <c r="K895" s="12"/>
      <c r="L895" s="12"/>
      <c r="M895" s="13"/>
      <c r="N895" s="9"/>
      <c r="O895" s="9"/>
      <c r="P895" s="9"/>
      <c r="Q895" s="9"/>
      <c r="R895" s="9"/>
      <c r="S895" s="9"/>
      <c r="T895" s="9"/>
      <c r="U895" s="9"/>
      <c r="V895" s="9"/>
      <c r="W895" s="10"/>
      <c r="X895" s="10"/>
      <c r="Y895" s="10"/>
      <c r="Z895" s="10"/>
    </row>
    <row r="896" spans="1:26" ht="43.2" x14ac:dyDescent="0.3">
      <c r="A896" s="35" t="s">
        <v>1791</v>
      </c>
      <c r="B896" s="11" t="s">
        <v>1792</v>
      </c>
      <c r="C896" s="11" t="s">
        <v>1793</v>
      </c>
      <c r="D896" s="11" t="s">
        <v>1919</v>
      </c>
      <c r="E896" s="11" t="s">
        <v>1917</v>
      </c>
      <c r="F896" s="54"/>
      <c r="G896" s="12"/>
      <c r="H896" s="12" t="str">
        <f>IFERROR(VLOOKUP(G896,CentralOVM!$A$3:$B$45,2,0),"")</f>
        <v/>
      </c>
      <c r="I896" s="12"/>
      <c r="J896" s="12"/>
      <c r="K896" s="12"/>
      <c r="L896" s="12"/>
      <c r="M896" s="13"/>
      <c r="N896" s="9"/>
      <c r="O896" s="9"/>
      <c r="P896" s="9"/>
      <c r="Q896" s="9"/>
      <c r="R896" s="9"/>
      <c r="S896" s="9"/>
      <c r="T896" s="9"/>
      <c r="U896" s="9"/>
      <c r="V896" s="9"/>
      <c r="W896" s="10"/>
      <c r="X896" s="10"/>
      <c r="Y896" s="10"/>
      <c r="Z896" s="10"/>
    </row>
    <row r="897" spans="1:26" ht="72" x14ac:dyDescent="0.3">
      <c r="A897" s="35" t="s">
        <v>1791</v>
      </c>
      <c r="B897" s="11" t="s">
        <v>1792</v>
      </c>
      <c r="C897" s="11" t="s">
        <v>1793</v>
      </c>
      <c r="D897" s="11" t="s">
        <v>1920</v>
      </c>
      <c r="E897" s="11" t="s">
        <v>1917</v>
      </c>
      <c r="F897" s="54" t="s">
        <v>1921</v>
      </c>
      <c r="G897" s="12" t="s">
        <v>310</v>
      </c>
      <c r="H897" s="12" t="str">
        <f>IFERROR(VLOOKUP(G897,CentralOVM!$A$3:$B$45,2,0),"")</f>
        <v>Y</v>
      </c>
      <c r="I897" s="12" t="s">
        <v>205</v>
      </c>
      <c r="J897" s="12" t="s">
        <v>363</v>
      </c>
      <c r="K897" s="12" t="s">
        <v>364</v>
      </c>
      <c r="L897" s="12" t="s">
        <v>208</v>
      </c>
      <c r="M897" s="13" t="s">
        <v>209</v>
      </c>
      <c r="N897" s="8" t="s">
        <v>27</v>
      </c>
      <c r="O897" s="9">
        <v>7</v>
      </c>
      <c r="P897" s="9"/>
      <c r="Q897" s="9"/>
      <c r="R897" s="9"/>
      <c r="S897" s="17" t="s">
        <v>1922</v>
      </c>
      <c r="T897" s="9">
        <v>4</v>
      </c>
      <c r="U897" s="9" t="s">
        <v>427</v>
      </c>
      <c r="V897" s="9"/>
      <c r="W897" s="10"/>
      <c r="X897" s="10"/>
      <c r="Y897" s="10"/>
      <c r="Z897" s="10"/>
    </row>
    <row r="898" spans="1:26" ht="57.6" x14ac:dyDescent="0.3">
      <c r="A898" s="35" t="s">
        <v>1791</v>
      </c>
      <c r="B898" s="11" t="s">
        <v>1792</v>
      </c>
      <c r="C898" s="11" t="s">
        <v>1793</v>
      </c>
      <c r="D898" s="11" t="s">
        <v>1923</v>
      </c>
      <c r="E898" s="11"/>
      <c r="F898" s="54" t="s">
        <v>1924</v>
      </c>
      <c r="G898" s="12" t="s">
        <v>286</v>
      </c>
      <c r="H898" s="12" t="str">
        <f>IFERROR(VLOOKUP(G898,CentralOVM!$A$3:$B$45,2,0),"")</f>
        <v>Y</v>
      </c>
      <c r="I898" s="12" t="s">
        <v>258</v>
      </c>
      <c r="J898" s="12" t="s">
        <v>304</v>
      </c>
      <c r="K898" s="12" t="s">
        <v>305</v>
      </c>
      <c r="L898" s="12" t="s">
        <v>289</v>
      </c>
      <c r="M898" s="13" t="s">
        <v>290</v>
      </c>
      <c r="N898" s="8" t="s">
        <v>281</v>
      </c>
      <c r="O898" s="9">
        <v>9</v>
      </c>
      <c r="P898" s="9"/>
      <c r="Q898" s="9"/>
      <c r="R898" s="9"/>
      <c r="S898" s="9"/>
      <c r="T898" s="9">
        <v>4</v>
      </c>
      <c r="U898" s="9" t="s">
        <v>830</v>
      </c>
      <c r="V898" s="9"/>
      <c r="W898" s="10"/>
      <c r="X898" s="10"/>
      <c r="Y898" s="10"/>
      <c r="Z898" s="10"/>
    </row>
    <row r="899" spans="1:26" ht="57.6" x14ac:dyDescent="0.3">
      <c r="A899" s="35" t="s">
        <v>1791</v>
      </c>
      <c r="B899" s="11" t="s">
        <v>1792</v>
      </c>
      <c r="C899" s="11" t="s">
        <v>1793</v>
      </c>
      <c r="D899" s="11" t="s">
        <v>1925</v>
      </c>
      <c r="E899" s="11"/>
      <c r="F899" s="54" t="s">
        <v>1924</v>
      </c>
      <c r="G899" s="12" t="s">
        <v>286</v>
      </c>
      <c r="H899" s="12" t="str">
        <f>IFERROR(VLOOKUP(G899,CentralOVM!$A$3:$B$45,2,0),"")</f>
        <v>Y</v>
      </c>
      <c r="I899" s="12" t="s">
        <v>258</v>
      </c>
      <c r="J899" s="12" t="s">
        <v>304</v>
      </c>
      <c r="K899" s="12" t="s">
        <v>305</v>
      </c>
      <c r="L899" s="12" t="s">
        <v>289</v>
      </c>
      <c r="M899" s="13" t="s">
        <v>290</v>
      </c>
      <c r="N899" s="8" t="s">
        <v>281</v>
      </c>
      <c r="O899" s="9">
        <v>9</v>
      </c>
      <c r="P899" s="9"/>
      <c r="Q899" s="9"/>
      <c r="R899" s="9"/>
      <c r="S899" s="9"/>
      <c r="T899" s="9">
        <v>4</v>
      </c>
      <c r="U899" s="9"/>
      <c r="V899" s="9"/>
      <c r="W899" s="10"/>
      <c r="X899" s="10"/>
      <c r="Y899" s="10"/>
      <c r="Z899" s="10"/>
    </row>
    <row r="900" spans="1:26" ht="43.2" x14ac:dyDescent="0.3">
      <c r="A900" s="35" t="s">
        <v>1791</v>
      </c>
      <c r="B900" s="11" t="s">
        <v>1792</v>
      </c>
      <c r="C900" s="11" t="s">
        <v>1793</v>
      </c>
      <c r="D900" s="11" t="s">
        <v>1926</v>
      </c>
      <c r="E900" s="11"/>
      <c r="F900" s="54" t="s">
        <v>1927</v>
      </c>
      <c r="G900" s="12" t="s">
        <v>310</v>
      </c>
      <c r="H900" s="12" t="str">
        <f>IFERROR(VLOOKUP(G900,CentralOVM!$A$3:$B$45,2,0),"")</f>
        <v>Y</v>
      </c>
      <c r="I900" s="12" t="s">
        <v>205</v>
      </c>
      <c r="J900" s="12" t="s">
        <v>363</v>
      </c>
      <c r="K900" s="12" t="s">
        <v>364</v>
      </c>
      <c r="L900" s="12" t="s">
        <v>208</v>
      </c>
      <c r="M900" s="13" t="s">
        <v>209</v>
      </c>
      <c r="N900" s="8" t="s">
        <v>311</v>
      </c>
      <c r="O900" s="9">
        <v>35</v>
      </c>
      <c r="P900" s="9"/>
      <c r="Q900" s="9"/>
      <c r="R900" s="9"/>
      <c r="S900" s="9"/>
      <c r="T900" s="9">
        <v>4</v>
      </c>
      <c r="U900" s="9"/>
      <c r="V900" s="9"/>
      <c r="W900" s="10"/>
      <c r="X900" s="10"/>
      <c r="Y900" s="10"/>
      <c r="Z900" s="10"/>
    </row>
    <row r="901" spans="1:26" ht="43.2" x14ac:dyDescent="0.3">
      <c r="A901" s="35" t="s">
        <v>1791</v>
      </c>
      <c r="B901" s="11" t="s">
        <v>1792</v>
      </c>
      <c r="C901" s="11" t="s">
        <v>1793</v>
      </c>
      <c r="D901" s="11" t="s">
        <v>1928</v>
      </c>
      <c r="E901" s="11"/>
      <c r="F901" s="54" t="s">
        <v>1927</v>
      </c>
      <c r="G901" s="12" t="s">
        <v>310</v>
      </c>
      <c r="H901" s="12" t="str">
        <f>IFERROR(VLOOKUP(G901,CentralOVM!$A$3:$B$45,2,0),"")</f>
        <v>Y</v>
      </c>
      <c r="I901" s="12" t="s">
        <v>205</v>
      </c>
      <c r="J901" s="12" t="s">
        <v>363</v>
      </c>
      <c r="K901" s="12" t="s">
        <v>364</v>
      </c>
      <c r="L901" s="12" t="s">
        <v>208</v>
      </c>
      <c r="M901" s="13" t="s">
        <v>209</v>
      </c>
      <c r="N901" s="8" t="s">
        <v>415</v>
      </c>
      <c r="O901" s="9">
        <v>8</v>
      </c>
      <c r="P901" s="9"/>
      <c r="Q901" s="9"/>
      <c r="R901" s="9"/>
      <c r="S901" s="9"/>
      <c r="T901" s="9">
        <v>4</v>
      </c>
      <c r="U901" s="9"/>
      <c r="V901" s="9"/>
      <c r="W901" s="10"/>
      <c r="X901" s="10"/>
      <c r="Y901" s="10"/>
      <c r="Z901" s="10"/>
    </row>
    <row r="902" spans="1:26" ht="43.2" x14ac:dyDescent="0.3">
      <c r="A902" s="35" t="s">
        <v>1791</v>
      </c>
      <c r="B902" s="11" t="s">
        <v>1792</v>
      </c>
      <c r="C902" s="11" t="s">
        <v>1793</v>
      </c>
      <c r="D902" s="11" t="s">
        <v>1929</v>
      </c>
      <c r="E902" s="11"/>
      <c r="F902" s="54"/>
      <c r="G902" s="12"/>
      <c r="H902" s="12" t="str">
        <f>IFERROR(VLOOKUP(G902,CentralOVM!$A$3:$B$45,2,0),"")</f>
        <v/>
      </c>
      <c r="I902" s="12"/>
      <c r="J902" s="12"/>
      <c r="K902" s="12"/>
      <c r="L902" s="12"/>
      <c r="M902" s="13"/>
      <c r="N902" s="9"/>
      <c r="O902" s="9"/>
      <c r="P902" s="9"/>
      <c r="Q902" s="9"/>
      <c r="R902" s="9"/>
      <c r="S902" s="9"/>
      <c r="T902" s="9"/>
      <c r="U902" s="9" t="s">
        <v>1930</v>
      </c>
      <c r="V902" s="9"/>
      <c r="W902" s="10"/>
      <c r="X902" s="10"/>
      <c r="Y902" s="10"/>
      <c r="Z902" s="10"/>
    </row>
    <row r="903" spans="1:26" ht="43.2" x14ac:dyDescent="0.3">
      <c r="A903" s="35" t="s">
        <v>1791</v>
      </c>
      <c r="B903" s="11" t="s">
        <v>1792</v>
      </c>
      <c r="C903" s="11" t="s">
        <v>1793</v>
      </c>
      <c r="D903" s="11" t="s">
        <v>1931</v>
      </c>
      <c r="E903" s="11"/>
      <c r="F903" s="54"/>
      <c r="G903" s="12"/>
      <c r="H903" s="12" t="str">
        <f>IFERROR(VLOOKUP(G903,CentralOVM!$A$3:$B$45,2,0),"")</f>
        <v/>
      </c>
      <c r="I903" s="12"/>
      <c r="J903" s="12"/>
      <c r="K903" s="12"/>
      <c r="L903" s="12"/>
      <c r="M903" s="13"/>
      <c r="N903" s="9"/>
      <c r="O903" s="9"/>
      <c r="P903" s="9"/>
      <c r="Q903" s="9"/>
      <c r="R903" s="9"/>
      <c r="S903" s="9"/>
      <c r="T903" s="9"/>
      <c r="U903" s="9"/>
      <c r="V903" s="9"/>
      <c r="W903" s="10"/>
      <c r="X903" s="10"/>
      <c r="Y903" s="10"/>
      <c r="Z903" s="10"/>
    </row>
    <row r="904" spans="1:26" ht="43.2" x14ac:dyDescent="0.3">
      <c r="A904" s="35" t="s">
        <v>1791</v>
      </c>
      <c r="B904" s="11" t="s">
        <v>1792</v>
      </c>
      <c r="C904" s="11" t="s">
        <v>1793</v>
      </c>
      <c r="D904" s="11" t="s">
        <v>1932</v>
      </c>
      <c r="E904" s="11"/>
      <c r="F904" s="54"/>
      <c r="G904" s="12"/>
      <c r="H904" s="12" t="str">
        <f>IFERROR(VLOOKUP(G904,CentralOVM!$A$3:$B$45,2,0),"")</f>
        <v/>
      </c>
      <c r="I904" s="12"/>
      <c r="J904" s="12"/>
      <c r="K904" s="12"/>
      <c r="L904" s="12"/>
      <c r="M904" s="13"/>
      <c r="N904" s="9"/>
      <c r="O904" s="9"/>
      <c r="P904" s="9"/>
      <c r="Q904" s="9"/>
      <c r="R904" s="9"/>
      <c r="S904" s="9"/>
      <c r="T904" s="9"/>
      <c r="U904" s="9"/>
      <c r="V904" s="9"/>
      <c r="W904" s="10"/>
      <c r="X904" s="10"/>
      <c r="Y904" s="10"/>
      <c r="Z904" s="10"/>
    </row>
    <row r="905" spans="1:26" ht="43.2" x14ac:dyDescent="0.3">
      <c r="A905" s="35" t="s">
        <v>1791</v>
      </c>
      <c r="B905" s="11" t="s">
        <v>1792</v>
      </c>
      <c r="C905" s="11" t="s">
        <v>1793</v>
      </c>
      <c r="D905" s="11" t="s">
        <v>1933</v>
      </c>
      <c r="E905" s="11"/>
      <c r="F905" s="54"/>
      <c r="G905" s="12"/>
      <c r="H905" s="12" t="str">
        <f>IFERROR(VLOOKUP(G905,CentralOVM!$A$3:$B$45,2,0),"")</f>
        <v/>
      </c>
      <c r="I905" s="12"/>
      <c r="J905" s="12"/>
      <c r="K905" s="12"/>
      <c r="L905" s="12"/>
      <c r="M905" s="13"/>
      <c r="N905" s="9"/>
      <c r="O905" s="9"/>
      <c r="P905" s="9"/>
      <c r="Q905" s="9"/>
      <c r="R905" s="9"/>
      <c r="S905" s="9"/>
      <c r="T905" s="9"/>
      <c r="U905" s="9"/>
      <c r="V905" s="9"/>
      <c r="W905" s="10"/>
      <c r="X905" s="10"/>
      <c r="Y905" s="10"/>
      <c r="Z905" s="10"/>
    </row>
    <row r="906" spans="1:26" ht="43.2" x14ac:dyDescent="0.3">
      <c r="A906" s="35" t="s">
        <v>1791</v>
      </c>
      <c r="B906" s="11" t="s">
        <v>1792</v>
      </c>
      <c r="C906" s="11" t="s">
        <v>1793</v>
      </c>
      <c r="D906" s="11" t="s">
        <v>1934</v>
      </c>
      <c r="E906" s="11"/>
      <c r="F906" s="54" t="s">
        <v>1935</v>
      </c>
      <c r="G906" s="12" t="s">
        <v>218</v>
      </c>
      <c r="H906" s="12" t="str">
        <f>IFERROR(VLOOKUP(G906,CentralOVM!$A$3:$B$45,2,0),"")</f>
        <v>Y</v>
      </c>
      <c r="I906" s="12" t="s">
        <v>218</v>
      </c>
      <c r="J906" s="12" t="s">
        <v>219</v>
      </c>
      <c r="K906" s="12" t="s">
        <v>220</v>
      </c>
      <c r="L906" s="12" t="s">
        <v>221</v>
      </c>
      <c r="M906" s="13" t="s">
        <v>222</v>
      </c>
      <c r="N906" s="8" t="s">
        <v>223</v>
      </c>
      <c r="O906" s="9">
        <v>0</v>
      </c>
      <c r="P906" s="9"/>
      <c r="Q906" s="9"/>
      <c r="R906" s="9"/>
      <c r="S906" s="9"/>
      <c r="T906" s="9">
        <v>4</v>
      </c>
      <c r="U906" s="9"/>
      <c r="V906" s="9"/>
      <c r="W906" s="10"/>
      <c r="X906" s="10"/>
      <c r="Y906" s="10"/>
      <c r="Z906" s="10"/>
    </row>
    <row r="907" spans="1:26" ht="43.2" x14ac:dyDescent="0.3">
      <c r="A907" s="35" t="s">
        <v>1791</v>
      </c>
      <c r="B907" s="11" t="s">
        <v>1792</v>
      </c>
      <c r="C907" s="11" t="s">
        <v>1793</v>
      </c>
      <c r="D907" s="11" t="s">
        <v>1936</v>
      </c>
      <c r="E907" s="11"/>
      <c r="F907" s="54"/>
      <c r="G907" s="12"/>
      <c r="H907" s="12" t="str">
        <f>IFERROR(VLOOKUP(G907,CentralOVM!$A$3:$B$45,2,0),"")</f>
        <v/>
      </c>
      <c r="I907" s="12"/>
      <c r="J907" s="12"/>
      <c r="K907" s="12"/>
      <c r="L907" s="12"/>
      <c r="M907" s="13"/>
      <c r="N907" s="9"/>
      <c r="O907" s="9"/>
      <c r="P907" s="9"/>
      <c r="Q907" s="9"/>
      <c r="R907" s="9"/>
      <c r="S907" s="9"/>
      <c r="T907" s="9"/>
      <c r="U907" s="9"/>
      <c r="V907" s="9"/>
      <c r="W907" s="10"/>
      <c r="X907" s="10"/>
      <c r="Y907" s="10"/>
      <c r="Z907" s="10"/>
    </row>
    <row r="908" spans="1:26" ht="28.8" x14ac:dyDescent="0.3">
      <c r="A908" s="35" t="s">
        <v>1759</v>
      </c>
      <c r="B908" s="11" t="s">
        <v>1937</v>
      </c>
      <c r="C908" s="11" t="s">
        <v>1938</v>
      </c>
      <c r="D908" s="11" t="s">
        <v>1939</v>
      </c>
      <c r="E908" s="11" t="s">
        <v>1940</v>
      </c>
      <c r="F908" s="54"/>
      <c r="G908" s="12" t="s">
        <v>1713</v>
      </c>
      <c r="H908" s="12" t="str">
        <f>IFERROR(VLOOKUP(G908,CentralOVM!$A$3:$B$45,2,0),"")</f>
        <v>Y</v>
      </c>
      <c r="I908" s="12" t="s">
        <v>1017</v>
      </c>
      <c r="J908" s="12" t="s">
        <v>1714</v>
      </c>
      <c r="K908" s="12" t="s">
        <v>1715</v>
      </c>
      <c r="L908" s="12" t="s">
        <v>1056</v>
      </c>
      <c r="M908" s="13" t="s">
        <v>1057</v>
      </c>
      <c r="N908" s="51" t="s">
        <v>1058</v>
      </c>
      <c r="O908" s="9">
        <v>60</v>
      </c>
      <c r="P908" s="9"/>
      <c r="Q908" s="9"/>
      <c r="R908" s="9"/>
      <c r="S908" s="9"/>
      <c r="T908" s="9"/>
      <c r="U908" s="9" t="s">
        <v>1716</v>
      </c>
      <c r="V908" s="9">
        <v>58173</v>
      </c>
      <c r="W908" s="10" t="s">
        <v>1941</v>
      </c>
      <c r="X908" s="10"/>
      <c r="Y908" s="10"/>
      <c r="Z908" s="10"/>
    </row>
    <row r="909" spans="1:26" ht="57.6" x14ac:dyDescent="0.3">
      <c r="A909" s="35" t="s">
        <v>1759</v>
      </c>
      <c r="B909" s="11" t="s">
        <v>1937</v>
      </c>
      <c r="C909" s="11" t="s">
        <v>1938</v>
      </c>
      <c r="D909" s="11" t="s">
        <v>1942</v>
      </c>
      <c r="E909" s="11" t="s">
        <v>1940</v>
      </c>
      <c r="F909" s="54"/>
      <c r="G909" s="12" t="s">
        <v>1713</v>
      </c>
      <c r="H909" s="12" t="str">
        <f>IFERROR(VLOOKUP(G909,CentralOVM!$A$3:$B$45,2,0),"")</f>
        <v>Y</v>
      </c>
      <c r="I909" s="12" t="s">
        <v>1017</v>
      </c>
      <c r="J909" s="12" t="s">
        <v>1714</v>
      </c>
      <c r="K909" s="12" t="s">
        <v>1715</v>
      </c>
      <c r="L909" s="12" t="s">
        <v>1056</v>
      </c>
      <c r="M909" s="13" t="s">
        <v>1057</v>
      </c>
      <c r="N909" s="51" t="s">
        <v>1058</v>
      </c>
      <c r="O909" s="9">
        <v>60</v>
      </c>
      <c r="P909" s="9"/>
      <c r="Q909" s="9"/>
      <c r="R909" s="9"/>
      <c r="S909" s="9"/>
      <c r="T909" s="9"/>
      <c r="U909" s="9" t="s">
        <v>1943</v>
      </c>
      <c r="V909" s="9"/>
      <c r="W909" s="10"/>
      <c r="X909" s="10"/>
      <c r="Y909" s="10"/>
      <c r="Z909" s="10"/>
    </row>
    <row r="910" spans="1:26" ht="57.6" x14ac:dyDescent="0.3">
      <c r="A910" s="35" t="s">
        <v>1759</v>
      </c>
      <c r="B910" s="11" t="s">
        <v>1937</v>
      </c>
      <c r="C910" s="11" t="s">
        <v>1938</v>
      </c>
      <c r="D910" s="11" t="s">
        <v>1944</v>
      </c>
      <c r="E910" s="11" t="s">
        <v>1940</v>
      </c>
      <c r="F910" s="54"/>
      <c r="G910" s="12" t="s">
        <v>635</v>
      </c>
      <c r="H910" s="12" t="str">
        <f>IFERROR(VLOOKUP(G910,CentralOVM!$A$3:$B$45,2,0),"")</f>
        <v>N</v>
      </c>
      <c r="I910" s="12"/>
      <c r="J910" s="12"/>
      <c r="K910" s="12"/>
      <c r="L910" s="12"/>
      <c r="M910" s="13"/>
      <c r="N910" s="51" t="s">
        <v>1058</v>
      </c>
      <c r="O910" s="9">
        <v>60</v>
      </c>
      <c r="P910" s="9"/>
      <c r="Q910" s="9"/>
      <c r="R910" s="9"/>
      <c r="S910" s="9"/>
      <c r="T910" s="9"/>
      <c r="U910" s="9"/>
      <c r="V910" s="9"/>
      <c r="W910" s="10"/>
      <c r="X910" s="10"/>
      <c r="Y910" s="10"/>
      <c r="Z910" s="10"/>
    </row>
    <row r="911" spans="1:26" ht="43.2" x14ac:dyDescent="0.3">
      <c r="A911" s="35" t="s">
        <v>1759</v>
      </c>
      <c r="B911" s="11" t="s">
        <v>1937</v>
      </c>
      <c r="C911" s="11" t="s">
        <v>1938</v>
      </c>
      <c r="D911" s="11" t="s">
        <v>1945</v>
      </c>
      <c r="E911" s="11"/>
      <c r="F911" s="54"/>
      <c r="G911" s="12"/>
      <c r="H911" s="12" t="str">
        <f>IFERROR(VLOOKUP(G911,CentralOVM!$A$3:$B$45,2,0),"")</f>
        <v/>
      </c>
      <c r="I911" s="12"/>
      <c r="J911" s="12"/>
      <c r="K911" s="12"/>
      <c r="L911" s="12"/>
      <c r="M911" s="13"/>
      <c r="N911" s="9"/>
      <c r="O911" s="9"/>
      <c r="P911" s="9"/>
      <c r="Q911" s="9"/>
      <c r="R911" s="9"/>
      <c r="S911" s="9"/>
      <c r="T911" s="9"/>
      <c r="U911" s="9"/>
      <c r="V911" s="9"/>
      <c r="W911" s="10"/>
      <c r="X911" s="10"/>
      <c r="Y911" s="10"/>
      <c r="Z911" s="10"/>
    </row>
    <row r="912" spans="1:26" ht="57.6" x14ac:dyDescent="0.3">
      <c r="A912" s="35" t="s">
        <v>1759</v>
      </c>
      <c r="B912" s="11" t="s">
        <v>1937</v>
      </c>
      <c r="C912" s="11" t="s">
        <v>1938</v>
      </c>
      <c r="D912" s="11" t="s">
        <v>1946</v>
      </c>
      <c r="E912" s="11" t="s">
        <v>1940</v>
      </c>
      <c r="F912" s="54"/>
      <c r="G912" s="12" t="s">
        <v>1698</v>
      </c>
      <c r="H912" s="12" t="str">
        <f>IFERROR(VLOOKUP(G912,CentralOVM!$A$3:$B$45,2,0),"")</f>
        <v>N</v>
      </c>
      <c r="I912" s="12" t="s">
        <v>1017</v>
      </c>
      <c r="J912" s="12" t="s">
        <v>1708</v>
      </c>
      <c r="K912" s="12" t="s">
        <v>1709</v>
      </c>
      <c r="L912" s="12" t="s">
        <v>1056</v>
      </c>
      <c r="M912" s="13" t="s">
        <v>1057</v>
      </c>
      <c r="N912" s="51" t="s">
        <v>1058</v>
      </c>
      <c r="O912" s="9">
        <v>60</v>
      </c>
      <c r="P912" s="9"/>
      <c r="Q912" s="9"/>
      <c r="R912" s="9"/>
      <c r="S912" s="9"/>
      <c r="T912" s="9"/>
      <c r="U912" s="9" t="s">
        <v>1060</v>
      </c>
      <c r="V912" s="9"/>
      <c r="W912" s="10"/>
      <c r="X912" s="10"/>
      <c r="Y912" s="10"/>
      <c r="Z912" s="10"/>
    </row>
    <row r="913" spans="1:26" ht="57.6" x14ac:dyDescent="0.3">
      <c r="A913" s="35" t="s">
        <v>1759</v>
      </c>
      <c r="B913" s="11" t="s">
        <v>1937</v>
      </c>
      <c r="C913" s="11" t="s">
        <v>1938</v>
      </c>
      <c r="D913" s="11" t="s">
        <v>1947</v>
      </c>
      <c r="E913" s="11" t="s">
        <v>1940</v>
      </c>
      <c r="F913" s="54"/>
      <c r="G913" s="12" t="s">
        <v>1713</v>
      </c>
      <c r="H913" s="12" t="str">
        <f>IFERROR(VLOOKUP(G913,CentralOVM!$A$3:$B$45,2,0),"")</f>
        <v>Y</v>
      </c>
      <c r="I913" s="12" t="s">
        <v>1017</v>
      </c>
      <c r="J913" s="12" t="s">
        <v>1714</v>
      </c>
      <c r="K913" s="12" t="s">
        <v>1715</v>
      </c>
      <c r="L913" s="12" t="s">
        <v>1056</v>
      </c>
      <c r="M913" s="13" t="s">
        <v>1057</v>
      </c>
      <c r="N913" s="51" t="s">
        <v>1058</v>
      </c>
      <c r="O913" s="9">
        <v>60</v>
      </c>
      <c r="P913" s="9"/>
      <c r="Q913" s="9"/>
      <c r="R913" s="9"/>
      <c r="S913" s="9"/>
      <c r="T913" s="9"/>
      <c r="U913" s="9" t="s">
        <v>1943</v>
      </c>
      <c r="V913" s="9"/>
      <c r="W913" s="10"/>
      <c r="X913" s="10"/>
      <c r="Y913" s="10"/>
      <c r="Z913" s="10"/>
    </row>
    <row r="914" spans="1:26" ht="57.6" x14ac:dyDescent="0.3">
      <c r="A914" s="35" t="s">
        <v>1759</v>
      </c>
      <c r="B914" s="11" t="s">
        <v>1937</v>
      </c>
      <c r="C914" s="11" t="s">
        <v>1938</v>
      </c>
      <c r="D914" s="11" t="s">
        <v>1948</v>
      </c>
      <c r="E914" s="11" t="s">
        <v>1940</v>
      </c>
      <c r="F914" s="54"/>
      <c r="G914" s="12" t="s">
        <v>635</v>
      </c>
      <c r="H914" s="12" t="str">
        <f>IFERROR(VLOOKUP(G914,CentralOVM!$A$3:$B$45,2,0),"")</f>
        <v>N</v>
      </c>
      <c r="I914" s="12"/>
      <c r="J914" s="12"/>
      <c r="K914" s="12"/>
      <c r="L914" s="12"/>
      <c r="M914" s="13"/>
      <c r="N914" s="9"/>
      <c r="O914" s="9"/>
      <c r="P914" s="9"/>
      <c r="Q914" s="9"/>
      <c r="R914" s="9"/>
      <c r="S914" s="9"/>
      <c r="T914" s="9"/>
      <c r="U914" s="9" t="s">
        <v>1723</v>
      </c>
      <c r="V914" s="9"/>
      <c r="W914" s="10"/>
      <c r="X914" s="10"/>
      <c r="Y914" s="10"/>
      <c r="Z914" s="10"/>
    </row>
    <row r="915" spans="1:26" ht="57.6" x14ac:dyDescent="0.3">
      <c r="A915" s="35" t="s">
        <v>1759</v>
      </c>
      <c r="B915" s="11" t="s">
        <v>1937</v>
      </c>
      <c r="C915" s="11" t="s">
        <v>1938</v>
      </c>
      <c r="D915" s="11" t="s">
        <v>1949</v>
      </c>
      <c r="E915" s="11" t="s">
        <v>1940</v>
      </c>
      <c r="F915" s="54"/>
      <c r="G915" s="12" t="s">
        <v>1698</v>
      </c>
      <c r="H915" s="12" t="str">
        <f>IFERROR(VLOOKUP(G915,CentralOVM!$A$3:$B$45,2,0),"")</f>
        <v>N</v>
      </c>
      <c r="I915" s="12" t="s">
        <v>1017</v>
      </c>
      <c r="J915" s="12" t="s">
        <v>1708</v>
      </c>
      <c r="K915" s="12" t="s">
        <v>1709</v>
      </c>
      <c r="L915" s="12" t="s">
        <v>1056</v>
      </c>
      <c r="M915" s="13" t="s">
        <v>1057</v>
      </c>
      <c r="N915" s="51" t="s">
        <v>1058</v>
      </c>
      <c r="O915" s="9">
        <v>60</v>
      </c>
      <c r="P915" s="9"/>
      <c r="Q915" s="9"/>
      <c r="R915" s="9"/>
      <c r="S915" s="9"/>
      <c r="T915" s="9"/>
      <c r="U915" s="9"/>
      <c r="V915" s="9"/>
      <c r="W915" s="10"/>
      <c r="X915" s="10"/>
      <c r="Y915" s="10"/>
      <c r="Z915" s="10"/>
    </row>
    <row r="916" spans="1:26" ht="43.2" x14ac:dyDescent="0.3">
      <c r="A916" s="35" t="s">
        <v>1759</v>
      </c>
      <c r="B916" s="11" t="s">
        <v>1937</v>
      </c>
      <c r="C916" s="11" t="s">
        <v>1938</v>
      </c>
      <c r="D916" s="11" t="s">
        <v>1950</v>
      </c>
      <c r="E916" s="11" t="s">
        <v>1940</v>
      </c>
      <c r="F916" s="54" t="s">
        <v>1951</v>
      </c>
      <c r="G916" s="12" t="s">
        <v>1759</v>
      </c>
      <c r="H916" s="12" t="str">
        <f>IFERROR(VLOOKUP(G916,CentralOVM!$A$3:$B$45,2,0),"")</f>
        <v>N</v>
      </c>
      <c r="I916" s="12" t="s">
        <v>1017</v>
      </c>
      <c r="J916" s="12" t="s">
        <v>1708</v>
      </c>
      <c r="K916" s="12" t="s">
        <v>1709</v>
      </c>
      <c r="L916" s="12" t="s">
        <v>1056</v>
      </c>
      <c r="M916" s="13" t="s">
        <v>1057</v>
      </c>
      <c r="N916" s="51" t="s">
        <v>1058</v>
      </c>
      <c r="O916" s="9">
        <v>60</v>
      </c>
      <c r="P916" s="9"/>
      <c r="Q916" s="9"/>
      <c r="R916" s="9"/>
      <c r="S916" s="17" t="s">
        <v>1952</v>
      </c>
      <c r="T916" s="9">
        <v>1</v>
      </c>
      <c r="U916" s="9"/>
      <c r="V916" s="9"/>
      <c r="W916" s="10"/>
      <c r="X916" s="10"/>
      <c r="Y916" s="10"/>
      <c r="Z916" s="10"/>
    </row>
    <row r="917" spans="1:26" ht="43.2" x14ac:dyDescent="0.3">
      <c r="A917" s="35" t="s">
        <v>1759</v>
      </c>
      <c r="B917" s="11" t="s">
        <v>1937</v>
      </c>
      <c r="C917" s="11" t="s">
        <v>1938</v>
      </c>
      <c r="D917" s="11" t="s">
        <v>1953</v>
      </c>
      <c r="E917" s="11" t="s">
        <v>1940</v>
      </c>
      <c r="F917" s="54" t="s">
        <v>1954</v>
      </c>
      <c r="G917" s="12" t="s">
        <v>1759</v>
      </c>
      <c r="H917" s="12" t="str">
        <f>IFERROR(VLOOKUP(G917,CentralOVM!$A$3:$B$45,2,0),"")</f>
        <v>N</v>
      </c>
      <c r="I917" s="12" t="s">
        <v>1017</v>
      </c>
      <c r="J917" s="12" t="s">
        <v>1708</v>
      </c>
      <c r="K917" s="12" t="s">
        <v>1709</v>
      </c>
      <c r="L917" s="12" t="s">
        <v>1056</v>
      </c>
      <c r="M917" s="13" t="s">
        <v>1057</v>
      </c>
      <c r="N917" s="51" t="s">
        <v>1058</v>
      </c>
      <c r="O917" s="9">
        <v>60</v>
      </c>
      <c r="P917" s="9"/>
      <c r="Q917" s="9"/>
      <c r="R917" s="9"/>
      <c r="S917" s="17"/>
      <c r="T917" s="9">
        <v>1</v>
      </c>
      <c r="U917" s="9"/>
      <c r="V917" s="9"/>
      <c r="W917" s="10"/>
      <c r="X917" s="10"/>
      <c r="Y917" s="10"/>
      <c r="Z917" s="10"/>
    </row>
    <row r="918" spans="1:26" ht="43.2" x14ac:dyDescent="0.3">
      <c r="A918" s="35" t="s">
        <v>1759</v>
      </c>
      <c r="B918" s="11" t="s">
        <v>1937</v>
      </c>
      <c r="C918" s="11" t="s">
        <v>1938</v>
      </c>
      <c r="D918" s="11" t="s">
        <v>1955</v>
      </c>
      <c r="E918" s="11" t="s">
        <v>1940</v>
      </c>
      <c r="F918" s="54" t="s">
        <v>1956</v>
      </c>
      <c r="G918" s="12" t="s">
        <v>1759</v>
      </c>
      <c r="H918" s="12" t="str">
        <f>IFERROR(VLOOKUP(G918,CentralOVM!$A$3:$B$45,2,0),"")</f>
        <v>N</v>
      </c>
      <c r="I918" s="12" t="s">
        <v>1017</v>
      </c>
      <c r="J918" s="12" t="s">
        <v>1708</v>
      </c>
      <c r="K918" s="12" t="s">
        <v>1709</v>
      </c>
      <c r="L918" s="12" t="s">
        <v>1056</v>
      </c>
      <c r="M918" s="13" t="s">
        <v>1057</v>
      </c>
      <c r="N918" s="51" t="s">
        <v>1058</v>
      </c>
      <c r="O918" s="9">
        <v>60</v>
      </c>
      <c r="P918" s="9" t="s">
        <v>1722</v>
      </c>
      <c r="Q918" s="9" t="s">
        <v>1017</v>
      </c>
      <c r="R918" s="9" t="s">
        <v>151</v>
      </c>
      <c r="S918" s="17" t="s">
        <v>1957</v>
      </c>
      <c r="T918" s="9">
        <v>2</v>
      </c>
      <c r="U918" s="29"/>
      <c r="V918" s="9"/>
      <c r="W918" s="10"/>
      <c r="X918" s="10"/>
      <c r="Y918" s="10"/>
      <c r="Z918" s="10"/>
    </row>
    <row r="919" spans="1:26" ht="57.6" x14ac:dyDescent="0.3">
      <c r="A919" s="35" t="s">
        <v>1759</v>
      </c>
      <c r="B919" s="11" t="s">
        <v>1937</v>
      </c>
      <c r="C919" s="11" t="s">
        <v>1938</v>
      </c>
      <c r="D919" s="11" t="s">
        <v>1958</v>
      </c>
      <c r="E919" s="11" t="s">
        <v>1940</v>
      </c>
      <c r="F919" s="54" t="s">
        <v>1954</v>
      </c>
      <c r="G919" s="12" t="s">
        <v>1759</v>
      </c>
      <c r="H919" s="12" t="str">
        <f>IFERROR(VLOOKUP(G919,CentralOVM!$A$3:$B$45,2,0),"")</f>
        <v>N</v>
      </c>
      <c r="I919" s="12" t="s">
        <v>1017</v>
      </c>
      <c r="J919" s="12" t="s">
        <v>1708</v>
      </c>
      <c r="K919" s="12" t="s">
        <v>1709</v>
      </c>
      <c r="L919" s="12" t="s">
        <v>1056</v>
      </c>
      <c r="M919" s="13" t="s">
        <v>1057</v>
      </c>
      <c r="N919" s="51" t="s">
        <v>1058</v>
      </c>
      <c r="O919" s="9">
        <v>60</v>
      </c>
      <c r="P919" s="9"/>
      <c r="Q919" s="9"/>
      <c r="R919" s="9"/>
      <c r="S919" s="17" t="s">
        <v>1957</v>
      </c>
      <c r="T919" s="9">
        <v>3</v>
      </c>
      <c r="U919" s="29"/>
      <c r="V919" s="9"/>
      <c r="W919" s="10"/>
      <c r="X919" s="10"/>
      <c r="Y919" s="10"/>
      <c r="Z919" s="10"/>
    </row>
    <row r="920" spans="1:26" ht="57.6" x14ac:dyDescent="0.3">
      <c r="A920" s="35" t="s">
        <v>1759</v>
      </c>
      <c r="B920" s="11" t="s">
        <v>1937</v>
      </c>
      <c r="C920" s="11" t="s">
        <v>1938</v>
      </c>
      <c r="D920" s="11" t="s">
        <v>1959</v>
      </c>
      <c r="E920" s="11" t="s">
        <v>1940</v>
      </c>
      <c r="F920" s="54"/>
      <c r="G920" s="12" t="s">
        <v>1713</v>
      </c>
      <c r="H920" s="12" t="str">
        <f>IFERROR(VLOOKUP(G920,CentralOVM!$A$3:$B$45,2,0),"")</f>
        <v>Y</v>
      </c>
      <c r="I920" s="12" t="s">
        <v>1017</v>
      </c>
      <c r="J920" s="12" t="s">
        <v>1714</v>
      </c>
      <c r="K920" s="12" t="s">
        <v>1715</v>
      </c>
      <c r="L920" s="12" t="s">
        <v>1056</v>
      </c>
      <c r="M920" s="13" t="s">
        <v>1057</v>
      </c>
      <c r="N920" s="51" t="s">
        <v>1058</v>
      </c>
      <c r="O920" s="9">
        <v>60</v>
      </c>
      <c r="P920" s="9"/>
      <c r="Q920" s="9"/>
      <c r="R920" s="9"/>
      <c r="S920" s="9"/>
      <c r="T920" s="9"/>
      <c r="U920" s="9" t="s">
        <v>1943</v>
      </c>
      <c r="V920" s="9"/>
      <c r="W920" s="10"/>
      <c r="X920" s="10"/>
      <c r="Y920" s="10"/>
      <c r="Z920" s="10"/>
    </row>
    <row r="921" spans="1:26" ht="43.2" x14ac:dyDescent="0.3">
      <c r="A921" s="35" t="s">
        <v>1759</v>
      </c>
      <c r="B921" s="11" t="s">
        <v>1937</v>
      </c>
      <c r="C921" s="11" t="s">
        <v>1938</v>
      </c>
      <c r="D921" s="11" t="s">
        <v>1960</v>
      </c>
      <c r="E921" s="11" t="s">
        <v>1940</v>
      </c>
      <c r="F921" s="54"/>
      <c r="G921" s="12" t="s">
        <v>1759</v>
      </c>
      <c r="H921" s="12" t="str">
        <f>IFERROR(VLOOKUP(G921,CentralOVM!$A$3:$B$45,2,0),"")</f>
        <v>N</v>
      </c>
      <c r="I921" s="12" t="s">
        <v>1017</v>
      </c>
      <c r="J921" s="12" t="s">
        <v>1708</v>
      </c>
      <c r="K921" s="12" t="s">
        <v>1709</v>
      </c>
      <c r="L921" s="12" t="s">
        <v>1056</v>
      </c>
      <c r="M921" s="13" t="s">
        <v>1057</v>
      </c>
      <c r="N921" s="51" t="s">
        <v>1058</v>
      </c>
      <c r="O921" s="9">
        <v>60</v>
      </c>
      <c r="P921" s="9" t="s">
        <v>1766</v>
      </c>
      <c r="Q921" s="9" t="s">
        <v>1017</v>
      </c>
      <c r="R921" s="9" t="s">
        <v>527</v>
      </c>
      <c r="S921" s="9"/>
      <c r="T921" s="9"/>
      <c r="U921" s="9"/>
      <c r="V921" s="9"/>
      <c r="W921" s="10"/>
      <c r="X921" s="10"/>
      <c r="Y921" s="10"/>
      <c r="Z921" s="10"/>
    </row>
    <row r="922" spans="1:26" ht="43.2" x14ac:dyDescent="0.3">
      <c r="A922" s="35" t="s">
        <v>1759</v>
      </c>
      <c r="B922" s="11" t="s">
        <v>1937</v>
      </c>
      <c r="C922" s="11" t="s">
        <v>1938</v>
      </c>
      <c r="D922" s="11" t="s">
        <v>1961</v>
      </c>
      <c r="E922" s="11" t="s">
        <v>1940</v>
      </c>
      <c r="F922" s="54"/>
      <c r="G922" s="12" t="s">
        <v>1759</v>
      </c>
      <c r="H922" s="12" t="str">
        <f>IFERROR(VLOOKUP(G922,CentralOVM!$A$3:$B$45,2,0),"")</f>
        <v>N</v>
      </c>
      <c r="I922" s="12" t="s">
        <v>1017</v>
      </c>
      <c r="J922" s="12" t="s">
        <v>1708</v>
      </c>
      <c r="K922" s="12" t="s">
        <v>1709</v>
      </c>
      <c r="L922" s="12" t="s">
        <v>1056</v>
      </c>
      <c r="M922" s="13" t="s">
        <v>1057</v>
      </c>
      <c r="N922" s="51" t="s">
        <v>1058</v>
      </c>
      <c r="O922" s="9">
        <v>60</v>
      </c>
      <c r="P922" s="9"/>
      <c r="Q922" s="9"/>
      <c r="R922" s="9"/>
      <c r="S922" s="9"/>
      <c r="T922" s="9"/>
      <c r="U922" s="9" t="s">
        <v>1060</v>
      </c>
      <c r="V922" s="9"/>
      <c r="W922" s="10"/>
      <c r="X922" s="10"/>
      <c r="Y922" s="10"/>
      <c r="Z922" s="10"/>
    </row>
    <row r="923" spans="1:26" ht="43.2" x14ac:dyDescent="0.3">
      <c r="A923" s="35" t="s">
        <v>1759</v>
      </c>
      <c r="B923" s="11" t="s">
        <v>1937</v>
      </c>
      <c r="C923" s="11" t="s">
        <v>1938</v>
      </c>
      <c r="D923" s="11" t="s">
        <v>1962</v>
      </c>
      <c r="E923" s="11" t="s">
        <v>1940</v>
      </c>
      <c r="F923" s="54"/>
      <c r="G923" s="12" t="s">
        <v>1759</v>
      </c>
      <c r="H923" s="12" t="str">
        <f>IFERROR(VLOOKUP(G923,CentralOVM!$A$3:$B$45,2,0),"")</f>
        <v>N</v>
      </c>
      <c r="I923" s="12" t="s">
        <v>1017</v>
      </c>
      <c r="J923" s="12" t="s">
        <v>1708</v>
      </c>
      <c r="K923" s="12" t="s">
        <v>1709</v>
      </c>
      <c r="L923" s="12" t="s">
        <v>1056</v>
      </c>
      <c r="M923" s="13" t="s">
        <v>1057</v>
      </c>
      <c r="N923" s="51" t="s">
        <v>1058</v>
      </c>
      <c r="O923" s="9">
        <v>60</v>
      </c>
      <c r="P923" s="9"/>
      <c r="Q923" s="9"/>
      <c r="R923" s="9"/>
      <c r="S923" s="9"/>
      <c r="T923" s="9"/>
      <c r="U923" s="9" t="s">
        <v>1219</v>
      </c>
      <c r="V923" s="9"/>
      <c r="W923" s="10"/>
      <c r="X923" s="10"/>
      <c r="Y923" s="10"/>
      <c r="Z923" s="10"/>
    </row>
    <row r="924" spans="1:26" ht="43.2" x14ac:dyDescent="0.3">
      <c r="A924" s="35" t="s">
        <v>1759</v>
      </c>
      <c r="B924" s="11" t="s">
        <v>1937</v>
      </c>
      <c r="C924" s="11" t="s">
        <v>1938</v>
      </c>
      <c r="D924" s="11" t="s">
        <v>1963</v>
      </c>
      <c r="E924" s="11" t="s">
        <v>1940</v>
      </c>
      <c r="F924" s="54"/>
      <c r="G924" s="12" t="s">
        <v>1759</v>
      </c>
      <c r="H924" s="12" t="str">
        <f>IFERROR(VLOOKUP(G924,CentralOVM!$A$3:$B$45,2,0),"")</f>
        <v>N</v>
      </c>
      <c r="I924" s="12" t="s">
        <v>1017</v>
      </c>
      <c r="J924" s="12" t="s">
        <v>1708</v>
      </c>
      <c r="K924" s="12" t="s">
        <v>1709</v>
      </c>
      <c r="L924" s="12" t="s">
        <v>1056</v>
      </c>
      <c r="M924" s="13" t="s">
        <v>1057</v>
      </c>
      <c r="N924" s="51" t="s">
        <v>1058</v>
      </c>
      <c r="O924" s="9">
        <v>60</v>
      </c>
      <c r="P924" s="9"/>
      <c r="Q924" s="9"/>
      <c r="R924" s="9"/>
      <c r="S924" s="9"/>
      <c r="T924" s="9"/>
      <c r="U924" s="9" t="s">
        <v>1060</v>
      </c>
      <c r="V924" s="9"/>
      <c r="W924" s="10"/>
      <c r="X924" s="10"/>
      <c r="Y924" s="10"/>
      <c r="Z924" s="10"/>
    </row>
    <row r="925" spans="1:26" ht="28.8" x14ac:dyDescent="0.3">
      <c r="A925" s="35" t="s">
        <v>1759</v>
      </c>
      <c r="B925" s="11" t="s">
        <v>1937</v>
      </c>
      <c r="C925" s="11" t="s">
        <v>1938</v>
      </c>
      <c r="D925" s="11" t="s">
        <v>1964</v>
      </c>
      <c r="E925" s="11" t="s">
        <v>1940</v>
      </c>
      <c r="F925" s="54"/>
      <c r="G925" s="12" t="s">
        <v>1759</v>
      </c>
      <c r="H925" s="12" t="str">
        <f>IFERROR(VLOOKUP(G925,CentralOVM!$A$3:$B$45,2,0),"")</f>
        <v>N</v>
      </c>
      <c r="I925" s="12" t="s">
        <v>1017</v>
      </c>
      <c r="J925" s="12" t="s">
        <v>1708</v>
      </c>
      <c r="K925" s="12" t="s">
        <v>1709</v>
      </c>
      <c r="L925" s="12" t="s">
        <v>1056</v>
      </c>
      <c r="M925" s="13" t="s">
        <v>1057</v>
      </c>
      <c r="N925" s="51" t="s">
        <v>1058</v>
      </c>
      <c r="O925" s="9">
        <v>60</v>
      </c>
      <c r="P925" s="9"/>
      <c r="Q925" s="9"/>
      <c r="R925" s="9"/>
      <c r="S925" s="9"/>
      <c r="T925" s="9"/>
      <c r="U925" s="9" t="s">
        <v>1060</v>
      </c>
      <c r="V925" s="9"/>
      <c r="W925" s="10"/>
      <c r="X925" s="10"/>
      <c r="Y925" s="10"/>
      <c r="Z925" s="10"/>
    </row>
    <row r="926" spans="1:26" ht="28.8" x14ac:dyDescent="0.3">
      <c r="A926" s="35" t="s">
        <v>1759</v>
      </c>
      <c r="B926" s="11" t="s">
        <v>1937</v>
      </c>
      <c r="C926" s="11" t="s">
        <v>1938</v>
      </c>
      <c r="D926" s="11" t="s">
        <v>1965</v>
      </c>
      <c r="E926" s="11" t="s">
        <v>1966</v>
      </c>
      <c r="F926" s="54"/>
      <c r="G926" s="12" t="s">
        <v>1759</v>
      </c>
      <c r="H926" s="12" t="str">
        <f>IFERROR(VLOOKUP(G926,CentralOVM!$A$3:$B$45,2,0),"")</f>
        <v>N</v>
      </c>
      <c r="I926" s="12" t="s">
        <v>1017</v>
      </c>
      <c r="J926" s="12" t="s">
        <v>1708</v>
      </c>
      <c r="K926" s="12" t="s">
        <v>1709</v>
      </c>
      <c r="L926" s="12" t="s">
        <v>1056</v>
      </c>
      <c r="M926" s="13" t="s">
        <v>1057</v>
      </c>
      <c r="N926" s="51" t="s">
        <v>1058</v>
      </c>
      <c r="O926" s="9">
        <v>60</v>
      </c>
      <c r="P926" s="9"/>
      <c r="Q926" s="9"/>
      <c r="R926" s="9"/>
      <c r="S926" s="9"/>
      <c r="T926" s="9"/>
      <c r="U926" s="9"/>
      <c r="V926" s="9"/>
      <c r="W926" s="10"/>
      <c r="X926" s="10"/>
      <c r="Y926" s="10"/>
      <c r="Z926" s="10"/>
    </row>
    <row r="927" spans="1:26" ht="57.6" x14ac:dyDescent="0.3">
      <c r="A927" s="36" t="s">
        <v>1759</v>
      </c>
      <c r="B927" s="30" t="s">
        <v>1937</v>
      </c>
      <c r="C927" s="30" t="s">
        <v>1938</v>
      </c>
      <c r="D927" s="30" t="s">
        <v>1967</v>
      </c>
      <c r="E927" s="30" t="s">
        <v>1966</v>
      </c>
      <c r="F927" s="56"/>
      <c r="G927" s="31" t="s">
        <v>635</v>
      </c>
      <c r="H927" s="31" t="str">
        <f>IFERROR(VLOOKUP(G927,CentralOVM!$A$3:$B$45,2,0),"")</f>
        <v>N</v>
      </c>
      <c r="I927" s="31"/>
      <c r="J927" s="31"/>
      <c r="K927" s="31"/>
      <c r="L927" s="31"/>
      <c r="M927" s="32"/>
      <c r="N927" s="9"/>
      <c r="O927" s="9"/>
      <c r="P927" s="9"/>
      <c r="Q927" s="9"/>
      <c r="R927" s="9"/>
      <c r="S927" s="9"/>
      <c r="T927" s="9"/>
      <c r="U927" s="9"/>
      <c r="V927" s="9"/>
      <c r="W927" s="10"/>
      <c r="X927" s="10"/>
      <c r="Y927" s="10"/>
      <c r="Z927" s="10"/>
    </row>
    <row r="928" spans="1:26" x14ac:dyDescent="0.3">
      <c r="B928" s="9"/>
      <c r="C928" s="9"/>
      <c r="D928" s="9"/>
      <c r="F928" s="10"/>
      <c r="G928" s="10"/>
      <c r="H928" s="10"/>
      <c r="K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2:22" x14ac:dyDescent="0.3">
      <c r="B929" s="9"/>
      <c r="C929" s="9"/>
      <c r="D929" s="9"/>
      <c r="F929" s="10"/>
      <c r="G929" s="10"/>
      <c r="H929" s="10"/>
      <c r="K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2:22" x14ac:dyDescent="0.3">
      <c r="B930" s="9"/>
      <c r="C930" s="9"/>
      <c r="D930" s="9"/>
      <c r="F930" s="10"/>
      <c r="G930" s="10"/>
      <c r="H930" s="10"/>
      <c r="K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2:22" x14ac:dyDescent="0.3">
      <c r="B931" s="9"/>
      <c r="C931" s="9"/>
      <c r="D931" s="9"/>
      <c r="F931" s="10"/>
      <c r="G931" s="10"/>
      <c r="H931" s="10"/>
      <c r="K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2:22" x14ac:dyDescent="0.3">
      <c r="B932" s="9"/>
      <c r="C932" s="9"/>
      <c r="D932" s="9"/>
      <c r="F932" s="10"/>
      <c r="G932" s="10"/>
      <c r="H932" s="10"/>
      <c r="K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2:22" x14ac:dyDescent="0.3">
      <c r="B933" s="9"/>
      <c r="C933" s="9"/>
      <c r="D933" s="9"/>
      <c r="F933" s="10"/>
      <c r="G933" s="10"/>
      <c r="H933" s="10"/>
      <c r="K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2:22" x14ac:dyDescent="0.3">
      <c r="B934" s="9"/>
      <c r="C934" s="9"/>
      <c r="D934" s="9"/>
      <c r="F934" s="10"/>
      <c r="G934" s="10"/>
      <c r="H934" s="10"/>
      <c r="K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2:22" x14ac:dyDescent="0.3">
      <c r="B935" s="9"/>
      <c r="C935" s="9"/>
      <c r="D935" s="9"/>
      <c r="F935" s="10"/>
      <c r="G935" s="10"/>
      <c r="H935" s="10"/>
      <c r="K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2:22" x14ac:dyDescent="0.3">
      <c r="B936" s="9"/>
      <c r="C936" s="9"/>
      <c r="D936" s="9"/>
      <c r="F936" s="10"/>
      <c r="G936" s="10"/>
      <c r="H936" s="10"/>
      <c r="K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2:22" x14ac:dyDescent="0.3">
      <c r="B937" s="9"/>
      <c r="C937" s="9"/>
      <c r="D937" s="9"/>
      <c r="F937" s="10"/>
      <c r="G937" s="10"/>
      <c r="H937" s="10"/>
      <c r="K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2:22" x14ac:dyDescent="0.3">
      <c r="B938" s="9"/>
      <c r="C938" s="9"/>
      <c r="D938" s="9"/>
      <c r="F938" s="10"/>
      <c r="G938" s="10"/>
      <c r="H938" s="10"/>
      <c r="K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2:22" x14ac:dyDescent="0.3">
      <c r="B939" s="9"/>
      <c r="C939" s="9"/>
      <c r="D939" s="9"/>
      <c r="F939" s="10"/>
      <c r="G939" s="10"/>
      <c r="H939" s="10"/>
      <c r="K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2:22" x14ac:dyDescent="0.3">
      <c r="B940" s="9"/>
      <c r="C940" s="9"/>
      <c r="D940" s="9"/>
      <c r="F940" s="10"/>
      <c r="G940" s="10"/>
      <c r="H940" s="10"/>
      <c r="K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2:22" x14ac:dyDescent="0.3">
      <c r="B941" s="9"/>
      <c r="C941" s="9"/>
      <c r="D941" s="9"/>
      <c r="F941" s="10"/>
      <c r="G941" s="10"/>
      <c r="H941" s="10"/>
      <c r="K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2:22" x14ac:dyDescent="0.3">
      <c r="B942" s="9"/>
      <c r="C942" s="9"/>
      <c r="D942" s="9"/>
      <c r="F942" s="10"/>
      <c r="G942" s="10"/>
      <c r="H942" s="10"/>
      <c r="K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2:22" x14ac:dyDescent="0.3">
      <c r="B943" s="9"/>
      <c r="C943" s="9"/>
      <c r="D943" s="9"/>
      <c r="F943" s="10"/>
      <c r="G943" s="10"/>
      <c r="H943" s="10"/>
      <c r="K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2:22" x14ac:dyDescent="0.3">
      <c r="B944" s="9"/>
      <c r="C944" s="9"/>
      <c r="D944" s="9"/>
      <c r="F944" s="10"/>
      <c r="G944" s="10"/>
      <c r="H944" s="10"/>
      <c r="K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2:22" x14ac:dyDescent="0.3">
      <c r="B945" s="9"/>
      <c r="C945" s="9"/>
      <c r="D945" s="9"/>
      <c r="F945" s="10"/>
      <c r="G945" s="10"/>
      <c r="H945" s="10"/>
      <c r="K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2:22" x14ac:dyDescent="0.3">
      <c r="B946" s="9"/>
      <c r="C946" s="9"/>
      <c r="D946" s="9"/>
      <c r="F946" s="10"/>
      <c r="G946" s="10"/>
      <c r="H946" s="10"/>
      <c r="K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2:22" x14ac:dyDescent="0.3">
      <c r="B947" s="9"/>
      <c r="C947" s="9"/>
      <c r="D947" s="9"/>
      <c r="F947" s="10"/>
      <c r="G947" s="10"/>
      <c r="H947" s="10"/>
      <c r="K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2:22" x14ac:dyDescent="0.3">
      <c r="B948" s="9"/>
      <c r="C948" s="9"/>
      <c r="D948" s="9"/>
      <c r="F948" s="10"/>
      <c r="G948" s="10"/>
      <c r="H948" s="10"/>
      <c r="K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2:22" x14ac:dyDescent="0.3">
      <c r="B949" s="9"/>
      <c r="C949" s="9"/>
      <c r="D949" s="9"/>
      <c r="F949" s="10"/>
      <c r="G949" s="10"/>
      <c r="H949" s="10"/>
      <c r="K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2:22" x14ac:dyDescent="0.3">
      <c r="B950" s="9"/>
      <c r="C950" s="9"/>
      <c r="D950" s="9"/>
      <c r="F950" s="10"/>
      <c r="G950" s="10"/>
      <c r="H950" s="10"/>
      <c r="K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2:22" x14ac:dyDescent="0.3">
      <c r="B951" s="9"/>
      <c r="C951" s="9"/>
      <c r="D951" s="9"/>
      <c r="F951" s="10"/>
      <c r="G951" s="10"/>
      <c r="H951" s="10"/>
      <c r="K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2:22" x14ac:dyDescent="0.3">
      <c r="B952" s="9"/>
      <c r="C952" s="9"/>
      <c r="D952" s="9"/>
      <c r="F952" s="10"/>
      <c r="G952" s="10"/>
      <c r="H952" s="10"/>
      <c r="K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2:22" x14ac:dyDescent="0.3">
      <c r="B953" s="9"/>
      <c r="C953" s="9"/>
      <c r="D953" s="9"/>
      <c r="F953" s="10"/>
      <c r="G953" s="10"/>
      <c r="H953" s="10"/>
      <c r="K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2:22" x14ac:dyDescent="0.3">
      <c r="B954" s="9"/>
      <c r="C954" s="9"/>
      <c r="D954" s="9"/>
      <c r="F954" s="10"/>
      <c r="G954" s="10"/>
      <c r="H954" s="10"/>
      <c r="K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2:22" x14ac:dyDescent="0.3">
      <c r="B955" s="9"/>
      <c r="C955" s="9"/>
      <c r="D955" s="9"/>
      <c r="F955" s="10"/>
      <c r="G955" s="10"/>
      <c r="H955" s="10"/>
      <c r="K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2:22" x14ac:dyDescent="0.3">
      <c r="B956" s="9"/>
      <c r="C956" s="9"/>
      <c r="D956" s="9"/>
      <c r="F956" s="10"/>
      <c r="G956" s="10"/>
      <c r="H956" s="10"/>
      <c r="K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2:22" x14ac:dyDescent="0.3">
      <c r="B957" s="9"/>
      <c r="C957" s="9"/>
      <c r="D957" s="9"/>
      <c r="F957" s="10"/>
      <c r="G957" s="10"/>
      <c r="H957" s="10"/>
      <c r="K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2:22" x14ac:dyDescent="0.3">
      <c r="B958" s="9"/>
      <c r="C958" s="9"/>
      <c r="D958" s="9"/>
      <c r="F958" s="10"/>
      <c r="G958" s="10"/>
      <c r="H958" s="10"/>
      <c r="K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2:22" x14ac:dyDescent="0.3">
      <c r="B959" s="9"/>
      <c r="C959" s="9"/>
      <c r="D959" s="9"/>
      <c r="F959" s="10"/>
      <c r="G959" s="10"/>
      <c r="H959" s="10"/>
      <c r="K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2:22" x14ac:dyDescent="0.3">
      <c r="B960" s="9"/>
      <c r="C960" s="9"/>
      <c r="D960" s="9"/>
      <c r="F960" s="10"/>
      <c r="G960" s="10"/>
      <c r="H960" s="10"/>
      <c r="K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2:22" x14ac:dyDescent="0.3">
      <c r="B961" s="9"/>
      <c r="C961" s="9"/>
      <c r="D961" s="9"/>
      <c r="F961" s="10"/>
      <c r="G961" s="10"/>
      <c r="H961" s="10"/>
      <c r="K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2:22" x14ac:dyDescent="0.3">
      <c r="B962" s="9"/>
      <c r="C962" s="9"/>
      <c r="D962" s="9"/>
      <c r="F962" s="10"/>
      <c r="G962" s="10"/>
      <c r="H962" s="10"/>
      <c r="K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2:22" x14ac:dyDescent="0.3">
      <c r="B963" s="9"/>
      <c r="C963" s="9"/>
      <c r="D963" s="9"/>
      <c r="F963" s="10"/>
      <c r="G963" s="10"/>
      <c r="H963" s="10"/>
      <c r="K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2:22" x14ac:dyDescent="0.3">
      <c r="B964" s="9"/>
      <c r="C964" s="9"/>
      <c r="D964" s="9"/>
      <c r="F964" s="10"/>
      <c r="G964" s="10"/>
      <c r="H964" s="10"/>
      <c r="K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2:22" x14ac:dyDescent="0.3">
      <c r="B965" s="9"/>
      <c r="C965" s="9"/>
      <c r="D965" s="9"/>
      <c r="F965" s="10"/>
      <c r="G965" s="10"/>
      <c r="H965" s="10"/>
      <c r="K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2:22" x14ac:dyDescent="0.3">
      <c r="B966" s="9"/>
      <c r="C966" s="9"/>
      <c r="D966" s="9"/>
      <c r="F966" s="10"/>
      <c r="G966" s="10"/>
      <c r="H966" s="10"/>
      <c r="K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2:22" x14ac:dyDescent="0.3">
      <c r="B967" s="9"/>
      <c r="C967" s="9"/>
      <c r="D967" s="9"/>
      <c r="F967" s="10"/>
      <c r="G967" s="10"/>
      <c r="H967" s="10"/>
      <c r="K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2:22" x14ac:dyDescent="0.3">
      <c r="B968" s="9"/>
      <c r="C968" s="9"/>
      <c r="D968" s="9"/>
      <c r="F968" s="10"/>
      <c r="G968" s="10"/>
      <c r="H968" s="10"/>
      <c r="K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2:22" x14ac:dyDescent="0.3">
      <c r="B969" s="9"/>
      <c r="C969" s="9"/>
      <c r="D969" s="9"/>
      <c r="F969" s="10"/>
      <c r="G969" s="10"/>
      <c r="H969" s="10"/>
      <c r="K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2:22" x14ac:dyDescent="0.3">
      <c r="B970" s="9"/>
      <c r="C970" s="9"/>
      <c r="D970" s="9"/>
      <c r="F970" s="10"/>
      <c r="G970" s="10"/>
      <c r="H970" s="10"/>
      <c r="K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2:22" x14ac:dyDescent="0.3">
      <c r="B971" s="9"/>
      <c r="C971" s="9"/>
      <c r="D971" s="9"/>
      <c r="F971" s="10"/>
      <c r="G971" s="10"/>
      <c r="H971" s="10"/>
      <c r="K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2:22" x14ac:dyDescent="0.3">
      <c r="B972" s="9"/>
      <c r="C972" s="9"/>
      <c r="D972" s="9"/>
      <c r="F972" s="10"/>
      <c r="G972" s="10"/>
      <c r="H972" s="10"/>
      <c r="K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2:22" x14ac:dyDescent="0.3">
      <c r="B973" s="9"/>
      <c r="C973" s="9"/>
      <c r="D973" s="9"/>
      <c r="F973" s="10"/>
      <c r="G973" s="10"/>
      <c r="H973" s="10"/>
      <c r="K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2:22" x14ac:dyDescent="0.3">
      <c r="B974" s="9"/>
      <c r="C974" s="9"/>
      <c r="D974" s="9"/>
      <c r="F974" s="10"/>
      <c r="G974" s="10"/>
      <c r="H974" s="10"/>
      <c r="K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2:22" x14ac:dyDescent="0.3">
      <c r="B975" s="9"/>
      <c r="C975" s="9"/>
      <c r="D975" s="9"/>
      <c r="F975" s="10"/>
      <c r="G975" s="10"/>
      <c r="H975" s="10"/>
      <c r="K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2:22" x14ac:dyDescent="0.3">
      <c r="B976" s="9"/>
      <c r="C976" s="9"/>
      <c r="D976" s="9"/>
      <c r="F976" s="10"/>
      <c r="G976" s="10"/>
      <c r="H976" s="10"/>
      <c r="K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2:22" x14ac:dyDescent="0.3">
      <c r="B977" s="9"/>
      <c r="C977" s="9"/>
      <c r="D977" s="9"/>
      <c r="F977" s="10"/>
      <c r="G977" s="10"/>
      <c r="H977" s="10"/>
      <c r="K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2:22" x14ac:dyDescent="0.3">
      <c r="B978" s="9"/>
      <c r="C978" s="9"/>
      <c r="D978" s="9"/>
      <c r="F978" s="10"/>
      <c r="G978" s="10"/>
      <c r="H978" s="10"/>
      <c r="K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2:22" x14ac:dyDescent="0.3">
      <c r="B979" s="9"/>
      <c r="C979" s="9"/>
      <c r="D979" s="9"/>
      <c r="F979" s="10"/>
      <c r="G979" s="10"/>
      <c r="H979" s="10"/>
      <c r="K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2:22" x14ac:dyDescent="0.3">
      <c r="B980" s="9"/>
      <c r="C980" s="9"/>
      <c r="D980" s="9"/>
      <c r="F980" s="10"/>
      <c r="G980" s="10"/>
      <c r="H980" s="10"/>
      <c r="K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2:22" x14ac:dyDescent="0.3">
      <c r="B981" s="9"/>
      <c r="C981" s="9"/>
      <c r="D981" s="9"/>
      <c r="F981" s="10"/>
      <c r="G981" s="10"/>
      <c r="H981" s="10"/>
      <c r="K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2:22" x14ac:dyDescent="0.3">
      <c r="B982" s="9"/>
      <c r="C982" s="9"/>
      <c r="D982" s="9"/>
      <c r="F982" s="10"/>
      <c r="G982" s="10"/>
      <c r="H982" s="10"/>
      <c r="K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2:22" x14ac:dyDescent="0.3">
      <c r="B983" s="9"/>
      <c r="C983" s="9"/>
      <c r="D983" s="9"/>
      <c r="F983" s="10"/>
      <c r="G983" s="10"/>
      <c r="H983" s="10"/>
      <c r="K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2:22" x14ac:dyDescent="0.3">
      <c r="B984" s="9"/>
      <c r="C984" s="9"/>
      <c r="D984" s="9"/>
      <c r="F984" s="10"/>
      <c r="G984" s="10"/>
      <c r="H984" s="10"/>
      <c r="K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2:22" x14ac:dyDescent="0.3">
      <c r="B985" s="9"/>
      <c r="C985" s="9"/>
      <c r="D985" s="9"/>
      <c r="F985" s="10"/>
      <c r="G985" s="10"/>
      <c r="H985" s="10"/>
      <c r="K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2:22" x14ac:dyDescent="0.3">
      <c r="B986" s="9"/>
      <c r="C986" s="9"/>
      <c r="D986" s="9"/>
      <c r="F986" s="10"/>
      <c r="G986" s="10"/>
      <c r="H986" s="10"/>
      <c r="K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2:22" x14ac:dyDescent="0.3">
      <c r="B987" s="9"/>
      <c r="C987" s="9"/>
      <c r="D987" s="9"/>
      <c r="F987" s="10"/>
      <c r="G987" s="10"/>
      <c r="H987" s="10"/>
      <c r="K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2:22" x14ac:dyDescent="0.3">
      <c r="B988" s="9"/>
      <c r="C988" s="9"/>
      <c r="D988" s="9"/>
      <c r="F988" s="10"/>
      <c r="G988" s="10"/>
      <c r="H988" s="10"/>
      <c r="K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2:22" x14ac:dyDescent="0.3">
      <c r="B989" s="9"/>
      <c r="C989" s="9"/>
      <c r="D989" s="9"/>
      <c r="F989" s="10"/>
      <c r="G989" s="10"/>
      <c r="H989" s="10"/>
      <c r="K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2:22" x14ac:dyDescent="0.3">
      <c r="B990" s="9"/>
      <c r="C990" s="9"/>
      <c r="D990" s="9"/>
      <c r="F990" s="10"/>
      <c r="G990" s="10"/>
      <c r="H990" s="10"/>
      <c r="K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2:22" x14ac:dyDescent="0.3">
      <c r="B991" s="9"/>
      <c r="C991" s="9"/>
      <c r="D991" s="9"/>
      <c r="F991" s="10"/>
      <c r="G991" s="10"/>
      <c r="H991" s="10"/>
      <c r="K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2:22" x14ac:dyDescent="0.3">
      <c r="B992" s="9"/>
      <c r="C992" s="9"/>
      <c r="D992" s="9"/>
      <c r="F992" s="10"/>
      <c r="G992" s="10"/>
      <c r="H992" s="10"/>
      <c r="K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2:22" x14ac:dyDescent="0.3">
      <c r="B993" s="9"/>
      <c r="C993" s="9"/>
      <c r="D993" s="9"/>
      <c r="F993" s="10"/>
      <c r="G993" s="10"/>
      <c r="H993" s="10"/>
      <c r="K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2:22" x14ac:dyDescent="0.3">
      <c r="B994" s="9"/>
      <c r="C994" s="9"/>
      <c r="D994" s="9"/>
      <c r="F994" s="10"/>
      <c r="G994" s="10"/>
      <c r="H994" s="10"/>
      <c r="K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2:22" x14ac:dyDescent="0.3">
      <c r="B995" s="9"/>
      <c r="C995" s="9"/>
      <c r="D995" s="9"/>
      <c r="F995" s="10"/>
      <c r="G995" s="10"/>
      <c r="H995" s="10"/>
      <c r="K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2:22" x14ac:dyDescent="0.3">
      <c r="B996" s="9"/>
      <c r="C996" s="9"/>
      <c r="D996" s="9"/>
      <c r="F996" s="10"/>
      <c r="G996" s="10"/>
      <c r="H996" s="10"/>
      <c r="K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2:22" x14ac:dyDescent="0.3">
      <c r="B997" s="9"/>
      <c r="C997" s="9"/>
      <c r="D997" s="9"/>
      <c r="F997" s="10"/>
      <c r="G997" s="10"/>
      <c r="H997" s="10"/>
      <c r="K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2:22" x14ac:dyDescent="0.3">
      <c r="B998" s="9"/>
      <c r="C998" s="9"/>
      <c r="D998" s="9"/>
      <c r="F998" s="10"/>
      <c r="G998" s="10"/>
      <c r="H998" s="10"/>
      <c r="K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2:22" x14ac:dyDescent="0.3">
      <c r="B999" s="9"/>
      <c r="C999" s="9"/>
      <c r="D999" s="9"/>
      <c r="F999" s="10"/>
      <c r="G999" s="10"/>
      <c r="H999" s="10"/>
      <c r="K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2:22" x14ac:dyDescent="0.3">
      <c r="B1000" s="9"/>
      <c r="C1000" s="9"/>
      <c r="D1000" s="9"/>
      <c r="F1000" s="10"/>
      <c r="G1000" s="10"/>
      <c r="H1000" s="10"/>
      <c r="K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2:22" x14ac:dyDescent="0.3">
      <c r="B1001" s="9"/>
      <c r="C1001" s="9"/>
      <c r="D1001" s="9"/>
      <c r="F1001" s="10"/>
      <c r="G1001" s="10"/>
      <c r="H1001" s="10"/>
      <c r="K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2:22" x14ac:dyDescent="0.3">
      <c r="B1002" s="9"/>
      <c r="C1002" s="9"/>
      <c r="D1002" s="9"/>
      <c r="F1002" s="10"/>
      <c r="G1002" s="10"/>
      <c r="H1002" s="10"/>
      <c r="K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2:22" x14ac:dyDescent="0.3">
      <c r="B1003" s="9"/>
      <c r="C1003" s="9"/>
      <c r="D1003" s="9"/>
      <c r="F1003" s="10"/>
      <c r="G1003" s="10"/>
      <c r="H1003" s="10"/>
      <c r="K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2:22" x14ac:dyDescent="0.3">
      <c r="B1004" s="9"/>
      <c r="C1004" s="9"/>
      <c r="D1004" s="9"/>
      <c r="F1004" s="10"/>
      <c r="G1004" s="10"/>
      <c r="H1004" s="10"/>
      <c r="K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2:22" x14ac:dyDescent="0.3">
      <c r="B1005" s="9"/>
      <c r="C1005" s="9"/>
      <c r="D1005" s="9"/>
      <c r="F1005" s="10"/>
      <c r="G1005" s="10"/>
      <c r="H1005" s="10"/>
      <c r="K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2:22" x14ac:dyDescent="0.3">
      <c r="B1006" s="9"/>
      <c r="C1006" s="9"/>
      <c r="D1006" s="9"/>
      <c r="F1006" s="10"/>
      <c r="G1006" s="10"/>
      <c r="H1006" s="10"/>
      <c r="K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2:22" x14ac:dyDescent="0.3">
      <c r="B1007" s="9"/>
      <c r="C1007" s="9"/>
      <c r="D1007" s="9"/>
      <c r="F1007" s="10"/>
      <c r="G1007" s="10"/>
      <c r="H1007" s="10"/>
      <c r="K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2:22" x14ac:dyDescent="0.3">
      <c r="B1008" s="9"/>
      <c r="C1008" s="9"/>
      <c r="D1008" s="9"/>
      <c r="F1008" s="10"/>
      <c r="G1008" s="10"/>
      <c r="H1008" s="10"/>
      <c r="K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2:22" x14ac:dyDescent="0.3">
      <c r="B1009" s="9"/>
      <c r="C1009" s="9"/>
      <c r="D1009" s="9"/>
      <c r="F1009" s="10"/>
      <c r="G1009" s="10"/>
      <c r="H1009" s="10"/>
      <c r="K1009" s="9"/>
      <c r="N1009" s="9"/>
      <c r="O1009" s="9"/>
      <c r="P1009" s="9"/>
      <c r="Q1009" s="9"/>
      <c r="R1009" s="9"/>
      <c r="S1009" s="9"/>
      <c r="T1009" s="9"/>
      <c r="U1009" s="9"/>
      <c r="V1009" s="9"/>
    </row>
  </sheetData>
  <autoFilter ref="A1:Z927"/>
  <conditionalFormatting sqref="D1:D119 D122:D140 D142:D211 D928:D1009">
    <cfRule type="containsText" dxfId="47" priority="3" operator="containsText" text="variant">
      <formula>NOT(ISERROR(SEARCH(("variant"),(D1))))</formula>
    </cfRule>
  </conditionalFormatting>
  <conditionalFormatting sqref="D1:D119 D122:D140 D142:D211 D928:D1009">
    <cfRule type="containsText" dxfId="46" priority="4" operator="containsText" text="udalosť">
      <formula>NOT(ISERROR(SEARCH(("udalosť"),(D1))))</formula>
    </cfRule>
  </conditionalFormatting>
  <conditionalFormatting sqref="D120:D121">
    <cfRule type="containsText" dxfId="45" priority="5" operator="containsText" text="variant">
      <formula>NOT(ISERROR(SEARCH(("variant"),(D120))))</formula>
    </cfRule>
  </conditionalFormatting>
  <conditionalFormatting sqref="D120:D121">
    <cfRule type="containsText" dxfId="44" priority="6" operator="containsText" text="udalosť">
      <formula>NOT(ISERROR(SEARCH(("udalosť"),(D120))))</formula>
    </cfRule>
  </conditionalFormatting>
  <conditionalFormatting sqref="D141">
    <cfRule type="containsText" dxfId="43" priority="7" operator="containsText" text="variant">
      <formula>NOT(ISERROR(SEARCH(("variant"),(D141))))</formula>
    </cfRule>
  </conditionalFormatting>
  <conditionalFormatting sqref="D141">
    <cfRule type="containsText" dxfId="42" priority="8" operator="containsText" text="udalosť">
      <formula>NOT(ISERROR(SEARCH(("udalosť"),(D141))))</formula>
    </cfRule>
  </conditionalFormatting>
  <conditionalFormatting sqref="D212:D247">
    <cfRule type="containsText" dxfId="41" priority="9" operator="containsText" text="variant">
      <formula>NOT(ISERROR(SEARCH(("variant"),(D212))))</formula>
    </cfRule>
  </conditionalFormatting>
  <conditionalFormatting sqref="D212:D247">
    <cfRule type="containsText" dxfId="40" priority="10" operator="containsText" text="udalosť">
      <formula>NOT(ISERROR(SEARCH(("udalosť"),(D212))))</formula>
    </cfRule>
  </conditionalFormatting>
  <conditionalFormatting sqref="D248:D295">
    <cfRule type="containsText" dxfId="39" priority="11" operator="containsText" text="variant">
      <formula>NOT(ISERROR(SEARCH(("variant"),(D248))))</formula>
    </cfRule>
  </conditionalFormatting>
  <conditionalFormatting sqref="D248:D295">
    <cfRule type="containsText" dxfId="38" priority="12" operator="containsText" text="udalosť">
      <formula>NOT(ISERROR(SEARCH(("udalosť"),(D248))))</formula>
    </cfRule>
  </conditionalFormatting>
  <conditionalFormatting sqref="D296:D364">
    <cfRule type="containsText" dxfId="37" priority="13" operator="containsText" text="variant">
      <formula>NOT(ISERROR(SEARCH(("variant"),(D296))))</formula>
    </cfRule>
  </conditionalFormatting>
  <conditionalFormatting sqref="D296:D364">
    <cfRule type="containsText" dxfId="36" priority="14" operator="containsText" text="udalosť">
      <formula>NOT(ISERROR(SEARCH(("udalosť"),(D296))))</formula>
    </cfRule>
  </conditionalFormatting>
  <conditionalFormatting sqref="D365:D465">
    <cfRule type="containsText" dxfId="35" priority="15" operator="containsText" text="variant">
      <formula>NOT(ISERROR(SEARCH(("variant"),(D365))))</formula>
    </cfRule>
  </conditionalFormatting>
  <conditionalFormatting sqref="D365:D465">
    <cfRule type="containsText" dxfId="34" priority="16" operator="containsText" text="udalosť">
      <formula>NOT(ISERROR(SEARCH(("udalosť"),(D365))))</formula>
    </cfRule>
  </conditionalFormatting>
  <conditionalFormatting sqref="D466:D526">
    <cfRule type="containsText" dxfId="33" priority="17" operator="containsText" text="variant">
      <formula>NOT(ISERROR(SEARCH(("variant"),(D466))))</formula>
    </cfRule>
  </conditionalFormatting>
  <conditionalFormatting sqref="D466:D526">
    <cfRule type="containsText" dxfId="32" priority="18" operator="containsText" text="udalosť">
      <formula>NOT(ISERROR(SEARCH(("udalosť"),(D466))))</formula>
    </cfRule>
  </conditionalFormatting>
  <conditionalFormatting sqref="D527:D574">
    <cfRule type="containsText" dxfId="31" priority="19" operator="containsText" text="variant">
      <formula>NOT(ISERROR(SEARCH(("variant"),(D527))))</formula>
    </cfRule>
  </conditionalFormatting>
  <conditionalFormatting sqref="D527:D574">
    <cfRule type="containsText" dxfId="30" priority="20" operator="containsText" text="udalosť">
      <formula>NOT(ISERROR(SEARCH(("udalosť"),(D527))))</formula>
    </cfRule>
  </conditionalFormatting>
  <conditionalFormatting sqref="D575:D645">
    <cfRule type="containsText" dxfId="29" priority="21" operator="containsText" text="variant">
      <formula>NOT(ISERROR(SEARCH(("variant"),(D575))))</formula>
    </cfRule>
  </conditionalFormatting>
  <conditionalFormatting sqref="D575:D645">
    <cfRule type="containsText" dxfId="28" priority="22" operator="containsText" text="udalosť">
      <formula>NOT(ISERROR(SEARCH(("udalosť"),(D575))))</formula>
    </cfRule>
  </conditionalFormatting>
  <conditionalFormatting sqref="D646:D690">
    <cfRule type="containsText" dxfId="27" priority="23" operator="containsText" text="variant">
      <formula>NOT(ISERROR(SEARCH(("variant"),(D646))))</formula>
    </cfRule>
  </conditionalFormatting>
  <conditionalFormatting sqref="D646:D690">
    <cfRule type="containsText" dxfId="26" priority="24" operator="containsText" text="udalosť">
      <formula>NOT(ISERROR(SEARCH(("udalosť"),(D646))))</formula>
    </cfRule>
  </conditionalFormatting>
  <conditionalFormatting sqref="D691:D739">
    <cfRule type="containsText" dxfId="25" priority="25" operator="containsText" text="variant">
      <formula>NOT(ISERROR(SEARCH(("variant"),(D691))))</formula>
    </cfRule>
  </conditionalFormatting>
  <conditionalFormatting sqref="D691:D739">
    <cfRule type="containsText" dxfId="24" priority="26" operator="containsText" text="udalosť">
      <formula>NOT(ISERROR(SEARCH(("udalosť"),(D691))))</formula>
    </cfRule>
  </conditionalFormatting>
  <conditionalFormatting sqref="D740:D785">
    <cfRule type="containsText" dxfId="23" priority="27" operator="containsText" text="variant">
      <formula>NOT(ISERROR(SEARCH(("variant"),(D740))))</formula>
    </cfRule>
  </conditionalFormatting>
  <conditionalFormatting sqref="D740:D785">
    <cfRule type="containsText" dxfId="22" priority="28" operator="containsText" text="udalosť">
      <formula>NOT(ISERROR(SEARCH(("udalosť"),(D740))))</formula>
    </cfRule>
  </conditionalFormatting>
  <conditionalFormatting sqref="D786:D798">
    <cfRule type="containsText" dxfId="21" priority="29" operator="containsText" text="variant">
      <formula>NOT(ISERROR(SEARCH(("variant"),(D786))))</formula>
    </cfRule>
  </conditionalFormatting>
  <conditionalFormatting sqref="D786:D798">
    <cfRule type="containsText" dxfId="20" priority="30" operator="containsText" text="udalosť">
      <formula>NOT(ISERROR(SEARCH(("udalosť"),(D786))))</formula>
    </cfRule>
  </conditionalFormatting>
  <conditionalFormatting sqref="D799:D831">
    <cfRule type="containsText" dxfId="19" priority="31" operator="containsText" text="variant">
      <formula>NOT(ISERROR(SEARCH(("variant"),(D799))))</formula>
    </cfRule>
  </conditionalFormatting>
  <conditionalFormatting sqref="D799:D831">
    <cfRule type="containsText" dxfId="18" priority="32" operator="containsText" text="udalosť">
      <formula>NOT(ISERROR(SEARCH(("udalosť"),(D799))))</formula>
    </cfRule>
  </conditionalFormatting>
  <conditionalFormatting sqref="D832:D907">
    <cfRule type="containsText" dxfId="17" priority="33" operator="containsText" text="variant">
      <formula>NOT(ISERROR(SEARCH(("variant"),(D832))))</formula>
    </cfRule>
  </conditionalFormatting>
  <conditionalFormatting sqref="D832:D907">
    <cfRule type="containsText" dxfId="16" priority="34" operator="containsText" text="udalosť">
      <formula>NOT(ISERROR(SEARCH(("udalosť"),(D832))))</formula>
    </cfRule>
  </conditionalFormatting>
  <conditionalFormatting sqref="D908:D927">
    <cfRule type="containsText" dxfId="15" priority="35" operator="containsText" text="variant">
      <formula>NOT(ISERROR(SEARCH(("variant"),(D908))))</formula>
    </cfRule>
  </conditionalFormatting>
  <conditionalFormatting sqref="D908:D927">
    <cfRule type="containsText" dxfId="14" priority="36" operator="containsText" text="udalosť">
      <formula>NOT(ISERROR(SEARCH(("udalosť"),(D908))))</formula>
    </cfRule>
  </conditionalFormatting>
  <conditionalFormatting sqref="N1">
    <cfRule type="containsText" dxfId="13" priority="37" operator="containsText" text="variant">
      <formula>NOT(ISERROR(SEARCH(("variant"),(N1))))</formula>
    </cfRule>
  </conditionalFormatting>
  <conditionalFormatting sqref="N1">
    <cfRule type="containsText" dxfId="12" priority="38" operator="containsText" text="udalosť">
      <formula>NOT(ISERROR(SEARCH(("udalosť"),(N1))))</formula>
    </cfRule>
  </conditionalFormatting>
  <conditionalFormatting sqref="O1:P1">
    <cfRule type="containsText" dxfId="11" priority="39" operator="containsText" text="variant">
      <formula>NOT(ISERROR(SEARCH(("variant"),(O1))))</formula>
    </cfRule>
  </conditionalFormatting>
  <conditionalFormatting sqref="O1:P1">
    <cfRule type="containsText" dxfId="10" priority="40" operator="containsText" text="udalosť">
      <formula>NOT(ISERROR(SEARCH(("udalosť"),(O1))))</formula>
    </cfRule>
  </conditionalFormatting>
  <conditionalFormatting sqref="Q1:W1">
    <cfRule type="containsText" dxfId="9" priority="41" operator="containsText" text="variant">
      <formula>NOT(ISERROR(SEARCH(("variant"),(Q1))))</formula>
    </cfRule>
  </conditionalFormatting>
  <conditionalFormatting sqref="Q1:W1">
    <cfRule type="containsText" dxfId="8" priority="42" operator="containsText" text="udalosť">
      <formula>NOT(ISERROR(SEARCH(("udalosť"),(Q1))))</formula>
    </cfRule>
  </conditionalFormatting>
  <conditionalFormatting sqref="A1">
    <cfRule type="containsText" dxfId="7" priority="1" operator="containsText" text="variant">
      <formula>NOT(ISERROR(SEARCH(("variant"),(A1))))</formula>
    </cfRule>
  </conditionalFormatting>
  <conditionalFormatting sqref="A1">
    <cfRule type="containsText" dxfId="6" priority="2" operator="containsText" text="udalosť">
      <formula>NOT(ISERROR(SEARCH(("udalosť"),(A1))))</formula>
    </cfRule>
  </conditionalFormatting>
  <hyperlinks>
    <hyperlink ref="N2" r:id="rId1"/>
    <hyperlink ref="N3" r:id="rId2"/>
    <hyperlink ref="N4" r:id="rId3"/>
    <hyperlink ref="N5" r:id="rId4"/>
    <hyperlink ref="N6" r:id="rId5"/>
    <hyperlink ref="N7" r:id="rId6"/>
    <hyperlink ref="F8" r:id="rId7"/>
    <hyperlink ref="N8" r:id="rId8"/>
    <hyperlink ref="F9" r:id="rId9"/>
    <hyperlink ref="N9" r:id="rId10"/>
    <hyperlink ref="N10" r:id="rId11"/>
    <hyperlink ref="N11" r:id="rId12"/>
    <hyperlink ref="N12" r:id="rId13"/>
    <hyperlink ref="N13" r:id="rId14"/>
    <hyperlink ref="F14" r:id="rId15"/>
    <hyperlink ref="N14" r:id="rId16"/>
    <hyperlink ref="F15" r:id="rId17"/>
    <hyperlink ref="N15" r:id="rId18"/>
    <hyperlink ref="N16" r:id="rId19"/>
    <hyperlink ref="N17" r:id="rId20"/>
    <hyperlink ref="N18" r:id="rId21"/>
    <hyperlink ref="N19" r:id="rId22"/>
    <hyperlink ref="N20" r:id="rId23"/>
    <hyperlink ref="N21" r:id="rId24"/>
    <hyperlink ref="N22" r:id="rId25"/>
    <hyperlink ref="N23" r:id="rId26"/>
    <hyperlink ref="N24" r:id="rId27"/>
    <hyperlink ref="N25" r:id="rId28"/>
    <hyperlink ref="N26" r:id="rId29"/>
    <hyperlink ref="F27" r:id="rId30"/>
    <hyperlink ref="N27" r:id="rId31"/>
    <hyperlink ref="N28" r:id="rId32"/>
    <hyperlink ref="N29" r:id="rId33"/>
    <hyperlink ref="F30" r:id="rId34"/>
    <hyperlink ref="N30" r:id="rId35"/>
    <hyperlink ref="N31" r:id="rId36"/>
    <hyperlink ref="F32" r:id="rId37"/>
    <hyperlink ref="N32" r:id="rId38"/>
    <hyperlink ref="N33" r:id="rId39"/>
    <hyperlink ref="N34" r:id="rId40"/>
    <hyperlink ref="N35" r:id="rId41"/>
    <hyperlink ref="N36" r:id="rId42"/>
    <hyperlink ref="N37" r:id="rId43"/>
    <hyperlink ref="N38" r:id="rId44"/>
    <hyperlink ref="N39" r:id="rId45"/>
    <hyperlink ref="N40" r:id="rId46"/>
    <hyperlink ref="N41" r:id="rId47"/>
    <hyperlink ref="N42" r:id="rId48"/>
    <hyperlink ref="N43" r:id="rId49"/>
    <hyperlink ref="N44" r:id="rId50"/>
    <hyperlink ref="N45" r:id="rId51"/>
    <hyperlink ref="N46" r:id="rId52" display="Zákon č. 568/2009 Z. z.  Zákon č. 311/2001 Z. z. "/>
    <hyperlink ref="N47" r:id="rId53"/>
    <hyperlink ref="N48" r:id="rId54"/>
    <hyperlink ref="N49" r:id="rId55"/>
    <hyperlink ref="N51" r:id="rId56"/>
    <hyperlink ref="N52" r:id="rId57"/>
    <hyperlink ref="N53" r:id="rId58"/>
    <hyperlink ref="N54" r:id="rId59"/>
    <hyperlink ref="N55" r:id="rId60"/>
    <hyperlink ref="N56" r:id="rId61"/>
    <hyperlink ref="N58" r:id="rId62"/>
    <hyperlink ref="N59" r:id="rId63"/>
    <hyperlink ref="N60" r:id="rId64"/>
    <hyperlink ref="N61" r:id="rId65"/>
    <hyperlink ref="N62" r:id="rId66"/>
    <hyperlink ref="N63" r:id="rId67"/>
    <hyperlink ref="N64" r:id="rId68"/>
    <hyperlink ref="N66" r:id="rId69"/>
    <hyperlink ref="F67" r:id="rId70"/>
    <hyperlink ref="N67" r:id="rId71"/>
    <hyperlink ref="F68" r:id="rId72"/>
    <hyperlink ref="N68" r:id="rId73"/>
    <hyperlink ref="N69" r:id="rId74"/>
    <hyperlink ref="N70" r:id="rId75"/>
    <hyperlink ref="N71" r:id="rId76"/>
    <hyperlink ref="N72" r:id="rId77"/>
    <hyperlink ref="N73" r:id="rId78"/>
    <hyperlink ref="N74" r:id="rId79"/>
    <hyperlink ref="F75" r:id="rId80"/>
    <hyperlink ref="N75" r:id="rId81"/>
    <hyperlink ref="F76" r:id="rId82"/>
    <hyperlink ref="N76" r:id="rId83"/>
    <hyperlink ref="N77" r:id="rId84"/>
    <hyperlink ref="N78" r:id="rId85"/>
    <hyperlink ref="N79" r:id="rId86"/>
    <hyperlink ref="N80" r:id="rId87"/>
    <hyperlink ref="N81" r:id="rId88"/>
    <hyperlink ref="F82" r:id="rId89"/>
    <hyperlink ref="N82" r:id="rId90"/>
    <hyperlink ref="N83" r:id="rId91"/>
    <hyperlink ref="F84" r:id="rId92"/>
    <hyperlink ref="N84" r:id="rId93"/>
    <hyperlink ref="F85" r:id="rId94"/>
    <hyperlink ref="N85" r:id="rId95"/>
    <hyperlink ref="F86" r:id="rId96"/>
    <hyperlink ref="N86" r:id="rId97"/>
    <hyperlink ref="F87" r:id="rId98"/>
    <hyperlink ref="N87" r:id="rId99"/>
    <hyperlink ref="N88" r:id="rId100"/>
    <hyperlink ref="F89" r:id="rId101"/>
    <hyperlink ref="N89" r:id="rId102"/>
    <hyperlink ref="N90" r:id="rId103"/>
    <hyperlink ref="N91" r:id="rId104"/>
    <hyperlink ref="N92" r:id="rId105"/>
    <hyperlink ref="N93" r:id="rId106"/>
    <hyperlink ref="N102" r:id="rId107"/>
    <hyperlink ref="N103" r:id="rId108"/>
    <hyperlink ref="N104" r:id="rId109"/>
    <hyperlink ref="F105" r:id="rId110"/>
    <hyperlink ref="N105" r:id="rId111"/>
    <hyperlink ref="N106" r:id="rId112"/>
    <hyperlink ref="N107" r:id="rId113"/>
    <hyperlink ref="N108" r:id="rId114" display="Zákon č. 455/1991 Zb.        Zákon č. 124/2006 Z. z."/>
    <hyperlink ref="F109" r:id="rId115"/>
    <hyperlink ref="N109" r:id="rId116"/>
    <hyperlink ref="N110" r:id="rId117"/>
    <hyperlink ref="N111" r:id="rId118"/>
    <hyperlink ref="N112" r:id="rId119"/>
    <hyperlink ref="F113" r:id="rId120"/>
    <hyperlink ref="N113" r:id="rId121"/>
    <hyperlink ref="F114" r:id="rId122"/>
    <hyperlink ref="N114" r:id="rId123"/>
    <hyperlink ref="F115" r:id="rId124"/>
    <hyperlink ref="N115" r:id="rId125"/>
    <hyperlink ref="F116" r:id="rId126"/>
    <hyperlink ref="N116" r:id="rId127"/>
    <hyperlink ref="F117" r:id="rId128"/>
    <hyperlink ref="N117" r:id="rId129"/>
    <hyperlink ref="N118" r:id="rId130"/>
    <hyperlink ref="N119" r:id="rId131"/>
    <hyperlink ref="N120" r:id="rId132"/>
    <hyperlink ref="N121" r:id="rId133"/>
    <hyperlink ref="N122" r:id="rId134"/>
    <hyperlink ref="N123" r:id="rId135"/>
    <hyperlink ref="N124" r:id="rId136"/>
    <hyperlink ref="N125" r:id="rId137"/>
    <hyperlink ref="F126" r:id="rId138"/>
    <hyperlink ref="F127" r:id="rId139"/>
    <hyperlink ref="N127" r:id="rId140"/>
    <hyperlink ref="F128" r:id="rId141"/>
    <hyperlink ref="N128" r:id="rId142"/>
    <hyperlink ref="F129" r:id="rId143"/>
    <hyperlink ref="N129" r:id="rId144"/>
    <hyperlink ref="F130" r:id="rId145"/>
    <hyperlink ref="N130" r:id="rId146"/>
    <hyperlink ref="N131" r:id="rId147"/>
    <hyperlink ref="F132" r:id="rId148"/>
    <hyperlink ref="N132" r:id="rId149"/>
    <hyperlink ref="F133" r:id="rId150"/>
    <hyperlink ref="N133" r:id="rId151"/>
    <hyperlink ref="N134" r:id="rId152"/>
    <hyperlink ref="F135" r:id="rId153"/>
    <hyperlink ref="N135" r:id="rId154"/>
    <hyperlink ref="F136" r:id="rId155"/>
    <hyperlink ref="N136" r:id="rId156"/>
    <hyperlink ref="N137" r:id="rId157"/>
    <hyperlink ref="F138" r:id="rId158"/>
    <hyperlink ref="N138" r:id="rId159"/>
    <hyperlink ref="F139" r:id="rId160"/>
    <hyperlink ref="N139" r:id="rId161"/>
    <hyperlink ref="N140" r:id="rId162"/>
    <hyperlink ref="F141" r:id="rId163"/>
    <hyperlink ref="N141" r:id="rId164"/>
    <hyperlink ref="N142" r:id="rId165"/>
    <hyperlink ref="F143" r:id="rId166"/>
    <hyperlink ref="N143" r:id="rId167"/>
    <hyperlink ref="F159" r:id="rId168"/>
    <hyperlink ref="N159" r:id="rId169"/>
    <hyperlink ref="N165" r:id="rId170"/>
    <hyperlink ref="F168" r:id="rId171"/>
    <hyperlink ref="N168" r:id="rId172"/>
    <hyperlink ref="F169" r:id="rId173"/>
    <hyperlink ref="N169" r:id="rId174"/>
    <hyperlink ref="F173" r:id="rId175"/>
    <hyperlink ref="N173" r:id="rId176"/>
    <hyperlink ref="F176" r:id="rId177"/>
    <hyperlink ref="N176" r:id="rId178"/>
    <hyperlink ref="N178" r:id="rId179"/>
    <hyperlink ref="N179" r:id="rId180"/>
    <hyperlink ref="F181" r:id="rId181"/>
    <hyperlink ref="N181" r:id="rId182"/>
    <hyperlink ref="F192" r:id="rId183"/>
    <hyperlink ref="N192" r:id="rId184"/>
    <hyperlink ref="F193" r:id="rId185"/>
    <hyperlink ref="N193" r:id="rId186"/>
    <hyperlink ref="F194" r:id="rId187"/>
    <hyperlink ref="N194" r:id="rId188"/>
    <hyperlink ref="F197" r:id="rId189"/>
    <hyperlink ref="N197" r:id="rId190"/>
    <hyperlink ref="N199" r:id="rId191"/>
    <hyperlink ref="N200" r:id="rId192"/>
    <hyperlink ref="F206" r:id="rId193"/>
    <hyperlink ref="N206" r:id="rId194"/>
    <hyperlink ref="F210" r:id="rId195"/>
    <hyperlink ref="N210" r:id="rId196"/>
    <hyperlink ref="F211" r:id="rId197"/>
    <hyperlink ref="N211" r:id="rId198"/>
    <hyperlink ref="F212" r:id="rId199"/>
    <hyperlink ref="N212" r:id="rId200"/>
    <hyperlink ref="F213" r:id="rId201"/>
    <hyperlink ref="N213" r:id="rId202"/>
    <hyperlink ref="F214" r:id="rId203" location="Podmienky%20n%C3%A1roku"/>
    <hyperlink ref="N214" r:id="rId204"/>
    <hyperlink ref="F215" r:id="rId205" location="2"/>
    <hyperlink ref="N215" r:id="rId206"/>
    <hyperlink ref="F216" r:id="rId207"/>
    <hyperlink ref="N216" r:id="rId208"/>
    <hyperlink ref="F217" r:id="rId209" location="/"/>
    <hyperlink ref="N217" r:id="rId210"/>
    <hyperlink ref="F218" r:id="rId211"/>
    <hyperlink ref="N218" r:id="rId212"/>
    <hyperlink ref="F220" r:id="rId213"/>
    <hyperlink ref="N220" r:id="rId214"/>
    <hyperlink ref="F221" r:id="rId215"/>
    <hyperlink ref="N221" r:id="rId216"/>
    <hyperlink ref="N222" r:id="rId217"/>
    <hyperlink ref="F223" r:id="rId218"/>
    <hyperlink ref="N223" r:id="rId219"/>
    <hyperlink ref="N227" r:id="rId220"/>
    <hyperlink ref="F228" r:id="rId221"/>
    <hyperlink ref="N228" r:id="rId222"/>
    <hyperlink ref="F229" r:id="rId223"/>
    <hyperlink ref="N229" r:id="rId224"/>
    <hyperlink ref="N230" r:id="rId225"/>
    <hyperlink ref="F231" r:id="rId226" location="11"/>
    <hyperlink ref="N231" r:id="rId227"/>
    <hyperlink ref="N232" r:id="rId228"/>
    <hyperlink ref="N233" r:id="rId229"/>
    <hyperlink ref="N234" r:id="rId230"/>
    <hyperlink ref="F235" r:id="rId231"/>
    <hyperlink ref="N235" r:id="rId232"/>
    <hyperlink ref="N236" r:id="rId233"/>
    <hyperlink ref="F237" r:id="rId234" location="2"/>
    <hyperlink ref="N237" r:id="rId235"/>
    <hyperlink ref="F240" r:id="rId236"/>
    <hyperlink ref="N240" r:id="rId237"/>
    <hyperlink ref="N241" r:id="rId238"/>
    <hyperlink ref="N243" r:id="rId239"/>
    <hyperlink ref="N250" r:id="rId240"/>
    <hyperlink ref="F253" r:id="rId241"/>
    <hyperlink ref="N253" r:id="rId242"/>
    <hyperlink ref="F255" r:id="rId243"/>
    <hyperlink ref="N255" r:id="rId244"/>
    <hyperlink ref="F256" r:id="rId245"/>
    <hyperlink ref="N256" r:id="rId246"/>
    <hyperlink ref="F259" r:id="rId247"/>
    <hyperlink ref="N259" r:id="rId248"/>
    <hyperlink ref="F260" r:id="rId249"/>
    <hyperlink ref="N260" r:id="rId250"/>
    <hyperlink ref="F261" r:id="rId251"/>
    <hyperlink ref="N261" r:id="rId252"/>
    <hyperlink ref="F264" r:id="rId253"/>
    <hyperlink ref="N264" r:id="rId254"/>
    <hyperlink ref="F265" r:id="rId255"/>
    <hyperlink ref="N265" r:id="rId256"/>
    <hyperlink ref="F266" r:id="rId257"/>
    <hyperlink ref="N266" r:id="rId258"/>
    <hyperlink ref="F267" r:id="rId259"/>
    <hyperlink ref="N267" r:id="rId260"/>
    <hyperlink ref="N269" r:id="rId261"/>
    <hyperlink ref="F270" r:id="rId262"/>
    <hyperlink ref="N270" r:id="rId263"/>
    <hyperlink ref="F273" r:id="rId264"/>
    <hyperlink ref="N273" r:id="rId265"/>
    <hyperlink ref="N275" r:id="rId266"/>
    <hyperlink ref="F276" r:id="rId267"/>
    <hyperlink ref="N276" r:id="rId268"/>
    <hyperlink ref="F277" r:id="rId269"/>
    <hyperlink ref="N277" r:id="rId270"/>
    <hyperlink ref="F280" r:id="rId271"/>
    <hyperlink ref="N280" r:id="rId272"/>
    <hyperlink ref="F284" r:id="rId273"/>
    <hyperlink ref="N284" r:id="rId274"/>
    <hyperlink ref="F286" r:id="rId275"/>
    <hyperlink ref="N286" r:id="rId276"/>
    <hyperlink ref="N287" r:id="rId277"/>
    <hyperlink ref="F288" r:id="rId278"/>
    <hyperlink ref="N288" r:id="rId279"/>
    <hyperlink ref="F290" r:id="rId280"/>
    <hyperlink ref="N290" r:id="rId281"/>
    <hyperlink ref="F291" r:id="rId282"/>
    <hyperlink ref="N291" r:id="rId283"/>
    <hyperlink ref="F298" r:id="rId284"/>
    <hyperlink ref="N298" r:id="rId285"/>
    <hyperlink ref="F299" r:id="rId286"/>
    <hyperlink ref="N299" r:id="rId287"/>
    <hyperlink ref="F300" r:id="rId288"/>
    <hyperlink ref="N300" r:id="rId289"/>
    <hyperlink ref="N301" r:id="rId290"/>
    <hyperlink ref="F303" r:id="rId291"/>
    <hyperlink ref="N303" r:id="rId292"/>
    <hyperlink ref="F305" r:id="rId293"/>
    <hyperlink ref="N305" r:id="rId294"/>
    <hyperlink ref="F306" r:id="rId295"/>
    <hyperlink ref="N306" r:id="rId296"/>
    <hyperlink ref="F307" r:id="rId297"/>
    <hyperlink ref="N307" r:id="rId298"/>
    <hyperlink ref="N309" r:id="rId299"/>
    <hyperlink ref="N310" r:id="rId300"/>
    <hyperlink ref="F313" r:id="rId301"/>
    <hyperlink ref="N313" r:id="rId302"/>
    <hyperlink ref="N314" r:id="rId303"/>
    <hyperlink ref="F315" r:id="rId304"/>
    <hyperlink ref="N315" r:id="rId305"/>
    <hyperlink ref="N316" r:id="rId306"/>
    <hyperlink ref="N318" r:id="rId307"/>
    <hyperlink ref="N319" r:id="rId308"/>
    <hyperlink ref="F321" r:id="rId309"/>
    <hyperlink ref="N321" r:id="rId310"/>
    <hyperlink ref="F322" r:id="rId311"/>
    <hyperlink ref="N322" r:id="rId312"/>
    <hyperlink ref="F323" r:id="rId313"/>
    <hyperlink ref="N323" r:id="rId314"/>
    <hyperlink ref="N325" r:id="rId315"/>
    <hyperlink ref="F326" r:id="rId316"/>
    <hyperlink ref="N326" r:id="rId317"/>
    <hyperlink ref="F327" r:id="rId318"/>
    <hyperlink ref="N327" r:id="rId319"/>
    <hyperlink ref="F328" r:id="rId320"/>
    <hyperlink ref="N328" r:id="rId321"/>
    <hyperlink ref="F329" r:id="rId322"/>
    <hyperlink ref="N329" r:id="rId323"/>
    <hyperlink ref="F330" r:id="rId324"/>
    <hyperlink ref="N330" r:id="rId325"/>
    <hyperlink ref="F333" r:id="rId326"/>
    <hyperlink ref="F334" r:id="rId327"/>
    <hyperlink ref="N334" r:id="rId328"/>
    <hyperlink ref="F335" r:id="rId329"/>
    <hyperlink ref="N335" r:id="rId330"/>
    <hyperlink ref="F336" r:id="rId331"/>
    <hyperlink ref="N336" r:id="rId332"/>
    <hyperlink ref="F338" r:id="rId333"/>
    <hyperlink ref="N338" r:id="rId334"/>
    <hyperlink ref="F339" r:id="rId335"/>
    <hyperlink ref="F340" r:id="rId336"/>
    <hyperlink ref="N340" r:id="rId337"/>
    <hyperlink ref="F341" r:id="rId338"/>
    <hyperlink ref="N341" r:id="rId339"/>
    <hyperlink ref="F343" r:id="rId340"/>
    <hyperlink ref="N343" r:id="rId341"/>
    <hyperlink ref="F345" r:id="rId342"/>
    <hyperlink ref="N345" r:id="rId343"/>
    <hyperlink ref="F346" r:id="rId344"/>
    <hyperlink ref="N346" r:id="rId345"/>
    <hyperlink ref="F350" r:id="rId346"/>
    <hyperlink ref="N350" r:id="rId347"/>
    <hyperlink ref="F351" r:id="rId348"/>
    <hyperlink ref="N351" r:id="rId349"/>
    <hyperlink ref="N352" r:id="rId350"/>
    <hyperlink ref="F354" r:id="rId351"/>
    <hyperlink ref="N354" r:id="rId352"/>
    <hyperlink ref="F355" r:id="rId353"/>
    <hyperlink ref="N355" r:id="rId354"/>
    <hyperlink ref="N356" r:id="rId355"/>
    <hyperlink ref="F359" r:id="rId356"/>
    <hyperlink ref="N359" r:id="rId357"/>
    <hyperlink ref="F360" r:id="rId358"/>
    <hyperlink ref="N360" r:id="rId359"/>
    <hyperlink ref="F363" r:id="rId360"/>
    <hyperlink ref="N363" r:id="rId361"/>
    <hyperlink ref="F366" r:id="rId362"/>
    <hyperlink ref="N366" r:id="rId363"/>
    <hyperlink ref="N367" r:id="rId364"/>
    <hyperlink ref="N368" r:id="rId365"/>
    <hyperlink ref="F369" r:id="rId366"/>
    <hyperlink ref="N369" r:id="rId367"/>
    <hyperlink ref="N370" r:id="rId368"/>
    <hyperlink ref="N373" r:id="rId369"/>
    <hyperlink ref="F374" r:id="rId370"/>
    <hyperlink ref="N374" r:id="rId371"/>
    <hyperlink ref="F376" r:id="rId372"/>
    <hyperlink ref="N376" r:id="rId373"/>
    <hyperlink ref="N379" r:id="rId374"/>
    <hyperlink ref="F380" r:id="rId375"/>
    <hyperlink ref="F381" r:id="rId376"/>
    <hyperlink ref="N381" r:id="rId377"/>
    <hyperlink ref="N393" r:id="rId378"/>
    <hyperlink ref="N395" r:id="rId379"/>
    <hyperlink ref="F396" r:id="rId380"/>
    <hyperlink ref="F397" r:id="rId381"/>
    <hyperlink ref="F398" r:id="rId382"/>
    <hyperlink ref="N398" r:id="rId383"/>
    <hyperlink ref="N401" r:id="rId384"/>
    <hyperlink ref="N402" r:id="rId385"/>
    <hyperlink ref="F404" r:id="rId386"/>
    <hyperlink ref="N404" r:id="rId387"/>
    <hyperlink ref="F405" r:id="rId388"/>
    <hyperlink ref="N405" r:id="rId389"/>
    <hyperlink ref="F407" r:id="rId390"/>
    <hyperlink ref="N407" r:id="rId391"/>
    <hyperlink ref="F408" r:id="rId392"/>
    <hyperlink ref="N408" r:id="rId393"/>
    <hyperlink ref="F409" r:id="rId394"/>
    <hyperlink ref="F410" r:id="rId395"/>
    <hyperlink ref="N410" r:id="rId396"/>
    <hyperlink ref="F411" r:id="rId397"/>
    <hyperlink ref="N411" r:id="rId398"/>
    <hyperlink ref="F413" r:id="rId399"/>
    <hyperlink ref="N413" r:id="rId400"/>
    <hyperlink ref="F414" r:id="rId401"/>
    <hyperlink ref="N415" r:id="rId402"/>
    <hyperlink ref="N416" r:id="rId403"/>
    <hyperlink ref="N417" r:id="rId404"/>
    <hyperlink ref="N418" r:id="rId405"/>
    <hyperlink ref="F419" r:id="rId406"/>
    <hyperlink ref="N419" r:id="rId407"/>
    <hyperlink ref="N422" r:id="rId408"/>
    <hyperlink ref="F423" r:id="rId409"/>
    <hyperlink ref="N423" r:id="rId410"/>
    <hyperlink ref="F425" r:id="rId411"/>
    <hyperlink ref="N425" r:id="rId412"/>
    <hyperlink ref="F426" r:id="rId413"/>
    <hyperlink ref="F427" r:id="rId414"/>
    <hyperlink ref="N427" r:id="rId415"/>
    <hyperlink ref="F429" r:id="rId416"/>
    <hyperlink ref="F430" r:id="rId417"/>
    <hyperlink ref="N430" r:id="rId418"/>
    <hyperlink ref="F433" r:id="rId419"/>
    <hyperlink ref="N433" r:id="rId420"/>
    <hyperlink ref="F434" r:id="rId421"/>
    <hyperlink ref="N434" r:id="rId422"/>
    <hyperlink ref="N436" r:id="rId423"/>
    <hyperlink ref="F438" r:id="rId424"/>
    <hyperlink ref="N438" r:id="rId425"/>
    <hyperlink ref="F439" r:id="rId426"/>
    <hyperlink ref="N439" r:id="rId427"/>
    <hyperlink ref="F442" r:id="rId428"/>
    <hyperlink ref="N442" r:id="rId429"/>
    <hyperlink ref="F443" r:id="rId430"/>
    <hyperlink ref="N443" r:id="rId431"/>
    <hyperlink ref="N446" r:id="rId432"/>
    <hyperlink ref="F447" r:id="rId433"/>
    <hyperlink ref="N447" r:id="rId434"/>
    <hyperlink ref="F449" r:id="rId435"/>
    <hyperlink ref="N449" r:id="rId436"/>
    <hyperlink ref="F450" r:id="rId437"/>
    <hyperlink ref="N450" r:id="rId438"/>
    <hyperlink ref="N453" r:id="rId439"/>
    <hyperlink ref="F454" r:id="rId440"/>
    <hyperlink ref="N454" r:id="rId441"/>
    <hyperlink ref="F456" r:id="rId442"/>
    <hyperlink ref="N456" r:id="rId443"/>
    <hyperlink ref="F457" r:id="rId444"/>
    <hyperlink ref="N457" r:id="rId445"/>
    <hyperlink ref="F460" r:id="rId446"/>
    <hyperlink ref="N460" r:id="rId447"/>
    <hyperlink ref="F461" r:id="rId448"/>
    <hyperlink ref="N461" r:id="rId449"/>
    <hyperlink ref="F462" r:id="rId450"/>
    <hyperlink ref="N462" r:id="rId451"/>
    <hyperlink ref="F467" r:id="rId452"/>
    <hyperlink ref="N467" r:id="rId453"/>
    <hyperlink ref="F468" r:id="rId454"/>
    <hyperlink ref="F469" r:id="rId455" location="wSoTPPr"/>
    <hyperlink ref="F471" r:id="rId456"/>
    <hyperlink ref="N479" r:id="rId457"/>
    <hyperlink ref="N480" r:id="rId458"/>
    <hyperlink ref="N482" r:id="rId459"/>
    <hyperlink ref="N483" r:id="rId460"/>
    <hyperlink ref="F485" r:id="rId461"/>
    <hyperlink ref="N485" r:id="rId462"/>
    <hyperlink ref="F487" r:id="rId463"/>
    <hyperlink ref="N487" r:id="rId464"/>
    <hyperlink ref="F488" r:id="rId465"/>
    <hyperlink ref="N488" r:id="rId466"/>
    <hyperlink ref="F491" r:id="rId467"/>
    <hyperlink ref="N491" r:id="rId468"/>
    <hyperlink ref="F493" r:id="rId469"/>
    <hyperlink ref="N493" r:id="rId470"/>
    <hyperlink ref="F495" r:id="rId471"/>
    <hyperlink ref="N495" r:id="rId472"/>
    <hyperlink ref="N496" r:id="rId473"/>
    <hyperlink ref="N497" r:id="rId474"/>
    <hyperlink ref="F498" r:id="rId475"/>
    <hyperlink ref="N498" r:id="rId476"/>
    <hyperlink ref="F501" r:id="rId477"/>
    <hyperlink ref="N501" r:id="rId478"/>
    <hyperlink ref="F502" r:id="rId479"/>
    <hyperlink ref="N502" r:id="rId480"/>
    <hyperlink ref="F504" r:id="rId481"/>
    <hyperlink ref="N504" r:id="rId482"/>
    <hyperlink ref="F506" r:id="rId483"/>
    <hyperlink ref="N506" r:id="rId484"/>
    <hyperlink ref="F507" r:id="rId485"/>
    <hyperlink ref="N507" r:id="rId486"/>
    <hyperlink ref="N509" r:id="rId487"/>
    <hyperlink ref="F511" r:id="rId488"/>
    <hyperlink ref="F512" r:id="rId489"/>
    <hyperlink ref="F513" r:id="rId490"/>
    <hyperlink ref="F515" r:id="rId491"/>
    <hyperlink ref="F516" r:id="rId492"/>
    <hyperlink ref="F517" r:id="rId493"/>
    <hyperlink ref="F518" r:id="rId494"/>
    <hyperlink ref="F520" r:id="rId495"/>
    <hyperlink ref="F523" r:id="rId496"/>
    <hyperlink ref="N523" r:id="rId497"/>
    <hyperlink ref="F524" r:id="rId498"/>
    <hyperlink ref="F525" r:id="rId499"/>
    <hyperlink ref="F528" r:id="rId500"/>
    <hyperlink ref="F530" r:id="rId501"/>
    <hyperlink ref="N531" r:id="rId502"/>
    <hyperlink ref="F534" r:id="rId503"/>
    <hyperlink ref="N534" r:id="rId504"/>
    <hyperlink ref="F535" r:id="rId505"/>
    <hyperlink ref="N535" r:id="rId506"/>
    <hyperlink ref="F536" r:id="rId507"/>
    <hyperlink ref="N536" r:id="rId508"/>
    <hyperlink ref="F537" r:id="rId509"/>
    <hyperlink ref="N538" r:id="rId510"/>
    <hyperlink ref="F541" r:id="rId511"/>
    <hyperlink ref="N541" r:id="rId512"/>
    <hyperlink ref="F542" r:id="rId513"/>
    <hyperlink ref="N542" r:id="rId514"/>
    <hyperlink ref="F543" r:id="rId515"/>
    <hyperlink ref="N543" r:id="rId516"/>
    <hyperlink ref="F545" r:id="rId517"/>
    <hyperlink ref="N545" r:id="rId518"/>
    <hyperlink ref="F547" r:id="rId519"/>
    <hyperlink ref="N547" r:id="rId520"/>
    <hyperlink ref="F548" r:id="rId521"/>
    <hyperlink ref="N548" r:id="rId522"/>
    <hyperlink ref="F550" r:id="rId523"/>
    <hyperlink ref="N550" r:id="rId524"/>
    <hyperlink ref="F552" r:id="rId525"/>
    <hyperlink ref="N552" r:id="rId526"/>
    <hyperlink ref="F555" r:id="rId527"/>
    <hyperlink ref="F556" r:id="rId528"/>
    <hyperlink ref="F557" r:id="rId529"/>
    <hyperlink ref="N557" r:id="rId530"/>
    <hyperlink ref="F558" r:id="rId531"/>
    <hyperlink ref="N558" r:id="rId532"/>
    <hyperlink ref="F559" r:id="rId533"/>
    <hyperlink ref="N559" r:id="rId534"/>
    <hyperlink ref="F560" r:id="rId535"/>
    <hyperlink ref="N560" r:id="rId536"/>
    <hyperlink ref="F561" r:id="rId537"/>
    <hyperlink ref="N561" r:id="rId538"/>
    <hyperlink ref="F565" r:id="rId539"/>
    <hyperlink ref="N565" r:id="rId540"/>
    <hyperlink ref="F567" r:id="rId541"/>
    <hyperlink ref="N567" r:id="rId542"/>
    <hyperlink ref="F570" r:id="rId543"/>
    <hyperlink ref="F571" r:id="rId544"/>
    <hyperlink ref="N571" r:id="rId545"/>
    <hyperlink ref="F573" r:id="rId546"/>
    <hyperlink ref="N573" r:id="rId547"/>
    <hyperlink ref="F577" r:id="rId548"/>
    <hyperlink ref="N577" r:id="rId549"/>
    <hyperlink ref="F578" r:id="rId550"/>
    <hyperlink ref="F579" r:id="rId551"/>
    <hyperlink ref="N579" r:id="rId552"/>
    <hyperlink ref="N580" r:id="rId553"/>
    <hyperlink ref="N581" r:id="rId554"/>
    <hyperlink ref="F583" r:id="rId555"/>
    <hyperlink ref="N583" r:id="rId556"/>
    <hyperlink ref="N586" r:id="rId557"/>
    <hyperlink ref="N587" r:id="rId558"/>
    <hyperlink ref="F588" r:id="rId559"/>
    <hyperlink ref="N588" r:id="rId560"/>
    <hyperlink ref="F591" r:id="rId561"/>
    <hyperlink ref="N591" r:id="rId562"/>
    <hyperlink ref="F593" r:id="rId563"/>
    <hyperlink ref="N593" r:id="rId564"/>
    <hyperlink ref="F594" r:id="rId565"/>
    <hyperlink ref="N594" r:id="rId566"/>
    <hyperlink ref="N596" r:id="rId567"/>
    <hyperlink ref="N597" r:id="rId568"/>
    <hyperlink ref="N598" r:id="rId569"/>
    <hyperlink ref="N602" r:id="rId570"/>
    <hyperlink ref="N605" r:id="rId571"/>
    <hyperlink ref="F606" r:id="rId572"/>
    <hyperlink ref="N606" r:id="rId573"/>
    <hyperlink ref="N607" r:id="rId574"/>
    <hyperlink ref="N608" r:id="rId575"/>
    <hyperlink ref="F611" r:id="rId576"/>
    <hyperlink ref="N611" r:id="rId577"/>
    <hyperlink ref="F612" r:id="rId578"/>
    <hyperlink ref="N612" r:id="rId579"/>
    <hyperlink ref="F613" r:id="rId580"/>
    <hyperlink ref="N613" r:id="rId581"/>
    <hyperlink ref="F614" r:id="rId582"/>
    <hyperlink ref="N614" r:id="rId583"/>
    <hyperlink ref="N615" r:id="rId584"/>
    <hyperlink ref="F616" r:id="rId585"/>
    <hyperlink ref="N616" r:id="rId586"/>
    <hyperlink ref="F617" r:id="rId587"/>
    <hyperlink ref="N617" r:id="rId588"/>
    <hyperlink ref="F619" r:id="rId589"/>
    <hyperlink ref="N619" r:id="rId590"/>
    <hyperlink ref="F620" r:id="rId591"/>
    <hyperlink ref="N620" r:id="rId592"/>
    <hyperlink ref="N621" r:id="rId593"/>
    <hyperlink ref="N622" r:id="rId594"/>
    <hyperlink ref="F625" r:id="rId595"/>
    <hyperlink ref="N625" r:id="rId596"/>
    <hyperlink ref="F627" r:id="rId597"/>
    <hyperlink ref="N627" r:id="rId598"/>
    <hyperlink ref="F628" r:id="rId599"/>
    <hyperlink ref="N628" r:id="rId600"/>
    <hyperlink ref="N629" r:id="rId601"/>
    <hyperlink ref="F631" r:id="rId602"/>
    <hyperlink ref="N631" r:id="rId603"/>
    <hyperlink ref="F633" r:id="rId604"/>
    <hyperlink ref="N633" r:id="rId605"/>
    <hyperlink ref="N634" r:id="rId606"/>
    <hyperlink ref="N636" r:id="rId607"/>
    <hyperlink ref="F637" r:id="rId608"/>
    <hyperlink ref="N637" r:id="rId609"/>
    <hyperlink ref="N638" r:id="rId610"/>
    <hyperlink ref="N639" r:id="rId611"/>
    <hyperlink ref="N646" r:id="rId612"/>
    <hyperlink ref="F647" r:id="rId613"/>
    <hyperlink ref="N647" r:id="rId614"/>
    <hyperlink ref="F648" r:id="rId615"/>
    <hyperlink ref="F650" r:id="rId616"/>
    <hyperlink ref="N650" r:id="rId617"/>
    <hyperlink ref="N651" r:id="rId618"/>
    <hyperlink ref="N652" r:id="rId619"/>
    <hyperlink ref="F654" r:id="rId620"/>
    <hyperlink ref="N654" r:id="rId621"/>
    <hyperlink ref="F655" r:id="rId622"/>
    <hyperlink ref="N655" r:id="rId623"/>
    <hyperlink ref="F657" r:id="rId624"/>
    <hyperlink ref="F659" r:id="rId625"/>
    <hyperlink ref="N659" r:id="rId626"/>
    <hyperlink ref="F660" r:id="rId627"/>
    <hyperlink ref="N660" r:id="rId628"/>
    <hyperlink ref="F661" r:id="rId629"/>
    <hyperlink ref="N661" r:id="rId630"/>
    <hyperlink ref="F662" r:id="rId631"/>
    <hyperlink ref="N662" r:id="rId632"/>
    <hyperlink ref="F663" r:id="rId633"/>
    <hyperlink ref="N663" r:id="rId634"/>
    <hyperlink ref="F664" r:id="rId635"/>
    <hyperlink ref="N664" r:id="rId636"/>
    <hyperlink ref="N665" r:id="rId637"/>
    <hyperlink ref="F666" r:id="rId638"/>
    <hyperlink ref="N666" r:id="rId639"/>
    <hyperlink ref="F668" r:id="rId640"/>
    <hyperlink ref="N668" r:id="rId641"/>
    <hyperlink ref="F669" r:id="rId642"/>
    <hyperlink ref="N669" r:id="rId643"/>
    <hyperlink ref="N670" r:id="rId644"/>
    <hyperlink ref="F671" r:id="rId645"/>
    <hyperlink ref="F672" r:id="rId646"/>
    <hyperlink ref="N672" r:id="rId647"/>
    <hyperlink ref="F673" r:id="rId648"/>
    <hyperlink ref="N673" r:id="rId649"/>
    <hyperlink ref="F674" r:id="rId650"/>
    <hyperlink ref="N674" r:id="rId651"/>
    <hyperlink ref="F675" r:id="rId652"/>
    <hyperlink ref="N675" r:id="rId653"/>
    <hyperlink ref="F676" r:id="rId654"/>
    <hyperlink ref="N676" r:id="rId655"/>
    <hyperlink ref="F677" r:id="rId656"/>
    <hyperlink ref="N677" r:id="rId657"/>
    <hyperlink ref="N678" r:id="rId658"/>
    <hyperlink ref="F680" r:id="rId659"/>
    <hyperlink ref="N680" r:id="rId660"/>
    <hyperlink ref="F681" r:id="rId661"/>
    <hyperlink ref="N681" r:id="rId662"/>
    <hyperlink ref="F682" r:id="rId663"/>
    <hyperlink ref="N682" r:id="rId664"/>
    <hyperlink ref="F683" r:id="rId665"/>
    <hyperlink ref="N683" r:id="rId666"/>
    <hyperlink ref="F684" r:id="rId667"/>
    <hyperlink ref="N684" r:id="rId668"/>
    <hyperlink ref="F686" r:id="rId669"/>
    <hyperlink ref="N686" r:id="rId670"/>
    <hyperlink ref="F687" r:id="rId671"/>
    <hyperlink ref="N687" r:id="rId672"/>
    <hyperlink ref="F688" r:id="rId673"/>
    <hyperlink ref="N688" r:id="rId674"/>
    <hyperlink ref="F689" r:id="rId675"/>
    <hyperlink ref="N689" r:id="rId676"/>
    <hyperlink ref="F692" r:id="rId677"/>
    <hyperlink ref="F693" r:id="rId678"/>
    <hyperlink ref="N693" r:id="rId679"/>
    <hyperlink ref="F694" r:id="rId680"/>
    <hyperlink ref="N694" r:id="rId681"/>
    <hyperlink ref="F695" r:id="rId682"/>
    <hyperlink ref="N695" r:id="rId683"/>
    <hyperlink ref="F696" r:id="rId684"/>
    <hyperlink ref="N696" r:id="rId685"/>
    <hyperlink ref="F697" r:id="rId686"/>
    <hyperlink ref="N697" r:id="rId687"/>
    <hyperlink ref="F698" r:id="rId688"/>
    <hyperlink ref="N698" r:id="rId689"/>
    <hyperlink ref="F699" r:id="rId690"/>
    <hyperlink ref="N699" r:id="rId691"/>
    <hyperlink ref="F700" r:id="rId692"/>
    <hyperlink ref="N700" r:id="rId693"/>
    <hyperlink ref="N702" r:id="rId694"/>
    <hyperlink ref="N703" r:id="rId695"/>
    <hyperlink ref="N705" r:id="rId696"/>
    <hyperlink ref="F706" r:id="rId697"/>
    <hyperlink ref="N706" r:id="rId698"/>
    <hyperlink ref="F709" r:id="rId699"/>
    <hyperlink ref="F710" r:id="rId700"/>
    <hyperlink ref="N710" r:id="rId701"/>
    <hyperlink ref="F711" r:id="rId702"/>
    <hyperlink ref="N711" r:id="rId703"/>
    <hyperlink ref="F713" r:id="rId704"/>
    <hyperlink ref="N713" r:id="rId705"/>
    <hyperlink ref="F714" r:id="rId706"/>
    <hyperlink ref="N714" r:id="rId707"/>
    <hyperlink ref="F716" r:id="rId708"/>
    <hyperlink ref="N716" r:id="rId709"/>
    <hyperlink ref="F717" r:id="rId710"/>
    <hyperlink ref="N717" r:id="rId711"/>
    <hyperlink ref="N719" r:id="rId712"/>
    <hyperlink ref="F722" r:id="rId713"/>
    <hyperlink ref="N722" r:id="rId714"/>
    <hyperlink ref="F723" r:id="rId715"/>
    <hyperlink ref="N723" r:id="rId716"/>
    <hyperlink ref="F724" r:id="rId717"/>
    <hyperlink ref="N724" r:id="rId718"/>
    <hyperlink ref="F726" r:id="rId719"/>
    <hyperlink ref="N726" r:id="rId720"/>
    <hyperlink ref="F727" r:id="rId721"/>
    <hyperlink ref="N727" r:id="rId722"/>
    <hyperlink ref="N729" r:id="rId723"/>
    <hyperlink ref="F731" r:id="rId724"/>
    <hyperlink ref="N731" r:id="rId725"/>
    <hyperlink ref="F733" r:id="rId726"/>
    <hyperlink ref="N733" r:id="rId727"/>
    <hyperlink ref="F734" r:id="rId728"/>
    <hyperlink ref="N734" r:id="rId729"/>
    <hyperlink ref="F736" r:id="rId730"/>
    <hyperlink ref="N736" r:id="rId731"/>
    <hyperlink ref="F740" r:id="rId732"/>
    <hyperlink ref="N740" r:id="rId733"/>
    <hyperlink ref="F741" r:id="rId734"/>
    <hyperlink ref="N741" r:id="rId735"/>
    <hyperlink ref="F742" r:id="rId736"/>
    <hyperlink ref="N742" r:id="rId737"/>
    <hyperlink ref="F743" r:id="rId738"/>
    <hyperlink ref="N743" r:id="rId739"/>
    <hyperlink ref="F744" r:id="rId740"/>
    <hyperlink ref="N744" r:id="rId741"/>
    <hyperlink ref="F745" r:id="rId742"/>
    <hyperlink ref="N745" r:id="rId743"/>
    <hyperlink ref="F746" r:id="rId744"/>
    <hyperlink ref="N746" r:id="rId745"/>
    <hyperlink ref="F747" r:id="rId746"/>
    <hyperlink ref="N747" r:id="rId747"/>
    <hyperlink ref="F748" r:id="rId748"/>
    <hyperlink ref="N748" r:id="rId749"/>
    <hyperlink ref="F749" r:id="rId750"/>
    <hyperlink ref="N749" r:id="rId751"/>
    <hyperlink ref="F750" r:id="rId752"/>
    <hyperlink ref="N750" r:id="rId753"/>
    <hyperlink ref="F751" r:id="rId754"/>
    <hyperlink ref="N751" r:id="rId755"/>
    <hyperlink ref="F752" r:id="rId756"/>
    <hyperlink ref="N752" r:id="rId757"/>
    <hyperlink ref="F753" r:id="rId758"/>
    <hyperlink ref="N753" r:id="rId759"/>
    <hyperlink ref="F754" r:id="rId760"/>
    <hyperlink ref="N754" r:id="rId761"/>
    <hyperlink ref="F755" r:id="rId762"/>
    <hyperlink ref="N755" r:id="rId763"/>
    <hyperlink ref="F756" r:id="rId764"/>
    <hyperlink ref="N756" r:id="rId765"/>
    <hyperlink ref="F757" r:id="rId766"/>
    <hyperlink ref="N757" r:id="rId767"/>
    <hyperlink ref="F758" r:id="rId768"/>
    <hyperlink ref="N758" r:id="rId769"/>
    <hyperlink ref="N759" r:id="rId770"/>
    <hyperlink ref="N760" r:id="rId771"/>
    <hyperlink ref="N761" r:id="rId772"/>
    <hyperlink ref="F762" r:id="rId773"/>
    <hyperlink ref="N762" r:id="rId774"/>
    <hyperlink ref="F763" r:id="rId775"/>
    <hyperlink ref="N763" r:id="rId776"/>
    <hyperlink ref="F764" r:id="rId777"/>
    <hyperlink ref="N764" r:id="rId778"/>
    <hyperlink ref="F765" r:id="rId779"/>
    <hyperlink ref="N765" r:id="rId780"/>
    <hyperlink ref="F766" r:id="rId781"/>
    <hyperlink ref="N766" r:id="rId782"/>
    <hyperlink ref="N767" r:id="rId783"/>
    <hyperlink ref="N768" r:id="rId784"/>
    <hyperlink ref="F769" r:id="rId785"/>
    <hyperlink ref="N769" r:id="rId786"/>
    <hyperlink ref="N773" r:id="rId787"/>
    <hyperlink ref="N774" r:id="rId788"/>
    <hyperlink ref="N776" r:id="rId789"/>
    <hyperlink ref="F777" r:id="rId790"/>
    <hyperlink ref="N777" r:id="rId791"/>
    <hyperlink ref="F778" r:id="rId792"/>
    <hyperlink ref="N778" r:id="rId793"/>
    <hyperlink ref="F779" r:id="rId794"/>
    <hyperlink ref="N779" r:id="rId795"/>
    <hyperlink ref="F780" r:id="rId796"/>
    <hyperlink ref="N780" r:id="rId797"/>
    <hyperlink ref="F781" r:id="rId798"/>
    <hyperlink ref="N781" r:id="rId799"/>
    <hyperlink ref="F782" r:id="rId800"/>
    <hyperlink ref="N782" r:id="rId801"/>
    <hyperlink ref="F783" r:id="rId802"/>
    <hyperlink ref="N783" r:id="rId803"/>
    <hyperlink ref="F784" r:id="rId804" location="formulare-na-zapis-zmeny-udajov"/>
    <hyperlink ref="N784" r:id="rId805"/>
    <hyperlink ref="F785" r:id="rId806" location=".YrxcoXZBxPZ"/>
    <hyperlink ref="N785" r:id="rId807"/>
    <hyperlink ref="F786" r:id="rId808"/>
    <hyperlink ref="F787" r:id="rId809"/>
    <hyperlink ref="N788" r:id="rId810"/>
    <hyperlink ref="F789" r:id="rId811"/>
    <hyperlink ref="N789" r:id="rId812"/>
    <hyperlink ref="N790" r:id="rId813"/>
    <hyperlink ref="F791" r:id="rId814"/>
    <hyperlink ref="N791" r:id="rId815"/>
    <hyperlink ref="F792" r:id="rId816"/>
    <hyperlink ref="N792" r:id="rId817"/>
    <hyperlink ref="F793" r:id="rId818"/>
    <hyperlink ref="N793" r:id="rId819"/>
    <hyperlink ref="N794" r:id="rId820"/>
    <hyperlink ref="F795" r:id="rId821"/>
    <hyperlink ref="N795" r:id="rId822"/>
    <hyperlink ref="N796" r:id="rId823"/>
    <hyperlink ref="N797" r:id="rId824"/>
    <hyperlink ref="F798" r:id="rId825"/>
    <hyperlink ref="N798" r:id="rId826"/>
    <hyperlink ref="F800" r:id="rId827"/>
    <hyperlink ref="F801" r:id="rId828"/>
    <hyperlink ref="N801" r:id="rId829"/>
    <hyperlink ref="F804" r:id="rId830"/>
    <hyperlink ref="F805" r:id="rId831"/>
    <hyperlink ref="N806" r:id="rId832"/>
    <hyperlink ref="N807" r:id="rId833"/>
    <hyperlink ref="F808" r:id="rId834"/>
    <hyperlink ref="N808" r:id="rId835"/>
    <hyperlink ref="F809" r:id="rId836"/>
    <hyperlink ref="N809" r:id="rId837"/>
    <hyperlink ref="F810" r:id="rId838"/>
    <hyperlink ref="F811" r:id="rId839"/>
    <hyperlink ref="N811" r:id="rId840"/>
    <hyperlink ref="F812" r:id="rId841"/>
    <hyperlink ref="N812" r:id="rId842"/>
    <hyperlink ref="F813" r:id="rId843"/>
    <hyperlink ref="N813" r:id="rId844"/>
    <hyperlink ref="N814" r:id="rId845"/>
    <hyperlink ref="F815" r:id="rId846"/>
    <hyperlink ref="N815" r:id="rId847"/>
    <hyperlink ref="N817" r:id="rId848"/>
    <hyperlink ref="N818" r:id="rId849"/>
    <hyperlink ref="N820" r:id="rId850"/>
    <hyperlink ref="F821" r:id="rId851"/>
    <hyperlink ref="N821" r:id="rId852"/>
    <hyperlink ref="N822" r:id="rId853"/>
    <hyperlink ref="F823" r:id="rId854"/>
    <hyperlink ref="N823" r:id="rId855"/>
    <hyperlink ref="N826" r:id="rId856"/>
    <hyperlink ref="N827" r:id="rId857"/>
    <hyperlink ref="N830" r:id="rId858"/>
    <hyperlink ref="N838" r:id="rId859"/>
    <hyperlink ref="F839" r:id="rId860"/>
    <hyperlink ref="N839" r:id="rId861"/>
    <hyperlink ref="F842" r:id="rId862"/>
    <hyperlink ref="N843" r:id="rId863"/>
    <hyperlink ref="F844" r:id="rId864"/>
    <hyperlink ref="N844" r:id="rId865"/>
    <hyperlink ref="F845" r:id="rId866"/>
    <hyperlink ref="N845" r:id="rId867"/>
    <hyperlink ref="N846" r:id="rId868"/>
    <hyperlink ref="N847" r:id="rId869"/>
    <hyperlink ref="N848" r:id="rId870"/>
    <hyperlink ref="F851" r:id="rId871"/>
    <hyperlink ref="N851" r:id="rId872"/>
    <hyperlink ref="F854" r:id="rId873"/>
    <hyperlink ref="N854" r:id="rId874"/>
    <hyperlink ref="N855" r:id="rId875"/>
    <hyperlink ref="F856" r:id="rId876"/>
    <hyperlink ref="N856" r:id="rId877"/>
    <hyperlink ref="N857" r:id="rId878"/>
    <hyperlink ref="N858" r:id="rId879"/>
    <hyperlink ref="N859" r:id="rId880"/>
    <hyperlink ref="F860" r:id="rId881"/>
    <hyperlink ref="N860" r:id="rId882"/>
    <hyperlink ref="N861" r:id="rId883"/>
    <hyperlink ref="N862" r:id="rId884"/>
    <hyperlink ref="F863" r:id="rId885"/>
    <hyperlink ref="N863" r:id="rId886"/>
    <hyperlink ref="F864" r:id="rId887"/>
    <hyperlink ref="N864" r:id="rId888"/>
    <hyperlink ref="N865" r:id="rId889"/>
    <hyperlink ref="N868" r:id="rId890"/>
    <hyperlink ref="N869" r:id="rId891"/>
    <hyperlink ref="F870" r:id="rId892"/>
    <hyperlink ref="N870" r:id="rId893"/>
    <hyperlink ref="N871" r:id="rId894"/>
    <hyperlink ref="N872" r:id="rId895"/>
    <hyperlink ref="N873" r:id="rId896"/>
    <hyperlink ref="N874" r:id="rId897"/>
    <hyperlink ref="F876" r:id="rId898"/>
    <hyperlink ref="N876" r:id="rId899"/>
    <hyperlink ref="N877" r:id="rId900"/>
    <hyperlink ref="N880" r:id="rId901"/>
    <hyperlink ref="N881" r:id="rId902"/>
    <hyperlink ref="N882" r:id="rId903"/>
    <hyperlink ref="N883" r:id="rId904"/>
    <hyperlink ref="N884" r:id="rId905"/>
    <hyperlink ref="N885" r:id="rId906"/>
    <hyperlink ref="N886" r:id="rId907"/>
    <hyperlink ref="F887" r:id="rId908"/>
    <hyperlink ref="N887" r:id="rId909"/>
    <hyperlink ref="F888" r:id="rId910"/>
    <hyperlink ref="N888" r:id="rId911"/>
    <hyperlink ref="F889" r:id="rId912"/>
    <hyperlink ref="N889" r:id="rId913"/>
    <hyperlink ref="F890" r:id="rId914"/>
    <hyperlink ref="N890" r:id="rId915"/>
    <hyperlink ref="F891" r:id="rId916"/>
    <hyperlink ref="N891" r:id="rId917"/>
    <hyperlink ref="F892" r:id="rId918"/>
    <hyperlink ref="N892" r:id="rId919"/>
    <hyperlink ref="F897" r:id="rId920"/>
    <hyperlink ref="N897" r:id="rId921"/>
    <hyperlink ref="F898" r:id="rId922"/>
    <hyperlink ref="N898" r:id="rId923"/>
    <hyperlink ref="F899" r:id="rId924"/>
    <hyperlink ref="N899" r:id="rId925"/>
    <hyperlink ref="F900" r:id="rId926"/>
    <hyperlink ref="N900" r:id="rId927"/>
    <hyperlink ref="F901" r:id="rId928"/>
    <hyperlink ref="N901" r:id="rId929"/>
    <hyperlink ref="F906" r:id="rId930"/>
    <hyperlink ref="N906" r:id="rId931"/>
    <hyperlink ref="N908" r:id="rId932"/>
    <hyperlink ref="N909" r:id="rId933"/>
    <hyperlink ref="N910" r:id="rId934"/>
    <hyperlink ref="N912" r:id="rId935"/>
    <hyperlink ref="N913" r:id="rId936"/>
    <hyperlink ref="N915" r:id="rId937"/>
    <hyperlink ref="F916" r:id="rId938"/>
    <hyperlink ref="N916" r:id="rId939"/>
    <hyperlink ref="F917" r:id="rId940"/>
    <hyperlink ref="N917" r:id="rId941"/>
    <hyperlink ref="F918" r:id="rId942"/>
    <hyperlink ref="N918" r:id="rId943"/>
    <hyperlink ref="F919" r:id="rId944"/>
    <hyperlink ref="N919" r:id="rId945"/>
    <hyperlink ref="N920" r:id="rId946"/>
    <hyperlink ref="N921" r:id="rId947"/>
    <hyperlink ref="N922" r:id="rId948"/>
    <hyperlink ref="N923" r:id="rId949"/>
    <hyperlink ref="N924" r:id="rId950"/>
    <hyperlink ref="N925" r:id="rId951"/>
    <hyperlink ref="N926" r:id="rId952"/>
    <hyperlink ref="F587" r:id="rId953"/>
    <hyperlink ref="F596" r:id="rId954"/>
    <hyperlink ref="F597" r:id="rId955"/>
    <hyperlink ref="N98" r:id="rId956"/>
    <hyperlink ref="N101" r:id="rId957"/>
    <hyperlink ref="N100" r:id="rId958"/>
    <hyperlink ref="N50" r:id="rId959"/>
    <hyperlink ref="N96" r:id="rId960"/>
    <hyperlink ref="N97" r:id="rId961"/>
    <hyperlink ref="N99" r:id="rId962"/>
    <hyperlink ref="N94" r:id="rId963"/>
  </hyperlinks>
  <pageMargins left="0.7" right="0.7" top="0.75" bottom="0.75" header="0" footer="0"/>
  <pageSetup paperSize="9" orientation="portrait"/>
  <legacyDrawing r:id="rId9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D4" sqref="D4"/>
    </sheetView>
  </sheetViews>
  <sheetFormatPr defaultRowHeight="14.4" x14ac:dyDescent="0.3"/>
  <cols>
    <col min="1" max="1" width="39.109375" bestFit="1" customWidth="1"/>
    <col min="2" max="2" width="22.88671875" bestFit="1" customWidth="1"/>
  </cols>
  <sheetData>
    <row r="3" spans="1:4" x14ac:dyDescent="0.3">
      <c r="A3" s="38" t="s">
        <v>1968</v>
      </c>
      <c r="B3" t="s">
        <v>1969</v>
      </c>
      <c r="D3" s="45" t="s">
        <v>1970</v>
      </c>
    </row>
    <row r="4" spans="1:4" x14ac:dyDescent="0.3">
      <c r="A4" s="39" t="s">
        <v>866</v>
      </c>
      <c r="B4">
        <v>101</v>
      </c>
      <c r="C4" s="57">
        <f>+B4/MAX($B$4:$B$21)*5</f>
        <v>5</v>
      </c>
      <c r="D4" s="48">
        <f>ROUND(C4,0)</f>
        <v>5</v>
      </c>
    </row>
    <row r="5" spans="1:4" x14ac:dyDescent="0.3">
      <c r="A5" s="39" t="s">
        <v>1791</v>
      </c>
      <c r="B5">
        <v>76</v>
      </c>
      <c r="C5" s="57">
        <f t="shared" ref="C5:C21" si="0">+B5/MAX($B$4:$B$21)*5</f>
        <v>3.7623762376237622</v>
      </c>
      <c r="D5" s="48">
        <f t="shared" ref="D5:D21" si="1">ROUND(C5,0)</f>
        <v>4</v>
      </c>
    </row>
    <row r="6" spans="1:4" x14ac:dyDescent="0.3">
      <c r="A6" s="39" t="s">
        <v>1228</v>
      </c>
      <c r="B6">
        <v>71</v>
      </c>
      <c r="C6" s="57">
        <f t="shared" si="0"/>
        <v>3.5148514851485144</v>
      </c>
      <c r="D6" s="48">
        <f t="shared" si="1"/>
        <v>4</v>
      </c>
    </row>
    <row r="7" spans="1:4" x14ac:dyDescent="0.3">
      <c r="A7" s="39" t="s">
        <v>725</v>
      </c>
      <c r="B7">
        <v>69</v>
      </c>
      <c r="C7" s="57">
        <f t="shared" si="0"/>
        <v>3.4158415841584162</v>
      </c>
      <c r="D7" s="48">
        <f t="shared" si="1"/>
        <v>3</v>
      </c>
    </row>
    <row r="8" spans="1:4" x14ac:dyDescent="0.3">
      <c r="A8" s="39" t="s">
        <v>454</v>
      </c>
      <c r="B8">
        <v>68</v>
      </c>
      <c r="C8" s="57">
        <f t="shared" si="0"/>
        <v>3.3663366336633667</v>
      </c>
      <c r="D8" s="48">
        <f t="shared" si="1"/>
        <v>3</v>
      </c>
    </row>
    <row r="9" spans="1:4" x14ac:dyDescent="0.3">
      <c r="A9" s="39" t="s">
        <v>1010</v>
      </c>
      <c r="B9">
        <v>61</v>
      </c>
      <c r="C9" s="57">
        <f t="shared" si="0"/>
        <v>3.0198019801980198</v>
      </c>
      <c r="D9" s="48">
        <f t="shared" si="1"/>
        <v>3</v>
      </c>
    </row>
    <row r="10" spans="1:4" x14ac:dyDescent="0.3">
      <c r="A10" s="39" t="s">
        <v>277</v>
      </c>
      <c r="B10">
        <v>56</v>
      </c>
      <c r="C10" s="57">
        <f t="shared" si="0"/>
        <v>2.7722772277227725</v>
      </c>
      <c r="D10" s="48">
        <f t="shared" si="1"/>
        <v>3</v>
      </c>
    </row>
    <row r="11" spans="1:4" x14ac:dyDescent="0.3">
      <c r="A11" s="39" t="s">
        <v>1481</v>
      </c>
      <c r="B11">
        <v>49</v>
      </c>
      <c r="C11" s="57">
        <f t="shared" si="0"/>
        <v>2.4257425742574257</v>
      </c>
      <c r="D11" s="48">
        <f t="shared" si="1"/>
        <v>2</v>
      </c>
    </row>
    <row r="12" spans="1:4" x14ac:dyDescent="0.3">
      <c r="A12" s="39" t="s">
        <v>629</v>
      </c>
      <c r="B12">
        <v>48</v>
      </c>
      <c r="C12" s="57">
        <f t="shared" si="0"/>
        <v>2.3762376237623761</v>
      </c>
      <c r="D12" s="48">
        <f t="shared" si="1"/>
        <v>2</v>
      </c>
    </row>
    <row r="13" spans="1:4" x14ac:dyDescent="0.3">
      <c r="A13" s="39" t="s">
        <v>1151</v>
      </c>
      <c r="B13">
        <v>48</v>
      </c>
      <c r="C13" s="57">
        <f t="shared" si="0"/>
        <v>2.3762376237623761</v>
      </c>
      <c r="D13" s="48">
        <f t="shared" si="1"/>
        <v>2</v>
      </c>
    </row>
    <row r="14" spans="1:4" x14ac:dyDescent="0.3">
      <c r="A14" s="39" t="s">
        <v>23</v>
      </c>
      <c r="B14">
        <v>48</v>
      </c>
      <c r="C14" s="57">
        <f t="shared" si="0"/>
        <v>2.3762376237623761</v>
      </c>
      <c r="D14" s="48">
        <f t="shared" si="1"/>
        <v>2</v>
      </c>
    </row>
    <row r="15" spans="1:4" x14ac:dyDescent="0.3">
      <c r="A15" s="39" t="s">
        <v>1538</v>
      </c>
      <c r="B15">
        <v>46</v>
      </c>
      <c r="C15" s="57">
        <f t="shared" si="0"/>
        <v>2.2772277227722775</v>
      </c>
      <c r="D15" s="48">
        <f t="shared" si="1"/>
        <v>2</v>
      </c>
    </row>
    <row r="16" spans="1:4" x14ac:dyDescent="0.3">
      <c r="A16" s="39" t="s">
        <v>1366</v>
      </c>
      <c r="B16">
        <v>45</v>
      </c>
      <c r="C16" s="57">
        <f t="shared" si="0"/>
        <v>2.2277227722772279</v>
      </c>
      <c r="D16" s="48">
        <f t="shared" si="1"/>
        <v>2</v>
      </c>
    </row>
    <row r="17" spans="1:4" x14ac:dyDescent="0.3">
      <c r="A17" s="39" t="s">
        <v>139</v>
      </c>
      <c r="B17">
        <v>38</v>
      </c>
      <c r="C17" s="57">
        <f t="shared" si="0"/>
        <v>1.8811881188118811</v>
      </c>
      <c r="D17" s="48">
        <f t="shared" si="1"/>
        <v>2</v>
      </c>
    </row>
    <row r="18" spans="1:4" x14ac:dyDescent="0.3">
      <c r="A18" s="39" t="s">
        <v>560</v>
      </c>
      <c r="B18">
        <v>36</v>
      </c>
      <c r="C18" s="57">
        <f t="shared" si="0"/>
        <v>1.782178217821782</v>
      </c>
      <c r="D18" s="48">
        <f t="shared" si="1"/>
        <v>2</v>
      </c>
    </row>
    <row r="19" spans="1:4" x14ac:dyDescent="0.3">
      <c r="A19" s="39" t="s">
        <v>1730</v>
      </c>
      <c r="B19">
        <v>33</v>
      </c>
      <c r="C19" s="57">
        <f t="shared" si="0"/>
        <v>1.6336633663366338</v>
      </c>
      <c r="D19" s="48">
        <f t="shared" si="1"/>
        <v>2</v>
      </c>
    </row>
    <row r="20" spans="1:4" x14ac:dyDescent="0.3">
      <c r="A20" s="39" t="s">
        <v>1759</v>
      </c>
      <c r="B20">
        <v>20</v>
      </c>
      <c r="C20" s="57">
        <f t="shared" si="0"/>
        <v>0.99009900990099009</v>
      </c>
      <c r="D20" s="48">
        <f t="shared" si="1"/>
        <v>1</v>
      </c>
    </row>
    <row r="21" spans="1:4" x14ac:dyDescent="0.3">
      <c r="A21" s="39" t="s">
        <v>1698</v>
      </c>
      <c r="B21">
        <v>13</v>
      </c>
      <c r="C21" s="57">
        <f t="shared" si="0"/>
        <v>0.64356435643564358</v>
      </c>
      <c r="D21" s="48">
        <f t="shared" si="1"/>
        <v>1</v>
      </c>
    </row>
    <row r="22" spans="1:4" x14ac:dyDescent="0.3">
      <c r="A22" s="39" t="s">
        <v>1971</v>
      </c>
      <c r="B22">
        <v>926</v>
      </c>
    </row>
  </sheetData>
  <sortState ref="I4:I21">
    <sortCondition ref="I4:I21"/>
  </sortState>
  <conditionalFormatting pivot="1" sqref="B4:B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25"/>
  <sheetViews>
    <sheetView workbookViewId="0">
      <selection activeCell="A9" sqref="A9"/>
    </sheetView>
  </sheetViews>
  <sheetFormatPr defaultRowHeight="14.4" x14ac:dyDescent="0.3"/>
  <cols>
    <col min="1" max="1" width="25.6640625" customWidth="1"/>
    <col min="2" max="19" width="41" bestFit="1" customWidth="1"/>
    <col min="20" max="20" width="12.5546875" bestFit="1" customWidth="1"/>
  </cols>
  <sheetData>
    <row r="3" spans="1:20" x14ac:dyDescent="0.3">
      <c r="A3" s="38" t="s">
        <v>1972</v>
      </c>
      <c r="B3" s="38" t="s">
        <v>0</v>
      </c>
    </row>
    <row r="4" spans="1:20" x14ac:dyDescent="0.3">
      <c r="A4" s="38" t="s">
        <v>4</v>
      </c>
      <c r="B4" t="s">
        <v>1228</v>
      </c>
      <c r="C4" t="s">
        <v>1538</v>
      </c>
      <c r="D4" t="s">
        <v>725</v>
      </c>
      <c r="E4" t="s">
        <v>866</v>
      </c>
      <c r="F4" t="s">
        <v>1010</v>
      </c>
      <c r="G4" t="s">
        <v>1791</v>
      </c>
      <c r="H4" t="s">
        <v>1366</v>
      </c>
      <c r="I4" t="s">
        <v>1151</v>
      </c>
      <c r="J4" t="s">
        <v>1481</v>
      </c>
      <c r="K4" t="s">
        <v>1759</v>
      </c>
      <c r="L4" t="s">
        <v>1730</v>
      </c>
      <c r="M4" t="s">
        <v>629</v>
      </c>
      <c r="N4" t="s">
        <v>277</v>
      </c>
      <c r="O4" t="s">
        <v>560</v>
      </c>
      <c r="P4" t="s">
        <v>23</v>
      </c>
      <c r="Q4" t="s">
        <v>454</v>
      </c>
      <c r="R4" t="s">
        <v>1698</v>
      </c>
      <c r="S4" t="s">
        <v>139</v>
      </c>
      <c r="T4" t="s">
        <v>1971</v>
      </c>
    </row>
    <row r="5" spans="1:20" x14ac:dyDescent="0.3">
      <c r="A5" t="s">
        <v>1586</v>
      </c>
      <c r="C5">
        <v>1</v>
      </c>
      <c r="T5">
        <v>1</v>
      </c>
    </row>
    <row r="6" spans="1:20" x14ac:dyDescent="0.3">
      <c r="A6" t="s">
        <v>1385</v>
      </c>
      <c r="H6">
        <v>5</v>
      </c>
      <c r="T6">
        <v>5</v>
      </c>
    </row>
    <row r="7" spans="1:20" x14ac:dyDescent="0.3">
      <c r="A7" t="s">
        <v>1133</v>
      </c>
      <c r="F7">
        <v>3</v>
      </c>
      <c r="T7">
        <v>3</v>
      </c>
    </row>
    <row r="8" spans="1:20" x14ac:dyDescent="0.3">
      <c r="A8" t="s">
        <v>1608</v>
      </c>
      <c r="C8">
        <v>1</v>
      </c>
      <c r="T8">
        <v>1</v>
      </c>
    </row>
    <row r="9" spans="1:20" x14ac:dyDescent="0.3">
      <c r="A9" t="s">
        <v>800</v>
      </c>
      <c r="D9">
        <v>3</v>
      </c>
      <c r="T9">
        <v>3</v>
      </c>
    </row>
    <row r="10" spans="1:20" x14ac:dyDescent="0.3">
      <c r="A10" t="s">
        <v>37</v>
      </c>
      <c r="H10">
        <v>1</v>
      </c>
      <c r="J10">
        <v>1</v>
      </c>
      <c r="P10">
        <v>1</v>
      </c>
      <c r="T10">
        <v>3</v>
      </c>
    </row>
    <row r="11" spans="1:20" x14ac:dyDescent="0.3">
      <c r="A11" t="s">
        <v>1399</v>
      </c>
      <c r="H11">
        <v>4</v>
      </c>
      <c r="T11">
        <v>4</v>
      </c>
    </row>
    <row r="12" spans="1:20" x14ac:dyDescent="0.3">
      <c r="A12" t="s">
        <v>581</v>
      </c>
      <c r="O12">
        <v>8</v>
      </c>
      <c r="T12">
        <v>8</v>
      </c>
    </row>
    <row r="13" spans="1:20" x14ac:dyDescent="0.3">
      <c r="A13" t="s">
        <v>671</v>
      </c>
      <c r="M13">
        <v>1</v>
      </c>
      <c r="T13">
        <v>1</v>
      </c>
    </row>
    <row r="14" spans="1:20" x14ac:dyDescent="0.3">
      <c r="A14" t="s">
        <v>1874</v>
      </c>
      <c r="G14">
        <v>7</v>
      </c>
      <c r="T14">
        <v>7</v>
      </c>
    </row>
    <row r="15" spans="1:20" x14ac:dyDescent="0.3">
      <c r="A15" t="s">
        <v>1917</v>
      </c>
      <c r="G15">
        <v>4</v>
      </c>
      <c r="T15">
        <v>4</v>
      </c>
    </row>
    <row r="16" spans="1:20" x14ac:dyDescent="0.3">
      <c r="A16" t="s">
        <v>1866</v>
      </c>
      <c r="G16">
        <v>4</v>
      </c>
      <c r="T16">
        <v>4</v>
      </c>
    </row>
    <row r="17" spans="1:20" x14ac:dyDescent="0.3">
      <c r="A17" t="s">
        <v>1476</v>
      </c>
      <c r="H17">
        <v>1</v>
      </c>
      <c r="J17">
        <v>1</v>
      </c>
      <c r="T17">
        <v>2</v>
      </c>
    </row>
    <row r="18" spans="1:20" x14ac:dyDescent="0.3">
      <c r="A18" t="s">
        <v>1537</v>
      </c>
      <c r="J18">
        <v>1</v>
      </c>
      <c r="T18">
        <v>1</v>
      </c>
    </row>
    <row r="19" spans="1:20" x14ac:dyDescent="0.3">
      <c r="A19" t="s">
        <v>1459</v>
      </c>
      <c r="H19">
        <v>1</v>
      </c>
      <c r="J19">
        <v>1</v>
      </c>
      <c r="T19">
        <v>2</v>
      </c>
    </row>
    <row r="20" spans="1:20" x14ac:dyDescent="0.3">
      <c r="A20" t="s">
        <v>850</v>
      </c>
      <c r="D20">
        <v>2</v>
      </c>
      <c r="T20">
        <v>2</v>
      </c>
    </row>
    <row r="21" spans="1:20" x14ac:dyDescent="0.3">
      <c r="A21" t="s">
        <v>811</v>
      </c>
      <c r="D21">
        <v>1</v>
      </c>
      <c r="T21">
        <v>1</v>
      </c>
    </row>
    <row r="22" spans="1:20" x14ac:dyDescent="0.3">
      <c r="A22" t="s">
        <v>827</v>
      </c>
      <c r="D22">
        <v>2</v>
      </c>
      <c r="T22">
        <v>2</v>
      </c>
    </row>
    <row r="23" spans="1:20" x14ac:dyDescent="0.3">
      <c r="A23" t="s">
        <v>836</v>
      </c>
      <c r="D23">
        <v>6</v>
      </c>
      <c r="H23">
        <v>3</v>
      </c>
      <c r="J23">
        <v>3</v>
      </c>
      <c r="T23">
        <v>12</v>
      </c>
    </row>
    <row r="24" spans="1:20" x14ac:dyDescent="0.3">
      <c r="A24" t="s">
        <v>774</v>
      </c>
      <c r="D24">
        <v>7</v>
      </c>
      <c r="T24">
        <v>7</v>
      </c>
    </row>
    <row r="25" spans="1:20" x14ac:dyDescent="0.3">
      <c r="A25" t="s">
        <v>240</v>
      </c>
      <c r="S25">
        <v>1</v>
      </c>
      <c r="T25">
        <v>1</v>
      </c>
    </row>
    <row r="26" spans="1:20" x14ac:dyDescent="0.3">
      <c r="A26" t="s">
        <v>652</v>
      </c>
      <c r="M26">
        <v>1</v>
      </c>
      <c r="T26">
        <v>1</v>
      </c>
    </row>
    <row r="27" spans="1:20" x14ac:dyDescent="0.3">
      <c r="A27" t="s">
        <v>917</v>
      </c>
      <c r="E27">
        <v>2</v>
      </c>
      <c r="T27">
        <v>2</v>
      </c>
    </row>
    <row r="28" spans="1:20" x14ac:dyDescent="0.3">
      <c r="A28" t="s">
        <v>1575</v>
      </c>
      <c r="C28">
        <v>1</v>
      </c>
      <c r="T28">
        <v>1</v>
      </c>
    </row>
    <row r="29" spans="1:20" x14ac:dyDescent="0.3">
      <c r="A29" t="s">
        <v>273</v>
      </c>
      <c r="S29">
        <v>1</v>
      </c>
      <c r="T29">
        <v>1</v>
      </c>
    </row>
    <row r="30" spans="1:20" x14ac:dyDescent="0.3">
      <c r="A30" t="s">
        <v>1556</v>
      </c>
      <c r="C30">
        <v>1</v>
      </c>
      <c r="T30">
        <v>1</v>
      </c>
    </row>
    <row r="31" spans="1:20" x14ac:dyDescent="0.3">
      <c r="A31" t="s">
        <v>1542</v>
      </c>
      <c r="C31">
        <v>4</v>
      </c>
      <c r="T31">
        <v>4</v>
      </c>
    </row>
    <row r="32" spans="1:20" x14ac:dyDescent="0.3">
      <c r="A32" t="s">
        <v>1589</v>
      </c>
      <c r="C32">
        <v>1</v>
      </c>
      <c r="T32">
        <v>1</v>
      </c>
    </row>
    <row r="33" spans="1:20" x14ac:dyDescent="0.3">
      <c r="A33" t="s">
        <v>1579</v>
      </c>
      <c r="C33">
        <v>1</v>
      </c>
      <c r="T33">
        <v>1</v>
      </c>
    </row>
    <row r="34" spans="1:20" x14ac:dyDescent="0.3">
      <c r="A34" t="s">
        <v>1583</v>
      </c>
      <c r="C34">
        <v>1</v>
      </c>
      <c r="T34">
        <v>1</v>
      </c>
    </row>
    <row r="35" spans="1:20" x14ac:dyDescent="0.3">
      <c r="A35" t="s">
        <v>1601</v>
      </c>
      <c r="C35">
        <v>1</v>
      </c>
      <c r="T35">
        <v>1</v>
      </c>
    </row>
    <row r="36" spans="1:20" x14ac:dyDescent="0.3">
      <c r="A36" t="s">
        <v>216</v>
      </c>
      <c r="N36">
        <v>1</v>
      </c>
      <c r="S36">
        <v>1</v>
      </c>
      <c r="T36">
        <v>2</v>
      </c>
    </row>
    <row r="37" spans="1:20" x14ac:dyDescent="0.3">
      <c r="A37" t="s">
        <v>202</v>
      </c>
      <c r="S37">
        <v>1</v>
      </c>
      <c r="T37">
        <v>1</v>
      </c>
    </row>
    <row r="38" spans="1:20" x14ac:dyDescent="0.3">
      <c r="A38" t="s">
        <v>111</v>
      </c>
      <c r="C38">
        <v>1</v>
      </c>
      <c r="P38">
        <v>2</v>
      </c>
      <c r="T38">
        <v>3</v>
      </c>
    </row>
    <row r="39" spans="1:20" x14ac:dyDescent="0.3">
      <c r="A39" t="s">
        <v>1610</v>
      </c>
      <c r="C39">
        <v>5</v>
      </c>
      <c r="T39">
        <v>5</v>
      </c>
    </row>
    <row r="40" spans="1:20" x14ac:dyDescent="0.3">
      <c r="A40" t="s">
        <v>1625</v>
      </c>
      <c r="C40">
        <v>1</v>
      </c>
      <c r="T40">
        <v>1</v>
      </c>
    </row>
    <row r="41" spans="1:20" x14ac:dyDescent="0.3">
      <c r="A41" t="s">
        <v>1596</v>
      </c>
      <c r="C41">
        <v>1</v>
      </c>
      <c r="T41">
        <v>1</v>
      </c>
    </row>
    <row r="42" spans="1:20" x14ac:dyDescent="0.3">
      <c r="A42" t="s">
        <v>267</v>
      </c>
      <c r="S42">
        <v>1</v>
      </c>
      <c r="T42">
        <v>1</v>
      </c>
    </row>
    <row r="43" spans="1:20" x14ac:dyDescent="0.3">
      <c r="A43" t="s">
        <v>1568</v>
      </c>
      <c r="C43">
        <v>1</v>
      </c>
      <c r="T43">
        <v>1</v>
      </c>
    </row>
    <row r="44" spans="1:20" x14ac:dyDescent="0.3">
      <c r="A44" t="s">
        <v>284</v>
      </c>
      <c r="N44">
        <v>1</v>
      </c>
      <c r="T44">
        <v>1</v>
      </c>
    </row>
    <row r="45" spans="1:20" x14ac:dyDescent="0.3">
      <c r="A45" t="s">
        <v>81</v>
      </c>
      <c r="P45">
        <v>1</v>
      </c>
      <c r="T45">
        <v>1</v>
      </c>
    </row>
    <row r="46" spans="1:20" x14ac:dyDescent="0.3">
      <c r="A46" t="s">
        <v>86</v>
      </c>
      <c r="P46">
        <v>1</v>
      </c>
      <c r="T46">
        <v>1</v>
      </c>
    </row>
    <row r="47" spans="1:20" x14ac:dyDescent="0.3">
      <c r="A47" t="s">
        <v>1571</v>
      </c>
      <c r="C47">
        <v>1</v>
      </c>
      <c r="T47">
        <v>1</v>
      </c>
    </row>
    <row r="48" spans="1:20" x14ac:dyDescent="0.3">
      <c r="A48" t="s">
        <v>1852</v>
      </c>
      <c r="G48">
        <v>2</v>
      </c>
      <c r="T48">
        <v>2</v>
      </c>
    </row>
    <row r="49" spans="1:20" x14ac:dyDescent="0.3">
      <c r="A49" t="s">
        <v>1560</v>
      </c>
      <c r="C49">
        <v>1</v>
      </c>
      <c r="T49">
        <v>1</v>
      </c>
    </row>
    <row r="50" spans="1:20" x14ac:dyDescent="0.3">
      <c r="A50" t="s">
        <v>1565</v>
      </c>
      <c r="C50">
        <v>1</v>
      </c>
      <c r="T50">
        <v>1</v>
      </c>
    </row>
    <row r="51" spans="1:20" x14ac:dyDescent="0.3">
      <c r="A51" t="s">
        <v>1862</v>
      </c>
      <c r="G51">
        <v>1</v>
      </c>
      <c r="T51">
        <v>1</v>
      </c>
    </row>
    <row r="52" spans="1:20" x14ac:dyDescent="0.3">
      <c r="A52" t="s">
        <v>1843</v>
      </c>
      <c r="G52">
        <v>1</v>
      </c>
      <c r="T52">
        <v>1</v>
      </c>
    </row>
    <row r="53" spans="1:20" x14ac:dyDescent="0.3">
      <c r="A53" t="s">
        <v>1815</v>
      </c>
      <c r="G53">
        <v>1</v>
      </c>
      <c r="T53">
        <v>1</v>
      </c>
    </row>
    <row r="54" spans="1:20" x14ac:dyDescent="0.3">
      <c r="A54" t="s">
        <v>732</v>
      </c>
      <c r="D54">
        <v>10</v>
      </c>
      <c r="T54">
        <v>10</v>
      </c>
    </row>
    <row r="55" spans="1:20" x14ac:dyDescent="0.3">
      <c r="A55" t="s">
        <v>760</v>
      </c>
      <c r="D55">
        <v>3</v>
      </c>
      <c r="T55">
        <v>3</v>
      </c>
    </row>
    <row r="56" spans="1:20" x14ac:dyDescent="0.3">
      <c r="A56" t="s">
        <v>1674</v>
      </c>
      <c r="C56">
        <v>3</v>
      </c>
      <c r="T56">
        <v>3</v>
      </c>
    </row>
    <row r="57" spans="1:20" x14ac:dyDescent="0.3">
      <c r="A57" t="s">
        <v>453</v>
      </c>
      <c r="N57">
        <v>1</v>
      </c>
      <c r="T57">
        <v>1</v>
      </c>
    </row>
    <row r="58" spans="1:20" x14ac:dyDescent="0.3">
      <c r="A58" t="s">
        <v>494</v>
      </c>
      <c r="Q58">
        <v>5</v>
      </c>
      <c r="T58">
        <v>5</v>
      </c>
    </row>
    <row r="59" spans="1:20" x14ac:dyDescent="0.3">
      <c r="A59" t="s">
        <v>1707</v>
      </c>
      <c r="R59">
        <v>11</v>
      </c>
      <c r="T59">
        <v>11</v>
      </c>
    </row>
    <row r="60" spans="1:20" x14ac:dyDescent="0.3">
      <c r="A60" t="s">
        <v>1940</v>
      </c>
      <c r="K60">
        <v>17</v>
      </c>
      <c r="T60">
        <v>17</v>
      </c>
    </row>
    <row r="61" spans="1:20" x14ac:dyDescent="0.3">
      <c r="A61" t="s">
        <v>1754</v>
      </c>
      <c r="L61">
        <v>15</v>
      </c>
      <c r="T61">
        <v>15</v>
      </c>
    </row>
    <row r="62" spans="1:20" x14ac:dyDescent="0.3">
      <c r="A62" t="s">
        <v>1044</v>
      </c>
      <c r="F62">
        <v>3</v>
      </c>
      <c r="T62">
        <v>3</v>
      </c>
    </row>
    <row r="63" spans="1:20" x14ac:dyDescent="0.3">
      <c r="A63" t="s">
        <v>1654</v>
      </c>
      <c r="C63">
        <v>3</v>
      </c>
      <c r="T63">
        <v>3</v>
      </c>
    </row>
    <row r="64" spans="1:20" x14ac:dyDescent="0.3">
      <c r="A64" t="s">
        <v>529</v>
      </c>
      <c r="Q64">
        <v>1</v>
      </c>
      <c r="T64">
        <v>1</v>
      </c>
    </row>
    <row r="65" spans="1:20" x14ac:dyDescent="0.3">
      <c r="A65" t="s">
        <v>1486</v>
      </c>
      <c r="J65">
        <v>1</v>
      </c>
      <c r="T65">
        <v>1</v>
      </c>
    </row>
    <row r="66" spans="1:20" x14ac:dyDescent="0.3">
      <c r="A66" t="s">
        <v>74</v>
      </c>
      <c r="P66">
        <v>2</v>
      </c>
      <c r="T66">
        <v>2</v>
      </c>
    </row>
    <row r="67" spans="1:20" x14ac:dyDescent="0.3">
      <c r="A67" t="s">
        <v>1053</v>
      </c>
      <c r="F67">
        <v>1</v>
      </c>
      <c r="T67">
        <v>1</v>
      </c>
    </row>
    <row r="68" spans="1:20" x14ac:dyDescent="0.3">
      <c r="A68" t="s">
        <v>1130</v>
      </c>
      <c r="F68">
        <v>1</v>
      </c>
      <c r="T68">
        <v>1</v>
      </c>
    </row>
    <row r="69" spans="1:20" x14ac:dyDescent="0.3">
      <c r="A69" t="s">
        <v>1789</v>
      </c>
      <c r="L69">
        <v>1</v>
      </c>
      <c r="T69">
        <v>1</v>
      </c>
    </row>
    <row r="70" spans="1:20" x14ac:dyDescent="0.3">
      <c r="A70" t="s">
        <v>1489</v>
      </c>
      <c r="J70">
        <v>6</v>
      </c>
      <c r="T70">
        <v>6</v>
      </c>
    </row>
    <row r="71" spans="1:20" x14ac:dyDescent="0.3">
      <c r="A71" t="s">
        <v>341</v>
      </c>
      <c r="N71">
        <v>1</v>
      </c>
      <c r="T71">
        <v>1</v>
      </c>
    </row>
    <row r="72" spans="1:20" x14ac:dyDescent="0.3">
      <c r="A72" t="s">
        <v>1809</v>
      </c>
      <c r="G72">
        <v>1</v>
      </c>
      <c r="T72">
        <v>1</v>
      </c>
    </row>
    <row r="73" spans="1:20" x14ac:dyDescent="0.3">
      <c r="A73" t="s">
        <v>707</v>
      </c>
      <c r="M73">
        <v>2</v>
      </c>
      <c r="T73">
        <v>2</v>
      </c>
    </row>
    <row r="74" spans="1:20" x14ac:dyDescent="0.3">
      <c r="A74" t="s">
        <v>1506</v>
      </c>
      <c r="J74">
        <v>2</v>
      </c>
      <c r="T74">
        <v>2</v>
      </c>
    </row>
    <row r="75" spans="1:20" x14ac:dyDescent="0.3">
      <c r="A75" t="s">
        <v>1627</v>
      </c>
      <c r="C75">
        <v>1</v>
      </c>
      <c r="T75">
        <v>1</v>
      </c>
    </row>
    <row r="76" spans="1:20" x14ac:dyDescent="0.3">
      <c r="A76" t="s">
        <v>1632</v>
      </c>
      <c r="C76">
        <v>1</v>
      </c>
      <c r="T76">
        <v>1</v>
      </c>
    </row>
    <row r="77" spans="1:20" x14ac:dyDescent="0.3">
      <c r="A77" t="s">
        <v>1634</v>
      </c>
      <c r="C77">
        <v>1</v>
      </c>
      <c r="T77">
        <v>1</v>
      </c>
    </row>
    <row r="78" spans="1:20" x14ac:dyDescent="0.3">
      <c r="A78" t="s">
        <v>1640</v>
      </c>
      <c r="C78">
        <v>1</v>
      </c>
      <c r="T78">
        <v>1</v>
      </c>
    </row>
    <row r="79" spans="1:20" x14ac:dyDescent="0.3">
      <c r="A79" t="s">
        <v>1645</v>
      </c>
      <c r="C79">
        <v>1</v>
      </c>
      <c r="T79">
        <v>1</v>
      </c>
    </row>
    <row r="80" spans="1:20" x14ac:dyDescent="0.3">
      <c r="A80" t="s">
        <v>1647</v>
      </c>
      <c r="C80">
        <v>1</v>
      </c>
      <c r="T80">
        <v>1</v>
      </c>
    </row>
    <row r="81" spans="1:20" x14ac:dyDescent="0.3">
      <c r="A81" t="s">
        <v>131</v>
      </c>
      <c r="O81">
        <v>2</v>
      </c>
      <c r="P81">
        <v>2</v>
      </c>
      <c r="T81">
        <v>4</v>
      </c>
    </row>
    <row r="82" spans="1:20" x14ac:dyDescent="0.3">
      <c r="A82" t="s">
        <v>1746</v>
      </c>
      <c r="L82">
        <v>3</v>
      </c>
      <c r="T82">
        <v>3</v>
      </c>
    </row>
    <row r="83" spans="1:20" x14ac:dyDescent="0.3">
      <c r="A83" t="s">
        <v>558</v>
      </c>
      <c r="Q83">
        <v>1</v>
      </c>
      <c r="T83">
        <v>1</v>
      </c>
    </row>
    <row r="84" spans="1:20" x14ac:dyDescent="0.3">
      <c r="A84" t="s">
        <v>1966</v>
      </c>
      <c r="K84">
        <v>2</v>
      </c>
      <c r="T84">
        <v>2</v>
      </c>
    </row>
    <row r="85" spans="1:20" x14ac:dyDescent="0.3">
      <c r="A85" t="s">
        <v>499</v>
      </c>
      <c r="Q85">
        <v>2</v>
      </c>
      <c r="T85">
        <v>2</v>
      </c>
    </row>
    <row r="86" spans="1:20" x14ac:dyDescent="0.3">
      <c r="A86" t="s">
        <v>485</v>
      </c>
      <c r="Q86">
        <v>1</v>
      </c>
      <c r="T86">
        <v>1</v>
      </c>
    </row>
    <row r="87" spans="1:20" x14ac:dyDescent="0.3">
      <c r="A87" t="s">
        <v>94</v>
      </c>
      <c r="P87">
        <v>1</v>
      </c>
      <c r="T87">
        <v>1</v>
      </c>
    </row>
    <row r="88" spans="1:20" x14ac:dyDescent="0.3">
      <c r="A88" t="s">
        <v>91</v>
      </c>
      <c r="P88">
        <v>1</v>
      </c>
      <c r="T88">
        <v>1</v>
      </c>
    </row>
    <row r="89" spans="1:20" x14ac:dyDescent="0.3">
      <c r="A89" t="s">
        <v>553</v>
      </c>
      <c r="Q89">
        <v>1</v>
      </c>
      <c r="T89">
        <v>1</v>
      </c>
    </row>
    <row r="90" spans="1:20" x14ac:dyDescent="0.3">
      <c r="A90" t="s">
        <v>1108</v>
      </c>
      <c r="F90">
        <v>8</v>
      </c>
      <c r="T90">
        <v>8</v>
      </c>
    </row>
    <row r="91" spans="1:20" x14ac:dyDescent="0.3">
      <c r="A91" t="s">
        <v>171</v>
      </c>
      <c r="S91">
        <v>1</v>
      </c>
      <c r="T91">
        <v>1</v>
      </c>
    </row>
    <row r="92" spans="1:20" x14ac:dyDescent="0.3">
      <c r="A92" t="s">
        <v>308</v>
      </c>
      <c r="N92">
        <v>2</v>
      </c>
      <c r="T92">
        <v>2</v>
      </c>
    </row>
    <row r="93" spans="1:20" x14ac:dyDescent="0.3">
      <c r="A93" t="s">
        <v>302</v>
      </c>
      <c r="N93">
        <v>6</v>
      </c>
      <c r="T93">
        <v>6</v>
      </c>
    </row>
    <row r="94" spans="1:20" x14ac:dyDescent="0.3">
      <c r="A94" t="s">
        <v>821</v>
      </c>
      <c r="C94">
        <v>2</v>
      </c>
      <c r="D94">
        <v>1</v>
      </c>
      <c r="H94">
        <v>1</v>
      </c>
      <c r="J94">
        <v>1</v>
      </c>
      <c r="T94">
        <v>5</v>
      </c>
    </row>
    <row r="95" spans="1:20" x14ac:dyDescent="0.3">
      <c r="A95" t="s">
        <v>1446</v>
      </c>
      <c r="H95">
        <v>2</v>
      </c>
      <c r="J95">
        <v>2</v>
      </c>
      <c r="T95">
        <v>4</v>
      </c>
    </row>
    <row r="96" spans="1:20" x14ac:dyDescent="0.3">
      <c r="A96" t="s">
        <v>1604</v>
      </c>
      <c r="C96">
        <v>1</v>
      </c>
      <c r="T96">
        <v>1</v>
      </c>
    </row>
    <row r="97" spans="1:20" x14ac:dyDescent="0.3">
      <c r="A97" t="s">
        <v>602</v>
      </c>
      <c r="B97">
        <v>4</v>
      </c>
      <c r="E97">
        <v>30</v>
      </c>
      <c r="M97">
        <v>12</v>
      </c>
      <c r="O97">
        <v>4</v>
      </c>
      <c r="T97">
        <v>50</v>
      </c>
    </row>
    <row r="98" spans="1:20" x14ac:dyDescent="0.3">
      <c r="A98" t="s">
        <v>1442</v>
      </c>
      <c r="H98">
        <v>2</v>
      </c>
      <c r="J98">
        <v>2</v>
      </c>
      <c r="T98">
        <v>4</v>
      </c>
    </row>
    <row r="99" spans="1:20" x14ac:dyDescent="0.3">
      <c r="A99" t="s">
        <v>1864</v>
      </c>
      <c r="G99">
        <v>1</v>
      </c>
      <c r="T99">
        <v>1</v>
      </c>
    </row>
    <row r="100" spans="1:20" x14ac:dyDescent="0.3">
      <c r="A100" t="s">
        <v>334</v>
      </c>
      <c r="N100">
        <v>1</v>
      </c>
      <c r="T100">
        <v>1</v>
      </c>
    </row>
    <row r="101" spans="1:20" x14ac:dyDescent="0.3">
      <c r="A101" t="s">
        <v>1235</v>
      </c>
      <c r="B101">
        <v>25</v>
      </c>
      <c r="T101">
        <v>25</v>
      </c>
    </row>
    <row r="102" spans="1:20" x14ac:dyDescent="0.3">
      <c r="A102" t="s">
        <v>1688</v>
      </c>
      <c r="C102">
        <v>1</v>
      </c>
      <c r="T102">
        <v>1</v>
      </c>
    </row>
    <row r="103" spans="1:20" x14ac:dyDescent="0.3">
      <c r="A103" t="s">
        <v>69</v>
      </c>
      <c r="P103">
        <v>1</v>
      </c>
      <c r="T103">
        <v>1</v>
      </c>
    </row>
    <row r="104" spans="1:20" x14ac:dyDescent="0.3">
      <c r="A104" t="s">
        <v>765</v>
      </c>
      <c r="D104">
        <v>3</v>
      </c>
      <c r="T104">
        <v>3</v>
      </c>
    </row>
    <row r="105" spans="1:20" x14ac:dyDescent="0.3">
      <c r="A105" t="s">
        <v>1606</v>
      </c>
      <c r="C105">
        <v>1</v>
      </c>
      <c r="T105">
        <v>1</v>
      </c>
    </row>
    <row r="106" spans="1:20" x14ac:dyDescent="0.3">
      <c r="A106" t="s">
        <v>697</v>
      </c>
      <c r="B106">
        <v>3</v>
      </c>
      <c r="D106">
        <v>2</v>
      </c>
      <c r="E106">
        <v>1</v>
      </c>
      <c r="I106">
        <v>21</v>
      </c>
      <c r="M106">
        <v>1</v>
      </c>
      <c r="T106">
        <v>28</v>
      </c>
    </row>
    <row r="107" spans="1:20" x14ac:dyDescent="0.3">
      <c r="A107" t="s">
        <v>1897</v>
      </c>
      <c r="G107">
        <v>1</v>
      </c>
      <c r="T107">
        <v>1</v>
      </c>
    </row>
    <row r="108" spans="1:20" x14ac:dyDescent="0.3">
      <c r="A108" t="s">
        <v>97</v>
      </c>
      <c r="P108">
        <v>1</v>
      </c>
      <c r="T108">
        <v>1</v>
      </c>
    </row>
    <row r="109" spans="1:20" x14ac:dyDescent="0.3">
      <c r="A109" t="s">
        <v>673</v>
      </c>
      <c r="F109">
        <v>5</v>
      </c>
      <c r="I109">
        <v>3</v>
      </c>
      <c r="M109">
        <v>1</v>
      </c>
      <c r="T109">
        <v>9</v>
      </c>
    </row>
    <row r="110" spans="1:20" x14ac:dyDescent="0.3">
      <c r="A110" t="s">
        <v>1413</v>
      </c>
      <c r="H110">
        <v>7</v>
      </c>
      <c r="T110">
        <v>7</v>
      </c>
    </row>
    <row r="111" spans="1:20" x14ac:dyDescent="0.3">
      <c r="A111" t="s">
        <v>1062</v>
      </c>
      <c r="F111">
        <v>4</v>
      </c>
      <c r="T111">
        <v>4</v>
      </c>
    </row>
    <row r="112" spans="1:20" x14ac:dyDescent="0.3">
      <c r="A112" t="s">
        <v>1269</v>
      </c>
      <c r="B112">
        <v>12</v>
      </c>
      <c r="T112">
        <v>12</v>
      </c>
    </row>
    <row r="113" spans="1:20" x14ac:dyDescent="0.3">
      <c r="A113" t="s">
        <v>252</v>
      </c>
      <c r="S113">
        <v>1</v>
      </c>
      <c r="T113">
        <v>1</v>
      </c>
    </row>
    <row r="114" spans="1:20" x14ac:dyDescent="0.3">
      <c r="A114" t="s">
        <v>1084</v>
      </c>
      <c r="F114">
        <v>6</v>
      </c>
      <c r="T114">
        <v>6</v>
      </c>
    </row>
    <row r="115" spans="1:20" x14ac:dyDescent="0.3">
      <c r="A115" t="s">
        <v>1819</v>
      </c>
      <c r="G115">
        <v>8</v>
      </c>
      <c r="T115">
        <v>8</v>
      </c>
    </row>
    <row r="116" spans="1:20" x14ac:dyDescent="0.3">
      <c r="A116" t="s">
        <v>1455</v>
      </c>
      <c r="H116">
        <v>2</v>
      </c>
      <c r="J116">
        <v>2</v>
      </c>
      <c r="T116">
        <v>4</v>
      </c>
    </row>
    <row r="117" spans="1:20" x14ac:dyDescent="0.3">
      <c r="A117" t="s">
        <v>256</v>
      </c>
      <c r="S117">
        <v>1</v>
      </c>
      <c r="T117">
        <v>1</v>
      </c>
    </row>
    <row r="118" spans="1:20" x14ac:dyDescent="0.3">
      <c r="A118" t="s">
        <v>374</v>
      </c>
      <c r="N118">
        <v>2</v>
      </c>
      <c r="T118">
        <v>2</v>
      </c>
    </row>
    <row r="119" spans="1:20" x14ac:dyDescent="0.3">
      <c r="A119" t="s">
        <v>1971</v>
      </c>
      <c r="B119">
        <v>44</v>
      </c>
      <c r="C119">
        <v>41</v>
      </c>
      <c r="D119">
        <v>40</v>
      </c>
      <c r="E119">
        <v>33</v>
      </c>
      <c r="F119">
        <v>31</v>
      </c>
      <c r="G119">
        <v>31</v>
      </c>
      <c r="H119">
        <v>29</v>
      </c>
      <c r="I119">
        <v>24</v>
      </c>
      <c r="J119">
        <v>23</v>
      </c>
      <c r="K119">
        <v>19</v>
      </c>
      <c r="L119">
        <v>19</v>
      </c>
      <c r="M119">
        <v>18</v>
      </c>
      <c r="N119">
        <v>15</v>
      </c>
      <c r="O119">
        <v>14</v>
      </c>
      <c r="P119">
        <v>13</v>
      </c>
      <c r="Q119">
        <v>11</v>
      </c>
      <c r="R119">
        <v>11</v>
      </c>
      <c r="S119">
        <v>8</v>
      </c>
      <c r="T119">
        <v>424</v>
      </c>
    </row>
    <row r="122" spans="1:20" x14ac:dyDescent="0.3">
      <c r="B122" t="str">
        <f>+B4</f>
        <v>Som odkázaný, mám odkázaného člena rodiny</v>
      </c>
      <c r="C122" t="str">
        <f t="shared" ref="C122:S122" si="0">+C4</f>
        <v>Administratívny chod podniku</v>
      </c>
      <c r="D122" t="str">
        <f t="shared" si="0"/>
        <v>Presťahovanie</v>
      </c>
      <c r="E122" t="str">
        <f t="shared" si="0"/>
        <v>Som chorý, mám chorého člena rodiny</v>
      </c>
      <c r="F122" t="str">
        <f t="shared" si="0"/>
        <v>Štúdium na vysokej škole</v>
      </c>
      <c r="G122" t="str">
        <f t="shared" si="0"/>
        <v>Úmrtie a dedičské konanie</v>
      </c>
      <c r="H122" t="str">
        <f t="shared" si="0"/>
        <v>Rozvod manželstva</v>
      </c>
      <c r="I122" t="str">
        <f t="shared" si="0"/>
        <v>Hmotná núdza</v>
      </c>
      <c r="J122" t="str">
        <f t="shared" si="0"/>
        <v>Uzavretie manželstva</v>
      </c>
      <c r="K122" t="str">
        <f t="shared" si="0"/>
        <v>Základná škola</v>
      </c>
      <c r="L122" t="str">
        <f t="shared" si="0"/>
        <v>Stredná škola</v>
      </c>
      <c r="M122" t="str">
        <f t="shared" si="0"/>
        <v>Narodenie dieťaťa</v>
      </c>
      <c r="N122" t="str">
        <f t="shared" si="0"/>
        <v>Začatie podnikania</v>
      </c>
      <c r="O122" t="str">
        <f t="shared" si="0"/>
        <v>Odchod do dôchodku</v>
      </c>
      <c r="P122" t="str">
        <f t="shared" si="0"/>
        <v>Strata zamestnania</v>
      </c>
      <c r="Q122" t="str">
        <f t="shared" si="0"/>
        <v>Kúpa a vlastnenie motorového vozidla</v>
      </c>
      <c r="R122" t="str">
        <f t="shared" si="0"/>
        <v>Materská škola</v>
      </c>
      <c r="S122" t="str">
        <f t="shared" si="0"/>
        <v>Kúpa a vlastnenie nehnuteľnosti na bývanie</v>
      </c>
    </row>
    <row r="123" spans="1:20" x14ac:dyDescent="0.3">
      <c r="B123">
        <f>COUNT(B5:B118)</f>
        <v>4</v>
      </c>
      <c r="C123">
        <f t="shared" ref="C123:S123" si="1">COUNT(C5:C118)</f>
        <v>29</v>
      </c>
      <c r="D123">
        <f t="shared" si="1"/>
        <v>11</v>
      </c>
      <c r="E123">
        <f t="shared" si="1"/>
        <v>3</v>
      </c>
      <c r="F123">
        <f t="shared" si="1"/>
        <v>8</v>
      </c>
      <c r="G123">
        <f t="shared" si="1"/>
        <v>11</v>
      </c>
      <c r="H123">
        <f t="shared" si="1"/>
        <v>11</v>
      </c>
      <c r="I123">
        <f t="shared" si="1"/>
        <v>2</v>
      </c>
      <c r="J123">
        <f t="shared" si="1"/>
        <v>12</v>
      </c>
      <c r="K123">
        <f t="shared" si="1"/>
        <v>2</v>
      </c>
      <c r="L123">
        <f t="shared" si="1"/>
        <v>3</v>
      </c>
      <c r="M123">
        <f t="shared" si="1"/>
        <v>6</v>
      </c>
      <c r="N123">
        <f t="shared" si="1"/>
        <v>8</v>
      </c>
      <c r="O123">
        <f t="shared" si="1"/>
        <v>3</v>
      </c>
      <c r="P123">
        <f t="shared" si="1"/>
        <v>10</v>
      </c>
      <c r="Q123">
        <f t="shared" si="1"/>
        <v>6</v>
      </c>
      <c r="R123">
        <f t="shared" si="1"/>
        <v>1</v>
      </c>
      <c r="S123">
        <f t="shared" si="1"/>
        <v>8</v>
      </c>
    </row>
    <row r="124" spans="1:20" s="45" customFormat="1" x14ac:dyDescent="0.3">
      <c r="B124" s="57">
        <f>+B123/MAX($B$123:$S$123)*5</f>
        <v>0.68965517241379315</v>
      </c>
      <c r="C124" s="57">
        <f t="shared" ref="C124:S124" si="2">+C123/MAX($B$123:$S$123)*5</f>
        <v>5</v>
      </c>
      <c r="D124" s="57">
        <f t="shared" si="2"/>
        <v>1.896551724137931</v>
      </c>
      <c r="E124" s="57">
        <f t="shared" si="2"/>
        <v>0.51724137931034486</v>
      </c>
      <c r="F124" s="57">
        <f t="shared" si="2"/>
        <v>1.3793103448275863</v>
      </c>
      <c r="G124" s="57">
        <f t="shared" si="2"/>
        <v>1.896551724137931</v>
      </c>
      <c r="H124" s="57">
        <f t="shared" si="2"/>
        <v>1.896551724137931</v>
      </c>
      <c r="I124" s="57">
        <f t="shared" si="2"/>
        <v>0.34482758620689657</v>
      </c>
      <c r="J124" s="57">
        <f t="shared" si="2"/>
        <v>2.0689655172413794</v>
      </c>
      <c r="K124" s="57">
        <f t="shared" si="2"/>
        <v>0.34482758620689657</v>
      </c>
      <c r="L124" s="57">
        <f t="shared" si="2"/>
        <v>0.51724137931034486</v>
      </c>
      <c r="M124" s="57">
        <f t="shared" si="2"/>
        <v>1.0344827586206897</v>
      </c>
      <c r="N124" s="57">
        <f t="shared" si="2"/>
        <v>1.3793103448275863</v>
      </c>
      <c r="O124" s="57">
        <f t="shared" si="2"/>
        <v>0.51724137931034486</v>
      </c>
      <c r="P124" s="57">
        <f t="shared" si="2"/>
        <v>1.7241379310344829</v>
      </c>
      <c r="Q124" s="57">
        <f t="shared" si="2"/>
        <v>1.0344827586206897</v>
      </c>
      <c r="R124" s="57">
        <f t="shared" si="2"/>
        <v>0.17241379310344829</v>
      </c>
      <c r="S124" s="57">
        <f t="shared" si="2"/>
        <v>1.3793103448275863</v>
      </c>
    </row>
    <row r="125" spans="1:20" x14ac:dyDescent="0.3">
      <c r="A125" s="45" t="s">
        <v>1970</v>
      </c>
      <c r="B125" s="48">
        <f>ROUND(B124,0)</f>
        <v>1</v>
      </c>
      <c r="C125" s="48">
        <f t="shared" ref="C125:S125" si="3">ROUND(C124,0)</f>
        <v>5</v>
      </c>
      <c r="D125" s="48">
        <f t="shared" si="3"/>
        <v>2</v>
      </c>
      <c r="E125" s="48">
        <f t="shared" si="3"/>
        <v>1</v>
      </c>
      <c r="F125" s="48">
        <f t="shared" si="3"/>
        <v>1</v>
      </c>
      <c r="G125" s="48">
        <f t="shared" si="3"/>
        <v>2</v>
      </c>
      <c r="H125" s="48">
        <f t="shared" si="3"/>
        <v>2</v>
      </c>
      <c r="I125" s="48">
        <f t="shared" si="3"/>
        <v>0</v>
      </c>
      <c r="J125" s="48">
        <f t="shared" si="3"/>
        <v>2</v>
      </c>
      <c r="K125" s="48">
        <f t="shared" si="3"/>
        <v>0</v>
      </c>
      <c r="L125" s="48">
        <f t="shared" si="3"/>
        <v>1</v>
      </c>
      <c r="M125" s="48">
        <f t="shared" si="3"/>
        <v>1</v>
      </c>
      <c r="N125" s="48">
        <f t="shared" si="3"/>
        <v>1</v>
      </c>
      <c r="O125" s="48">
        <f t="shared" si="3"/>
        <v>1</v>
      </c>
      <c r="P125" s="48">
        <f t="shared" si="3"/>
        <v>2</v>
      </c>
      <c r="Q125" s="48">
        <f t="shared" si="3"/>
        <v>1</v>
      </c>
      <c r="R125" s="48">
        <f t="shared" si="3"/>
        <v>0</v>
      </c>
      <c r="S125" s="48">
        <f t="shared" si="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1"/>
  <sheetViews>
    <sheetView topLeftCell="A89" zoomScaleNormal="100" workbookViewId="0">
      <selection activeCell="A108" sqref="A108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3" spans="1:20" x14ac:dyDescent="0.3">
      <c r="A3" s="38" t="s">
        <v>1973</v>
      </c>
      <c r="B3" s="38" t="s">
        <v>0</v>
      </c>
    </row>
    <row r="4" spans="1:20" x14ac:dyDescent="0.3">
      <c r="A4" s="38" t="s">
        <v>20</v>
      </c>
      <c r="B4" t="s">
        <v>1538</v>
      </c>
      <c r="C4" t="s">
        <v>277</v>
      </c>
      <c r="D4" t="s">
        <v>1791</v>
      </c>
      <c r="E4" t="s">
        <v>139</v>
      </c>
      <c r="F4" t="s">
        <v>1366</v>
      </c>
      <c r="G4" t="s">
        <v>1228</v>
      </c>
      <c r="H4" t="s">
        <v>1481</v>
      </c>
      <c r="I4" t="s">
        <v>725</v>
      </c>
      <c r="J4" t="s">
        <v>866</v>
      </c>
      <c r="K4" t="s">
        <v>629</v>
      </c>
      <c r="L4" t="s">
        <v>1010</v>
      </c>
      <c r="M4" t="s">
        <v>1151</v>
      </c>
      <c r="N4" t="s">
        <v>23</v>
      </c>
      <c r="O4" t="s">
        <v>1759</v>
      </c>
      <c r="P4" t="s">
        <v>1730</v>
      </c>
      <c r="Q4" t="s">
        <v>454</v>
      </c>
      <c r="R4" t="s">
        <v>560</v>
      </c>
      <c r="S4" t="s">
        <v>1698</v>
      </c>
      <c r="T4" t="s">
        <v>1971</v>
      </c>
    </row>
    <row r="5" spans="1:20" x14ac:dyDescent="0.3">
      <c r="A5" t="s">
        <v>449</v>
      </c>
      <c r="C5">
        <v>1</v>
      </c>
      <c r="T5">
        <v>1</v>
      </c>
    </row>
    <row r="6" spans="1:20" x14ac:dyDescent="0.3">
      <c r="A6" t="s">
        <v>804</v>
      </c>
      <c r="D6">
        <v>1</v>
      </c>
      <c r="F6">
        <v>1</v>
      </c>
      <c r="H6">
        <v>1</v>
      </c>
      <c r="I6">
        <v>1</v>
      </c>
      <c r="T6">
        <v>4</v>
      </c>
    </row>
    <row r="7" spans="1:20" x14ac:dyDescent="0.3">
      <c r="A7" t="s">
        <v>1038</v>
      </c>
      <c r="L7">
        <v>1</v>
      </c>
      <c r="T7">
        <v>1</v>
      </c>
    </row>
    <row r="8" spans="1:20" x14ac:dyDescent="0.3">
      <c r="A8" t="s">
        <v>1428</v>
      </c>
      <c r="F8">
        <v>1</v>
      </c>
      <c r="T8">
        <v>1</v>
      </c>
    </row>
    <row r="9" spans="1:20" x14ac:dyDescent="0.3">
      <c r="A9" t="s">
        <v>621</v>
      </c>
      <c r="R9">
        <v>1</v>
      </c>
      <c r="T9">
        <v>1</v>
      </c>
    </row>
    <row r="10" spans="1:20" x14ac:dyDescent="0.3">
      <c r="A10" t="s">
        <v>718</v>
      </c>
      <c r="D10">
        <v>1</v>
      </c>
      <c r="F10">
        <v>1</v>
      </c>
      <c r="H10">
        <v>1</v>
      </c>
      <c r="K10">
        <v>1</v>
      </c>
      <c r="T10">
        <v>4</v>
      </c>
    </row>
    <row r="11" spans="1:20" x14ac:dyDescent="0.3">
      <c r="A11" t="s">
        <v>1677</v>
      </c>
      <c r="B11">
        <v>1</v>
      </c>
      <c r="T11">
        <v>1</v>
      </c>
    </row>
    <row r="12" spans="1:20" x14ac:dyDescent="0.3">
      <c r="A12" t="s">
        <v>1068</v>
      </c>
      <c r="L12">
        <v>1</v>
      </c>
      <c r="T12">
        <v>1</v>
      </c>
    </row>
    <row r="13" spans="1:20" x14ac:dyDescent="0.3">
      <c r="A13" t="s">
        <v>1150</v>
      </c>
      <c r="L13">
        <v>1</v>
      </c>
      <c r="T13">
        <v>1</v>
      </c>
    </row>
    <row r="14" spans="1:20" x14ac:dyDescent="0.3">
      <c r="A14" t="s">
        <v>271</v>
      </c>
      <c r="B14">
        <v>1</v>
      </c>
      <c r="C14">
        <v>1</v>
      </c>
      <c r="E14">
        <v>1</v>
      </c>
      <c r="G14">
        <v>1</v>
      </c>
      <c r="S14">
        <v>1</v>
      </c>
      <c r="T14">
        <v>5</v>
      </c>
    </row>
    <row r="15" spans="1:20" x14ac:dyDescent="0.3">
      <c r="A15" t="s">
        <v>1616</v>
      </c>
      <c r="B15">
        <v>1</v>
      </c>
      <c r="T15">
        <v>1</v>
      </c>
    </row>
    <row r="16" spans="1:20" x14ac:dyDescent="0.3">
      <c r="A16" t="s">
        <v>192</v>
      </c>
      <c r="B16">
        <v>1</v>
      </c>
      <c r="C16">
        <v>1</v>
      </c>
      <c r="E16">
        <v>1</v>
      </c>
      <c r="T16">
        <v>3</v>
      </c>
    </row>
    <row r="17" spans="1:20" x14ac:dyDescent="0.3">
      <c r="A17" t="s">
        <v>1737</v>
      </c>
      <c r="P17">
        <v>1</v>
      </c>
      <c r="T17">
        <v>1</v>
      </c>
    </row>
    <row r="18" spans="1:20" x14ac:dyDescent="0.3">
      <c r="A18" t="s">
        <v>807</v>
      </c>
      <c r="D18">
        <v>1</v>
      </c>
      <c r="F18">
        <v>1</v>
      </c>
      <c r="H18">
        <v>1</v>
      </c>
      <c r="I18">
        <v>1</v>
      </c>
      <c r="T18">
        <v>4</v>
      </c>
    </row>
    <row r="19" spans="1:20" x14ac:dyDescent="0.3">
      <c r="A19" t="s">
        <v>121</v>
      </c>
      <c r="B19">
        <v>1</v>
      </c>
      <c r="C19">
        <v>1</v>
      </c>
      <c r="F19">
        <v>1</v>
      </c>
      <c r="J19">
        <v>1</v>
      </c>
      <c r="N19">
        <v>1</v>
      </c>
      <c r="T19">
        <v>5</v>
      </c>
    </row>
    <row r="20" spans="1:20" x14ac:dyDescent="0.3">
      <c r="A20" t="s">
        <v>95</v>
      </c>
      <c r="B20">
        <v>1</v>
      </c>
      <c r="C20">
        <v>1</v>
      </c>
      <c r="D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Q20">
        <v>1</v>
      </c>
      <c r="R20">
        <v>1</v>
      </c>
      <c r="T20">
        <v>14</v>
      </c>
    </row>
    <row r="21" spans="1:20" x14ac:dyDescent="0.3">
      <c r="A21" t="s">
        <v>1176</v>
      </c>
      <c r="B21">
        <v>1</v>
      </c>
      <c r="M21">
        <v>1</v>
      </c>
      <c r="T21">
        <v>2</v>
      </c>
    </row>
    <row r="22" spans="1:20" x14ac:dyDescent="0.3">
      <c r="A22" t="s">
        <v>108</v>
      </c>
      <c r="D22">
        <v>2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M22">
        <v>1</v>
      </c>
      <c r="N22">
        <v>1</v>
      </c>
      <c r="R22">
        <v>1</v>
      </c>
      <c r="T22">
        <v>11</v>
      </c>
    </row>
    <row r="23" spans="1:20" x14ac:dyDescent="0.3">
      <c r="A23" t="s">
        <v>195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M23">
        <v>1</v>
      </c>
      <c r="T23">
        <v>8</v>
      </c>
    </row>
    <row r="24" spans="1:20" x14ac:dyDescent="0.3">
      <c r="A24" t="s">
        <v>1853</v>
      </c>
      <c r="D24">
        <v>1</v>
      </c>
      <c r="T24">
        <v>1</v>
      </c>
    </row>
    <row r="25" spans="1:20" x14ac:dyDescent="0.3">
      <c r="A25" t="s">
        <v>1825</v>
      </c>
      <c r="D25">
        <v>1</v>
      </c>
      <c r="T25">
        <v>1</v>
      </c>
    </row>
    <row r="26" spans="1:20" x14ac:dyDescent="0.3">
      <c r="A26" t="s">
        <v>438</v>
      </c>
      <c r="C26">
        <v>1</v>
      </c>
      <c r="F26">
        <v>1</v>
      </c>
      <c r="H26">
        <v>1</v>
      </c>
      <c r="I26">
        <v>1</v>
      </c>
      <c r="Q26">
        <v>1</v>
      </c>
      <c r="T26">
        <v>5</v>
      </c>
    </row>
    <row r="27" spans="1:20" x14ac:dyDescent="0.3">
      <c r="A27" t="s">
        <v>265</v>
      </c>
      <c r="E27">
        <v>1</v>
      </c>
      <c r="I27">
        <v>1</v>
      </c>
      <c r="T27">
        <v>2</v>
      </c>
    </row>
    <row r="28" spans="1:20" x14ac:dyDescent="0.3">
      <c r="A28" t="s">
        <v>198</v>
      </c>
      <c r="B28">
        <v>1</v>
      </c>
      <c r="C28">
        <v>1</v>
      </c>
      <c r="E28">
        <v>1</v>
      </c>
      <c r="G28">
        <v>1</v>
      </c>
      <c r="T28">
        <v>4</v>
      </c>
    </row>
    <row r="29" spans="1:20" x14ac:dyDescent="0.3">
      <c r="A29" t="s">
        <v>723</v>
      </c>
      <c r="G29">
        <v>2</v>
      </c>
      <c r="K29">
        <v>1</v>
      </c>
      <c r="P29">
        <v>1</v>
      </c>
      <c r="T29">
        <v>4</v>
      </c>
    </row>
    <row r="30" spans="1:20" x14ac:dyDescent="0.3">
      <c r="A30" t="s">
        <v>1387</v>
      </c>
      <c r="F30">
        <v>1</v>
      </c>
      <c r="T30">
        <v>1</v>
      </c>
    </row>
    <row r="31" spans="1:20" x14ac:dyDescent="0.3">
      <c r="A31" t="s">
        <v>1748</v>
      </c>
      <c r="P31">
        <v>1</v>
      </c>
      <c r="T31">
        <v>1</v>
      </c>
    </row>
    <row r="32" spans="1:20" x14ac:dyDescent="0.3">
      <c r="A32" t="s">
        <v>324</v>
      </c>
      <c r="C32">
        <v>1</v>
      </c>
      <c r="T32">
        <v>1</v>
      </c>
    </row>
    <row r="33" spans="1:20" x14ac:dyDescent="0.3">
      <c r="A33" t="s">
        <v>1686</v>
      </c>
      <c r="B33">
        <v>1</v>
      </c>
      <c r="T33">
        <v>1</v>
      </c>
    </row>
    <row r="34" spans="1:20" x14ac:dyDescent="0.3">
      <c r="A34" t="s">
        <v>1943</v>
      </c>
      <c r="O34">
        <v>3</v>
      </c>
      <c r="T34">
        <v>3</v>
      </c>
    </row>
    <row r="35" spans="1:20" x14ac:dyDescent="0.3">
      <c r="A35" t="s">
        <v>1772</v>
      </c>
      <c r="P35">
        <v>1</v>
      </c>
      <c r="T35">
        <v>1</v>
      </c>
    </row>
    <row r="36" spans="1:20" x14ac:dyDescent="0.3">
      <c r="A36" t="s">
        <v>330</v>
      </c>
      <c r="C36">
        <v>1</v>
      </c>
      <c r="T36">
        <v>1</v>
      </c>
    </row>
    <row r="37" spans="1:20" x14ac:dyDescent="0.3">
      <c r="A37" t="s">
        <v>181</v>
      </c>
      <c r="E37">
        <v>1</v>
      </c>
      <c r="F37">
        <v>1</v>
      </c>
      <c r="H37">
        <v>1</v>
      </c>
      <c r="I37">
        <v>1</v>
      </c>
      <c r="T37">
        <v>4</v>
      </c>
    </row>
    <row r="38" spans="1:20" x14ac:dyDescent="0.3">
      <c r="A38" t="s">
        <v>254</v>
      </c>
      <c r="E38">
        <v>1</v>
      </c>
      <c r="T38">
        <v>1</v>
      </c>
    </row>
    <row r="39" spans="1:20" x14ac:dyDescent="0.3">
      <c r="A39" t="s">
        <v>250</v>
      </c>
      <c r="E39">
        <v>1</v>
      </c>
      <c r="T39">
        <v>1</v>
      </c>
    </row>
    <row r="40" spans="1:20" x14ac:dyDescent="0.3">
      <c r="A40" t="s">
        <v>248</v>
      </c>
      <c r="E40">
        <v>1</v>
      </c>
      <c r="T40">
        <v>1</v>
      </c>
    </row>
    <row r="41" spans="1:20" x14ac:dyDescent="0.3">
      <c r="A41" t="s">
        <v>312</v>
      </c>
      <c r="C41">
        <v>1</v>
      </c>
      <c r="T41">
        <v>1</v>
      </c>
    </row>
    <row r="42" spans="1:20" x14ac:dyDescent="0.3">
      <c r="A42" t="s">
        <v>1300</v>
      </c>
      <c r="G42">
        <v>1</v>
      </c>
      <c r="T42">
        <v>1</v>
      </c>
    </row>
    <row r="43" spans="1:20" x14ac:dyDescent="0.3">
      <c r="A43" t="s">
        <v>1680</v>
      </c>
      <c r="B43">
        <v>1</v>
      </c>
      <c r="T43">
        <v>1</v>
      </c>
    </row>
    <row r="44" spans="1:20" x14ac:dyDescent="0.3">
      <c r="A44" t="s">
        <v>704</v>
      </c>
      <c r="D44">
        <v>2</v>
      </c>
      <c r="G44">
        <v>2</v>
      </c>
      <c r="K44">
        <v>1</v>
      </c>
      <c r="M44">
        <v>1</v>
      </c>
      <c r="T44">
        <v>6</v>
      </c>
    </row>
    <row r="45" spans="1:20" x14ac:dyDescent="0.3">
      <c r="A45" t="s">
        <v>951</v>
      </c>
      <c r="B45">
        <v>1</v>
      </c>
      <c r="J45">
        <v>1</v>
      </c>
      <c r="T45">
        <v>2</v>
      </c>
    </row>
    <row r="46" spans="1:20" x14ac:dyDescent="0.3">
      <c r="A46" t="s">
        <v>214</v>
      </c>
      <c r="E46">
        <v>1</v>
      </c>
      <c r="T46">
        <v>1</v>
      </c>
    </row>
    <row r="47" spans="1:20" x14ac:dyDescent="0.3">
      <c r="A47" t="s">
        <v>34</v>
      </c>
      <c r="N47">
        <v>1</v>
      </c>
      <c r="T47">
        <v>1</v>
      </c>
    </row>
    <row r="48" spans="1:20" x14ac:dyDescent="0.3">
      <c r="A48" t="s">
        <v>1411</v>
      </c>
      <c r="D48">
        <v>1</v>
      </c>
      <c r="F48">
        <v>1</v>
      </c>
      <c r="T48">
        <v>2</v>
      </c>
    </row>
    <row r="49" spans="1:20" x14ac:dyDescent="0.3">
      <c r="A49" t="s">
        <v>1774</v>
      </c>
      <c r="P49">
        <v>1</v>
      </c>
      <c r="T49">
        <v>1</v>
      </c>
    </row>
    <row r="50" spans="1:20" x14ac:dyDescent="0.3">
      <c r="A50" t="s">
        <v>1830</v>
      </c>
      <c r="D50">
        <v>1</v>
      </c>
      <c r="T50">
        <v>1</v>
      </c>
    </row>
    <row r="51" spans="1:20" x14ac:dyDescent="0.3">
      <c r="A51" t="s">
        <v>1799</v>
      </c>
      <c r="D51">
        <v>1</v>
      </c>
      <c r="T51">
        <v>1</v>
      </c>
    </row>
    <row r="52" spans="1:20" x14ac:dyDescent="0.3">
      <c r="A52" t="s">
        <v>427</v>
      </c>
      <c r="B52">
        <v>1</v>
      </c>
      <c r="C52">
        <v>1</v>
      </c>
      <c r="D52">
        <v>1</v>
      </c>
      <c r="T52">
        <v>3</v>
      </c>
    </row>
    <row r="53" spans="1:20" x14ac:dyDescent="0.3">
      <c r="A53" t="s">
        <v>690</v>
      </c>
      <c r="D53">
        <v>1</v>
      </c>
      <c r="H53">
        <v>1</v>
      </c>
      <c r="K53">
        <v>1</v>
      </c>
      <c r="T53">
        <v>3</v>
      </c>
    </row>
    <row r="54" spans="1:20" x14ac:dyDescent="0.3">
      <c r="A54" t="s">
        <v>119</v>
      </c>
      <c r="B54">
        <v>1</v>
      </c>
      <c r="D54">
        <v>1</v>
      </c>
      <c r="F54">
        <v>1</v>
      </c>
      <c r="H54">
        <v>1</v>
      </c>
      <c r="J54">
        <v>1</v>
      </c>
      <c r="K54">
        <v>1</v>
      </c>
      <c r="N54">
        <v>1</v>
      </c>
      <c r="T54">
        <v>7</v>
      </c>
    </row>
    <row r="55" spans="1:20" x14ac:dyDescent="0.3">
      <c r="A55" t="s">
        <v>79</v>
      </c>
      <c r="N55">
        <v>1</v>
      </c>
      <c r="T55">
        <v>1</v>
      </c>
    </row>
    <row r="56" spans="1:20" x14ac:dyDescent="0.3">
      <c r="A56" t="s">
        <v>1812</v>
      </c>
      <c r="D56">
        <v>1</v>
      </c>
      <c r="T56">
        <v>1</v>
      </c>
    </row>
    <row r="57" spans="1:20" x14ac:dyDescent="0.3">
      <c r="A57" t="s">
        <v>200</v>
      </c>
      <c r="B57">
        <v>1</v>
      </c>
      <c r="C57">
        <v>1</v>
      </c>
      <c r="E57">
        <v>1</v>
      </c>
      <c r="T57">
        <v>3</v>
      </c>
    </row>
    <row r="58" spans="1:20" x14ac:dyDescent="0.3">
      <c r="A58" t="s">
        <v>1060</v>
      </c>
      <c r="L58">
        <v>1</v>
      </c>
      <c r="O58">
        <v>4</v>
      </c>
      <c r="P58">
        <v>1</v>
      </c>
      <c r="T58">
        <v>6</v>
      </c>
    </row>
    <row r="59" spans="1:20" x14ac:dyDescent="0.3">
      <c r="A59" t="s">
        <v>1095</v>
      </c>
      <c r="L59">
        <v>1</v>
      </c>
      <c r="T59">
        <v>1</v>
      </c>
    </row>
    <row r="60" spans="1:20" x14ac:dyDescent="0.3">
      <c r="A60" t="s">
        <v>163</v>
      </c>
      <c r="E60">
        <v>1</v>
      </c>
      <c r="T60">
        <v>1</v>
      </c>
    </row>
    <row r="61" spans="1:20" x14ac:dyDescent="0.3">
      <c r="A61" t="s">
        <v>970</v>
      </c>
      <c r="J61">
        <v>1</v>
      </c>
      <c r="T61">
        <v>1</v>
      </c>
    </row>
    <row r="62" spans="1:20" x14ac:dyDescent="0.3">
      <c r="A62" t="s">
        <v>1416</v>
      </c>
      <c r="F62">
        <v>1</v>
      </c>
      <c r="T62">
        <v>1</v>
      </c>
    </row>
    <row r="63" spans="1:20" x14ac:dyDescent="0.3">
      <c r="A63" t="s">
        <v>585</v>
      </c>
      <c r="G63">
        <v>1</v>
      </c>
      <c r="R63">
        <v>1</v>
      </c>
      <c r="T63">
        <v>2</v>
      </c>
    </row>
    <row r="64" spans="1:20" x14ac:dyDescent="0.3">
      <c r="A64" t="s">
        <v>556</v>
      </c>
      <c r="Q64">
        <v>1</v>
      </c>
      <c r="T64">
        <v>1</v>
      </c>
    </row>
    <row r="65" spans="1:20" x14ac:dyDescent="0.3">
      <c r="A65" t="s">
        <v>228</v>
      </c>
      <c r="E65">
        <v>1</v>
      </c>
      <c r="T65">
        <v>1</v>
      </c>
    </row>
    <row r="66" spans="1:20" x14ac:dyDescent="0.3">
      <c r="A66" t="s">
        <v>65</v>
      </c>
      <c r="B66">
        <v>1</v>
      </c>
      <c r="C66">
        <v>1</v>
      </c>
      <c r="D66">
        <v>1</v>
      </c>
      <c r="F66">
        <v>1</v>
      </c>
      <c r="H66">
        <v>1</v>
      </c>
      <c r="J66">
        <v>1</v>
      </c>
      <c r="K66">
        <v>1</v>
      </c>
      <c r="N66">
        <v>1</v>
      </c>
      <c r="T66">
        <v>8</v>
      </c>
    </row>
    <row r="67" spans="1:20" x14ac:dyDescent="0.3">
      <c r="A67" t="s">
        <v>413</v>
      </c>
      <c r="B67">
        <v>1</v>
      </c>
      <c r="C67">
        <v>1</v>
      </c>
      <c r="T67">
        <v>2</v>
      </c>
    </row>
    <row r="68" spans="1:20" x14ac:dyDescent="0.3">
      <c r="A68" t="s">
        <v>1716</v>
      </c>
      <c r="O68">
        <v>1</v>
      </c>
      <c r="P68">
        <v>1</v>
      </c>
      <c r="S68">
        <v>1</v>
      </c>
      <c r="T68">
        <v>3</v>
      </c>
    </row>
    <row r="69" spans="1:20" x14ac:dyDescent="0.3">
      <c r="A69" t="s">
        <v>1669</v>
      </c>
      <c r="B69">
        <v>1</v>
      </c>
      <c r="T69">
        <v>1</v>
      </c>
    </row>
    <row r="70" spans="1:20" x14ac:dyDescent="0.3">
      <c r="A70" t="s">
        <v>1563</v>
      </c>
      <c r="B70">
        <v>1</v>
      </c>
      <c r="T70">
        <v>1</v>
      </c>
    </row>
    <row r="71" spans="1:20" x14ac:dyDescent="0.3">
      <c r="A71" t="s">
        <v>1127</v>
      </c>
      <c r="L71">
        <v>1</v>
      </c>
      <c r="T71">
        <v>1</v>
      </c>
    </row>
    <row r="72" spans="1:20" x14ac:dyDescent="0.3">
      <c r="A72" t="s">
        <v>817</v>
      </c>
      <c r="B72">
        <v>1</v>
      </c>
      <c r="I72">
        <v>1</v>
      </c>
      <c r="M72">
        <v>1</v>
      </c>
      <c r="T72">
        <v>3</v>
      </c>
    </row>
    <row r="73" spans="1:20" x14ac:dyDescent="0.3">
      <c r="A73" t="s">
        <v>276</v>
      </c>
      <c r="B73">
        <v>1</v>
      </c>
      <c r="C73">
        <v>1</v>
      </c>
      <c r="E73">
        <v>1</v>
      </c>
      <c r="T73">
        <v>3</v>
      </c>
    </row>
    <row r="74" spans="1:20" x14ac:dyDescent="0.3">
      <c r="A74" t="s">
        <v>416</v>
      </c>
      <c r="C74">
        <v>1</v>
      </c>
      <c r="S74">
        <v>1</v>
      </c>
      <c r="T74">
        <v>2</v>
      </c>
    </row>
    <row r="75" spans="1:20" x14ac:dyDescent="0.3">
      <c r="A75" t="s">
        <v>1225</v>
      </c>
      <c r="M75">
        <v>1</v>
      </c>
      <c r="T75">
        <v>1</v>
      </c>
    </row>
    <row r="76" spans="1:20" x14ac:dyDescent="0.3">
      <c r="A76" t="s">
        <v>89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N76">
        <v>1</v>
      </c>
      <c r="Q76">
        <v>1</v>
      </c>
      <c r="R76">
        <v>1</v>
      </c>
      <c r="T76">
        <v>14</v>
      </c>
    </row>
    <row r="77" spans="1:20" x14ac:dyDescent="0.3">
      <c r="A77" t="s">
        <v>92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Q77">
        <v>1</v>
      </c>
      <c r="R77">
        <v>1</v>
      </c>
      <c r="T77">
        <v>15</v>
      </c>
    </row>
    <row r="78" spans="1:20" x14ac:dyDescent="0.3">
      <c r="A78" t="s">
        <v>669</v>
      </c>
      <c r="B78">
        <v>1</v>
      </c>
      <c r="K78">
        <v>1</v>
      </c>
      <c r="M78">
        <v>1</v>
      </c>
      <c r="T78">
        <v>3</v>
      </c>
    </row>
    <row r="79" spans="1:20" x14ac:dyDescent="0.3">
      <c r="A79" t="s">
        <v>84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Q79">
        <v>1</v>
      </c>
      <c r="R79">
        <v>1</v>
      </c>
      <c r="T79">
        <v>15</v>
      </c>
    </row>
    <row r="80" spans="1:20" x14ac:dyDescent="0.3">
      <c r="A80" t="s">
        <v>1219</v>
      </c>
      <c r="G80">
        <v>1</v>
      </c>
      <c r="M80">
        <v>1</v>
      </c>
      <c r="O80">
        <v>1</v>
      </c>
      <c r="P80">
        <v>1</v>
      </c>
      <c r="S80">
        <v>1</v>
      </c>
      <c r="T80">
        <v>5</v>
      </c>
    </row>
    <row r="81" spans="1:20" x14ac:dyDescent="0.3">
      <c r="A81" t="s">
        <v>1594</v>
      </c>
      <c r="B81">
        <v>1</v>
      </c>
      <c r="T81">
        <v>1</v>
      </c>
    </row>
    <row r="82" spans="1:20" x14ac:dyDescent="0.3">
      <c r="A82" t="s">
        <v>1837</v>
      </c>
      <c r="D82">
        <v>1</v>
      </c>
      <c r="T82">
        <v>1</v>
      </c>
    </row>
    <row r="83" spans="1:20" x14ac:dyDescent="0.3">
      <c r="A83" t="s">
        <v>423</v>
      </c>
      <c r="B83">
        <v>1</v>
      </c>
      <c r="C83">
        <v>1</v>
      </c>
      <c r="T83">
        <v>2</v>
      </c>
    </row>
    <row r="84" spans="1:20" x14ac:dyDescent="0.3">
      <c r="A84" t="s">
        <v>1227</v>
      </c>
      <c r="D84">
        <v>1</v>
      </c>
      <c r="G84">
        <v>1</v>
      </c>
      <c r="H84">
        <v>1</v>
      </c>
      <c r="M84">
        <v>1</v>
      </c>
      <c r="T84">
        <v>4</v>
      </c>
    </row>
    <row r="85" spans="1:20" x14ac:dyDescent="0.3">
      <c r="A85" t="s">
        <v>721</v>
      </c>
      <c r="J85">
        <v>1</v>
      </c>
      <c r="K85">
        <v>1</v>
      </c>
      <c r="T85">
        <v>2</v>
      </c>
    </row>
    <row r="86" spans="1:20" x14ac:dyDescent="0.3">
      <c r="A86" t="s">
        <v>643</v>
      </c>
      <c r="D86">
        <v>1</v>
      </c>
      <c r="J86">
        <v>1</v>
      </c>
      <c r="K86">
        <v>1</v>
      </c>
      <c r="T86">
        <v>3</v>
      </c>
    </row>
    <row r="87" spans="1:20" x14ac:dyDescent="0.3">
      <c r="A87" t="s">
        <v>306</v>
      </c>
      <c r="C87">
        <v>1</v>
      </c>
      <c r="F87">
        <v>1</v>
      </c>
      <c r="H87">
        <v>1</v>
      </c>
      <c r="T87">
        <v>3</v>
      </c>
    </row>
    <row r="88" spans="1:20" x14ac:dyDescent="0.3">
      <c r="A88" t="s">
        <v>824</v>
      </c>
      <c r="I88">
        <v>1</v>
      </c>
      <c r="T88">
        <v>1</v>
      </c>
    </row>
    <row r="89" spans="1:20" x14ac:dyDescent="0.3">
      <c r="A89" t="s">
        <v>1025</v>
      </c>
      <c r="L89">
        <v>1</v>
      </c>
      <c r="P89">
        <v>1</v>
      </c>
      <c r="T89">
        <v>2</v>
      </c>
    </row>
    <row r="90" spans="1:20" x14ac:dyDescent="0.3">
      <c r="A90" t="s">
        <v>188</v>
      </c>
      <c r="E90">
        <v>1</v>
      </c>
      <c r="F90">
        <v>1</v>
      </c>
      <c r="I90">
        <v>1</v>
      </c>
      <c r="Q90">
        <v>1</v>
      </c>
      <c r="T90">
        <v>4</v>
      </c>
    </row>
    <row r="91" spans="1:20" x14ac:dyDescent="0.3">
      <c r="A91" t="s">
        <v>168</v>
      </c>
      <c r="B91">
        <v>1</v>
      </c>
      <c r="E91">
        <v>1</v>
      </c>
      <c r="M91">
        <v>1</v>
      </c>
      <c r="T91">
        <v>3</v>
      </c>
    </row>
    <row r="92" spans="1:20" x14ac:dyDescent="0.3">
      <c r="A92" t="s">
        <v>1123</v>
      </c>
      <c r="L92">
        <v>1</v>
      </c>
      <c r="T92">
        <v>1</v>
      </c>
    </row>
    <row r="93" spans="1:20" x14ac:dyDescent="0.3">
      <c r="A93" t="s">
        <v>420</v>
      </c>
      <c r="B93">
        <v>1</v>
      </c>
      <c r="C93">
        <v>1</v>
      </c>
      <c r="T93">
        <v>2</v>
      </c>
    </row>
    <row r="94" spans="1:20" x14ac:dyDescent="0.3">
      <c r="A94" t="s">
        <v>1145</v>
      </c>
      <c r="L94">
        <v>1</v>
      </c>
      <c r="T94">
        <v>1</v>
      </c>
    </row>
    <row r="95" spans="1:20" x14ac:dyDescent="0.3">
      <c r="A95" t="s">
        <v>370</v>
      </c>
      <c r="C95">
        <v>1</v>
      </c>
      <c r="T95">
        <v>1</v>
      </c>
    </row>
    <row r="96" spans="1:20" x14ac:dyDescent="0.3">
      <c r="A96" t="s">
        <v>1930</v>
      </c>
      <c r="D96">
        <v>1</v>
      </c>
      <c r="T96">
        <v>1</v>
      </c>
    </row>
    <row r="97" spans="1:20" x14ac:dyDescent="0.3">
      <c r="A97" t="s">
        <v>1028</v>
      </c>
      <c r="L97">
        <v>1</v>
      </c>
      <c r="T97">
        <v>1</v>
      </c>
    </row>
    <row r="98" spans="1:20" x14ac:dyDescent="0.3">
      <c r="A98" t="s">
        <v>551</v>
      </c>
      <c r="Q98">
        <v>1</v>
      </c>
      <c r="T98">
        <v>1</v>
      </c>
    </row>
    <row r="99" spans="1:20" x14ac:dyDescent="0.3">
      <c r="A99" t="s">
        <v>962</v>
      </c>
      <c r="J99">
        <v>1</v>
      </c>
      <c r="T99">
        <v>1</v>
      </c>
    </row>
    <row r="100" spans="1:20" x14ac:dyDescent="0.3">
      <c r="A100" t="s">
        <v>777</v>
      </c>
      <c r="I100">
        <v>1</v>
      </c>
      <c r="T100">
        <v>1</v>
      </c>
    </row>
    <row r="101" spans="1:20" x14ac:dyDescent="0.3">
      <c r="A101" t="s">
        <v>886</v>
      </c>
      <c r="J101">
        <v>1</v>
      </c>
      <c r="T101">
        <v>1</v>
      </c>
    </row>
    <row r="102" spans="1:20" x14ac:dyDescent="0.3">
      <c r="A102" t="s">
        <v>230</v>
      </c>
      <c r="E102">
        <v>1</v>
      </c>
      <c r="T102">
        <v>1</v>
      </c>
    </row>
    <row r="103" spans="1:20" x14ac:dyDescent="0.3">
      <c r="A103" t="s">
        <v>1821</v>
      </c>
      <c r="D103">
        <v>1</v>
      </c>
      <c r="T103">
        <v>1</v>
      </c>
    </row>
    <row r="104" spans="1:20" x14ac:dyDescent="0.3">
      <c r="A104" t="s">
        <v>1344</v>
      </c>
      <c r="G104">
        <v>1</v>
      </c>
      <c r="T104">
        <v>1</v>
      </c>
    </row>
    <row r="105" spans="1:20" x14ac:dyDescent="0.3">
      <c r="A105" t="s">
        <v>338</v>
      </c>
      <c r="C105">
        <v>1</v>
      </c>
      <c r="T105">
        <v>1</v>
      </c>
    </row>
    <row r="106" spans="1:20" x14ac:dyDescent="0.3">
      <c r="A106" t="s">
        <v>920</v>
      </c>
      <c r="J106">
        <v>1</v>
      </c>
      <c r="T106">
        <v>1</v>
      </c>
    </row>
    <row r="107" spans="1:20" x14ac:dyDescent="0.3">
      <c r="A107" t="s">
        <v>1329</v>
      </c>
      <c r="G107">
        <v>1</v>
      </c>
      <c r="T107">
        <v>1</v>
      </c>
    </row>
    <row r="108" spans="1:20" x14ac:dyDescent="0.3">
      <c r="A108" t="s">
        <v>659</v>
      </c>
      <c r="K108">
        <v>1</v>
      </c>
      <c r="T108">
        <v>1</v>
      </c>
    </row>
    <row r="109" spans="1:20" x14ac:dyDescent="0.3">
      <c r="A109" t="s">
        <v>1682</v>
      </c>
      <c r="B109">
        <v>1</v>
      </c>
      <c r="T109">
        <v>1</v>
      </c>
    </row>
    <row r="110" spans="1:20" x14ac:dyDescent="0.3">
      <c r="A110" t="s">
        <v>864</v>
      </c>
      <c r="D110">
        <v>1</v>
      </c>
      <c r="I110">
        <v>1</v>
      </c>
      <c r="T110">
        <v>2</v>
      </c>
    </row>
    <row r="111" spans="1:20" x14ac:dyDescent="0.3">
      <c r="A111" t="s">
        <v>1723</v>
      </c>
      <c r="O111">
        <v>1</v>
      </c>
      <c r="P111">
        <v>1</v>
      </c>
      <c r="S111">
        <v>1</v>
      </c>
      <c r="T111">
        <v>3</v>
      </c>
    </row>
    <row r="112" spans="1:20" x14ac:dyDescent="0.3">
      <c r="A112" t="s">
        <v>1828</v>
      </c>
      <c r="D112">
        <v>1</v>
      </c>
      <c r="T112">
        <v>1</v>
      </c>
    </row>
    <row r="113" spans="1:20" x14ac:dyDescent="0.3">
      <c r="A113" t="s">
        <v>1117</v>
      </c>
      <c r="L113">
        <v>1</v>
      </c>
      <c r="T113">
        <v>1</v>
      </c>
    </row>
    <row r="114" spans="1:20" x14ac:dyDescent="0.3">
      <c r="A114" t="s">
        <v>56</v>
      </c>
      <c r="B114">
        <v>1</v>
      </c>
      <c r="C114">
        <v>1</v>
      </c>
      <c r="J114">
        <v>1</v>
      </c>
      <c r="K114">
        <v>1</v>
      </c>
      <c r="N114">
        <v>1</v>
      </c>
      <c r="R114">
        <v>1</v>
      </c>
      <c r="T114">
        <v>6</v>
      </c>
    </row>
    <row r="115" spans="1:20" x14ac:dyDescent="0.3">
      <c r="A115" t="s">
        <v>233</v>
      </c>
      <c r="B115">
        <v>1</v>
      </c>
      <c r="C115">
        <v>1</v>
      </c>
      <c r="E115">
        <v>1</v>
      </c>
      <c r="T115">
        <v>3</v>
      </c>
    </row>
    <row r="116" spans="1:20" x14ac:dyDescent="0.3">
      <c r="A116" t="s">
        <v>360</v>
      </c>
      <c r="B116">
        <v>1</v>
      </c>
      <c r="C116">
        <v>1</v>
      </c>
      <c r="D116">
        <v>1</v>
      </c>
      <c r="T116">
        <v>3</v>
      </c>
    </row>
    <row r="117" spans="1:20" x14ac:dyDescent="0.3">
      <c r="A117" t="s">
        <v>236</v>
      </c>
      <c r="E117">
        <v>1</v>
      </c>
      <c r="T117">
        <v>1</v>
      </c>
    </row>
    <row r="118" spans="1:20" x14ac:dyDescent="0.3">
      <c r="A118" t="s">
        <v>238</v>
      </c>
      <c r="B118">
        <v>1</v>
      </c>
      <c r="C118">
        <v>1</v>
      </c>
      <c r="E118">
        <v>1</v>
      </c>
      <c r="T118">
        <v>3</v>
      </c>
    </row>
    <row r="119" spans="1:20" x14ac:dyDescent="0.3">
      <c r="A119" t="s">
        <v>225</v>
      </c>
      <c r="C119">
        <v>1</v>
      </c>
      <c r="E119">
        <v>1</v>
      </c>
      <c r="T119">
        <v>2</v>
      </c>
    </row>
    <row r="120" spans="1:20" x14ac:dyDescent="0.3">
      <c r="A120" t="s">
        <v>830</v>
      </c>
      <c r="B120">
        <v>1</v>
      </c>
      <c r="D120">
        <v>1</v>
      </c>
      <c r="F120">
        <v>1</v>
      </c>
      <c r="H120">
        <v>1</v>
      </c>
      <c r="I120">
        <v>1</v>
      </c>
      <c r="T120">
        <v>5</v>
      </c>
    </row>
    <row r="121" spans="1:20" x14ac:dyDescent="0.3">
      <c r="A121" t="s">
        <v>344</v>
      </c>
      <c r="C121">
        <v>1</v>
      </c>
      <c r="T121">
        <v>1</v>
      </c>
    </row>
    <row r="122" spans="1:20" x14ac:dyDescent="0.3">
      <c r="A122" t="s">
        <v>342</v>
      </c>
      <c r="C122">
        <v>1</v>
      </c>
      <c r="T122">
        <v>1</v>
      </c>
    </row>
    <row r="123" spans="1:20" x14ac:dyDescent="0.3">
      <c r="A123" t="s">
        <v>1971</v>
      </c>
      <c r="B123">
        <v>35</v>
      </c>
      <c r="C123">
        <v>32</v>
      </c>
      <c r="D123">
        <v>31</v>
      </c>
      <c r="E123">
        <v>24</v>
      </c>
      <c r="F123">
        <v>21</v>
      </c>
      <c r="G123">
        <v>18</v>
      </c>
      <c r="H123">
        <v>17</v>
      </c>
      <c r="I123">
        <v>16</v>
      </c>
      <c r="J123">
        <v>16</v>
      </c>
      <c r="K123">
        <v>16</v>
      </c>
      <c r="L123">
        <v>15</v>
      </c>
      <c r="M123">
        <v>13</v>
      </c>
      <c r="N123">
        <v>11</v>
      </c>
      <c r="O123">
        <v>10</v>
      </c>
      <c r="P123">
        <v>10</v>
      </c>
      <c r="Q123">
        <v>8</v>
      </c>
      <c r="R123">
        <v>8</v>
      </c>
      <c r="S123">
        <v>5</v>
      </c>
      <c r="T123">
        <v>306</v>
      </c>
    </row>
    <row r="128" spans="1:20" x14ac:dyDescent="0.3">
      <c r="B128" t="str">
        <f>+B4</f>
        <v>Administratívny chod podniku</v>
      </c>
      <c r="C128" t="str">
        <f t="shared" ref="C128:S128" si="0">+C4</f>
        <v>Začatie podnikania</v>
      </c>
      <c r="D128" t="str">
        <f t="shared" si="0"/>
        <v>Úmrtie a dedičské konanie</v>
      </c>
      <c r="E128" t="str">
        <f t="shared" si="0"/>
        <v>Kúpa a vlastnenie nehnuteľnosti na bývanie</v>
      </c>
      <c r="F128" t="str">
        <f t="shared" si="0"/>
        <v>Rozvod manželstva</v>
      </c>
      <c r="G128" t="str">
        <f t="shared" si="0"/>
        <v>Som odkázaný, mám odkázaného člena rodiny</v>
      </c>
      <c r="H128" t="str">
        <f t="shared" si="0"/>
        <v>Uzavretie manželstva</v>
      </c>
      <c r="I128" t="str">
        <f t="shared" si="0"/>
        <v>Presťahovanie</v>
      </c>
      <c r="J128" t="str">
        <f t="shared" si="0"/>
        <v>Som chorý, mám chorého člena rodiny</v>
      </c>
      <c r="K128" t="str">
        <f t="shared" si="0"/>
        <v>Narodenie dieťaťa</v>
      </c>
      <c r="L128" t="str">
        <f t="shared" si="0"/>
        <v>Štúdium na vysokej škole</v>
      </c>
      <c r="M128" t="str">
        <f t="shared" si="0"/>
        <v>Hmotná núdza</v>
      </c>
      <c r="N128" t="str">
        <f t="shared" si="0"/>
        <v>Strata zamestnania</v>
      </c>
      <c r="O128" t="str">
        <f t="shared" si="0"/>
        <v>Základná škola</v>
      </c>
      <c r="P128" t="str">
        <f t="shared" si="0"/>
        <v>Stredná škola</v>
      </c>
      <c r="Q128" t="str">
        <f t="shared" si="0"/>
        <v>Kúpa a vlastnenie motorového vozidla</v>
      </c>
      <c r="R128" t="str">
        <f t="shared" si="0"/>
        <v>Odchod do dôchodku</v>
      </c>
      <c r="S128" t="str">
        <f t="shared" si="0"/>
        <v>Materská škola</v>
      </c>
    </row>
    <row r="129" spans="1:19" x14ac:dyDescent="0.3">
      <c r="B129">
        <f>COUNT(B5:B122)</f>
        <v>35</v>
      </c>
      <c r="C129">
        <f t="shared" ref="C129:S129" si="1">COUNT(C5:C122)</f>
        <v>32</v>
      </c>
      <c r="D129">
        <f t="shared" si="1"/>
        <v>29</v>
      </c>
      <c r="E129">
        <f t="shared" si="1"/>
        <v>24</v>
      </c>
      <c r="F129">
        <f t="shared" si="1"/>
        <v>21</v>
      </c>
      <c r="G129">
        <f t="shared" si="1"/>
        <v>16</v>
      </c>
      <c r="H129">
        <f t="shared" si="1"/>
        <v>17</v>
      </c>
      <c r="I129">
        <f t="shared" si="1"/>
        <v>16</v>
      </c>
      <c r="J129">
        <f t="shared" si="1"/>
        <v>16</v>
      </c>
      <c r="K129">
        <f t="shared" si="1"/>
        <v>16</v>
      </c>
      <c r="L129">
        <f t="shared" si="1"/>
        <v>15</v>
      </c>
      <c r="M129">
        <f t="shared" si="1"/>
        <v>13</v>
      </c>
      <c r="N129">
        <f t="shared" si="1"/>
        <v>11</v>
      </c>
      <c r="O129">
        <f t="shared" si="1"/>
        <v>5</v>
      </c>
      <c r="P129">
        <f t="shared" si="1"/>
        <v>10</v>
      </c>
      <c r="Q129">
        <f t="shared" si="1"/>
        <v>8</v>
      </c>
      <c r="R129">
        <f t="shared" si="1"/>
        <v>8</v>
      </c>
      <c r="S129">
        <f t="shared" si="1"/>
        <v>5</v>
      </c>
    </row>
    <row r="130" spans="1:19" x14ac:dyDescent="0.3">
      <c r="B130" s="57">
        <f>+B129/MAX($B$129:$S$129)*5</f>
        <v>5</v>
      </c>
      <c r="C130" s="57">
        <f t="shared" ref="C130:S130" si="2">+C129/MAX($B$129:$S$129)*5</f>
        <v>4.5714285714285712</v>
      </c>
      <c r="D130" s="57">
        <f t="shared" si="2"/>
        <v>4.1428571428571432</v>
      </c>
      <c r="E130" s="57">
        <f t="shared" si="2"/>
        <v>3.4285714285714288</v>
      </c>
      <c r="F130" s="57">
        <f t="shared" si="2"/>
        <v>3</v>
      </c>
      <c r="G130" s="57">
        <f t="shared" si="2"/>
        <v>2.2857142857142856</v>
      </c>
      <c r="H130" s="57">
        <f t="shared" si="2"/>
        <v>2.4285714285714284</v>
      </c>
      <c r="I130" s="57">
        <f t="shared" si="2"/>
        <v>2.2857142857142856</v>
      </c>
      <c r="J130" s="57">
        <f t="shared" si="2"/>
        <v>2.2857142857142856</v>
      </c>
      <c r="K130" s="57">
        <f t="shared" si="2"/>
        <v>2.2857142857142856</v>
      </c>
      <c r="L130" s="57">
        <f t="shared" si="2"/>
        <v>2.1428571428571428</v>
      </c>
      <c r="M130" s="57">
        <f t="shared" si="2"/>
        <v>1.8571428571428572</v>
      </c>
      <c r="N130" s="57">
        <f t="shared" si="2"/>
        <v>1.5714285714285714</v>
      </c>
      <c r="O130" s="57">
        <f t="shared" si="2"/>
        <v>0.71428571428571419</v>
      </c>
      <c r="P130" s="57">
        <f t="shared" si="2"/>
        <v>1.4285714285714284</v>
      </c>
      <c r="Q130" s="57">
        <f t="shared" si="2"/>
        <v>1.1428571428571428</v>
      </c>
      <c r="R130" s="57">
        <f t="shared" si="2"/>
        <v>1.1428571428571428</v>
      </c>
      <c r="S130" s="57">
        <f t="shared" si="2"/>
        <v>0.71428571428571419</v>
      </c>
    </row>
    <row r="131" spans="1:19" x14ac:dyDescent="0.3">
      <c r="A131" s="45" t="s">
        <v>1970</v>
      </c>
      <c r="B131" s="48">
        <f>ROUND(B130,0)</f>
        <v>5</v>
      </c>
      <c r="C131" s="48">
        <f t="shared" ref="C131:S131" si="3">ROUND(C130,0)</f>
        <v>5</v>
      </c>
      <c r="D131" s="48">
        <f t="shared" si="3"/>
        <v>4</v>
      </c>
      <c r="E131" s="48">
        <f t="shared" si="3"/>
        <v>3</v>
      </c>
      <c r="F131" s="48">
        <f t="shared" si="3"/>
        <v>3</v>
      </c>
      <c r="G131" s="48">
        <f t="shared" si="3"/>
        <v>2</v>
      </c>
      <c r="H131" s="48">
        <f t="shared" si="3"/>
        <v>2</v>
      </c>
      <c r="I131" s="48">
        <f t="shared" si="3"/>
        <v>2</v>
      </c>
      <c r="J131" s="48">
        <f t="shared" si="3"/>
        <v>2</v>
      </c>
      <c r="K131" s="48">
        <f t="shared" si="3"/>
        <v>2</v>
      </c>
      <c r="L131" s="48">
        <f t="shared" si="3"/>
        <v>2</v>
      </c>
      <c r="M131" s="48">
        <f t="shared" si="3"/>
        <v>2</v>
      </c>
      <c r="N131" s="48">
        <f t="shared" si="3"/>
        <v>2</v>
      </c>
      <c r="O131" s="48">
        <f t="shared" si="3"/>
        <v>1</v>
      </c>
      <c r="P131" s="48">
        <f t="shared" si="3"/>
        <v>1</v>
      </c>
      <c r="Q131" s="48">
        <f t="shared" si="3"/>
        <v>1</v>
      </c>
      <c r="R131" s="48">
        <f t="shared" si="3"/>
        <v>1</v>
      </c>
      <c r="S131" s="48">
        <f t="shared" si="3"/>
        <v>1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0"/>
  <sheetViews>
    <sheetView workbookViewId="0">
      <selection activeCell="A5" sqref="A5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3" spans="1:20" x14ac:dyDescent="0.3">
      <c r="A3" s="38" t="s">
        <v>1973</v>
      </c>
      <c r="B3" s="38" t="s">
        <v>0</v>
      </c>
    </row>
    <row r="4" spans="1:20" x14ac:dyDescent="0.3">
      <c r="A4" s="38" t="s">
        <v>6</v>
      </c>
      <c r="B4" t="s">
        <v>866</v>
      </c>
      <c r="C4" t="s">
        <v>1791</v>
      </c>
      <c r="D4" t="s">
        <v>1538</v>
      </c>
      <c r="E4" t="s">
        <v>725</v>
      </c>
      <c r="F4" t="s">
        <v>1228</v>
      </c>
      <c r="G4" t="s">
        <v>1366</v>
      </c>
      <c r="H4" t="s">
        <v>1010</v>
      </c>
      <c r="I4" t="s">
        <v>1481</v>
      </c>
      <c r="J4" t="s">
        <v>277</v>
      </c>
      <c r="K4" t="s">
        <v>560</v>
      </c>
      <c r="L4" t="s">
        <v>629</v>
      </c>
      <c r="M4" t="s">
        <v>1151</v>
      </c>
      <c r="N4" t="s">
        <v>23</v>
      </c>
      <c r="O4" t="s">
        <v>1730</v>
      </c>
      <c r="P4" t="s">
        <v>1759</v>
      </c>
      <c r="Q4" t="s">
        <v>454</v>
      </c>
      <c r="R4" t="s">
        <v>139</v>
      </c>
      <c r="S4" t="s">
        <v>1698</v>
      </c>
      <c r="T4" t="s">
        <v>1971</v>
      </c>
    </row>
    <row r="5" spans="1:20" x14ac:dyDescent="0.3">
      <c r="A5" t="s">
        <v>908</v>
      </c>
      <c r="B5">
        <v>1</v>
      </c>
      <c r="T5">
        <v>1</v>
      </c>
    </row>
    <row r="6" spans="1:20" x14ac:dyDescent="0.3">
      <c r="A6" t="s">
        <v>430</v>
      </c>
      <c r="J6">
        <v>1</v>
      </c>
      <c r="Q6">
        <v>6</v>
      </c>
      <c r="T6">
        <v>7</v>
      </c>
    </row>
    <row r="7" spans="1:20" x14ac:dyDescent="0.3">
      <c r="A7" t="s">
        <v>310</v>
      </c>
      <c r="C7">
        <v>3</v>
      </c>
      <c r="D7">
        <v>19</v>
      </c>
      <c r="J7">
        <v>5</v>
      </c>
      <c r="T7">
        <v>27</v>
      </c>
    </row>
    <row r="8" spans="1:20" x14ac:dyDescent="0.3">
      <c r="A8" t="s">
        <v>1086</v>
      </c>
      <c r="H8">
        <v>6</v>
      </c>
      <c r="T8">
        <v>6</v>
      </c>
    </row>
    <row r="9" spans="1:20" x14ac:dyDescent="0.3">
      <c r="A9" t="s">
        <v>173</v>
      </c>
      <c r="R9">
        <v>2</v>
      </c>
      <c r="T9">
        <v>2</v>
      </c>
    </row>
    <row r="10" spans="1:20" x14ac:dyDescent="0.3">
      <c r="A10" t="s">
        <v>635</v>
      </c>
      <c r="B10">
        <v>14</v>
      </c>
      <c r="L10">
        <v>4</v>
      </c>
      <c r="O10">
        <v>1</v>
      </c>
      <c r="P10">
        <v>3</v>
      </c>
      <c r="S10">
        <v>3</v>
      </c>
      <c r="T10">
        <v>25</v>
      </c>
    </row>
    <row r="11" spans="1:20" x14ac:dyDescent="0.3">
      <c r="A11" t="s">
        <v>879</v>
      </c>
      <c r="B11">
        <v>2</v>
      </c>
      <c r="T11">
        <v>2</v>
      </c>
    </row>
    <row r="12" spans="1:20" x14ac:dyDescent="0.3">
      <c r="A12" t="s">
        <v>1698</v>
      </c>
      <c r="P12">
        <v>2</v>
      </c>
      <c r="S12">
        <v>1</v>
      </c>
      <c r="T12">
        <v>3</v>
      </c>
    </row>
    <row r="13" spans="1:20" x14ac:dyDescent="0.3">
      <c r="A13" t="s">
        <v>709</v>
      </c>
      <c r="C13">
        <v>5</v>
      </c>
      <c r="L13">
        <v>2</v>
      </c>
      <c r="T13">
        <v>7</v>
      </c>
    </row>
    <row r="14" spans="1:20" x14ac:dyDescent="0.3">
      <c r="A14" t="s">
        <v>150</v>
      </c>
      <c r="Q14">
        <v>11</v>
      </c>
      <c r="T14">
        <v>11</v>
      </c>
    </row>
    <row r="15" spans="1:20" x14ac:dyDescent="0.3">
      <c r="A15" t="s">
        <v>316</v>
      </c>
      <c r="C15">
        <v>1</v>
      </c>
      <c r="D15">
        <v>4</v>
      </c>
      <c r="E15">
        <v>1</v>
      </c>
      <c r="G15">
        <v>12</v>
      </c>
      <c r="I15">
        <v>1</v>
      </c>
      <c r="T15">
        <v>19</v>
      </c>
    </row>
    <row r="16" spans="1:20" x14ac:dyDescent="0.3">
      <c r="A16" t="s">
        <v>1017</v>
      </c>
      <c r="H16">
        <v>2</v>
      </c>
      <c r="T16">
        <v>2</v>
      </c>
    </row>
    <row r="17" spans="1:20" x14ac:dyDescent="0.3">
      <c r="A17" t="s">
        <v>258</v>
      </c>
      <c r="E17">
        <v>14</v>
      </c>
      <c r="G17">
        <v>16</v>
      </c>
      <c r="I17">
        <v>12</v>
      </c>
      <c r="J17">
        <v>1</v>
      </c>
      <c r="T17">
        <v>43</v>
      </c>
    </row>
    <row r="18" spans="1:20" x14ac:dyDescent="0.3">
      <c r="A18" t="s">
        <v>793</v>
      </c>
      <c r="C18">
        <v>2</v>
      </c>
      <c r="T18">
        <v>2</v>
      </c>
    </row>
    <row r="19" spans="1:20" x14ac:dyDescent="0.3">
      <c r="A19" t="s">
        <v>897</v>
      </c>
      <c r="B19">
        <v>1</v>
      </c>
      <c r="D19">
        <v>2</v>
      </c>
      <c r="T19">
        <v>3</v>
      </c>
    </row>
    <row r="20" spans="1:20" x14ac:dyDescent="0.3">
      <c r="A20" t="s">
        <v>1857</v>
      </c>
      <c r="C20">
        <v>4</v>
      </c>
      <c r="T20">
        <v>4</v>
      </c>
    </row>
    <row r="21" spans="1:20" x14ac:dyDescent="0.3">
      <c r="A21" t="s">
        <v>204</v>
      </c>
      <c r="C21">
        <v>2</v>
      </c>
      <c r="D21">
        <v>6</v>
      </c>
      <c r="E21">
        <v>21</v>
      </c>
      <c r="F21">
        <v>5</v>
      </c>
      <c r="J21">
        <v>2</v>
      </c>
      <c r="M21">
        <v>2</v>
      </c>
      <c r="R21">
        <v>4</v>
      </c>
      <c r="S21">
        <v>1</v>
      </c>
      <c r="T21">
        <v>43</v>
      </c>
    </row>
    <row r="22" spans="1:20" x14ac:dyDescent="0.3">
      <c r="A22" t="s">
        <v>1324</v>
      </c>
      <c r="F22">
        <v>7</v>
      </c>
      <c r="T22">
        <v>7</v>
      </c>
    </row>
    <row r="23" spans="1:20" x14ac:dyDescent="0.3">
      <c r="A23" t="s">
        <v>1491</v>
      </c>
      <c r="I23">
        <v>12</v>
      </c>
      <c r="T23">
        <v>12</v>
      </c>
    </row>
    <row r="24" spans="1:20" x14ac:dyDescent="0.3">
      <c r="A24" t="s">
        <v>315</v>
      </c>
      <c r="C24">
        <v>2</v>
      </c>
      <c r="J24">
        <v>1</v>
      </c>
      <c r="T24">
        <v>3</v>
      </c>
    </row>
    <row r="25" spans="1:20" x14ac:dyDescent="0.3">
      <c r="A25" t="s">
        <v>1889</v>
      </c>
      <c r="C25">
        <v>6</v>
      </c>
      <c r="T25">
        <v>6</v>
      </c>
    </row>
    <row r="26" spans="1:20" x14ac:dyDescent="0.3">
      <c r="A26" t="s">
        <v>894</v>
      </c>
      <c r="B26">
        <v>3</v>
      </c>
      <c r="T26">
        <v>3</v>
      </c>
    </row>
    <row r="27" spans="1:20" x14ac:dyDescent="0.3">
      <c r="A27" t="s">
        <v>905</v>
      </c>
      <c r="B27">
        <v>1</v>
      </c>
      <c r="T27">
        <v>1</v>
      </c>
    </row>
    <row r="28" spans="1:20" x14ac:dyDescent="0.3">
      <c r="A28" t="s">
        <v>218</v>
      </c>
      <c r="C28">
        <v>1</v>
      </c>
      <c r="J28">
        <v>1</v>
      </c>
      <c r="R28">
        <v>1</v>
      </c>
      <c r="T28">
        <v>3</v>
      </c>
    </row>
    <row r="29" spans="1:20" x14ac:dyDescent="0.3">
      <c r="A29" t="s">
        <v>379</v>
      </c>
      <c r="J29">
        <v>1</v>
      </c>
      <c r="T29">
        <v>1</v>
      </c>
    </row>
    <row r="30" spans="1:20" x14ac:dyDescent="0.3">
      <c r="A30" t="s">
        <v>1690</v>
      </c>
      <c r="D30">
        <v>1</v>
      </c>
      <c r="T30">
        <v>1</v>
      </c>
    </row>
    <row r="31" spans="1:20" x14ac:dyDescent="0.3">
      <c r="A31" t="s">
        <v>49</v>
      </c>
      <c r="B31">
        <v>30</v>
      </c>
      <c r="C31">
        <v>14</v>
      </c>
      <c r="D31">
        <v>7</v>
      </c>
      <c r="E31">
        <v>1</v>
      </c>
      <c r="F31">
        <v>4</v>
      </c>
      <c r="G31">
        <v>1</v>
      </c>
      <c r="I31">
        <v>1</v>
      </c>
      <c r="J31">
        <v>2</v>
      </c>
      <c r="K31">
        <v>22</v>
      </c>
      <c r="L31">
        <v>15</v>
      </c>
      <c r="N31">
        <v>5</v>
      </c>
      <c r="T31">
        <v>102</v>
      </c>
    </row>
    <row r="32" spans="1:20" x14ac:dyDescent="0.3">
      <c r="A32" t="s">
        <v>242</v>
      </c>
      <c r="R32">
        <v>2</v>
      </c>
      <c r="T32">
        <v>2</v>
      </c>
    </row>
    <row r="33" spans="1:20" x14ac:dyDescent="0.3">
      <c r="A33" t="s">
        <v>1135</v>
      </c>
      <c r="H33">
        <v>3</v>
      </c>
      <c r="T33">
        <v>3</v>
      </c>
    </row>
    <row r="34" spans="1:20" x14ac:dyDescent="0.3">
      <c r="A34" t="s">
        <v>1730</v>
      </c>
      <c r="O34">
        <v>7</v>
      </c>
      <c r="T34">
        <v>7</v>
      </c>
    </row>
    <row r="35" spans="1:20" x14ac:dyDescent="0.3">
      <c r="A35" t="s">
        <v>352</v>
      </c>
      <c r="C35">
        <v>1</v>
      </c>
      <c r="D35">
        <v>1</v>
      </c>
      <c r="J35">
        <v>1</v>
      </c>
      <c r="T35">
        <v>3</v>
      </c>
    </row>
    <row r="36" spans="1:20" x14ac:dyDescent="0.3">
      <c r="A36" t="s">
        <v>404</v>
      </c>
      <c r="D36">
        <v>1</v>
      </c>
      <c r="J36">
        <v>1</v>
      </c>
      <c r="T36">
        <v>2</v>
      </c>
    </row>
    <row r="37" spans="1:20" x14ac:dyDescent="0.3">
      <c r="A37" t="s">
        <v>174</v>
      </c>
      <c r="E37">
        <v>2</v>
      </c>
      <c r="G37">
        <v>2</v>
      </c>
      <c r="I37">
        <v>2</v>
      </c>
      <c r="T37">
        <v>6</v>
      </c>
    </row>
    <row r="38" spans="1:20" x14ac:dyDescent="0.3">
      <c r="A38" t="s">
        <v>114</v>
      </c>
      <c r="C38">
        <v>5</v>
      </c>
      <c r="T38">
        <v>5</v>
      </c>
    </row>
    <row r="39" spans="1:20" x14ac:dyDescent="0.3">
      <c r="A39" t="s">
        <v>391</v>
      </c>
      <c r="D39">
        <v>1</v>
      </c>
      <c r="J39">
        <v>1</v>
      </c>
      <c r="T39">
        <v>2</v>
      </c>
    </row>
    <row r="40" spans="1:20" x14ac:dyDescent="0.3">
      <c r="A40" t="s">
        <v>39</v>
      </c>
      <c r="B40">
        <v>1</v>
      </c>
      <c r="C40">
        <v>1</v>
      </c>
      <c r="E40">
        <v>2</v>
      </c>
      <c r="F40">
        <v>24</v>
      </c>
      <c r="G40">
        <v>4</v>
      </c>
      <c r="I40">
        <v>1</v>
      </c>
      <c r="K40">
        <v>2</v>
      </c>
      <c r="L40">
        <v>1</v>
      </c>
      <c r="M40">
        <v>20</v>
      </c>
      <c r="N40">
        <v>15</v>
      </c>
      <c r="T40">
        <v>71</v>
      </c>
    </row>
    <row r="41" spans="1:20" x14ac:dyDescent="0.3">
      <c r="A41" t="s">
        <v>675</v>
      </c>
      <c r="H41">
        <v>21</v>
      </c>
      <c r="L41">
        <v>1</v>
      </c>
      <c r="T41">
        <v>22</v>
      </c>
    </row>
    <row r="42" spans="1:20" x14ac:dyDescent="0.3">
      <c r="A42" t="s">
        <v>1759</v>
      </c>
      <c r="O42">
        <v>6</v>
      </c>
      <c r="P42">
        <v>10</v>
      </c>
      <c r="T42">
        <v>16</v>
      </c>
    </row>
    <row r="43" spans="1:20" x14ac:dyDescent="0.3">
      <c r="A43" t="s">
        <v>918</v>
      </c>
      <c r="B43">
        <v>2</v>
      </c>
      <c r="O43">
        <v>3</v>
      </c>
      <c r="T43">
        <v>5</v>
      </c>
    </row>
    <row r="44" spans="1:20" x14ac:dyDescent="0.3">
      <c r="A44" t="s">
        <v>1713</v>
      </c>
      <c r="O44">
        <v>2</v>
      </c>
      <c r="P44">
        <v>4</v>
      </c>
      <c r="S44">
        <v>3</v>
      </c>
      <c r="T44">
        <v>9</v>
      </c>
    </row>
    <row r="45" spans="1:20" x14ac:dyDescent="0.3">
      <c r="A45" t="s">
        <v>791</v>
      </c>
      <c r="E45">
        <v>3</v>
      </c>
      <c r="T45">
        <v>3</v>
      </c>
    </row>
    <row r="46" spans="1:20" x14ac:dyDescent="0.3">
      <c r="A46" t="s">
        <v>113</v>
      </c>
      <c r="C46">
        <v>3</v>
      </c>
      <c r="D46">
        <v>2</v>
      </c>
      <c r="G46">
        <v>1</v>
      </c>
      <c r="I46">
        <v>1</v>
      </c>
      <c r="J46">
        <v>2</v>
      </c>
      <c r="N46">
        <v>2</v>
      </c>
      <c r="T46">
        <v>11</v>
      </c>
    </row>
    <row r="47" spans="1:20" x14ac:dyDescent="0.3">
      <c r="A47" t="s">
        <v>286</v>
      </c>
      <c r="C47">
        <v>2</v>
      </c>
      <c r="D47">
        <v>2</v>
      </c>
      <c r="J47">
        <v>9</v>
      </c>
      <c r="T47">
        <v>13</v>
      </c>
    </row>
    <row r="48" spans="1:20" x14ac:dyDescent="0.3">
      <c r="A48" t="s">
        <v>1971</v>
      </c>
      <c r="B48">
        <v>55</v>
      </c>
      <c r="C48">
        <v>52</v>
      </c>
      <c r="D48">
        <v>46</v>
      </c>
      <c r="E48">
        <v>44</v>
      </c>
      <c r="F48">
        <v>40</v>
      </c>
      <c r="G48">
        <v>36</v>
      </c>
      <c r="H48">
        <v>32</v>
      </c>
      <c r="I48">
        <v>30</v>
      </c>
      <c r="J48">
        <v>28</v>
      </c>
      <c r="K48">
        <v>24</v>
      </c>
      <c r="L48">
        <v>23</v>
      </c>
      <c r="M48">
        <v>22</v>
      </c>
      <c r="N48">
        <v>22</v>
      </c>
      <c r="O48">
        <v>19</v>
      </c>
      <c r="P48">
        <v>19</v>
      </c>
      <c r="Q48">
        <v>17</v>
      </c>
      <c r="R48">
        <v>9</v>
      </c>
      <c r="S48">
        <v>8</v>
      </c>
      <c r="T48">
        <v>526</v>
      </c>
    </row>
    <row r="52" spans="1:19" x14ac:dyDescent="0.3">
      <c r="B52" t="str">
        <f>+B4</f>
        <v>Som chorý, mám chorého člena rodiny</v>
      </c>
      <c r="C52" t="str">
        <f t="shared" ref="C52:S52" si="0">+C4</f>
        <v>Úmrtie a dedičské konanie</v>
      </c>
      <c r="D52" t="str">
        <f t="shared" si="0"/>
        <v>Administratívny chod podniku</v>
      </c>
      <c r="E52" t="str">
        <f t="shared" si="0"/>
        <v>Presťahovanie</v>
      </c>
      <c r="F52" t="str">
        <f t="shared" si="0"/>
        <v>Som odkázaný, mám odkázaného člena rodiny</v>
      </c>
      <c r="G52" t="str">
        <f t="shared" si="0"/>
        <v>Rozvod manželstva</v>
      </c>
      <c r="H52" t="str">
        <f t="shared" si="0"/>
        <v>Štúdium na vysokej škole</v>
      </c>
      <c r="I52" t="str">
        <f t="shared" si="0"/>
        <v>Uzavretie manželstva</v>
      </c>
      <c r="J52" t="str">
        <f t="shared" si="0"/>
        <v>Začatie podnikania</v>
      </c>
      <c r="K52" t="str">
        <f t="shared" si="0"/>
        <v>Odchod do dôchodku</v>
      </c>
      <c r="L52" t="str">
        <f t="shared" si="0"/>
        <v>Narodenie dieťaťa</v>
      </c>
      <c r="M52" t="str">
        <f t="shared" si="0"/>
        <v>Hmotná núdza</v>
      </c>
      <c r="N52" t="str">
        <f t="shared" si="0"/>
        <v>Strata zamestnania</v>
      </c>
      <c r="O52" t="str">
        <f t="shared" si="0"/>
        <v>Stredná škola</v>
      </c>
      <c r="P52" t="str">
        <f t="shared" si="0"/>
        <v>Základná škola</v>
      </c>
      <c r="Q52" t="str">
        <f t="shared" si="0"/>
        <v>Kúpa a vlastnenie motorového vozidla</v>
      </c>
      <c r="R52" t="str">
        <f t="shared" si="0"/>
        <v>Kúpa a vlastnenie nehnuteľnosti na bývanie</v>
      </c>
      <c r="S52" t="str">
        <f t="shared" si="0"/>
        <v>Materská škola</v>
      </c>
    </row>
    <row r="53" spans="1:19" x14ac:dyDescent="0.3">
      <c r="B53">
        <f>COUNT(B5:B47)</f>
        <v>9</v>
      </c>
      <c r="C53">
        <f t="shared" ref="C53:S53" si="1">COUNT(C5:C47)</f>
        <v>15</v>
      </c>
      <c r="D53">
        <f t="shared" si="1"/>
        <v>11</v>
      </c>
      <c r="E53">
        <f t="shared" si="1"/>
        <v>7</v>
      </c>
      <c r="F53">
        <f t="shared" si="1"/>
        <v>4</v>
      </c>
      <c r="G53">
        <f t="shared" si="1"/>
        <v>6</v>
      </c>
      <c r="H53">
        <f t="shared" si="1"/>
        <v>4</v>
      </c>
      <c r="I53">
        <f t="shared" si="1"/>
        <v>7</v>
      </c>
      <c r="J53">
        <f t="shared" si="1"/>
        <v>13</v>
      </c>
      <c r="K53">
        <f t="shared" si="1"/>
        <v>2</v>
      </c>
      <c r="L53">
        <f t="shared" si="1"/>
        <v>5</v>
      </c>
      <c r="M53">
        <f t="shared" si="1"/>
        <v>2</v>
      </c>
      <c r="N53">
        <f t="shared" si="1"/>
        <v>3</v>
      </c>
      <c r="O53">
        <f t="shared" si="1"/>
        <v>5</v>
      </c>
      <c r="P53">
        <f t="shared" si="1"/>
        <v>4</v>
      </c>
      <c r="Q53">
        <f t="shared" si="1"/>
        <v>2</v>
      </c>
      <c r="R53">
        <f t="shared" si="1"/>
        <v>4</v>
      </c>
      <c r="S53">
        <f t="shared" si="1"/>
        <v>4</v>
      </c>
    </row>
    <row r="54" spans="1:19" x14ac:dyDescent="0.3">
      <c r="B54" s="57">
        <f>+B53/MAX($B$53:$S$53)*5</f>
        <v>3</v>
      </c>
      <c r="C54" s="57">
        <f t="shared" ref="C54:S54" si="2">+C53/MAX($B$53:$S$53)*5</f>
        <v>5</v>
      </c>
      <c r="D54" s="57">
        <f t="shared" si="2"/>
        <v>3.6666666666666665</v>
      </c>
      <c r="E54" s="57">
        <f t="shared" si="2"/>
        <v>2.3333333333333335</v>
      </c>
      <c r="F54" s="57">
        <f t="shared" si="2"/>
        <v>1.3333333333333333</v>
      </c>
      <c r="G54" s="57">
        <f t="shared" si="2"/>
        <v>2</v>
      </c>
      <c r="H54" s="57">
        <f t="shared" si="2"/>
        <v>1.3333333333333333</v>
      </c>
      <c r="I54" s="57">
        <f t="shared" si="2"/>
        <v>2.3333333333333335</v>
      </c>
      <c r="J54" s="57">
        <f t="shared" si="2"/>
        <v>4.3333333333333339</v>
      </c>
      <c r="K54" s="57">
        <f t="shared" si="2"/>
        <v>0.66666666666666663</v>
      </c>
      <c r="L54" s="57">
        <f t="shared" si="2"/>
        <v>1.6666666666666665</v>
      </c>
      <c r="M54" s="57">
        <f t="shared" si="2"/>
        <v>0.66666666666666663</v>
      </c>
      <c r="N54" s="57">
        <f t="shared" si="2"/>
        <v>1</v>
      </c>
      <c r="O54" s="57">
        <f t="shared" si="2"/>
        <v>1.6666666666666665</v>
      </c>
      <c r="P54" s="57">
        <f t="shared" si="2"/>
        <v>1.3333333333333333</v>
      </c>
      <c r="Q54" s="57">
        <f t="shared" si="2"/>
        <v>0.66666666666666663</v>
      </c>
      <c r="R54" s="57">
        <f t="shared" si="2"/>
        <v>1.3333333333333333</v>
      </c>
      <c r="S54" s="57">
        <f t="shared" si="2"/>
        <v>1.3333333333333333</v>
      </c>
    </row>
    <row r="55" spans="1:19" x14ac:dyDescent="0.3">
      <c r="A55" s="45" t="s">
        <v>1970</v>
      </c>
      <c r="B55" s="48">
        <f>ROUND(B54,0)</f>
        <v>3</v>
      </c>
      <c r="C55" s="48">
        <f t="shared" ref="C55:S55" si="3">ROUND(C54,0)</f>
        <v>5</v>
      </c>
      <c r="D55" s="48">
        <f t="shared" si="3"/>
        <v>4</v>
      </c>
      <c r="E55" s="48">
        <f t="shared" si="3"/>
        <v>2</v>
      </c>
      <c r="F55" s="48">
        <f t="shared" si="3"/>
        <v>1</v>
      </c>
      <c r="G55" s="48">
        <f t="shared" si="3"/>
        <v>2</v>
      </c>
      <c r="H55" s="48">
        <f t="shared" si="3"/>
        <v>1</v>
      </c>
      <c r="I55" s="48">
        <f t="shared" si="3"/>
        <v>2</v>
      </c>
      <c r="J55" s="48">
        <f t="shared" si="3"/>
        <v>4</v>
      </c>
      <c r="K55" s="48">
        <f t="shared" si="3"/>
        <v>1</v>
      </c>
      <c r="L55" s="48">
        <f t="shared" si="3"/>
        <v>2</v>
      </c>
      <c r="M55" s="48">
        <f t="shared" si="3"/>
        <v>1</v>
      </c>
      <c r="N55" s="48">
        <f t="shared" si="3"/>
        <v>1</v>
      </c>
      <c r="O55" s="48">
        <f t="shared" si="3"/>
        <v>2</v>
      </c>
      <c r="P55" s="48">
        <f t="shared" si="3"/>
        <v>1</v>
      </c>
      <c r="Q55" s="48">
        <f t="shared" si="3"/>
        <v>1</v>
      </c>
      <c r="R55" s="48">
        <f t="shared" si="3"/>
        <v>1</v>
      </c>
      <c r="S55" s="48">
        <f t="shared" si="3"/>
        <v>1</v>
      </c>
    </row>
    <row r="128" spans="2:19" x14ac:dyDescent="0.3">
      <c r="B128" t="str">
        <f>+B4</f>
        <v>Som chorý, mám chorého člena rodiny</v>
      </c>
      <c r="C128" t="str">
        <f t="shared" ref="C128:S128" si="4">+C4</f>
        <v>Úmrtie a dedičské konanie</v>
      </c>
      <c r="D128" t="str">
        <f t="shared" si="4"/>
        <v>Administratívny chod podniku</v>
      </c>
      <c r="E128" t="str">
        <f t="shared" si="4"/>
        <v>Presťahovanie</v>
      </c>
      <c r="F128" t="str">
        <f t="shared" si="4"/>
        <v>Som odkázaný, mám odkázaného člena rodiny</v>
      </c>
      <c r="G128" t="str">
        <f t="shared" si="4"/>
        <v>Rozvod manželstva</v>
      </c>
      <c r="H128" t="str">
        <f t="shared" si="4"/>
        <v>Štúdium na vysokej škole</v>
      </c>
      <c r="I128" t="str">
        <f t="shared" si="4"/>
        <v>Uzavretie manželstva</v>
      </c>
      <c r="J128" t="str">
        <f t="shared" si="4"/>
        <v>Začatie podnikania</v>
      </c>
      <c r="K128" t="str">
        <f t="shared" si="4"/>
        <v>Odchod do dôchodku</v>
      </c>
      <c r="L128" t="str">
        <f t="shared" si="4"/>
        <v>Narodenie dieťaťa</v>
      </c>
      <c r="M128" t="str">
        <f t="shared" si="4"/>
        <v>Hmotná núdza</v>
      </c>
      <c r="N128" t="str">
        <f t="shared" si="4"/>
        <v>Strata zamestnania</v>
      </c>
      <c r="O128" t="str">
        <f t="shared" si="4"/>
        <v>Stredná škola</v>
      </c>
      <c r="P128" t="str">
        <f t="shared" si="4"/>
        <v>Základná škola</v>
      </c>
      <c r="Q128" t="str">
        <f t="shared" si="4"/>
        <v>Kúpa a vlastnenie motorového vozidla</v>
      </c>
      <c r="R128" t="str">
        <f t="shared" si="4"/>
        <v>Kúpa a vlastnenie nehnuteľnosti na bývanie</v>
      </c>
      <c r="S128" t="str">
        <f t="shared" si="4"/>
        <v>Materská škola</v>
      </c>
    </row>
    <row r="129" spans="1:19" x14ac:dyDescent="0.3">
      <c r="B129">
        <f>COUNT(B5:B122)</f>
        <v>13</v>
      </c>
      <c r="C129">
        <f t="shared" ref="C129:S129" si="5">COUNT(C5:C122)</f>
        <v>19</v>
      </c>
      <c r="D129">
        <f t="shared" si="5"/>
        <v>15</v>
      </c>
      <c r="E129">
        <f t="shared" si="5"/>
        <v>11</v>
      </c>
      <c r="F129">
        <f t="shared" si="5"/>
        <v>8</v>
      </c>
      <c r="G129">
        <f t="shared" si="5"/>
        <v>10</v>
      </c>
      <c r="H129">
        <f t="shared" si="5"/>
        <v>8</v>
      </c>
      <c r="I129">
        <f t="shared" si="5"/>
        <v>11</v>
      </c>
      <c r="J129">
        <f t="shared" si="5"/>
        <v>17</v>
      </c>
      <c r="K129">
        <f t="shared" si="5"/>
        <v>6</v>
      </c>
      <c r="L129">
        <f t="shared" si="5"/>
        <v>9</v>
      </c>
      <c r="M129">
        <f t="shared" si="5"/>
        <v>6</v>
      </c>
      <c r="N129">
        <f t="shared" si="5"/>
        <v>7</v>
      </c>
      <c r="O129">
        <f t="shared" si="5"/>
        <v>9</v>
      </c>
      <c r="P129">
        <f t="shared" si="5"/>
        <v>8</v>
      </c>
      <c r="Q129">
        <f t="shared" si="5"/>
        <v>6</v>
      </c>
      <c r="R129">
        <f t="shared" si="5"/>
        <v>8</v>
      </c>
      <c r="S129">
        <f t="shared" si="5"/>
        <v>8</v>
      </c>
    </row>
    <row r="130" spans="1:19" x14ac:dyDescent="0.3">
      <c r="A130" s="45" t="s">
        <v>1970</v>
      </c>
      <c r="B130" s="47">
        <f>+B129/MAX($B$129:$S$129)*5</f>
        <v>3.4210526315789473</v>
      </c>
      <c r="C130" s="47">
        <f t="shared" ref="C130:S130" si="6">+C129/MAX($B$129:$S$129)*5</f>
        <v>5</v>
      </c>
      <c r="D130" s="47">
        <f t="shared" si="6"/>
        <v>3.9473684210526319</v>
      </c>
      <c r="E130" s="47">
        <f t="shared" si="6"/>
        <v>2.8947368421052633</v>
      </c>
      <c r="F130" s="47">
        <f t="shared" si="6"/>
        <v>2.1052631578947367</v>
      </c>
      <c r="G130" s="47">
        <f t="shared" si="6"/>
        <v>2.6315789473684208</v>
      </c>
      <c r="H130" s="47">
        <f t="shared" si="6"/>
        <v>2.1052631578947367</v>
      </c>
      <c r="I130" s="47">
        <f t="shared" si="6"/>
        <v>2.8947368421052633</v>
      </c>
      <c r="J130" s="47">
        <f t="shared" si="6"/>
        <v>4.4736842105263159</v>
      </c>
      <c r="K130" s="47">
        <f t="shared" si="6"/>
        <v>1.5789473684210527</v>
      </c>
      <c r="L130" s="47">
        <f t="shared" si="6"/>
        <v>2.3684210526315788</v>
      </c>
      <c r="M130" s="47">
        <f t="shared" si="6"/>
        <v>1.5789473684210527</v>
      </c>
      <c r="N130" s="47">
        <f t="shared" si="6"/>
        <v>1.8421052631578947</v>
      </c>
      <c r="O130" s="47">
        <f t="shared" si="6"/>
        <v>2.3684210526315788</v>
      </c>
      <c r="P130" s="47">
        <f t="shared" si="6"/>
        <v>2.1052631578947367</v>
      </c>
      <c r="Q130" s="47">
        <f t="shared" si="6"/>
        <v>1.5789473684210527</v>
      </c>
      <c r="R130" s="47">
        <f t="shared" si="6"/>
        <v>2.1052631578947367</v>
      </c>
      <c r="S130" s="47">
        <f t="shared" si="6"/>
        <v>2.1052631578947367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workbookViewId="0">
      <selection activeCell="A2" sqref="A2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1" spans="1:2" ht="15" thickBot="1" x14ac:dyDescent="0.35"/>
    <row r="2" spans="1:2" ht="15" thickBot="1" x14ac:dyDescent="0.35">
      <c r="A2" s="2" t="s">
        <v>6</v>
      </c>
      <c r="B2" s="2" t="s">
        <v>7</v>
      </c>
    </row>
    <row r="3" spans="1:2" ht="28.8" x14ac:dyDescent="0.3">
      <c r="A3" s="49" t="s">
        <v>908</v>
      </c>
      <c r="B3" s="50" t="s">
        <v>1974</v>
      </c>
    </row>
    <row r="4" spans="1:2" x14ac:dyDescent="0.3">
      <c r="A4" s="49" t="s">
        <v>430</v>
      </c>
      <c r="B4" s="50" t="s">
        <v>1974</v>
      </c>
    </row>
    <row r="5" spans="1:2" x14ac:dyDescent="0.3">
      <c r="A5" s="49" t="s">
        <v>310</v>
      </c>
      <c r="B5" s="50" t="s">
        <v>1974</v>
      </c>
    </row>
    <row r="6" spans="1:2" x14ac:dyDescent="0.3">
      <c r="A6" s="49" t="s">
        <v>1086</v>
      </c>
      <c r="B6" s="50" t="s">
        <v>1974</v>
      </c>
    </row>
    <row r="7" spans="1:2" x14ac:dyDescent="0.3">
      <c r="A7" s="49" t="s">
        <v>173</v>
      </c>
      <c r="B7" s="50" t="s">
        <v>1974</v>
      </c>
    </row>
    <row r="8" spans="1:2" x14ac:dyDescent="0.3">
      <c r="A8" s="49" t="s">
        <v>635</v>
      </c>
      <c r="B8" s="50" t="s">
        <v>1975</v>
      </c>
    </row>
    <row r="9" spans="1:2" x14ac:dyDescent="0.3">
      <c r="A9" s="49" t="s">
        <v>879</v>
      </c>
      <c r="B9" s="50" t="s">
        <v>1975</v>
      </c>
    </row>
    <row r="10" spans="1:2" x14ac:dyDescent="0.3">
      <c r="A10" s="49" t="s">
        <v>1698</v>
      </c>
      <c r="B10" s="50" t="s">
        <v>1975</v>
      </c>
    </row>
    <row r="11" spans="1:2" x14ac:dyDescent="0.3">
      <c r="A11" s="49" t="s">
        <v>709</v>
      </c>
      <c r="B11" s="50" t="s">
        <v>1974</v>
      </c>
    </row>
    <row r="12" spans="1:2" ht="28.8" x14ac:dyDescent="0.3">
      <c r="A12" s="49" t="s">
        <v>150</v>
      </c>
      <c r="B12" s="50" t="s">
        <v>1974</v>
      </c>
    </row>
    <row r="13" spans="1:2" x14ac:dyDescent="0.3">
      <c r="A13" s="49" t="s">
        <v>316</v>
      </c>
      <c r="B13" s="50" t="s">
        <v>1974</v>
      </c>
    </row>
    <row r="14" spans="1:2" ht="28.8" x14ac:dyDescent="0.3">
      <c r="A14" s="49" t="s">
        <v>1017</v>
      </c>
      <c r="B14" s="50" t="s">
        <v>1974</v>
      </c>
    </row>
    <row r="15" spans="1:2" x14ac:dyDescent="0.3">
      <c r="A15" s="49" t="s">
        <v>258</v>
      </c>
      <c r="B15" s="50" t="s">
        <v>1974</v>
      </c>
    </row>
    <row r="16" spans="1:2" ht="28.8" x14ac:dyDescent="0.3">
      <c r="A16" s="49" t="s">
        <v>793</v>
      </c>
      <c r="B16" s="50" t="s">
        <v>1974</v>
      </c>
    </row>
    <row r="17" spans="1:2" x14ac:dyDescent="0.3">
      <c r="A17" s="49" t="s">
        <v>897</v>
      </c>
      <c r="B17" s="50" t="s">
        <v>1974</v>
      </c>
    </row>
    <row r="18" spans="1:2" x14ac:dyDescent="0.3">
      <c r="A18" s="49" t="s">
        <v>1857</v>
      </c>
      <c r="B18" s="50" t="s">
        <v>1975</v>
      </c>
    </row>
    <row r="19" spans="1:2" x14ac:dyDescent="0.3">
      <c r="A19" s="49" t="s">
        <v>204</v>
      </c>
      <c r="B19" s="50" t="s">
        <v>1975</v>
      </c>
    </row>
    <row r="20" spans="1:2" x14ac:dyDescent="0.3">
      <c r="A20" s="49" t="s">
        <v>1324</v>
      </c>
      <c r="B20" s="50" t="s">
        <v>1975</v>
      </c>
    </row>
    <row r="21" spans="1:2" x14ac:dyDescent="0.3">
      <c r="A21" s="49" t="s">
        <v>1491</v>
      </c>
      <c r="B21" s="50" t="s">
        <v>1975</v>
      </c>
    </row>
    <row r="22" spans="1:2" x14ac:dyDescent="0.3">
      <c r="A22" s="49" t="s">
        <v>315</v>
      </c>
      <c r="B22" s="50" t="s">
        <v>1974</v>
      </c>
    </row>
    <row r="23" spans="1:2" x14ac:dyDescent="0.3">
      <c r="A23" s="49" t="s">
        <v>1889</v>
      </c>
      <c r="B23" s="50" t="s">
        <v>1974</v>
      </c>
    </row>
    <row r="24" spans="1:2" ht="115.2" x14ac:dyDescent="0.3">
      <c r="A24" s="49" t="s">
        <v>894</v>
      </c>
      <c r="B24" s="50" t="s">
        <v>1975</v>
      </c>
    </row>
    <row r="25" spans="1:2" ht="43.2" x14ac:dyDescent="0.3">
      <c r="A25" s="49" t="s">
        <v>905</v>
      </c>
      <c r="B25" s="50" t="s">
        <v>1974</v>
      </c>
    </row>
    <row r="26" spans="1:2" x14ac:dyDescent="0.3">
      <c r="A26" s="49" t="s">
        <v>218</v>
      </c>
      <c r="B26" s="50" t="s">
        <v>1974</v>
      </c>
    </row>
    <row r="27" spans="1:2" ht="28.8" x14ac:dyDescent="0.3">
      <c r="A27" s="49" t="s">
        <v>379</v>
      </c>
      <c r="B27" s="50" t="s">
        <v>1975</v>
      </c>
    </row>
    <row r="28" spans="1:2" x14ac:dyDescent="0.3">
      <c r="A28" s="49" t="s">
        <v>1690</v>
      </c>
      <c r="B28" s="50" t="s">
        <v>1974</v>
      </c>
    </row>
    <row r="29" spans="1:2" x14ac:dyDescent="0.3">
      <c r="A29" s="49" t="s">
        <v>49</v>
      </c>
      <c r="B29" s="50" t="s">
        <v>1974</v>
      </c>
    </row>
    <row r="30" spans="1:2" x14ac:dyDescent="0.3">
      <c r="A30" s="49" t="s">
        <v>242</v>
      </c>
      <c r="B30" s="50" t="s">
        <v>1974</v>
      </c>
    </row>
    <row r="31" spans="1:2" x14ac:dyDescent="0.3">
      <c r="A31" s="49" t="s">
        <v>1135</v>
      </c>
      <c r="B31" s="50" t="s">
        <v>1974</v>
      </c>
    </row>
    <row r="32" spans="1:2" x14ac:dyDescent="0.3">
      <c r="A32" s="49" t="s">
        <v>1730</v>
      </c>
      <c r="B32" s="50" t="s">
        <v>1975</v>
      </c>
    </row>
    <row r="33" spans="1:2" x14ac:dyDescent="0.3">
      <c r="A33" s="49" t="s">
        <v>352</v>
      </c>
      <c r="B33" s="50" t="s">
        <v>1974</v>
      </c>
    </row>
    <row r="34" spans="1:2" x14ac:dyDescent="0.3">
      <c r="A34" s="49" t="s">
        <v>404</v>
      </c>
      <c r="B34" s="50" t="s">
        <v>1974</v>
      </c>
    </row>
    <row r="35" spans="1:2" ht="28.8" x14ac:dyDescent="0.3">
      <c r="A35" s="49" t="s">
        <v>174</v>
      </c>
      <c r="B35" s="50" t="s">
        <v>1974</v>
      </c>
    </row>
    <row r="36" spans="1:2" x14ac:dyDescent="0.3">
      <c r="A36" s="49" t="s">
        <v>114</v>
      </c>
      <c r="B36" s="50" t="s">
        <v>1974</v>
      </c>
    </row>
    <row r="37" spans="1:2" x14ac:dyDescent="0.3">
      <c r="A37" s="49" t="s">
        <v>391</v>
      </c>
      <c r="B37" s="50" t="s">
        <v>1974</v>
      </c>
    </row>
    <row r="38" spans="1:2" x14ac:dyDescent="0.3">
      <c r="A38" s="49" t="s">
        <v>39</v>
      </c>
      <c r="B38" s="50" t="s">
        <v>1974</v>
      </c>
    </row>
    <row r="39" spans="1:2" x14ac:dyDescent="0.3">
      <c r="A39" s="49" t="s">
        <v>675</v>
      </c>
      <c r="B39" s="50" t="s">
        <v>1975</v>
      </c>
    </row>
    <row r="40" spans="1:2" x14ac:dyDescent="0.3">
      <c r="A40" s="49" t="s">
        <v>1759</v>
      </c>
      <c r="B40" s="50" t="s">
        <v>1975</v>
      </c>
    </row>
    <row r="41" spans="1:2" x14ac:dyDescent="0.3">
      <c r="A41" s="49" t="s">
        <v>918</v>
      </c>
      <c r="B41" s="50" t="s">
        <v>1975</v>
      </c>
    </row>
    <row r="42" spans="1:2" x14ac:dyDescent="0.3">
      <c r="A42" s="49" t="s">
        <v>1713</v>
      </c>
      <c r="B42" s="50" t="s">
        <v>1974</v>
      </c>
    </row>
    <row r="43" spans="1:2" x14ac:dyDescent="0.3">
      <c r="A43" s="49" t="s">
        <v>791</v>
      </c>
      <c r="B43" s="50" t="s">
        <v>1974</v>
      </c>
    </row>
    <row r="44" spans="1:2" x14ac:dyDescent="0.3">
      <c r="A44" s="49" t="s">
        <v>113</v>
      </c>
      <c r="B44" s="50" t="s">
        <v>1975</v>
      </c>
    </row>
    <row r="45" spans="1:2" x14ac:dyDescent="0.3">
      <c r="A45" s="49" t="s">
        <v>286</v>
      </c>
      <c r="B45" s="50" t="s">
        <v>1974</v>
      </c>
    </row>
    <row r="73" spans="1:19" x14ac:dyDescent="0.3">
      <c r="B73" t="e">
        <f>+#REF!</f>
        <v>#REF!</v>
      </c>
      <c r="C73" t="e">
        <f>+#REF!</f>
        <v>#REF!</v>
      </c>
      <c r="D73" t="e">
        <f>+#REF!</f>
        <v>#REF!</v>
      </c>
      <c r="E73" t="e">
        <f>+#REF!</f>
        <v>#REF!</v>
      </c>
      <c r="F73" t="e">
        <f>+#REF!</f>
        <v>#REF!</v>
      </c>
      <c r="G73" t="e">
        <f>+#REF!</f>
        <v>#REF!</v>
      </c>
      <c r="H73" t="e">
        <f>+#REF!</f>
        <v>#REF!</v>
      </c>
      <c r="I73" t="e">
        <f>+#REF!</f>
        <v>#REF!</v>
      </c>
      <c r="J73" t="e">
        <f>+#REF!</f>
        <v>#REF!</v>
      </c>
      <c r="K73" t="e">
        <f>+#REF!</f>
        <v>#REF!</v>
      </c>
      <c r="L73" t="e">
        <f>+#REF!</f>
        <v>#REF!</v>
      </c>
      <c r="M73" t="e">
        <f>+#REF!</f>
        <v>#REF!</v>
      </c>
      <c r="N73" t="e">
        <f>+#REF!</f>
        <v>#REF!</v>
      </c>
      <c r="O73" t="e">
        <f>+#REF!</f>
        <v>#REF!</v>
      </c>
      <c r="P73" t="e">
        <f>+#REF!</f>
        <v>#REF!</v>
      </c>
      <c r="Q73" t="e">
        <f>+#REF!</f>
        <v>#REF!</v>
      </c>
      <c r="R73" t="e">
        <f>+#REF!</f>
        <v>#REF!</v>
      </c>
      <c r="S73" t="e">
        <f>+#REF!</f>
        <v>#REF!</v>
      </c>
    </row>
    <row r="74" spans="1:19" x14ac:dyDescent="0.3">
      <c r="B74">
        <f t="shared" ref="B74:S74" si="0">COUNT(B2:B67)</f>
        <v>0</v>
      </c>
      <c r="C74">
        <f t="shared" si="0"/>
        <v>0</v>
      </c>
      <c r="D74">
        <f t="shared" si="0"/>
        <v>0</v>
      </c>
      <c r="E74">
        <f t="shared" si="0"/>
        <v>0</v>
      </c>
      <c r="F74">
        <f t="shared" si="0"/>
        <v>0</v>
      </c>
      <c r="G74">
        <f t="shared" si="0"/>
        <v>0</v>
      </c>
      <c r="H74">
        <f t="shared" si="0"/>
        <v>0</v>
      </c>
      <c r="I74">
        <f t="shared" si="0"/>
        <v>0</v>
      </c>
      <c r="J74">
        <f t="shared" si="0"/>
        <v>0</v>
      </c>
      <c r="K74">
        <f t="shared" si="0"/>
        <v>0</v>
      </c>
      <c r="L74">
        <f t="shared" si="0"/>
        <v>0</v>
      </c>
      <c r="M74">
        <f t="shared" si="0"/>
        <v>0</v>
      </c>
      <c r="N74">
        <f t="shared" si="0"/>
        <v>0</v>
      </c>
      <c r="O74">
        <f t="shared" si="0"/>
        <v>0</v>
      </c>
      <c r="P74">
        <f t="shared" si="0"/>
        <v>0</v>
      </c>
      <c r="Q74">
        <f t="shared" si="0"/>
        <v>0</v>
      </c>
      <c r="R74">
        <f t="shared" si="0"/>
        <v>0</v>
      </c>
      <c r="S74">
        <f t="shared" si="0"/>
        <v>0</v>
      </c>
    </row>
    <row r="75" spans="1:19" x14ac:dyDescent="0.3">
      <c r="A75" s="45" t="s">
        <v>1970</v>
      </c>
      <c r="B75" s="47" t="e">
        <f>+B74/MAX($B$74:$S$74)*5</f>
        <v>#DIV/0!</v>
      </c>
      <c r="C75" s="47" t="e">
        <f t="shared" ref="C75:S75" si="1">+C74/MAX($B$74:$S$74)*5</f>
        <v>#DIV/0!</v>
      </c>
      <c r="D75" s="47" t="e">
        <f t="shared" si="1"/>
        <v>#DIV/0!</v>
      </c>
      <c r="E75" s="47" t="e">
        <f t="shared" si="1"/>
        <v>#DIV/0!</v>
      </c>
      <c r="F75" s="47" t="e">
        <f t="shared" si="1"/>
        <v>#DIV/0!</v>
      </c>
      <c r="G75" s="47" t="e">
        <f t="shared" si="1"/>
        <v>#DIV/0!</v>
      </c>
      <c r="H75" s="47" t="e">
        <f t="shared" si="1"/>
        <v>#DIV/0!</v>
      </c>
      <c r="I75" s="47" t="e">
        <f t="shared" si="1"/>
        <v>#DIV/0!</v>
      </c>
      <c r="J75" s="47" t="e">
        <f t="shared" si="1"/>
        <v>#DIV/0!</v>
      </c>
      <c r="K75" s="47" t="e">
        <f t="shared" si="1"/>
        <v>#DIV/0!</v>
      </c>
      <c r="L75" s="47" t="e">
        <f t="shared" si="1"/>
        <v>#DIV/0!</v>
      </c>
      <c r="M75" s="47" t="e">
        <f t="shared" si="1"/>
        <v>#DIV/0!</v>
      </c>
      <c r="N75" s="47" t="e">
        <f t="shared" si="1"/>
        <v>#DIV/0!</v>
      </c>
      <c r="O75" s="47" t="e">
        <f t="shared" si="1"/>
        <v>#DIV/0!</v>
      </c>
      <c r="P75" s="47" t="e">
        <f t="shared" si="1"/>
        <v>#DIV/0!</v>
      </c>
      <c r="Q75" s="47" t="e">
        <f t="shared" si="1"/>
        <v>#DIV/0!</v>
      </c>
      <c r="R75" s="47" t="e">
        <f t="shared" si="1"/>
        <v>#DIV/0!</v>
      </c>
      <c r="S75" s="47" t="e">
        <f t="shared" si="1"/>
        <v>#DIV/0!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workbookViewId="0">
      <selection activeCell="B29" sqref="B29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1" spans="1:18" x14ac:dyDescent="0.3">
      <c r="A1" s="38" t="s">
        <v>7</v>
      </c>
      <c r="B1" t="s">
        <v>1975</v>
      </c>
    </row>
    <row r="3" spans="1:18" x14ac:dyDescent="0.3">
      <c r="A3" s="38" t="s">
        <v>1973</v>
      </c>
      <c r="B3" s="38" t="s">
        <v>0</v>
      </c>
    </row>
    <row r="4" spans="1:18" x14ac:dyDescent="0.3">
      <c r="A4" s="38" t="s">
        <v>6</v>
      </c>
      <c r="B4" t="s">
        <v>725</v>
      </c>
      <c r="C4" t="s">
        <v>1010</v>
      </c>
      <c r="D4" t="s">
        <v>866</v>
      </c>
      <c r="E4" t="s">
        <v>1730</v>
      </c>
      <c r="F4" t="s">
        <v>1759</v>
      </c>
      <c r="G4" t="s">
        <v>1481</v>
      </c>
      <c r="H4" t="s">
        <v>1228</v>
      </c>
      <c r="I4" t="s">
        <v>1791</v>
      </c>
      <c r="J4" t="s">
        <v>1538</v>
      </c>
      <c r="K4" t="s">
        <v>277</v>
      </c>
      <c r="L4" t="s">
        <v>629</v>
      </c>
      <c r="M4" t="s">
        <v>1698</v>
      </c>
      <c r="N4" t="s">
        <v>139</v>
      </c>
      <c r="O4" t="s">
        <v>1151</v>
      </c>
      <c r="P4" t="s">
        <v>23</v>
      </c>
      <c r="Q4" t="s">
        <v>1366</v>
      </c>
      <c r="R4" t="s">
        <v>1971</v>
      </c>
    </row>
    <row r="5" spans="1:18" x14ac:dyDescent="0.3">
      <c r="A5" t="s">
        <v>635</v>
      </c>
      <c r="D5">
        <v>14</v>
      </c>
      <c r="E5">
        <v>1</v>
      </c>
      <c r="F5">
        <v>3</v>
      </c>
      <c r="L5">
        <v>4</v>
      </c>
      <c r="M5">
        <v>3</v>
      </c>
      <c r="R5">
        <v>25</v>
      </c>
    </row>
    <row r="6" spans="1:18" x14ac:dyDescent="0.3">
      <c r="A6" t="s">
        <v>879</v>
      </c>
      <c r="D6">
        <v>2</v>
      </c>
      <c r="R6">
        <v>2</v>
      </c>
    </row>
    <row r="7" spans="1:18" x14ac:dyDescent="0.3">
      <c r="A7" t="s">
        <v>1698</v>
      </c>
      <c r="F7">
        <v>2</v>
      </c>
      <c r="M7">
        <v>1</v>
      </c>
      <c r="R7">
        <v>3</v>
      </c>
    </row>
    <row r="8" spans="1:18" x14ac:dyDescent="0.3">
      <c r="A8" t="s">
        <v>1857</v>
      </c>
      <c r="I8">
        <v>4</v>
      </c>
      <c r="R8">
        <v>4</v>
      </c>
    </row>
    <row r="9" spans="1:18" x14ac:dyDescent="0.3">
      <c r="A9" t="s">
        <v>204</v>
      </c>
      <c r="B9">
        <v>21</v>
      </c>
      <c r="H9">
        <v>5</v>
      </c>
      <c r="I9">
        <v>2</v>
      </c>
      <c r="J9">
        <v>6</v>
      </c>
      <c r="K9">
        <v>2</v>
      </c>
      <c r="M9">
        <v>1</v>
      </c>
      <c r="N9">
        <v>4</v>
      </c>
      <c r="O9">
        <v>2</v>
      </c>
      <c r="R9">
        <v>43</v>
      </c>
    </row>
    <row r="10" spans="1:18" x14ac:dyDescent="0.3">
      <c r="A10" t="s">
        <v>1324</v>
      </c>
      <c r="H10">
        <v>7</v>
      </c>
      <c r="R10">
        <v>7</v>
      </c>
    </row>
    <row r="11" spans="1:18" x14ac:dyDescent="0.3">
      <c r="A11" t="s">
        <v>1491</v>
      </c>
      <c r="G11">
        <v>12</v>
      </c>
      <c r="R11">
        <v>12</v>
      </c>
    </row>
    <row r="12" spans="1:18" x14ac:dyDescent="0.3">
      <c r="A12" t="s">
        <v>379</v>
      </c>
      <c r="K12">
        <v>1</v>
      </c>
      <c r="R12">
        <v>1</v>
      </c>
    </row>
    <row r="13" spans="1:18" x14ac:dyDescent="0.3">
      <c r="A13" t="s">
        <v>1730</v>
      </c>
      <c r="E13">
        <v>7</v>
      </c>
      <c r="R13">
        <v>7</v>
      </c>
    </row>
    <row r="14" spans="1:18" x14ac:dyDescent="0.3">
      <c r="A14" t="s">
        <v>675</v>
      </c>
      <c r="C14">
        <v>21</v>
      </c>
      <c r="L14">
        <v>1</v>
      </c>
      <c r="R14">
        <v>22</v>
      </c>
    </row>
    <row r="15" spans="1:18" x14ac:dyDescent="0.3">
      <c r="A15" t="s">
        <v>1759</v>
      </c>
      <c r="E15">
        <v>6</v>
      </c>
      <c r="F15">
        <v>10</v>
      </c>
      <c r="R15">
        <v>16</v>
      </c>
    </row>
    <row r="16" spans="1:18" x14ac:dyDescent="0.3">
      <c r="A16" t="s">
        <v>918</v>
      </c>
      <c r="D16">
        <v>2</v>
      </c>
      <c r="E16">
        <v>3</v>
      </c>
      <c r="R16">
        <v>5</v>
      </c>
    </row>
    <row r="17" spans="1:19" x14ac:dyDescent="0.3">
      <c r="A17" t="s">
        <v>113</v>
      </c>
      <c r="G17">
        <v>1</v>
      </c>
      <c r="I17">
        <v>3</v>
      </c>
      <c r="J17">
        <v>2</v>
      </c>
      <c r="K17">
        <v>2</v>
      </c>
      <c r="P17">
        <v>2</v>
      </c>
      <c r="Q17">
        <v>1</v>
      </c>
      <c r="R17">
        <v>11</v>
      </c>
    </row>
    <row r="18" spans="1:19" x14ac:dyDescent="0.3">
      <c r="A18" t="s">
        <v>1971</v>
      </c>
      <c r="B18">
        <v>21</v>
      </c>
      <c r="C18">
        <v>21</v>
      </c>
      <c r="D18">
        <v>18</v>
      </c>
      <c r="E18">
        <v>17</v>
      </c>
      <c r="F18">
        <v>15</v>
      </c>
      <c r="G18">
        <v>13</v>
      </c>
      <c r="H18">
        <v>12</v>
      </c>
      <c r="I18">
        <v>9</v>
      </c>
      <c r="J18">
        <v>8</v>
      </c>
      <c r="K18">
        <v>5</v>
      </c>
      <c r="L18">
        <v>5</v>
      </c>
      <c r="M18">
        <v>5</v>
      </c>
      <c r="N18">
        <v>4</v>
      </c>
      <c r="O18">
        <v>2</v>
      </c>
      <c r="P18">
        <v>2</v>
      </c>
      <c r="Q18">
        <v>1</v>
      </c>
      <c r="R18">
        <v>158</v>
      </c>
    </row>
    <row r="29" spans="1:19" x14ac:dyDescent="0.3">
      <c r="B29" t="str">
        <f t="shared" ref="B29:Q29" si="0">+B4</f>
        <v>Presťahovanie</v>
      </c>
      <c r="C29" t="str">
        <f t="shared" si="0"/>
        <v>Štúdium na vysokej škole</v>
      </c>
      <c r="D29" t="str">
        <f t="shared" si="0"/>
        <v>Som chorý, mám chorého člena rodiny</v>
      </c>
      <c r="E29" t="str">
        <f t="shared" si="0"/>
        <v>Stredná škola</v>
      </c>
      <c r="F29" t="str">
        <f t="shared" si="0"/>
        <v>Základná škola</v>
      </c>
      <c r="G29" t="str">
        <f t="shared" si="0"/>
        <v>Uzavretie manželstva</v>
      </c>
      <c r="H29" t="str">
        <f t="shared" si="0"/>
        <v>Som odkázaný, mám odkázaného člena rodiny</v>
      </c>
      <c r="I29" t="str">
        <f t="shared" si="0"/>
        <v>Úmrtie a dedičské konanie</v>
      </c>
      <c r="J29" t="str">
        <f t="shared" si="0"/>
        <v>Administratívny chod podniku</v>
      </c>
      <c r="K29" t="str">
        <f t="shared" si="0"/>
        <v>Začatie podnikania</v>
      </c>
      <c r="L29" t="str">
        <f t="shared" si="0"/>
        <v>Narodenie dieťaťa</v>
      </c>
      <c r="M29" t="str">
        <f t="shared" si="0"/>
        <v>Materská škola</v>
      </c>
      <c r="N29" t="str">
        <f t="shared" si="0"/>
        <v>Kúpa a vlastnenie nehnuteľnosti na bývanie</v>
      </c>
      <c r="O29" t="str">
        <f t="shared" si="0"/>
        <v>Hmotná núdza</v>
      </c>
      <c r="P29" t="str">
        <f t="shared" si="0"/>
        <v>Strata zamestnania</v>
      </c>
      <c r="Q29" t="str">
        <f t="shared" si="0"/>
        <v>Rozvod manželstva</v>
      </c>
    </row>
    <row r="30" spans="1:19" x14ac:dyDescent="0.3">
      <c r="B30">
        <f>COUNT(B5:B18)</f>
        <v>2</v>
      </c>
      <c r="C30">
        <f t="shared" ref="C30:Q30" si="1">COUNT(C5:C18)</f>
        <v>2</v>
      </c>
      <c r="D30">
        <f t="shared" si="1"/>
        <v>4</v>
      </c>
      <c r="E30">
        <f t="shared" si="1"/>
        <v>5</v>
      </c>
      <c r="F30">
        <f t="shared" si="1"/>
        <v>4</v>
      </c>
      <c r="G30">
        <f t="shared" si="1"/>
        <v>3</v>
      </c>
      <c r="H30">
        <f t="shared" si="1"/>
        <v>3</v>
      </c>
      <c r="I30">
        <f t="shared" si="1"/>
        <v>4</v>
      </c>
      <c r="J30">
        <f t="shared" si="1"/>
        <v>3</v>
      </c>
      <c r="K30">
        <f t="shared" si="1"/>
        <v>4</v>
      </c>
      <c r="L30">
        <f t="shared" si="1"/>
        <v>3</v>
      </c>
      <c r="M30">
        <f t="shared" si="1"/>
        <v>4</v>
      </c>
      <c r="N30">
        <f t="shared" si="1"/>
        <v>2</v>
      </c>
      <c r="O30">
        <f t="shared" si="1"/>
        <v>2</v>
      </c>
      <c r="P30">
        <f t="shared" si="1"/>
        <v>2</v>
      </c>
      <c r="Q30">
        <f t="shared" si="1"/>
        <v>2</v>
      </c>
    </row>
    <row r="31" spans="1:19" x14ac:dyDescent="0.3">
      <c r="B31" s="57">
        <f>+B30/MAX($B$30:$S$30)*5</f>
        <v>2</v>
      </c>
      <c r="C31" s="57">
        <f t="shared" ref="C31:Q31" si="2">+C30/MAX($B$30:$S$30)*5</f>
        <v>2</v>
      </c>
      <c r="D31" s="57">
        <f t="shared" si="2"/>
        <v>4</v>
      </c>
      <c r="E31" s="57">
        <f t="shared" si="2"/>
        <v>5</v>
      </c>
      <c r="F31" s="57">
        <f t="shared" si="2"/>
        <v>4</v>
      </c>
      <c r="G31" s="57">
        <f t="shared" si="2"/>
        <v>3</v>
      </c>
      <c r="H31" s="57">
        <f t="shared" si="2"/>
        <v>3</v>
      </c>
      <c r="I31" s="57">
        <f t="shared" si="2"/>
        <v>4</v>
      </c>
      <c r="J31" s="57">
        <f t="shared" si="2"/>
        <v>3</v>
      </c>
      <c r="K31" s="57">
        <f t="shared" si="2"/>
        <v>4</v>
      </c>
      <c r="L31" s="57">
        <f t="shared" si="2"/>
        <v>3</v>
      </c>
      <c r="M31" s="57">
        <f t="shared" si="2"/>
        <v>4</v>
      </c>
      <c r="N31" s="57">
        <f t="shared" si="2"/>
        <v>2</v>
      </c>
      <c r="O31" s="57">
        <f t="shared" si="2"/>
        <v>2</v>
      </c>
      <c r="P31" s="57">
        <f t="shared" si="2"/>
        <v>2</v>
      </c>
      <c r="Q31" s="57">
        <f t="shared" si="2"/>
        <v>2</v>
      </c>
      <c r="R31" s="57"/>
      <c r="S31" s="57"/>
    </row>
    <row r="32" spans="1:19" x14ac:dyDescent="0.3">
      <c r="A32" s="45" t="s">
        <v>1970</v>
      </c>
      <c r="B32" s="48">
        <f>ROUND(B31,0)</f>
        <v>2</v>
      </c>
      <c r="C32" s="48">
        <f t="shared" ref="C32:Q32" si="3">ROUND(C31,0)</f>
        <v>2</v>
      </c>
      <c r="D32" s="48">
        <f t="shared" si="3"/>
        <v>4</v>
      </c>
      <c r="E32" s="48">
        <f t="shared" si="3"/>
        <v>5</v>
      </c>
      <c r="F32" s="48">
        <f t="shared" si="3"/>
        <v>4</v>
      </c>
      <c r="G32" s="48">
        <f t="shared" si="3"/>
        <v>3</v>
      </c>
      <c r="H32" s="48">
        <f t="shared" si="3"/>
        <v>3</v>
      </c>
      <c r="I32" s="48">
        <f t="shared" si="3"/>
        <v>4</v>
      </c>
      <c r="J32" s="48">
        <f t="shared" si="3"/>
        <v>3</v>
      </c>
      <c r="K32" s="48">
        <f t="shared" si="3"/>
        <v>4</v>
      </c>
      <c r="L32" s="48">
        <f t="shared" si="3"/>
        <v>3</v>
      </c>
      <c r="M32" s="48">
        <f t="shared" si="3"/>
        <v>4</v>
      </c>
      <c r="N32" s="48">
        <f t="shared" si="3"/>
        <v>2</v>
      </c>
      <c r="O32" s="48">
        <f t="shared" si="3"/>
        <v>2</v>
      </c>
      <c r="P32" s="48">
        <f t="shared" si="3"/>
        <v>2</v>
      </c>
      <c r="Q32" s="48">
        <f t="shared" si="3"/>
        <v>2</v>
      </c>
      <c r="R32" s="48"/>
      <c r="S32" s="48"/>
    </row>
    <row r="105" spans="1:19" x14ac:dyDescent="0.3">
      <c r="B105" t="str">
        <f t="shared" ref="B105:S105" si="4">+B4</f>
        <v>Presťahovanie</v>
      </c>
      <c r="C105" t="str">
        <f t="shared" si="4"/>
        <v>Štúdium na vysokej škole</v>
      </c>
      <c r="D105" t="str">
        <f t="shared" si="4"/>
        <v>Som chorý, mám chorého člena rodiny</v>
      </c>
      <c r="E105" t="str">
        <f t="shared" si="4"/>
        <v>Stredná škola</v>
      </c>
      <c r="F105" t="str">
        <f t="shared" si="4"/>
        <v>Základná škola</v>
      </c>
      <c r="G105" t="str">
        <f t="shared" si="4"/>
        <v>Uzavretie manželstva</v>
      </c>
      <c r="H105" t="str">
        <f t="shared" si="4"/>
        <v>Som odkázaný, mám odkázaného člena rodiny</v>
      </c>
      <c r="I105" t="str">
        <f t="shared" si="4"/>
        <v>Úmrtie a dedičské konanie</v>
      </c>
      <c r="J105" t="str">
        <f t="shared" si="4"/>
        <v>Administratívny chod podniku</v>
      </c>
      <c r="K105" t="str">
        <f t="shared" si="4"/>
        <v>Začatie podnikania</v>
      </c>
      <c r="L105" t="str">
        <f t="shared" si="4"/>
        <v>Narodenie dieťaťa</v>
      </c>
      <c r="M105" t="str">
        <f t="shared" si="4"/>
        <v>Materská škola</v>
      </c>
      <c r="N105" t="str">
        <f t="shared" si="4"/>
        <v>Kúpa a vlastnenie nehnuteľnosti na bývanie</v>
      </c>
      <c r="O105" t="str">
        <f t="shared" si="4"/>
        <v>Hmotná núdza</v>
      </c>
      <c r="P105" t="str">
        <f t="shared" si="4"/>
        <v>Strata zamestnania</v>
      </c>
      <c r="Q105" t="str">
        <f t="shared" si="4"/>
        <v>Rozvod manželstva</v>
      </c>
      <c r="R105" t="str">
        <f t="shared" si="4"/>
        <v>Celkový súčet</v>
      </c>
      <c r="S105">
        <f t="shared" si="4"/>
        <v>0</v>
      </c>
    </row>
    <row r="106" spans="1:19" x14ac:dyDescent="0.3">
      <c r="B106">
        <f t="shared" ref="B106:S106" si="5">COUNT(B5:B99)</f>
        <v>5</v>
      </c>
      <c r="C106">
        <f t="shared" si="5"/>
        <v>5</v>
      </c>
      <c r="D106">
        <f t="shared" si="5"/>
        <v>7</v>
      </c>
      <c r="E106">
        <f t="shared" si="5"/>
        <v>8</v>
      </c>
      <c r="F106">
        <f t="shared" si="5"/>
        <v>7</v>
      </c>
      <c r="G106">
        <f t="shared" si="5"/>
        <v>6</v>
      </c>
      <c r="H106">
        <f t="shared" si="5"/>
        <v>6</v>
      </c>
      <c r="I106">
        <f t="shared" si="5"/>
        <v>7</v>
      </c>
      <c r="J106">
        <f t="shared" si="5"/>
        <v>6</v>
      </c>
      <c r="K106">
        <f t="shared" si="5"/>
        <v>7</v>
      </c>
      <c r="L106">
        <f t="shared" si="5"/>
        <v>6</v>
      </c>
      <c r="M106">
        <f t="shared" si="5"/>
        <v>7</v>
      </c>
      <c r="N106">
        <f t="shared" si="5"/>
        <v>5</v>
      </c>
      <c r="O106">
        <f t="shared" si="5"/>
        <v>5</v>
      </c>
      <c r="P106">
        <f t="shared" si="5"/>
        <v>5</v>
      </c>
      <c r="Q106">
        <f t="shared" si="5"/>
        <v>5</v>
      </c>
      <c r="R106">
        <f t="shared" si="5"/>
        <v>14</v>
      </c>
      <c r="S106">
        <f t="shared" si="5"/>
        <v>0</v>
      </c>
    </row>
    <row r="107" spans="1:19" x14ac:dyDescent="0.3">
      <c r="A107" s="45" t="s">
        <v>1970</v>
      </c>
      <c r="B107" s="47">
        <f>+B106/MAX($B$106:$S$106)*5</f>
        <v>1.7857142857142858</v>
      </c>
      <c r="C107" s="47">
        <f t="shared" ref="C107:S107" si="6">+C106/MAX($B$106:$S$106)*5</f>
        <v>1.7857142857142858</v>
      </c>
      <c r="D107" s="47">
        <f t="shared" si="6"/>
        <v>2.5</v>
      </c>
      <c r="E107" s="47">
        <f t="shared" si="6"/>
        <v>2.8571428571428568</v>
      </c>
      <c r="F107" s="47">
        <f t="shared" si="6"/>
        <v>2.5</v>
      </c>
      <c r="G107" s="47">
        <f t="shared" si="6"/>
        <v>2.1428571428571428</v>
      </c>
      <c r="H107" s="47">
        <f t="shared" si="6"/>
        <v>2.1428571428571428</v>
      </c>
      <c r="I107" s="47">
        <f t="shared" si="6"/>
        <v>2.5</v>
      </c>
      <c r="J107" s="47">
        <f t="shared" si="6"/>
        <v>2.1428571428571428</v>
      </c>
      <c r="K107" s="47">
        <f t="shared" si="6"/>
        <v>2.5</v>
      </c>
      <c r="L107" s="47">
        <f t="shared" si="6"/>
        <v>2.1428571428571428</v>
      </c>
      <c r="M107" s="47">
        <f t="shared" si="6"/>
        <v>2.5</v>
      </c>
      <c r="N107" s="47">
        <f t="shared" si="6"/>
        <v>1.7857142857142858</v>
      </c>
      <c r="O107" s="47">
        <f t="shared" si="6"/>
        <v>1.7857142857142858</v>
      </c>
      <c r="P107" s="47">
        <f t="shared" si="6"/>
        <v>1.7857142857142858</v>
      </c>
      <c r="Q107" s="47">
        <f t="shared" si="6"/>
        <v>1.7857142857142858</v>
      </c>
      <c r="R107" s="47">
        <f t="shared" si="6"/>
        <v>5</v>
      </c>
      <c r="S107" s="47">
        <f t="shared" si="6"/>
        <v>0</v>
      </c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19"/>
  <sheetViews>
    <sheetView workbookViewId="0">
      <selection activeCell="A2" sqref="A2"/>
    </sheetView>
  </sheetViews>
  <sheetFormatPr defaultRowHeight="14.4" x14ac:dyDescent="0.3"/>
  <cols>
    <col min="1" max="1" width="39.109375" bestFit="1" customWidth="1"/>
    <col min="2" max="2" width="11" bestFit="1" customWidth="1"/>
    <col min="3" max="3" width="8.6640625" bestFit="1" customWidth="1"/>
  </cols>
  <sheetData>
    <row r="1" spans="1:9" x14ac:dyDescent="0.3">
      <c r="C1" s="45" t="s">
        <v>1970</v>
      </c>
    </row>
    <row r="2" spans="1:9" x14ac:dyDescent="0.3">
      <c r="A2" s="39" t="s">
        <v>1538</v>
      </c>
      <c r="B2" t="s">
        <v>1976</v>
      </c>
      <c r="C2" s="45">
        <f t="shared" ref="C2:C19" si="0">VLOOKUP(B2,$H$2:$I$6,2,0)</f>
        <v>1</v>
      </c>
      <c r="H2" s="50" t="s">
        <v>1977</v>
      </c>
      <c r="I2">
        <v>5</v>
      </c>
    </row>
    <row r="3" spans="1:9" x14ac:dyDescent="0.3">
      <c r="A3" s="39" t="s">
        <v>1151</v>
      </c>
      <c r="B3" t="s">
        <v>1976</v>
      </c>
      <c r="C3" s="45">
        <f t="shared" si="0"/>
        <v>1</v>
      </c>
      <c r="H3" s="50" t="s">
        <v>1976</v>
      </c>
      <c r="I3">
        <v>1</v>
      </c>
    </row>
    <row r="4" spans="1:9" x14ac:dyDescent="0.3">
      <c r="A4" s="39" t="s">
        <v>629</v>
      </c>
      <c r="B4" t="s">
        <v>1976</v>
      </c>
      <c r="C4" s="45">
        <f t="shared" si="0"/>
        <v>1</v>
      </c>
      <c r="H4" s="50"/>
    </row>
    <row r="5" spans="1:9" x14ac:dyDescent="0.3">
      <c r="A5" s="39" t="s">
        <v>1759</v>
      </c>
      <c r="B5" t="s">
        <v>1976</v>
      </c>
      <c r="C5" s="45">
        <f t="shared" si="0"/>
        <v>1</v>
      </c>
      <c r="H5" s="50"/>
    </row>
    <row r="6" spans="1:9" x14ac:dyDescent="0.3">
      <c r="A6" s="39" t="s">
        <v>1698</v>
      </c>
      <c r="B6" t="s">
        <v>1976</v>
      </c>
      <c r="C6" s="45">
        <f t="shared" si="0"/>
        <v>1</v>
      </c>
      <c r="H6" s="50"/>
    </row>
    <row r="7" spans="1:9" x14ac:dyDescent="0.3">
      <c r="A7" s="39" t="s">
        <v>1010</v>
      </c>
      <c r="B7" t="s">
        <v>1976</v>
      </c>
      <c r="C7" s="45">
        <f t="shared" si="0"/>
        <v>1</v>
      </c>
    </row>
    <row r="8" spans="1:9" x14ac:dyDescent="0.3">
      <c r="A8" s="39" t="s">
        <v>866</v>
      </c>
      <c r="B8" t="s">
        <v>1977</v>
      </c>
      <c r="C8" s="45">
        <f t="shared" si="0"/>
        <v>5</v>
      </c>
    </row>
    <row r="9" spans="1:9" x14ac:dyDescent="0.3">
      <c r="A9" s="39" t="s">
        <v>23</v>
      </c>
      <c r="B9" t="s">
        <v>1977</v>
      </c>
      <c r="C9" s="45">
        <f t="shared" si="0"/>
        <v>5</v>
      </c>
    </row>
    <row r="10" spans="1:9" x14ac:dyDescent="0.3">
      <c r="A10" s="39" t="s">
        <v>454</v>
      </c>
      <c r="B10" t="s">
        <v>1977</v>
      </c>
      <c r="C10" s="45">
        <f t="shared" si="0"/>
        <v>5</v>
      </c>
    </row>
    <row r="11" spans="1:9" x14ac:dyDescent="0.3">
      <c r="A11" s="39" t="s">
        <v>1228</v>
      </c>
      <c r="B11" t="s">
        <v>1977</v>
      </c>
      <c r="C11" s="45">
        <f t="shared" si="0"/>
        <v>5</v>
      </c>
    </row>
    <row r="12" spans="1:9" x14ac:dyDescent="0.3">
      <c r="A12" s="39" t="s">
        <v>277</v>
      </c>
      <c r="B12" t="s">
        <v>1977</v>
      </c>
      <c r="C12" s="45">
        <f t="shared" si="0"/>
        <v>5</v>
      </c>
    </row>
    <row r="13" spans="1:9" x14ac:dyDescent="0.3">
      <c r="A13" s="39" t="s">
        <v>139</v>
      </c>
      <c r="B13" t="s">
        <v>1977</v>
      </c>
      <c r="C13" s="45">
        <f t="shared" si="0"/>
        <v>5</v>
      </c>
    </row>
    <row r="14" spans="1:9" x14ac:dyDescent="0.3">
      <c r="A14" s="39" t="s">
        <v>725</v>
      </c>
      <c r="B14" t="s">
        <v>1977</v>
      </c>
      <c r="C14" s="45">
        <f t="shared" si="0"/>
        <v>5</v>
      </c>
    </row>
    <row r="15" spans="1:9" x14ac:dyDescent="0.3">
      <c r="A15" s="39" t="s">
        <v>1791</v>
      </c>
      <c r="B15" t="s">
        <v>1977</v>
      </c>
      <c r="C15" s="45">
        <f t="shared" si="0"/>
        <v>5</v>
      </c>
    </row>
    <row r="16" spans="1:9" x14ac:dyDescent="0.3">
      <c r="A16" s="39" t="s">
        <v>1366</v>
      </c>
      <c r="B16" t="s">
        <v>1977</v>
      </c>
      <c r="C16" s="45">
        <f t="shared" si="0"/>
        <v>5</v>
      </c>
    </row>
    <row r="17" spans="1:3" x14ac:dyDescent="0.3">
      <c r="A17" s="39" t="s">
        <v>1481</v>
      </c>
      <c r="B17" t="s">
        <v>1977</v>
      </c>
      <c r="C17" s="45">
        <f t="shared" si="0"/>
        <v>5</v>
      </c>
    </row>
    <row r="18" spans="1:3" x14ac:dyDescent="0.3">
      <c r="A18" s="39" t="s">
        <v>560</v>
      </c>
      <c r="B18" t="s">
        <v>1977</v>
      </c>
      <c r="C18" s="45">
        <f t="shared" si="0"/>
        <v>5</v>
      </c>
    </row>
    <row r="19" spans="1:3" x14ac:dyDescent="0.3">
      <c r="A19" s="39" t="s">
        <v>1730</v>
      </c>
      <c r="B19" t="s">
        <v>1977</v>
      </c>
      <c r="C19" s="45">
        <f t="shared" si="0"/>
        <v>5</v>
      </c>
    </row>
  </sheetData>
  <sortState ref="A2:C19">
    <sortCondition ref="C2:C19"/>
  </sortState>
  <conditionalFormatting sqref="C2:C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:B19">
      <formula1>$H$2:$H$6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0"/>
  <sheetViews>
    <sheetView topLeftCell="A37" workbookViewId="0">
      <selection activeCell="B88" sqref="B88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3" spans="1:20" x14ac:dyDescent="0.3">
      <c r="A3" s="38" t="s">
        <v>1973</v>
      </c>
      <c r="B3" s="38" t="s">
        <v>0</v>
      </c>
    </row>
    <row r="4" spans="1:20" x14ac:dyDescent="0.3">
      <c r="A4" s="38" t="s">
        <v>13</v>
      </c>
      <c r="B4" t="s">
        <v>277</v>
      </c>
      <c r="C4" t="s">
        <v>866</v>
      </c>
      <c r="D4" t="s">
        <v>1791</v>
      </c>
      <c r="E4" t="s">
        <v>23</v>
      </c>
      <c r="F4" t="s">
        <v>725</v>
      </c>
      <c r="G4" t="s">
        <v>1538</v>
      </c>
      <c r="H4" t="s">
        <v>1228</v>
      </c>
      <c r="I4" t="s">
        <v>139</v>
      </c>
      <c r="J4" t="s">
        <v>1366</v>
      </c>
      <c r="K4" t="s">
        <v>1481</v>
      </c>
      <c r="L4" t="s">
        <v>560</v>
      </c>
      <c r="M4" t="s">
        <v>629</v>
      </c>
      <c r="N4" t="s">
        <v>1010</v>
      </c>
      <c r="O4" t="s">
        <v>1151</v>
      </c>
      <c r="P4" t="s">
        <v>1730</v>
      </c>
      <c r="Q4" t="s">
        <v>454</v>
      </c>
      <c r="R4" t="s">
        <v>1759</v>
      </c>
      <c r="S4" t="s">
        <v>1698</v>
      </c>
      <c r="T4" t="s">
        <v>1971</v>
      </c>
    </row>
    <row r="5" spans="1:20" x14ac:dyDescent="0.3">
      <c r="A5" t="s">
        <v>190</v>
      </c>
      <c r="I5">
        <v>2</v>
      </c>
      <c r="T5">
        <v>2</v>
      </c>
    </row>
    <row r="6" spans="1:20" x14ac:dyDescent="0.3">
      <c r="A6" t="s">
        <v>357</v>
      </c>
      <c r="B6">
        <v>1</v>
      </c>
      <c r="T6">
        <v>1</v>
      </c>
    </row>
    <row r="7" spans="1:20" x14ac:dyDescent="0.3">
      <c r="A7" t="s">
        <v>435</v>
      </c>
      <c r="B7">
        <v>1</v>
      </c>
      <c r="F7">
        <v>6</v>
      </c>
      <c r="J7">
        <v>1</v>
      </c>
      <c r="K7">
        <v>1</v>
      </c>
      <c r="Q7">
        <v>11</v>
      </c>
      <c r="T7">
        <v>20</v>
      </c>
    </row>
    <row r="8" spans="1:20" x14ac:dyDescent="0.3">
      <c r="A8" t="s">
        <v>919</v>
      </c>
      <c r="C8">
        <v>2</v>
      </c>
      <c r="G8">
        <v>1</v>
      </c>
      <c r="T8">
        <v>3</v>
      </c>
    </row>
    <row r="9" spans="1:20" x14ac:dyDescent="0.3">
      <c r="A9" t="s">
        <v>676</v>
      </c>
      <c r="M9">
        <v>1</v>
      </c>
      <c r="N9">
        <v>11</v>
      </c>
      <c r="T9">
        <v>12</v>
      </c>
    </row>
    <row r="10" spans="1:20" x14ac:dyDescent="0.3">
      <c r="A10" t="s">
        <v>1807</v>
      </c>
      <c r="D10">
        <v>4</v>
      </c>
      <c r="T10">
        <v>4</v>
      </c>
    </row>
    <row r="11" spans="1:20" x14ac:dyDescent="0.3">
      <c r="A11" t="s">
        <v>1439</v>
      </c>
      <c r="J11">
        <v>1</v>
      </c>
      <c r="T11">
        <v>1</v>
      </c>
    </row>
    <row r="12" spans="1:20" x14ac:dyDescent="0.3">
      <c r="A12" t="s">
        <v>1652</v>
      </c>
      <c r="G12">
        <v>1</v>
      </c>
      <c r="T12">
        <v>1</v>
      </c>
    </row>
    <row r="13" spans="1:20" x14ac:dyDescent="0.3">
      <c r="A13" t="s">
        <v>1465</v>
      </c>
      <c r="D13">
        <v>2</v>
      </c>
      <c r="J13">
        <v>1</v>
      </c>
      <c r="K13">
        <v>1</v>
      </c>
      <c r="T13">
        <v>4</v>
      </c>
    </row>
    <row r="14" spans="1:20" x14ac:dyDescent="0.3">
      <c r="A14" t="s">
        <v>1422</v>
      </c>
      <c r="D14">
        <v>3</v>
      </c>
      <c r="J14">
        <v>3</v>
      </c>
      <c r="K14">
        <v>8</v>
      </c>
      <c r="T14">
        <v>14</v>
      </c>
    </row>
    <row r="15" spans="1:20" x14ac:dyDescent="0.3">
      <c r="A15" t="s">
        <v>1410</v>
      </c>
      <c r="D15">
        <v>4</v>
      </c>
      <c r="J15">
        <v>3</v>
      </c>
      <c r="T15">
        <v>7</v>
      </c>
    </row>
    <row r="16" spans="1:20" x14ac:dyDescent="0.3">
      <c r="A16" t="s">
        <v>165</v>
      </c>
      <c r="F16">
        <v>2</v>
      </c>
      <c r="I16">
        <v>4</v>
      </c>
      <c r="J16">
        <v>2</v>
      </c>
      <c r="K16">
        <v>2</v>
      </c>
      <c r="T16">
        <v>10</v>
      </c>
    </row>
    <row r="17" spans="1:20" x14ac:dyDescent="0.3">
      <c r="A17" t="s">
        <v>143</v>
      </c>
      <c r="I17">
        <v>5</v>
      </c>
      <c r="T17">
        <v>5</v>
      </c>
    </row>
    <row r="18" spans="1:20" x14ac:dyDescent="0.3">
      <c r="A18" t="s">
        <v>157</v>
      </c>
      <c r="I18">
        <v>1</v>
      </c>
      <c r="T18">
        <v>1</v>
      </c>
    </row>
    <row r="19" spans="1:20" x14ac:dyDescent="0.3">
      <c r="A19" t="s">
        <v>1893</v>
      </c>
      <c r="D19">
        <v>3</v>
      </c>
      <c r="T19">
        <v>3</v>
      </c>
    </row>
    <row r="20" spans="1:20" x14ac:dyDescent="0.3">
      <c r="A20" t="s">
        <v>1855</v>
      </c>
      <c r="D20">
        <v>2</v>
      </c>
      <c r="T20">
        <v>2</v>
      </c>
    </row>
    <row r="21" spans="1:20" x14ac:dyDescent="0.3">
      <c r="A21" t="s">
        <v>415</v>
      </c>
      <c r="B21">
        <v>2</v>
      </c>
      <c r="D21">
        <v>1</v>
      </c>
      <c r="G21">
        <v>3</v>
      </c>
      <c r="T21">
        <v>6</v>
      </c>
    </row>
    <row r="22" spans="1:20" x14ac:dyDescent="0.3">
      <c r="A22" t="s">
        <v>1901</v>
      </c>
      <c r="D22">
        <v>1</v>
      </c>
      <c r="T22">
        <v>1</v>
      </c>
    </row>
    <row r="23" spans="1:20" x14ac:dyDescent="0.3">
      <c r="A23" t="s">
        <v>1058</v>
      </c>
      <c r="N23">
        <v>1</v>
      </c>
      <c r="R23">
        <v>17</v>
      </c>
      <c r="T23">
        <v>18</v>
      </c>
    </row>
    <row r="24" spans="1:20" x14ac:dyDescent="0.3">
      <c r="A24" t="s">
        <v>736</v>
      </c>
      <c r="F24">
        <v>26</v>
      </c>
      <c r="T24">
        <v>26</v>
      </c>
    </row>
    <row r="25" spans="1:20" x14ac:dyDescent="0.3">
      <c r="A25" t="s">
        <v>393</v>
      </c>
      <c r="B25">
        <v>1</v>
      </c>
      <c r="T25">
        <v>1</v>
      </c>
    </row>
    <row r="26" spans="1:20" x14ac:dyDescent="0.3">
      <c r="A26" t="s">
        <v>1696</v>
      </c>
      <c r="G26">
        <v>1</v>
      </c>
      <c r="T26">
        <v>1</v>
      </c>
    </row>
    <row r="27" spans="1:20" x14ac:dyDescent="0.3">
      <c r="A27" t="s">
        <v>1383</v>
      </c>
      <c r="J27">
        <v>2</v>
      </c>
      <c r="T27">
        <v>2</v>
      </c>
    </row>
    <row r="28" spans="1:20" x14ac:dyDescent="0.3">
      <c r="A28" t="s">
        <v>27</v>
      </c>
      <c r="B28">
        <v>2</v>
      </c>
      <c r="D28">
        <v>1</v>
      </c>
      <c r="E28">
        <v>16</v>
      </c>
      <c r="G28">
        <v>2</v>
      </c>
      <c r="K28">
        <v>1</v>
      </c>
      <c r="M28">
        <v>1</v>
      </c>
      <c r="T28">
        <v>23</v>
      </c>
    </row>
    <row r="29" spans="1:20" x14ac:dyDescent="0.3">
      <c r="A29" t="s">
        <v>223</v>
      </c>
      <c r="B29">
        <v>1</v>
      </c>
      <c r="D29">
        <v>1</v>
      </c>
      <c r="I29">
        <v>1</v>
      </c>
      <c r="T29">
        <v>3</v>
      </c>
    </row>
    <row r="30" spans="1:20" x14ac:dyDescent="0.3">
      <c r="A30" t="s">
        <v>902</v>
      </c>
      <c r="C30">
        <v>1</v>
      </c>
      <c r="T30">
        <v>1</v>
      </c>
    </row>
    <row r="31" spans="1:20" x14ac:dyDescent="0.3">
      <c r="A31" t="s">
        <v>714</v>
      </c>
      <c r="J31">
        <v>6</v>
      </c>
      <c r="K31">
        <v>4</v>
      </c>
      <c r="M31">
        <v>2</v>
      </c>
      <c r="T31">
        <v>12</v>
      </c>
    </row>
    <row r="32" spans="1:20" x14ac:dyDescent="0.3">
      <c r="A32" t="s">
        <v>422</v>
      </c>
      <c r="B32">
        <v>2</v>
      </c>
      <c r="G32">
        <v>1</v>
      </c>
      <c r="T32">
        <v>3</v>
      </c>
    </row>
    <row r="33" spans="1:20" x14ac:dyDescent="0.3">
      <c r="A33" t="s">
        <v>873</v>
      </c>
      <c r="C33">
        <v>3</v>
      </c>
      <c r="T33">
        <v>3</v>
      </c>
    </row>
    <row r="34" spans="1:20" x14ac:dyDescent="0.3">
      <c r="A34" t="s">
        <v>486</v>
      </c>
      <c r="Q34">
        <v>1</v>
      </c>
      <c r="T34">
        <v>1</v>
      </c>
    </row>
    <row r="35" spans="1:20" x14ac:dyDescent="0.3">
      <c r="A35" t="s">
        <v>372</v>
      </c>
      <c r="B35">
        <v>1</v>
      </c>
      <c r="T35">
        <v>1</v>
      </c>
    </row>
    <row r="36" spans="1:20" x14ac:dyDescent="0.3">
      <c r="A36" t="s">
        <v>410</v>
      </c>
      <c r="B36">
        <v>1</v>
      </c>
      <c r="T36">
        <v>1</v>
      </c>
    </row>
    <row r="37" spans="1:20" x14ac:dyDescent="0.3">
      <c r="A37" t="s">
        <v>227</v>
      </c>
      <c r="I37">
        <v>2</v>
      </c>
      <c r="T37">
        <v>2</v>
      </c>
    </row>
    <row r="38" spans="1:20" x14ac:dyDescent="0.3">
      <c r="A38" t="s">
        <v>802</v>
      </c>
      <c r="D38">
        <v>1</v>
      </c>
      <c r="F38">
        <v>3</v>
      </c>
      <c r="J38">
        <v>2</v>
      </c>
      <c r="K38">
        <v>2</v>
      </c>
      <c r="T38">
        <v>8</v>
      </c>
    </row>
    <row r="39" spans="1:20" x14ac:dyDescent="0.3">
      <c r="A39" t="s">
        <v>1091</v>
      </c>
      <c r="N39">
        <v>6</v>
      </c>
      <c r="T39">
        <v>6</v>
      </c>
    </row>
    <row r="40" spans="1:20" x14ac:dyDescent="0.3">
      <c r="A40" t="s">
        <v>491</v>
      </c>
      <c r="Q40">
        <v>1</v>
      </c>
      <c r="T40">
        <v>1</v>
      </c>
    </row>
    <row r="41" spans="1:20" x14ac:dyDescent="0.3">
      <c r="A41" t="s">
        <v>1166</v>
      </c>
      <c r="O41">
        <v>21</v>
      </c>
      <c r="T41">
        <v>21</v>
      </c>
    </row>
    <row r="42" spans="1:20" x14ac:dyDescent="0.3">
      <c r="A42" t="s">
        <v>1375</v>
      </c>
      <c r="J42">
        <v>1</v>
      </c>
      <c r="T42">
        <v>1</v>
      </c>
    </row>
    <row r="43" spans="1:20" x14ac:dyDescent="0.3">
      <c r="A43" t="s">
        <v>1138</v>
      </c>
      <c r="N43">
        <v>3</v>
      </c>
      <c r="T43">
        <v>3</v>
      </c>
    </row>
    <row r="44" spans="1:20" x14ac:dyDescent="0.3">
      <c r="A44" t="s">
        <v>683</v>
      </c>
      <c r="M44">
        <v>1</v>
      </c>
      <c r="T44">
        <v>1</v>
      </c>
    </row>
    <row r="45" spans="1:20" x14ac:dyDescent="0.3">
      <c r="A45" t="s">
        <v>614</v>
      </c>
      <c r="L45">
        <v>4</v>
      </c>
      <c r="T45">
        <v>4</v>
      </c>
    </row>
    <row r="46" spans="1:20" x14ac:dyDescent="0.3">
      <c r="A46" t="s">
        <v>1667</v>
      </c>
      <c r="G46">
        <v>2</v>
      </c>
      <c r="T46">
        <v>2</v>
      </c>
    </row>
    <row r="47" spans="1:20" x14ac:dyDescent="0.3">
      <c r="A47" t="s">
        <v>194</v>
      </c>
      <c r="I47">
        <v>1</v>
      </c>
      <c r="T47">
        <v>1</v>
      </c>
    </row>
    <row r="48" spans="1:20" x14ac:dyDescent="0.3">
      <c r="A48" t="s">
        <v>1436</v>
      </c>
      <c r="J48">
        <v>1</v>
      </c>
      <c r="T48">
        <v>1</v>
      </c>
    </row>
    <row r="49" spans="1:20" x14ac:dyDescent="0.3">
      <c r="A49" t="s">
        <v>1241</v>
      </c>
      <c r="H49">
        <v>20</v>
      </c>
      <c r="T49">
        <v>20</v>
      </c>
    </row>
    <row r="50" spans="1:20" x14ac:dyDescent="0.3">
      <c r="A50" t="s">
        <v>1275</v>
      </c>
      <c r="H50">
        <v>15</v>
      </c>
      <c r="T50">
        <v>15</v>
      </c>
    </row>
    <row r="51" spans="1:20" x14ac:dyDescent="0.3">
      <c r="A51" t="s">
        <v>197</v>
      </c>
      <c r="I51">
        <v>1</v>
      </c>
      <c r="T51">
        <v>1</v>
      </c>
    </row>
    <row r="52" spans="1:20" x14ac:dyDescent="0.3">
      <c r="A52" t="s">
        <v>281</v>
      </c>
      <c r="B52">
        <v>25</v>
      </c>
      <c r="D52">
        <v>2</v>
      </c>
      <c r="F52">
        <v>2</v>
      </c>
      <c r="G52">
        <v>1</v>
      </c>
      <c r="J52">
        <v>2</v>
      </c>
      <c r="K52">
        <v>2</v>
      </c>
      <c r="T52">
        <v>34</v>
      </c>
    </row>
    <row r="53" spans="1:20" x14ac:dyDescent="0.3">
      <c r="A53" t="s">
        <v>54</v>
      </c>
      <c r="B53">
        <v>3</v>
      </c>
      <c r="C53">
        <v>27</v>
      </c>
      <c r="D53">
        <v>15</v>
      </c>
      <c r="E53">
        <v>7</v>
      </c>
      <c r="F53">
        <v>3</v>
      </c>
      <c r="G53">
        <v>5</v>
      </c>
      <c r="H53">
        <v>3</v>
      </c>
      <c r="J53">
        <v>1</v>
      </c>
      <c r="L53">
        <v>19</v>
      </c>
      <c r="M53">
        <v>14</v>
      </c>
      <c r="N53">
        <v>1</v>
      </c>
      <c r="T53">
        <v>98</v>
      </c>
    </row>
    <row r="54" spans="1:20" x14ac:dyDescent="0.3">
      <c r="A54" t="s">
        <v>232</v>
      </c>
      <c r="B54">
        <v>1</v>
      </c>
      <c r="I54">
        <v>1</v>
      </c>
      <c r="T54">
        <v>2</v>
      </c>
    </row>
    <row r="55" spans="1:20" x14ac:dyDescent="0.3">
      <c r="A55" t="s">
        <v>263</v>
      </c>
      <c r="I55">
        <v>1</v>
      </c>
      <c r="T55">
        <v>1</v>
      </c>
    </row>
    <row r="56" spans="1:20" x14ac:dyDescent="0.3">
      <c r="A56" t="s">
        <v>33</v>
      </c>
      <c r="B56">
        <v>1</v>
      </c>
      <c r="E56">
        <v>21</v>
      </c>
      <c r="L56">
        <v>2</v>
      </c>
      <c r="T56">
        <v>24</v>
      </c>
    </row>
    <row r="57" spans="1:20" x14ac:dyDescent="0.3">
      <c r="A57" t="s">
        <v>235</v>
      </c>
      <c r="I57">
        <v>5</v>
      </c>
      <c r="T57">
        <v>5</v>
      </c>
    </row>
    <row r="58" spans="1:20" x14ac:dyDescent="0.3">
      <c r="A58" t="s">
        <v>146</v>
      </c>
      <c r="B58">
        <v>6</v>
      </c>
      <c r="I58">
        <v>4</v>
      </c>
      <c r="J58">
        <v>1</v>
      </c>
      <c r="T58">
        <v>11</v>
      </c>
    </row>
    <row r="59" spans="1:20" x14ac:dyDescent="0.3">
      <c r="A59" t="s">
        <v>321</v>
      </c>
      <c r="B59">
        <v>1</v>
      </c>
      <c r="F59">
        <v>1</v>
      </c>
      <c r="G59">
        <v>1</v>
      </c>
      <c r="K59">
        <v>1</v>
      </c>
      <c r="T59">
        <v>4</v>
      </c>
    </row>
    <row r="60" spans="1:20" x14ac:dyDescent="0.3">
      <c r="A60" t="s">
        <v>1658</v>
      </c>
      <c r="G60">
        <v>1</v>
      </c>
      <c r="T60">
        <v>1</v>
      </c>
    </row>
    <row r="61" spans="1:20" x14ac:dyDescent="0.3">
      <c r="A61" t="s">
        <v>1260</v>
      </c>
      <c r="H61">
        <v>2</v>
      </c>
      <c r="T61">
        <v>2</v>
      </c>
    </row>
    <row r="62" spans="1:20" x14ac:dyDescent="0.3">
      <c r="A62" t="s">
        <v>1602</v>
      </c>
      <c r="G62">
        <v>5</v>
      </c>
      <c r="T62">
        <v>5</v>
      </c>
    </row>
    <row r="63" spans="1:20" x14ac:dyDescent="0.3">
      <c r="A63" t="s">
        <v>311</v>
      </c>
      <c r="B63">
        <v>2</v>
      </c>
      <c r="D63">
        <v>1</v>
      </c>
      <c r="T63">
        <v>3</v>
      </c>
    </row>
    <row r="64" spans="1:20" x14ac:dyDescent="0.3">
      <c r="A64" t="s">
        <v>703</v>
      </c>
      <c r="M64">
        <v>1</v>
      </c>
      <c r="T64">
        <v>1</v>
      </c>
    </row>
    <row r="65" spans="1:20" x14ac:dyDescent="0.3">
      <c r="A65" t="s">
        <v>640</v>
      </c>
      <c r="C65">
        <v>17</v>
      </c>
      <c r="H65">
        <v>1</v>
      </c>
      <c r="M65">
        <v>4</v>
      </c>
      <c r="N65">
        <v>1</v>
      </c>
      <c r="O65">
        <v>1</v>
      </c>
      <c r="T65">
        <v>24</v>
      </c>
    </row>
    <row r="66" spans="1:20" x14ac:dyDescent="0.3">
      <c r="A66" t="s">
        <v>64</v>
      </c>
      <c r="B66">
        <v>1</v>
      </c>
      <c r="D66">
        <v>2</v>
      </c>
      <c r="E66">
        <v>3</v>
      </c>
      <c r="G66">
        <v>1</v>
      </c>
      <c r="K66">
        <v>1</v>
      </c>
      <c r="T66">
        <v>8</v>
      </c>
    </row>
    <row r="67" spans="1:20" x14ac:dyDescent="0.3">
      <c r="A67" t="s">
        <v>444</v>
      </c>
      <c r="B67">
        <v>1</v>
      </c>
      <c r="D67">
        <v>4</v>
      </c>
      <c r="T67">
        <v>5</v>
      </c>
    </row>
    <row r="68" spans="1:20" x14ac:dyDescent="0.3">
      <c r="A68" t="s">
        <v>210</v>
      </c>
      <c r="G68">
        <v>6</v>
      </c>
      <c r="I68">
        <v>1</v>
      </c>
      <c r="T68">
        <v>7</v>
      </c>
    </row>
    <row r="69" spans="1:20" x14ac:dyDescent="0.3">
      <c r="A69" t="s">
        <v>269</v>
      </c>
      <c r="B69">
        <v>1</v>
      </c>
      <c r="I69">
        <v>2</v>
      </c>
      <c r="T69">
        <v>3</v>
      </c>
    </row>
    <row r="70" spans="1:20" x14ac:dyDescent="0.3">
      <c r="A70" t="s">
        <v>398</v>
      </c>
      <c r="B70">
        <v>1</v>
      </c>
      <c r="G70">
        <v>8</v>
      </c>
      <c r="T70">
        <v>9</v>
      </c>
    </row>
    <row r="71" spans="1:20" x14ac:dyDescent="0.3">
      <c r="A71" t="s">
        <v>1749</v>
      </c>
      <c r="P71">
        <v>2</v>
      </c>
      <c r="T71">
        <v>2</v>
      </c>
    </row>
    <row r="72" spans="1:20" x14ac:dyDescent="0.3">
      <c r="A72" t="s">
        <v>1452</v>
      </c>
      <c r="D72">
        <v>1</v>
      </c>
      <c r="J72">
        <v>2</v>
      </c>
      <c r="K72">
        <v>2</v>
      </c>
      <c r="T72">
        <v>5</v>
      </c>
    </row>
    <row r="73" spans="1:20" x14ac:dyDescent="0.3">
      <c r="A73" t="s">
        <v>1676</v>
      </c>
      <c r="G73">
        <v>3</v>
      </c>
      <c r="T73">
        <v>3</v>
      </c>
    </row>
    <row r="74" spans="1:20" x14ac:dyDescent="0.3">
      <c r="A74" t="s">
        <v>1397</v>
      </c>
      <c r="J74">
        <v>1</v>
      </c>
      <c r="T74">
        <v>1</v>
      </c>
    </row>
    <row r="75" spans="1:20" x14ac:dyDescent="0.3">
      <c r="A75" t="s">
        <v>505</v>
      </c>
      <c r="D75">
        <v>1</v>
      </c>
      <c r="J75">
        <v>4</v>
      </c>
      <c r="K75">
        <v>4</v>
      </c>
      <c r="Q75">
        <v>5</v>
      </c>
      <c r="T75">
        <v>14</v>
      </c>
    </row>
    <row r="76" spans="1:20" x14ac:dyDescent="0.3">
      <c r="A76" t="s">
        <v>159</v>
      </c>
      <c r="I76">
        <v>5</v>
      </c>
      <c r="T76">
        <v>5</v>
      </c>
    </row>
    <row r="77" spans="1:20" x14ac:dyDescent="0.3">
      <c r="A77" t="s">
        <v>1710</v>
      </c>
      <c r="P77">
        <v>17</v>
      </c>
      <c r="S77">
        <v>11</v>
      </c>
      <c r="T77">
        <v>28</v>
      </c>
    </row>
    <row r="78" spans="1:20" x14ac:dyDescent="0.3">
      <c r="A78" t="s">
        <v>1971</v>
      </c>
      <c r="B78">
        <v>55</v>
      </c>
      <c r="C78">
        <v>50</v>
      </c>
      <c r="D78">
        <v>49</v>
      </c>
      <c r="E78">
        <v>47</v>
      </c>
      <c r="F78">
        <v>43</v>
      </c>
      <c r="G78">
        <v>42</v>
      </c>
      <c r="H78">
        <v>41</v>
      </c>
      <c r="I78">
        <v>36</v>
      </c>
      <c r="J78">
        <v>34</v>
      </c>
      <c r="K78">
        <v>29</v>
      </c>
      <c r="L78">
        <v>25</v>
      </c>
      <c r="M78">
        <v>24</v>
      </c>
      <c r="N78">
        <v>23</v>
      </c>
      <c r="O78">
        <v>22</v>
      </c>
      <c r="P78">
        <v>19</v>
      </c>
      <c r="Q78">
        <v>18</v>
      </c>
      <c r="R78">
        <v>17</v>
      </c>
      <c r="S78">
        <v>11</v>
      </c>
      <c r="T78">
        <v>585</v>
      </c>
    </row>
    <row r="88" spans="1:19" x14ac:dyDescent="0.3">
      <c r="B88" t="str">
        <f t="shared" ref="B88:S88" si="0">+B4</f>
        <v>Začatie podnikania</v>
      </c>
      <c r="C88" t="str">
        <f t="shared" si="0"/>
        <v>Som chorý, mám chorého člena rodiny</v>
      </c>
      <c r="D88" t="str">
        <f t="shared" si="0"/>
        <v>Úmrtie a dedičské konanie</v>
      </c>
      <c r="E88" t="str">
        <f t="shared" si="0"/>
        <v>Strata zamestnania</v>
      </c>
      <c r="F88" t="str">
        <f t="shared" si="0"/>
        <v>Presťahovanie</v>
      </c>
      <c r="G88" t="str">
        <f t="shared" si="0"/>
        <v>Administratívny chod podniku</v>
      </c>
      <c r="H88" t="str">
        <f t="shared" si="0"/>
        <v>Som odkázaný, mám odkázaného člena rodiny</v>
      </c>
      <c r="I88" t="str">
        <f t="shared" si="0"/>
        <v>Kúpa a vlastnenie nehnuteľnosti na bývanie</v>
      </c>
      <c r="J88" t="str">
        <f t="shared" si="0"/>
        <v>Rozvod manželstva</v>
      </c>
      <c r="K88" t="str">
        <f t="shared" si="0"/>
        <v>Uzavretie manželstva</v>
      </c>
      <c r="L88" t="str">
        <f t="shared" si="0"/>
        <v>Odchod do dôchodku</v>
      </c>
      <c r="M88" t="str">
        <f t="shared" si="0"/>
        <v>Narodenie dieťaťa</v>
      </c>
      <c r="N88" t="str">
        <f t="shared" si="0"/>
        <v>Štúdium na vysokej škole</v>
      </c>
      <c r="O88" t="str">
        <f t="shared" si="0"/>
        <v>Hmotná núdza</v>
      </c>
      <c r="P88" t="str">
        <f t="shared" si="0"/>
        <v>Stredná škola</v>
      </c>
      <c r="Q88" t="str">
        <f t="shared" si="0"/>
        <v>Kúpa a vlastnenie motorového vozidla</v>
      </c>
      <c r="R88" t="str">
        <f t="shared" si="0"/>
        <v>Základná škola</v>
      </c>
      <c r="S88" t="str">
        <f t="shared" si="0"/>
        <v>Materská škola</v>
      </c>
    </row>
    <row r="89" spans="1:19" x14ac:dyDescent="0.3">
      <c r="B89">
        <f>COUNT(B5:B77)</f>
        <v>20</v>
      </c>
      <c r="C89">
        <f t="shared" ref="C89:S89" si="1">COUNT(C5:C77)</f>
        <v>5</v>
      </c>
      <c r="D89">
        <f t="shared" si="1"/>
        <v>18</v>
      </c>
      <c r="E89">
        <f t="shared" si="1"/>
        <v>4</v>
      </c>
      <c r="F89">
        <f t="shared" si="1"/>
        <v>7</v>
      </c>
      <c r="G89">
        <f t="shared" si="1"/>
        <v>16</v>
      </c>
      <c r="H89">
        <f t="shared" si="1"/>
        <v>5</v>
      </c>
      <c r="I89">
        <f t="shared" si="1"/>
        <v>15</v>
      </c>
      <c r="J89">
        <f t="shared" si="1"/>
        <v>17</v>
      </c>
      <c r="K89">
        <f t="shared" si="1"/>
        <v>12</v>
      </c>
      <c r="L89">
        <f t="shared" si="1"/>
        <v>3</v>
      </c>
      <c r="M89">
        <f t="shared" si="1"/>
        <v>7</v>
      </c>
      <c r="N89">
        <f t="shared" si="1"/>
        <v>6</v>
      </c>
      <c r="O89">
        <f t="shared" si="1"/>
        <v>2</v>
      </c>
      <c r="P89">
        <f t="shared" si="1"/>
        <v>2</v>
      </c>
      <c r="Q89">
        <f t="shared" si="1"/>
        <v>4</v>
      </c>
      <c r="R89">
        <f t="shared" si="1"/>
        <v>1</v>
      </c>
      <c r="S89">
        <f t="shared" si="1"/>
        <v>1</v>
      </c>
    </row>
    <row r="90" spans="1:19" x14ac:dyDescent="0.3">
      <c r="B90" s="41">
        <f>+B89/MAX($B$89:$S$89)*5</f>
        <v>5</v>
      </c>
      <c r="C90" s="41">
        <f t="shared" ref="C90:S90" si="2">+C89/MAX($B$89:$S$89)*5</f>
        <v>1.25</v>
      </c>
      <c r="D90" s="41">
        <f t="shared" si="2"/>
        <v>4.5</v>
      </c>
      <c r="E90" s="41">
        <f t="shared" si="2"/>
        <v>1</v>
      </c>
      <c r="F90" s="41">
        <f t="shared" si="2"/>
        <v>1.75</v>
      </c>
      <c r="G90" s="41">
        <f t="shared" si="2"/>
        <v>4</v>
      </c>
      <c r="H90" s="41">
        <f t="shared" si="2"/>
        <v>1.25</v>
      </c>
      <c r="I90" s="41">
        <f t="shared" si="2"/>
        <v>3.75</v>
      </c>
      <c r="J90" s="41">
        <f t="shared" si="2"/>
        <v>4.25</v>
      </c>
      <c r="K90" s="41">
        <f t="shared" si="2"/>
        <v>3</v>
      </c>
      <c r="L90" s="41">
        <f t="shared" si="2"/>
        <v>0.75</v>
      </c>
      <c r="M90" s="41">
        <f t="shared" si="2"/>
        <v>1.75</v>
      </c>
      <c r="N90" s="41">
        <f t="shared" si="2"/>
        <v>1.5</v>
      </c>
      <c r="O90" s="41">
        <f t="shared" si="2"/>
        <v>0.5</v>
      </c>
      <c r="P90" s="41">
        <f t="shared" si="2"/>
        <v>0.5</v>
      </c>
      <c r="Q90" s="41">
        <f t="shared" si="2"/>
        <v>1</v>
      </c>
      <c r="R90" s="41">
        <f t="shared" si="2"/>
        <v>0.25</v>
      </c>
      <c r="S90" s="41">
        <f t="shared" si="2"/>
        <v>0.25</v>
      </c>
    </row>
    <row r="91" spans="1:19" x14ac:dyDescent="0.3">
      <c r="A91" s="45" t="s">
        <v>1970</v>
      </c>
      <c r="B91" s="48">
        <f>ROUND(B90,0)</f>
        <v>5</v>
      </c>
      <c r="C91" s="48">
        <f t="shared" ref="C91:S91" si="3">ROUND(C90,0)</f>
        <v>1</v>
      </c>
      <c r="D91" s="48">
        <f t="shared" si="3"/>
        <v>5</v>
      </c>
      <c r="E91" s="48">
        <f t="shared" si="3"/>
        <v>1</v>
      </c>
      <c r="F91" s="48">
        <f t="shared" si="3"/>
        <v>2</v>
      </c>
      <c r="G91" s="48">
        <f t="shared" si="3"/>
        <v>4</v>
      </c>
      <c r="H91" s="48">
        <f t="shared" si="3"/>
        <v>1</v>
      </c>
      <c r="I91" s="48">
        <f t="shared" si="3"/>
        <v>4</v>
      </c>
      <c r="J91" s="48">
        <f t="shared" si="3"/>
        <v>4</v>
      </c>
      <c r="K91" s="48">
        <f t="shared" si="3"/>
        <v>3</v>
      </c>
      <c r="L91" s="48">
        <f t="shared" si="3"/>
        <v>1</v>
      </c>
      <c r="M91" s="48">
        <f t="shared" si="3"/>
        <v>2</v>
      </c>
      <c r="N91" s="48">
        <f t="shared" si="3"/>
        <v>2</v>
      </c>
      <c r="O91" s="48">
        <f t="shared" si="3"/>
        <v>1</v>
      </c>
      <c r="P91" s="48">
        <f t="shared" si="3"/>
        <v>1</v>
      </c>
      <c r="Q91" s="48">
        <f t="shared" si="3"/>
        <v>1</v>
      </c>
      <c r="R91" s="48">
        <f t="shared" si="3"/>
        <v>0</v>
      </c>
      <c r="S91" s="48">
        <f t="shared" si="3"/>
        <v>0</v>
      </c>
    </row>
    <row r="128" spans="2:19" x14ac:dyDescent="0.3">
      <c r="B128" t="str">
        <f t="shared" ref="B128:S128" si="4">+B4</f>
        <v>Začatie podnikania</v>
      </c>
      <c r="C128" t="str">
        <f t="shared" si="4"/>
        <v>Som chorý, mám chorého člena rodiny</v>
      </c>
      <c r="D128" t="str">
        <f t="shared" si="4"/>
        <v>Úmrtie a dedičské konanie</v>
      </c>
      <c r="E128" t="str">
        <f t="shared" si="4"/>
        <v>Strata zamestnania</v>
      </c>
      <c r="F128" t="str">
        <f t="shared" si="4"/>
        <v>Presťahovanie</v>
      </c>
      <c r="G128" t="str">
        <f t="shared" si="4"/>
        <v>Administratívny chod podniku</v>
      </c>
      <c r="H128" t="str">
        <f t="shared" si="4"/>
        <v>Som odkázaný, mám odkázaného člena rodiny</v>
      </c>
      <c r="I128" t="str">
        <f t="shared" si="4"/>
        <v>Kúpa a vlastnenie nehnuteľnosti na bývanie</v>
      </c>
      <c r="J128" t="str">
        <f t="shared" si="4"/>
        <v>Rozvod manželstva</v>
      </c>
      <c r="K128" t="str">
        <f t="shared" si="4"/>
        <v>Uzavretie manželstva</v>
      </c>
      <c r="L128" t="str">
        <f t="shared" si="4"/>
        <v>Odchod do dôchodku</v>
      </c>
      <c r="M128" t="str">
        <f t="shared" si="4"/>
        <v>Narodenie dieťaťa</v>
      </c>
      <c r="N128" t="str">
        <f t="shared" si="4"/>
        <v>Štúdium na vysokej škole</v>
      </c>
      <c r="O128" t="str">
        <f t="shared" si="4"/>
        <v>Hmotná núdza</v>
      </c>
      <c r="P128" t="str">
        <f t="shared" si="4"/>
        <v>Stredná škola</v>
      </c>
      <c r="Q128" t="str">
        <f t="shared" si="4"/>
        <v>Kúpa a vlastnenie motorového vozidla</v>
      </c>
      <c r="R128" t="str">
        <f t="shared" si="4"/>
        <v>Základná škola</v>
      </c>
      <c r="S128" t="str">
        <f t="shared" si="4"/>
        <v>Materská škola</v>
      </c>
    </row>
    <row r="129" spans="1:19" x14ac:dyDescent="0.3">
      <c r="B129">
        <f t="shared" ref="B129:S129" si="5">COUNT(B5:B122)</f>
        <v>24</v>
      </c>
      <c r="C129">
        <f t="shared" si="5"/>
        <v>9</v>
      </c>
      <c r="D129">
        <f t="shared" si="5"/>
        <v>22</v>
      </c>
      <c r="E129">
        <f t="shared" si="5"/>
        <v>8</v>
      </c>
      <c r="F129">
        <f t="shared" si="5"/>
        <v>11</v>
      </c>
      <c r="G129">
        <f t="shared" si="5"/>
        <v>20</v>
      </c>
      <c r="H129">
        <f t="shared" si="5"/>
        <v>9</v>
      </c>
      <c r="I129">
        <f t="shared" si="5"/>
        <v>19</v>
      </c>
      <c r="J129">
        <f t="shared" si="5"/>
        <v>21</v>
      </c>
      <c r="K129">
        <f t="shared" si="5"/>
        <v>16</v>
      </c>
      <c r="L129">
        <f t="shared" si="5"/>
        <v>7</v>
      </c>
      <c r="M129">
        <f t="shared" si="5"/>
        <v>11</v>
      </c>
      <c r="N129">
        <f t="shared" si="5"/>
        <v>10</v>
      </c>
      <c r="O129">
        <f t="shared" si="5"/>
        <v>6</v>
      </c>
      <c r="P129">
        <f t="shared" si="5"/>
        <v>6</v>
      </c>
      <c r="Q129">
        <f t="shared" si="5"/>
        <v>8</v>
      </c>
      <c r="R129">
        <f t="shared" si="5"/>
        <v>5</v>
      </c>
      <c r="S129">
        <f t="shared" si="5"/>
        <v>5</v>
      </c>
    </row>
    <row r="130" spans="1:19" x14ac:dyDescent="0.3">
      <c r="A130" s="45" t="s">
        <v>1970</v>
      </c>
      <c r="B130" s="47">
        <f>+B129/MAX($B$129:$S$129)*5</f>
        <v>5</v>
      </c>
      <c r="C130" s="47">
        <f t="shared" ref="C130:S130" si="6">+C129/MAX($B$129:$S$129)*5</f>
        <v>1.875</v>
      </c>
      <c r="D130" s="47">
        <f t="shared" si="6"/>
        <v>4.583333333333333</v>
      </c>
      <c r="E130" s="47">
        <f t="shared" si="6"/>
        <v>1.6666666666666665</v>
      </c>
      <c r="F130" s="47">
        <f t="shared" si="6"/>
        <v>2.2916666666666665</v>
      </c>
      <c r="G130" s="47">
        <f t="shared" si="6"/>
        <v>4.166666666666667</v>
      </c>
      <c r="H130" s="47">
        <f t="shared" si="6"/>
        <v>1.875</v>
      </c>
      <c r="I130" s="47">
        <f t="shared" si="6"/>
        <v>3.958333333333333</v>
      </c>
      <c r="J130" s="47">
        <f t="shared" si="6"/>
        <v>4.375</v>
      </c>
      <c r="K130" s="47">
        <f t="shared" si="6"/>
        <v>3.333333333333333</v>
      </c>
      <c r="L130" s="47">
        <f t="shared" si="6"/>
        <v>1.4583333333333335</v>
      </c>
      <c r="M130" s="47">
        <f t="shared" si="6"/>
        <v>2.2916666666666665</v>
      </c>
      <c r="N130" s="47">
        <f t="shared" si="6"/>
        <v>2.0833333333333335</v>
      </c>
      <c r="O130" s="47">
        <f t="shared" si="6"/>
        <v>1.25</v>
      </c>
      <c r="P130" s="47">
        <f t="shared" si="6"/>
        <v>1.25</v>
      </c>
      <c r="Q130" s="47">
        <f t="shared" si="6"/>
        <v>1.6666666666666665</v>
      </c>
      <c r="R130" s="47">
        <f t="shared" si="6"/>
        <v>1.0416666666666667</v>
      </c>
      <c r="S130" s="47">
        <f t="shared" si="6"/>
        <v>1.0416666666666667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0"/>
  <sheetViews>
    <sheetView workbookViewId="0">
      <selection activeCell="B88" sqref="B88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3" spans="1:20" x14ac:dyDescent="0.3">
      <c r="A3" s="38" t="s">
        <v>1978</v>
      </c>
      <c r="B3" s="38" t="s">
        <v>0</v>
      </c>
    </row>
    <row r="4" spans="1:20" x14ac:dyDescent="0.3">
      <c r="A4" s="38" t="s">
        <v>13</v>
      </c>
      <c r="B4" t="s">
        <v>1759</v>
      </c>
      <c r="C4" t="s">
        <v>1698</v>
      </c>
      <c r="D4" t="s">
        <v>1730</v>
      </c>
      <c r="E4" t="s">
        <v>560</v>
      </c>
      <c r="F4" t="s">
        <v>866</v>
      </c>
      <c r="G4" t="s">
        <v>629</v>
      </c>
      <c r="H4" t="s">
        <v>454</v>
      </c>
      <c r="I4" t="s">
        <v>1010</v>
      </c>
      <c r="J4" t="s">
        <v>1791</v>
      </c>
      <c r="K4" t="s">
        <v>23</v>
      </c>
      <c r="L4" t="s">
        <v>1538</v>
      </c>
      <c r="M4" t="s">
        <v>277</v>
      </c>
      <c r="N4" t="s">
        <v>139</v>
      </c>
      <c r="O4" t="s">
        <v>1228</v>
      </c>
      <c r="P4" t="s">
        <v>1481</v>
      </c>
      <c r="Q4" t="s">
        <v>725</v>
      </c>
      <c r="R4" t="s">
        <v>1366</v>
      </c>
      <c r="S4" t="s">
        <v>1151</v>
      </c>
      <c r="T4" t="s">
        <v>1971</v>
      </c>
    </row>
    <row r="5" spans="1:20" x14ac:dyDescent="0.3">
      <c r="A5" t="s">
        <v>190</v>
      </c>
      <c r="N5">
        <v>16</v>
      </c>
      <c r="T5">
        <v>16</v>
      </c>
    </row>
    <row r="6" spans="1:20" x14ac:dyDescent="0.3">
      <c r="A6" t="s">
        <v>357</v>
      </c>
      <c r="M6">
        <v>8</v>
      </c>
      <c r="T6">
        <v>8</v>
      </c>
    </row>
    <row r="7" spans="1:20" x14ac:dyDescent="0.3">
      <c r="A7" t="s">
        <v>435</v>
      </c>
      <c r="H7">
        <v>30</v>
      </c>
      <c r="M7">
        <v>30</v>
      </c>
      <c r="P7">
        <v>30</v>
      </c>
      <c r="Q7">
        <v>30</v>
      </c>
      <c r="R7">
        <v>30</v>
      </c>
      <c r="T7">
        <v>30</v>
      </c>
    </row>
    <row r="8" spans="1:20" x14ac:dyDescent="0.3">
      <c r="A8" t="s">
        <v>919</v>
      </c>
      <c r="F8">
        <v>16</v>
      </c>
      <c r="L8">
        <v>16</v>
      </c>
      <c r="T8">
        <v>16</v>
      </c>
    </row>
    <row r="9" spans="1:20" x14ac:dyDescent="0.3">
      <c r="A9" t="s">
        <v>676</v>
      </c>
      <c r="G9">
        <v>44</v>
      </c>
      <c r="I9">
        <v>44</v>
      </c>
      <c r="T9">
        <v>44</v>
      </c>
    </row>
    <row r="10" spans="1:20" x14ac:dyDescent="0.3">
      <c r="A10" t="s">
        <v>1807</v>
      </c>
      <c r="J10">
        <v>0</v>
      </c>
      <c r="T10">
        <v>0</v>
      </c>
    </row>
    <row r="11" spans="1:20" x14ac:dyDescent="0.3">
      <c r="A11" t="s">
        <v>1439</v>
      </c>
      <c r="R11">
        <v>1</v>
      </c>
      <c r="T11">
        <v>1</v>
      </c>
    </row>
    <row r="12" spans="1:20" x14ac:dyDescent="0.3">
      <c r="A12" t="s">
        <v>1652</v>
      </c>
      <c r="L12">
        <v>69</v>
      </c>
      <c r="T12">
        <v>69</v>
      </c>
    </row>
    <row r="13" spans="1:20" x14ac:dyDescent="0.3">
      <c r="A13" t="s">
        <v>1465</v>
      </c>
      <c r="J13">
        <v>12</v>
      </c>
      <c r="P13">
        <v>12</v>
      </c>
      <c r="R13">
        <v>12</v>
      </c>
      <c r="T13">
        <v>12</v>
      </c>
    </row>
    <row r="14" spans="1:20" x14ac:dyDescent="0.3">
      <c r="A14" t="s">
        <v>1422</v>
      </c>
      <c r="J14">
        <v>5</v>
      </c>
      <c r="P14">
        <v>5</v>
      </c>
      <c r="R14">
        <v>5</v>
      </c>
      <c r="T14">
        <v>5</v>
      </c>
    </row>
    <row r="15" spans="1:20" x14ac:dyDescent="0.3">
      <c r="A15" t="s">
        <v>1410</v>
      </c>
      <c r="J15">
        <v>1</v>
      </c>
      <c r="R15">
        <v>1</v>
      </c>
      <c r="T15">
        <v>1</v>
      </c>
    </row>
    <row r="16" spans="1:20" x14ac:dyDescent="0.3">
      <c r="A16" t="s">
        <v>165</v>
      </c>
      <c r="N16">
        <v>10</v>
      </c>
      <c r="P16">
        <v>10</v>
      </c>
      <c r="Q16">
        <v>10</v>
      </c>
      <c r="R16">
        <v>10</v>
      </c>
      <c r="T16">
        <v>10</v>
      </c>
    </row>
    <row r="17" spans="1:20" x14ac:dyDescent="0.3">
      <c r="A17" t="s">
        <v>143</v>
      </c>
      <c r="N17">
        <v>0</v>
      </c>
      <c r="T17">
        <v>0</v>
      </c>
    </row>
    <row r="18" spans="1:20" x14ac:dyDescent="0.3">
      <c r="A18" t="s">
        <v>157</v>
      </c>
      <c r="N18">
        <v>8</v>
      </c>
      <c r="T18">
        <v>8</v>
      </c>
    </row>
    <row r="19" spans="1:20" x14ac:dyDescent="0.3">
      <c r="A19" t="s">
        <v>1893</v>
      </c>
      <c r="J19">
        <v>8</v>
      </c>
      <c r="T19">
        <v>8</v>
      </c>
    </row>
    <row r="20" spans="1:20" x14ac:dyDescent="0.3">
      <c r="A20" t="s">
        <v>1855</v>
      </c>
      <c r="J20">
        <v>0</v>
      </c>
      <c r="T20">
        <v>0</v>
      </c>
    </row>
    <row r="21" spans="1:20" x14ac:dyDescent="0.3">
      <c r="A21" t="s">
        <v>415</v>
      </c>
      <c r="J21">
        <v>8</v>
      </c>
      <c r="L21">
        <v>8</v>
      </c>
      <c r="M21">
        <v>8</v>
      </c>
      <c r="T21">
        <v>8</v>
      </c>
    </row>
    <row r="22" spans="1:20" x14ac:dyDescent="0.3">
      <c r="A22" t="s">
        <v>1901</v>
      </c>
      <c r="J22">
        <v>2</v>
      </c>
      <c r="T22">
        <v>2</v>
      </c>
    </row>
    <row r="23" spans="1:20" x14ac:dyDescent="0.3">
      <c r="A23" t="s">
        <v>1058</v>
      </c>
      <c r="B23">
        <v>60</v>
      </c>
      <c r="I23">
        <v>60</v>
      </c>
      <c r="T23">
        <v>60</v>
      </c>
    </row>
    <row r="24" spans="1:20" x14ac:dyDescent="0.3">
      <c r="A24" t="s">
        <v>736</v>
      </c>
      <c r="Q24">
        <v>0</v>
      </c>
      <c r="T24">
        <v>0</v>
      </c>
    </row>
    <row r="25" spans="1:20" x14ac:dyDescent="0.3">
      <c r="A25" t="s">
        <v>393</v>
      </c>
      <c r="M25">
        <v>0</v>
      </c>
      <c r="T25">
        <v>0</v>
      </c>
    </row>
    <row r="26" spans="1:20" x14ac:dyDescent="0.3">
      <c r="A26" t="s">
        <v>1696</v>
      </c>
      <c r="L26">
        <v>0</v>
      </c>
      <c r="T26">
        <v>0</v>
      </c>
    </row>
    <row r="27" spans="1:20" x14ac:dyDescent="0.3">
      <c r="A27" t="s">
        <v>1383</v>
      </c>
      <c r="R27">
        <v>10</v>
      </c>
      <c r="T27">
        <v>10</v>
      </c>
    </row>
    <row r="28" spans="1:20" x14ac:dyDescent="0.3">
      <c r="A28" t="s">
        <v>27</v>
      </c>
      <c r="G28">
        <v>7</v>
      </c>
      <c r="J28">
        <v>7</v>
      </c>
      <c r="K28">
        <v>7</v>
      </c>
      <c r="L28">
        <v>7</v>
      </c>
      <c r="M28">
        <v>7</v>
      </c>
      <c r="P28">
        <v>7</v>
      </c>
      <c r="T28">
        <v>7</v>
      </c>
    </row>
    <row r="29" spans="1:20" x14ac:dyDescent="0.3">
      <c r="A29" t="s">
        <v>223</v>
      </c>
      <c r="J29">
        <v>0</v>
      </c>
      <c r="M29">
        <v>0</v>
      </c>
      <c r="N29">
        <v>0</v>
      </c>
      <c r="T29">
        <v>0</v>
      </c>
    </row>
    <row r="30" spans="1:20" x14ac:dyDescent="0.3">
      <c r="A30" t="s">
        <v>902</v>
      </c>
      <c r="F30">
        <v>51</v>
      </c>
      <c r="T30">
        <v>51</v>
      </c>
    </row>
    <row r="31" spans="1:20" x14ac:dyDescent="0.3">
      <c r="A31" t="s">
        <v>714</v>
      </c>
      <c r="G31">
        <v>0</v>
      </c>
      <c r="P31">
        <v>0</v>
      </c>
      <c r="R31">
        <v>0</v>
      </c>
      <c r="T31">
        <v>0</v>
      </c>
    </row>
    <row r="32" spans="1:20" x14ac:dyDescent="0.3">
      <c r="A32" t="s">
        <v>422</v>
      </c>
      <c r="L32">
        <v>0</v>
      </c>
      <c r="M32">
        <v>0</v>
      </c>
      <c r="T32">
        <v>0</v>
      </c>
    </row>
    <row r="33" spans="1:20" x14ac:dyDescent="0.3">
      <c r="A33" t="s">
        <v>873</v>
      </c>
      <c r="F33">
        <v>21</v>
      </c>
      <c r="T33">
        <v>21</v>
      </c>
    </row>
    <row r="34" spans="1:20" x14ac:dyDescent="0.3">
      <c r="A34" t="s">
        <v>486</v>
      </c>
      <c r="H34">
        <v>4</v>
      </c>
      <c r="T34">
        <v>4</v>
      </c>
    </row>
    <row r="35" spans="1:20" x14ac:dyDescent="0.3">
      <c r="A35" t="s">
        <v>372</v>
      </c>
      <c r="M35">
        <v>19</v>
      </c>
      <c r="T35">
        <v>19</v>
      </c>
    </row>
    <row r="36" spans="1:20" x14ac:dyDescent="0.3">
      <c r="A36" t="s">
        <v>410</v>
      </c>
      <c r="M36">
        <v>36</v>
      </c>
      <c r="T36">
        <v>36</v>
      </c>
    </row>
    <row r="37" spans="1:20" x14ac:dyDescent="0.3">
      <c r="A37" t="s">
        <v>227</v>
      </c>
      <c r="N37">
        <v>23</v>
      </c>
      <c r="T37">
        <v>23</v>
      </c>
    </row>
    <row r="38" spans="1:20" x14ac:dyDescent="0.3">
      <c r="A38" t="s">
        <v>802</v>
      </c>
      <c r="J38">
        <v>0</v>
      </c>
      <c r="P38">
        <v>0</v>
      </c>
      <c r="Q38">
        <v>0</v>
      </c>
      <c r="R38">
        <v>0</v>
      </c>
      <c r="T38">
        <v>0</v>
      </c>
    </row>
    <row r="39" spans="1:20" x14ac:dyDescent="0.3">
      <c r="A39" t="s">
        <v>1091</v>
      </c>
      <c r="I39">
        <v>2</v>
      </c>
      <c r="T39">
        <v>2</v>
      </c>
    </row>
    <row r="40" spans="1:20" x14ac:dyDescent="0.3">
      <c r="A40" t="s">
        <v>491</v>
      </c>
      <c r="H40">
        <v>70</v>
      </c>
      <c r="T40">
        <v>70</v>
      </c>
    </row>
    <row r="41" spans="1:20" x14ac:dyDescent="0.3">
      <c r="A41" t="s">
        <v>1166</v>
      </c>
      <c r="S41">
        <v>3</v>
      </c>
      <c r="T41">
        <v>3</v>
      </c>
    </row>
    <row r="42" spans="1:20" x14ac:dyDescent="0.3">
      <c r="A42" t="s">
        <v>1375</v>
      </c>
      <c r="R42">
        <v>2</v>
      </c>
      <c r="T42">
        <v>2</v>
      </c>
    </row>
    <row r="43" spans="1:20" x14ac:dyDescent="0.3">
      <c r="A43" t="s">
        <v>1138</v>
      </c>
      <c r="I43">
        <v>3</v>
      </c>
      <c r="T43">
        <v>3</v>
      </c>
    </row>
    <row r="44" spans="1:20" x14ac:dyDescent="0.3">
      <c r="A44" t="s">
        <v>683</v>
      </c>
      <c r="G44">
        <v>0</v>
      </c>
      <c r="T44">
        <v>0</v>
      </c>
    </row>
    <row r="45" spans="1:20" x14ac:dyDescent="0.3">
      <c r="A45" t="s">
        <v>614</v>
      </c>
      <c r="E45">
        <v>43</v>
      </c>
      <c r="T45">
        <v>43</v>
      </c>
    </row>
    <row r="46" spans="1:20" x14ac:dyDescent="0.3">
      <c r="A46" t="s">
        <v>1667</v>
      </c>
      <c r="L46">
        <v>80</v>
      </c>
      <c r="T46">
        <v>80</v>
      </c>
    </row>
    <row r="47" spans="1:20" x14ac:dyDescent="0.3">
      <c r="A47" t="s">
        <v>194</v>
      </c>
      <c r="N47">
        <v>10</v>
      </c>
      <c r="T47">
        <v>10</v>
      </c>
    </row>
    <row r="48" spans="1:20" x14ac:dyDescent="0.3">
      <c r="A48" t="s">
        <v>1436</v>
      </c>
      <c r="R48">
        <v>0</v>
      </c>
      <c r="T48">
        <v>0</v>
      </c>
    </row>
    <row r="49" spans="1:20" x14ac:dyDescent="0.3">
      <c r="A49" t="s">
        <v>1241</v>
      </c>
      <c r="O49">
        <v>7</v>
      </c>
      <c r="T49">
        <v>7</v>
      </c>
    </row>
    <row r="50" spans="1:20" x14ac:dyDescent="0.3">
      <c r="A50" t="s">
        <v>1275</v>
      </c>
      <c r="O50">
        <v>17</v>
      </c>
      <c r="T50">
        <v>17</v>
      </c>
    </row>
    <row r="51" spans="1:20" x14ac:dyDescent="0.3">
      <c r="A51" t="s">
        <v>197</v>
      </c>
      <c r="N51">
        <v>2</v>
      </c>
      <c r="T51">
        <v>2</v>
      </c>
    </row>
    <row r="52" spans="1:20" x14ac:dyDescent="0.3">
      <c r="A52" t="s">
        <v>281</v>
      </c>
      <c r="J52">
        <v>9</v>
      </c>
      <c r="L52">
        <v>9</v>
      </c>
      <c r="M52">
        <v>9</v>
      </c>
      <c r="P52">
        <v>9</v>
      </c>
      <c r="Q52">
        <v>9</v>
      </c>
      <c r="R52">
        <v>9</v>
      </c>
      <c r="T52">
        <v>9</v>
      </c>
    </row>
    <row r="53" spans="1:20" x14ac:dyDescent="0.3">
      <c r="A53" t="s">
        <v>54</v>
      </c>
      <c r="E53">
        <v>60</v>
      </c>
      <c r="F53">
        <v>60</v>
      </c>
      <c r="G53">
        <v>60</v>
      </c>
      <c r="I53">
        <v>60</v>
      </c>
      <c r="J53">
        <v>60</v>
      </c>
      <c r="K53">
        <v>60</v>
      </c>
      <c r="L53">
        <v>60</v>
      </c>
      <c r="M53">
        <v>60</v>
      </c>
      <c r="O53">
        <v>60</v>
      </c>
      <c r="Q53">
        <v>60</v>
      </c>
      <c r="R53">
        <v>60</v>
      </c>
      <c r="T53">
        <v>60</v>
      </c>
    </row>
    <row r="54" spans="1:20" x14ac:dyDescent="0.3">
      <c r="A54" t="s">
        <v>232</v>
      </c>
      <c r="M54">
        <v>10</v>
      </c>
      <c r="N54">
        <v>10</v>
      </c>
      <c r="T54">
        <v>10</v>
      </c>
    </row>
    <row r="55" spans="1:20" x14ac:dyDescent="0.3">
      <c r="A55" t="s">
        <v>263</v>
      </c>
      <c r="N55">
        <v>0</v>
      </c>
      <c r="T55">
        <v>0</v>
      </c>
    </row>
    <row r="56" spans="1:20" x14ac:dyDescent="0.3">
      <c r="A56" t="s">
        <v>33</v>
      </c>
      <c r="E56">
        <v>23</v>
      </c>
      <c r="K56">
        <v>23</v>
      </c>
      <c r="M56">
        <v>23</v>
      </c>
      <c r="T56">
        <v>23</v>
      </c>
    </row>
    <row r="57" spans="1:20" x14ac:dyDescent="0.3">
      <c r="A57" t="s">
        <v>235</v>
      </c>
      <c r="N57">
        <v>58</v>
      </c>
      <c r="T57">
        <v>58</v>
      </c>
    </row>
    <row r="58" spans="1:20" x14ac:dyDescent="0.3">
      <c r="A58" t="s">
        <v>146</v>
      </c>
      <c r="M58">
        <v>15</v>
      </c>
      <c r="N58">
        <v>15</v>
      </c>
      <c r="R58">
        <v>15</v>
      </c>
      <c r="T58">
        <v>15</v>
      </c>
    </row>
    <row r="59" spans="1:20" x14ac:dyDescent="0.3">
      <c r="A59" t="s">
        <v>321</v>
      </c>
      <c r="L59">
        <v>25</v>
      </c>
      <c r="M59">
        <v>25</v>
      </c>
      <c r="P59">
        <v>25</v>
      </c>
      <c r="Q59">
        <v>25</v>
      </c>
      <c r="T59">
        <v>25</v>
      </c>
    </row>
    <row r="60" spans="1:20" x14ac:dyDescent="0.3">
      <c r="A60" t="s">
        <v>1658</v>
      </c>
      <c r="L60">
        <v>57</v>
      </c>
      <c r="T60">
        <v>57</v>
      </c>
    </row>
    <row r="61" spans="1:20" x14ac:dyDescent="0.3">
      <c r="A61" t="s">
        <v>1260</v>
      </c>
      <c r="O61">
        <v>0</v>
      </c>
      <c r="T61">
        <v>0</v>
      </c>
    </row>
    <row r="62" spans="1:20" x14ac:dyDescent="0.3">
      <c r="A62" t="s">
        <v>1602</v>
      </c>
      <c r="L62">
        <v>35</v>
      </c>
      <c r="T62">
        <v>35</v>
      </c>
    </row>
    <row r="63" spans="1:20" x14ac:dyDescent="0.3">
      <c r="A63" t="s">
        <v>311</v>
      </c>
      <c r="J63">
        <v>35</v>
      </c>
      <c r="M63">
        <v>35</v>
      </c>
      <c r="T63">
        <v>35</v>
      </c>
    </row>
    <row r="64" spans="1:20" x14ac:dyDescent="0.3">
      <c r="A64" t="s">
        <v>703</v>
      </c>
      <c r="G64">
        <v>8</v>
      </c>
      <c r="T64">
        <v>8</v>
      </c>
    </row>
    <row r="65" spans="1:20" x14ac:dyDescent="0.3">
      <c r="A65" t="s">
        <v>640</v>
      </c>
      <c r="F65">
        <v>17</v>
      </c>
      <c r="G65">
        <v>17</v>
      </c>
      <c r="I65">
        <v>17</v>
      </c>
      <c r="O65">
        <v>17</v>
      </c>
      <c r="S65">
        <v>17</v>
      </c>
      <c r="T65">
        <v>17</v>
      </c>
    </row>
    <row r="66" spans="1:20" x14ac:dyDescent="0.3">
      <c r="A66" t="s">
        <v>64</v>
      </c>
      <c r="J66">
        <v>56</v>
      </c>
      <c r="K66">
        <v>56</v>
      </c>
      <c r="L66">
        <v>56</v>
      </c>
      <c r="M66">
        <v>58</v>
      </c>
      <c r="P66">
        <v>56</v>
      </c>
      <c r="T66">
        <v>56.25</v>
      </c>
    </row>
    <row r="67" spans="1:20" x14ac:dyDescent="0.3">
      <c r="A67" t="s">
        <v>444</v>
      </c>
      <c r="J67">
        <v>40</v>
      </c>
      <c r="M67">
        <v>40</v>
      </c>
      <c r="T67">
        <v>40</v>
      </c>
    </row>
    <row r="68" spans="1:20" x14ac:dyDescent="0.3">
      <c r="A68" t="s">
        <v>210</v>
      </c>
      <c r="L68">
        <v>2</v>
      </c>
      <c r="N68">
        <v>2</v>
      </c>
      <c r="T68">
        <v>2</v>
      </c>
    </row>
    <row r="69" spans="1:20" x14ac:dyDescent="0.3">
      <c r="A69" t="s">
        <v>269</v>
      </c>
      <c r="M69">
        <v>2</v>
      </c>
      <c r="N69">
        <v>2</v>
      </c>
      <c r="T69">
        <v>2</v>
      </c>
    </row>
    <row r="70" spans="1:20" x14ac:dyDescent="0.3">
      <c r="A70" t="s">
        <v>398</v>
      </c>
      <c r="L70">
        <v>3</v>
      </c>
      <c r="M70">
        <v>3</v>
      </c>
      <c r="T70">
        <v>3</v>
      </c>
    </row>
    <row r="71" spans="1:20" x14ac:dyDescent="0.3">
      <c r="A71" t="s">
        <v>1749</v>
      </c>
      <c r="D71">
        <v>10</v>
      </c>
      <c r="T71">
        <v>10</v>
      </c>
    </row>
    <row r="72" spans="1:20" x14ac:dyDescent="0.3">
      <c r="A72" t="s">
        <v>1452</v>
      </c>
      <c r="J72">
        <v>0</v>
      </c>
      <c r="P72">
        <v>0</v>
      </c>
      <c r="R72">
        <v>0</v>
      </c>
      <c r="T72">
        <v>0</v>
      </c>
    </row>
    <row r="73" spans="1:20" x14ac:dyDescent="0.3">
      <c r="A73" t="s">
        <v>1676</v>
      </c>
      <c r="L73">
        <v>13</v>
      </c>
      <c r="T73">
        <v>13</v>
      </c>
    </row>
    <row r="74" spans="1:20" x14ac:dyDescent="0.3">
      <c r="A74" t="s">
        <v>1397</v>
      </c>
      <c r="R74">
        <v>0</v>
      </c>
      <c r="T74">
        <v>0</v>
      </c>
    </row>
    <row r="75" spans="1:20" x14ac:dyDescent="0.3">
      <c r="A75" t="s">
        <v>505</v>
      </c>
      <c r="H75">
        <v>21</v>
      </c>
      <c r="J75">
        <v>21</v>
      </c>
      <c r="P75">
        <v>21</v>
      </c>
      <c r="R75">
        <v>21</v>
      </c>
      <c r="T75">
        <v>21</v>
      </c>
    </row>
    <row r="76" spans="1:20" x14ac:dyDescent="0.3">
      <c r="A76" t="s">
        <v>159</v>
      </c>
      <c r="N76">
        <v>4</v>
      </c>
      <c r="T76">
        <v>4</v>
      </c>
    </row>
    <row r="77" spans="1:20" x14ac:dyDescent="0.3">
      <c r="A77" t="s">
        <v>1710</v>
      </c>
      <c r="C77">
        <v>60</v>
      </c>
      <c r="D77">
        <v>60</v>
      </c>
      <c r="T77">
        <v>60</v>
      </c>
    </row>
    <row r="78" spans="1:20" x14ac:dyDescent="0.3">
      <c r="A78" t="s">
        <v>1971</v>
      </c>
      <c r="B78">
        <v>60</v>
      </c>
      <c r="C78">
        <v>60</v>
      </c>
      <c r="D78">
        <v>54.736842105263158</v>
      </c>
      <c r="E78">
        <v>54.32</v>
      </c>
      <c r="F78">
        <v>41.1</v>
      </c>
      <c r="G78">
        <v>40.291666666666664</v>
      </c>
      <c r="H78">
        <v>28.277777777777779</v>
      </c>
      <c r="I78">
        <v>27.913043478260871</v>
      </c>
      <c r="J78">
        <v>27.142857142857142</v>
      </c>
      <c r="K78">
        <v>25.170212765957448</v>
      </c>
      <c r="L78">
        <v>23.333333333333332</v>
      </c>
      <c r="M78">
        <v>15.436363636363636</v>
      </c>
      <c r="N78">
        <v>14.555555555555555</v>
      </c>
      <c r="O78">
        <v>14.439024390243903</v>
      </c>
      <c r="P78">
        <v>10.068965517241379</v>
      </c>
      <c r="Q78">
        <v>9.8372093023255811</v>
      </c>
      <c r="R78">
        <v>8.235294117647058</v>
      </c>
      <c r="S78">
        <v>3.6363636363636362</v>
      </c>
      <c r="T78">
        <v>25.271794871794871</v>
      </c>
    </row>
    <row r="88" spans="1:19" x14ac:dyDescent="0.3">
      <c r="B88" t="str">
        <f>+B4</f>
        <v>Základná škola</v>
      </c>
      <c r="C88" t="str">
        <f t="shared" ref="C88:S88" si="0">+C4</f>
        <v>Materská škola</v>
      </c>
      <c r="D88" t="str">
        <f t="shared" si="0"/>
        <v>Stredná škola</v>
      </c>
      <c r="E88" t="str">
        <f t="shared" si="0"/>
        <v>Odchod do dôchodku</v>
      </c>
      <c r="F88" t="str">
        <f t="shared" si="0"/>
        <v>Som chorý, mám chorého člena rodiny</v>
      </c>
      <c r="G88" t="str">
        <f t="shared" si="0"/>
        <v>Narodenie dieťaťa</v>
      </c>
      <c r="H88" t="str">
        <f t="shared" si="0"/>
        <v>Kúpa a vlastnenie motorového vozidla</v>
      </c>
      <c r="I88" t="str">
        <f t="shared" si="0"/>
        <v>Štúdium na vysokej škole</v>
      </c>
      <c r="J88" t="str">
        <f t="shared" si="0"/>
        <v>Úmrtie a dedičské konanie</v>
      </c>
      <c r="K88" t="str">
        <f t="shared" si="0"/>
        <v>Strata zamestnania</v>
      </c>
      <c r="L88" t="str">
        <f t="shared" si="0"/>
        <v>Administratívny chod podniku</v>
      </c>
      <c r="M88" t="str">
        <f t="shared" si="0"/>
        <v>Začatie podnikania</v>
      </c>
      <c r="N88" t="str">
        <f t="shared" si="0"/>
        <v>Kúpa a vlastnenie nehnuteľnosti na bývanie</v>
      </c>
      <c r="O88" t="str">
        <f t="shared" si="0"/>
        <v>Som odkázaný, mám odkázaného člena rodiny</v>
      </c>
      <c r="P88" t="str">
        <f t="shared" si="0"/>
        <v>Uzavretie manželstva</v>
      </c>
      <c r="Q88" t="str">
        <f t="shared" si="0"/>
        <v>Presťahovanie</v>
      </c>
      <c r="R88" t="str">
        <f t="shared" si="0"/>
        <v>Rozvod manželstva</v>
      </c>
      <c r="S88" t="str">
        <f t="shared" si="0"/>
        <v>Hmotná núdza</v>
      </c>
    </row>
    <row r="89" spans="1:19" x14ac:dyDescent="0.3">
      <c r="B89">
        <f>SUM(B5:B77)</f>
        <v>60</v>
      </c>
      <c r="C89">
        <f t="shared" ref="C89:S89" si="1">SUM(C5:C77)</f>
        <v>60</v>
      </c>
      <c r="D89">
        <f t="shared" si="1"/>
        <v>70</v>
      </c>
      <c r="E89">
        <f t="shared" si="1"/>
        <v>126</v>
      </c>
      <c r="F89">
        <f t="shared" si="1"/>
        <v>165</v>
      </c>
      <c r="G89">
        <f t="shared" si="1"/>
        <v>136</v>
      </c>
      <c r="H89">
        <f t="shared" si="1"/>
        <v>125</v>
      </c>
      <c r="I89">
        <f t="shared" si="1"/>
        <v>186</v>
      </c>
      <c r="J89">
        <f t="shared" si="1"/>
        <v>264</v>
      </c>
      <c r="K89">
        <f t="shared" si="1"/>
        <v>146</v>
      </c>
      <c r="L89">
        <f t="shared" si="1"/>
        <v>440</v>
      </c>
      <c r="M89">
        <f t="shared" si="1"/>
        <v>388</v>
      </c>
      <c r="N89">
        <f t="shared" si="1"/>
        <v>160</v>
      </c>
      <c r="O89">
        <f t="shared" si="1"/>
        <v>101</v>
      </c>
      <c r="P89">
        <f t="shared" si="1"/>
        <v>175</v>
      </c>
      <c r="Q89">
        <f t="shared" si="1"/>
        <v>134</v>
      </c>
      <c r="R89">
        <f t="shared" si="1"/>
        <v>176</v>
      </c>
      <c r="S89">
        <f t="shared" si="1"/>
        <v>20</v>
      </c>
    </row>
    <row r="90" spans="1:19" x14ac:dyDescent="0.3">
      <c r="B90" s="41">
        <f>+B89/MAX($B$89:$S$89)*5</f>
        <v>0.68181818181818177</v>
      </c>
      <c r="C90" s="41">
        <f t="shared" ref="C90:S90" si="2">+C89/MAX($B$89:$S$89)*5</f>
        <v>0.68181818181818177</v>
      </c>
      <c r="D90" s="41">
        <f t="shared" si="2"/>
        <v>0.79545454545454541</v>
      </c>
      <c r="E90" s="41">
        <f t="shared" si="2"/>
        <v>1.4318181818181819</v>
      </c>
      <c r="F90" s="41">
        <f t="shared" si="2"/>
        <v>1.875</v>
      </c>
      <c r="G90" s="41">
        <f t="shared" si="2"/>
        <v>1.5454545454545454</v>
      </c>
      <c r="H90" s="41">
        <f t="shared" si="2"/>
        <v>1.4204545454545456</v>
      </c>
      <c r="I90" s="41">
        <f t="shared" si="2"/>
        <v>2.1136363636363638</v>
      </c>
      <c r="J90" s="41">
        <f t="shared" si="2"/>
        <v>3</v>
      </c>
      <c r="K90" s="41">
        <f t="shared" si="2"/>
        <v>1.6590909090909092</v>
      </c>
      <c r="L90" s="41">
        <f t="shared" si="2"/>
        <v>5</v>
      </c>
      <c r="M90" s="41">
        <f t="shared" si="2"/>
        <v>4.4090909090909092</v>
      </c>
      <c r="N90" s="41">
        <f t="shared" si="2"/>
        <v>1.8181818181818183</v>
      </c>
      <c r="O90" s="41">
        <f t="shared" si="2"/>
        <v>1.1477272727272727</v>
      </c>
      <c r="P90" s="41">
        <f t="shared" si="2"/>
        <v>1.9886363636363635</v>
      </c>
      <c r="Q90" s="41">
        <f t="shared" si="2"/>
        <v>1.5227272727272729</v>
      </c>
      <c r="R90" s="41">
        <f t="shared" si="2"/>
        <v>2</v>
      </c>
      <c r="S90" s="41">
        <f t="shared" si="2"/>
        <v>0.22727272727272729</v>
      </c>
    </row>
    <row r="91" spans="1:19" x14ac:dyDescent="0.3">
      <c r="A91" s="45" t="s">
        <v>1970</v>
      </c>
      <c r="B91" s="48">
        <f>ROUND(B90,0)</f>
        <v>1</v>
      </c>
      <c r="C91" s="48">
        <f t="shared" ref="C91:S91" si="3">ROUND(C90,0)</f>
        <v>1</v>
      </c>
      <c r="D91" s="48">
        <f t="shared" si="3"/>
        <v>1</v>
      </c>
      <c r="E91" s="48">
        <f t="shared" si="3"/>
        <v>1</v>
      </c>
      <c r="F91" s="48">
        <f t="shared" si="3"/>
        <v>2</v>
      </c>
      <c r="G91" s="48">
        <f t="shared" si="3"/>
        <v>2</v>
      </c>
      <c r="H91" s="48">
        <f t="shared" si="3"/>
        <v>1</v>
      </c>
      <c r="I91" s="48">
        <f t="shared" si="3"/>
        <v>2</v>
      </c>
      <c r="J91" s="48">
        <f t="shared" si="3"/>
        <v>3</v>
      </c>
      <c r="K91" s="48">
        <f t="shared" si="3"/>
        <v>2</v>
      </c>
      <c r="L91" s="48">
        <f t="shared" si="3"/>
        <v>5</v>
      </c>
      <c r="M91" s="48">
        <f t="shared" si="3"/>
        <v>4</v>
      </c>
      <c r="N91" s="48">
        <f t="shared" si="3"/>
        <v>2</v>
      </c>
      <c r="O91" s="48">
        <f t="shared" si="3"/>
        <v>1</v>
      </c>
      <c r="P91" s="48">
        <f t="shared" si="3"/>
        <v>2</v>
      </c>
      <c r="Q91" s="48">
        <f t="shared" si="3"/>
        <v>2</v>
      </c>
      <c r="R91" s="48">
        <f t="shared" si="3"/>
        <v>2</v>
      </c>
      <c r="S91" s="48">
        <f t="shared" si="3"/>
        <v>0</v>
      </c>
    </row>
    <row r="128" spans="2:19" x14ac:dyDescent="0.3">
      <c r="B128" t="str">
        <f>+B4</f>
        <v>Základná škola</v>
      </c>
      <c r="C128" t="str">
        <f t="shared" ref="C128:S128" si="4">+C4</f>
        <v>Materská škola</v>
      </c>
      <c r="D128" t="str">
        <f t="shared" si="4"/>
        <v>Stredná škola</v>
      </c>
      <c r="E128" t="str">
        <f t="shared" si="4"/>
        <v>Odchod do dôchodku</v>
      </c>
      <c r="F128" t="str">
        <f t="shared" si="4"/>
        <v>Som chorý, mám chorého člena rodiny</v>
      </c>
      <c r="G128" t="str">
        <f t="shared" si="4"/>
        <v>Narodenie dieťaťa</v>
      </c>
      <c r="H128" t="str">
        <f t="shared" si="4"/>
        <v>Kúpa a vlastnenie motorového vozidla</v>
      </c>
      <c r="I128" t="str">
        <f t="shared" si="4"/>
        <v>Štúdium na vysokej škole</v>
      </c>
      <c r="J128" t="str">
        <f t="shared" si="4"/>
        <v>Úmrtie a dedičské konanie</v>
      </c>
      <c r="K128" t="str">
        <f t="shared" si="4"/>
        <v>Strata zamestnania</v>
      </c>
      <c r="L128" t="str">
        <f t="shared" si="4"/>
        <v>Administratívny chod podniku</v>
      </c>
      <c r="M128" t="str">
        <f t="shared" si="4"/>
        <v>Začatie podnikania</v>
      </c>
      <c r="N128" t="str">
        <f t="shared" si="4"/>
        <v>Kúpa a vlastnenie nehnuteľnosti na bývanie</v>
      </c>
      <c r="O128" t="str">
        <f t="shared" si="4"/>
        <v>Som odkázaný, mám odkázaného člena rodiny</v>
      </c>
      <c r="P128" t="str">
        <f t="shared" si="4"/>
        <v>Uzavretie manželstva</v>
      </c>
      <c r="Q128" t="str">
        <f t="shared" si="4"/>
        <v>Presťahovanie</v>
      </c>
      <c r="R128" t="str">
        <f t="shared" si="4"/>
        <v>Rozvod manželstva</v>
      </c>
      <c r="S128" t="str">
        <f t="shared" si="4"/>
        <v>Hmotná núdza</v>
      </c>
    </row>
    <row r="129" spans="1:19" x14ac:dyDescent="0.3">
      <c r="B129">
        <f>COUNT(B5:B122)</f>
        <v>5</v>
      </c>
      <c r="C129">
        <f t="shared" ref="C129:S129" si="5">COUNT(C5:C122)</f>
        <v>5</v>
      </c>
      <c r="D129">
        <f t="shared" si="5"/>
        <v>6</v>
      </c>
      <c r="E129">
        <f t="shared" si="5"/>
        <v>7</v>
      </c>
      <c r="F129">
        <f t="shared" si="5"/>
        <v>9</v>
      </c>
      <c r="G129">
        <f t="shared" si="5"/>
        <v>11</v>
      </c>
      <c r="H129">
        <f t="shared" si="5"/>
        <v>8</v>
      </c>
      <c r="I129">
        <f t="shared" si="5"/>
        <v>10</v>
      </c>
      <c r="J129">
        <f t="shared" si="5"/>
        <v>22</v>
      </c>
      <c r="K129">
        <f t="shared" si="5"/>
        <v>8</v>
      </c>
      <c r="L129">
        <f t="shared" si="5"/>
        <v>20</v>
      </c>
      <c r="M129">
        <f t="shared" si="5"/>
        <v>24</v>
      </c>
      <c r="N129">
        <f t="shared" si="5"/>
        <v>19</v>
      </c>
      <c r="O129">
        <f t="shared" si="5"/>
        <v>9</v>
      </c>
      <c r="P129">
        <f t="shared" si="5"/>
        <v>16</v>
      </c>
      <c r="Q129">
        <f t="shared" si="5"/>
        <v>11</v>
      </c>
      <c r="R129">
        <f t="shared" si="5"/>
        <v>21</v>
      </c>
      <c r="S129">
        <f t="shared" si="5"/>
        <v>6</v>
      </c>
    </row>
    <row r="130" spans="1:19" x14ac:dyDescent="0.3">
      <c r="A130" s="45" t="s">
        <v>1970</v>
      </c>
      <c r="B130" s="47">
        <f>+B129/MAX($B$129:$S$129)*5</f>
        <v>1.0416666666666667</v>
      </c>
      <c r="C130" s="47">
        <f t="shared" ref="C130:S130" si="6">+C129/MAX($B$129:$S$129)*5</f>
        <v>1.0416666666666667</v>
      </c>
      <c r="D130" s="47">
        <f t="shared" si="6"/>
        <v>1.25</v>
      </c>
      <c r="E130" s="47">
        <f t="shared" si="6"/>
        <v>1.4583333333333335</v>
      </c>
      <c r="F130" s="47">
        <f t="shared" si="6"/>
        <v>1.875</v>
      </c>
      <c r="G130" s="47">
        <f t="shared" si="6"/>
        <v>2.2916666666666665</v>
      </c>
      <c r="H130" s="47">
        <f t="shared" si="6"/>
        <v>1.6666666666666665</v>
      </c>
      <c r="I130" s="47">
        <f t="shared" si="6"/>
        <v>2.0833333333333335</v>
      </c>
      <c r="J130" s="47">
        <f t="shared" si="6"/>
        <v>4.583333333333333</v>
      </c>
      <c r="K130" s="47">
        <f t="shared" si="6"/>
        <v>1.6666666666666665</v>
      </c>
      <c r="L130" s="47">
        <f t="shared" si="6"/>
        <v>4.166666666666667</v>
      </c>
      <c r="M130" s="47">
        <f t="shared" si="6"/>
        <v>5</v>
      </c>
      <c r="N130" s="47">
        <f t="shared" si="6"/>
        <v>3.958333333333333</v>
      </c>
      <c r="O130" s="47">
        <f t="shared" si="6"/>
        <v>1.875</v>
      </c>
      <c r="P130" s="47">
        <f t="shared" si="6"/>
        <v>3.333333333333333</v>
      </c>
      <c r="Q130" s="47">
        <f t="shared" si="6"/>
        <v>2.2916666666666665</v>
      </c>
      <c r="R130" s="47">
        <f t="shared" si="6"/>
        <v>4.375</v>
      </c>
      <c r="S130" s="47">
        <f t="shared" si="6"/>
        <v>1.25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D3" sqref="D3"/>
    </sheetView>
  </sheetViews>
  <sheetFormatPr defaultRowHeight="14.4" x14ac:dyDescent="0.3"/>
  <cols>
    <col min="1" max="1" width="39.109375" bestFit="1" customWidth="1"/>
    <col min="2" max="2" width="14.6640625" bestFit="1" customWidth="1"/>
  </cols>
  <sheetData>
    <row r="3" spans="1:4" x14ac:dyDescent="0.3">
      <c r="A3" s="38" t="s">
        <v>1968</v>
      </c>
      <c r="B3" t="s">
        <v>1979</v>
      </c>
      <c r="D3" s="45" t="s">
        <v>1970</v>
      </c>
    </row>
    <row r="4" spans="1:4" x14ac:dyDescent="0.3">
      <c r="A4" s="39" t="s">
        <v>277</v>
      </c>
      <c r="B4">
        <v>8</v>
      </c>
      <c r="C4" s="57">
        <f>+B4/MAX($B$4:$B$21)*5</f>
        <v>5</v>
      </c>
      <c r="D4" s="48">
        <f>ROUND(C4,0)</f>
        <v>5</v>
      </c>
    </row>
    <row r="5" spans="1:4" x14ac:dyDescent="0.3">
      <c r="A5" s="39" t="s">
        <v>1791</v>
      </c>
      <c r="B5">
        <v>8</v>
      </c>
      <c r="C5" s="57">
        <f t="shared" ref="C5:C21" si="0">+B5/MAX($B$4:$B$21)*5</f>
        <v>5</v>
      </c>
      <c r="D5" s="48">
        <f t="shared" ref="D5:D21" si="1">ROUND(C5,0)</f>
        <v>5</v>
      </c>
    </row>
    <row r="6" spans="1:4" x14ac:dyDescent="0.3">
      <c r="A6" s="39" t="s">
        <v>1538</v>
      </c>
      <c r="B6">
        <v>8</v>
      </c>
      <c r="C6" s="57">
        <f t="shared" si="0"/>
        <v>5</v>
      </c>
      <c r="D6" s="48">
        <f t="shared" si="1"/>
        <v>5</v>
      </c>
    </row>
    <row r="7" spans="1:4" x14ac:dyDescent="0.3">
      <c r="A7" s="39" t="s">
        <v>725</v>
      </c>
      <c r="B7">
        <v>7</v>
      </c>
      <c r="C7" s="57">
        <f t="shared" si="0"/>
        <v>4.375</v>
      </c>
      <c r="D7" s="48">
        <f t="shared" si="1"/>
        <v>4</v>
      </c>
    </row>
    <row r="8" spans="1:4" x14ac:dyDescent="0.3">
      <c r="A8" s="39" t="s">
        <v>1010</v>
      </c>
      <c r="B8">
        <v>5</v>
      </c>
      <c r="C8" s="57">
        <f t="shared" si="0"/>
        <v>3.125</v>
      </c>
      <c r="D8" s="48">
        <f t="shared" si="1"/>
        <v>3</v>
      </c>
    </row>
    <row r="9" spans="1:4" x14ac:dyDescent="0.3">
      <c r="A9" s="39" t="s">
        <v>1366</v>
      </c>
      <c r="B9">
        <v>5</v>
      </c>
      <c r="C9" s="57">
        <f t="shared" si="0"/>
        <v>3.125</v>
      </c>
      <c r="D9" s="48">
        <f t="shared" si="1"/>
        <v>3</v>
      </c>
    </row>
    <row r="10" spans="1:4" x14ac:dyDescent="0.3">
      <c r="A10" s="39" t="s">
        <v>1481</v>
      </c>
      <c r="B10">
        <v>4</v>
      </c>
      <c r="C10" s="57">
        <f t="shared" si="0"/>
        <v>2.5</v>
      </c>
      <c r="D10" s="48">
        <f t="shared" si="1"/>
        <v>3</v>
      </c>
    </row>
    <row r="11" spans="1:4" x14ac:dyDescent="0.3">
      <c r="A11" s="39" t="s">
        <v>1228</v>
      </c>
      <c r="B11">
        <v>4</v>
      </c>
      <c r="C11" s="57">
        <f t="shared" si="0"/>
        <v>2.5</v>
      </c>
      <c r="D11" s="48">
        <f t="shared" si="1"/>
        <v>3</v>
      </c>
    </row>
    <row r="12" spans="1:4" x14ac:dyDescent="0.3">
      <c r="A12" s="39" t="s">
        <v>866</v>
      </c>
      <c r="B12">
        <v>4</v>
      </c>
      <c r="C12" s="57">
        <f t="shared" si="0"/>
        <v>2.5</v>
      </c>
      <c r="D12" s="48">
        <f t="shared" si="1"/>
        <v>3</v>
      </c>
    </row>
    <row r="13" spans="1:4" x14ac:dyDescent="0.3">
      <c r="A13" s="39" t="s">
        <v>23</v>
      </c>
      <c r="B13">
        <v>4</v>
      </c>
      <c r="C13" s="57">
        <f t="shared" si="0"/>
        <v>2.5</v>
      </c>
      <c r="D13" s="48">
        <f t="shared" si="1"/>
        <v>3</v>
      </c>
    </row>
    <row r="14" spans="1:4" x14ac:dyDescent="0.3">
      <c r="A14" s="39" t="s">
        <v>1151</v>
      </c>
      <c r="B14">
        <v>3</v>
      </c>
      <c r="C14" s="57">
        <f t="shared" si="0"/>
        <v>1.875</v>
      </c>
      <c r="D14" s="48">
        <f t="shared" si="1"/>
        <v>2</v>
      </c>
    </row>
    <row r="15" spans="1:4" x14ac:dyDescent="0.3">
      <c r="A15" s="39" t="s">
        <v>454</v>
      </c>
      <c r="B15">
        <v>3</v>
      </c>
      <c r="C15" s="57">
        <f t="shared" si="0"/>
        <v>1.875</v>
      </c>
      <c r="D15" s="48">
        <f t="shared" si="1"/>
        <v>2</v>
      </c>
    </row>
    <row r="16" spans="1:4" x14ac:dyDescent="0.3">
      <c r="A16" s="39" t="s">
        <v>629</v>
      </c>
      <c r="B16">
        <v>3</v>
      </c>
      <c r="C16" s="57">
        <f t="shared" si="0"/>
        <v>1.875</v>
      </c>
      <c r="D16" s="48">
        <f t="shared" si="1"/>
        <v>2</v>
      </c>
    </row>
    <row r="17" spans="1:4" x14ac:dyDescent="0.3">
      <c r="A17" s="39" t="s">
        <v>1730</v>
      </c>
      <c r="B17">
        <v>3</v>
      </c>
      <c r="C17" s="57">
        <f t="shared" si="0"/>
        <v>1.875</v>
      </c>
      <c r="D17" s="48">
        <f t="shared" si="1"/>
        <v>2</v>
      </c>
    </row>
    <row r="18" spans="1:4" x14ac:dyDescent="0.3">
      <c r="A18" s="39" t="s">
        <v>139</v>
      </c>
      <c r="B18">
        <v>3</v>
      </c>
      <c r="C18" s="57">
        <f t="shared" si="0"/>
        <v>1.875</v>
      </c>
      <c r="D18" s="48">
        <f t="shared" si="1"/>
        <v>2</v>
      </c>
    </row>
    <row r="19" spans="1:4" x14ac:dyDescent="0.3">
      <c r="A19" s="39" t="s">
        <v>560</v>
      </c>
      <c r="B19">
        <v>2</v>
      </c>
      <c r="C19" s="57">
        <f t="shared" si="0"/>
        <v>1.25</v>
      </c>
      <c r="D19" s="48">
        <f t="shared" si="1"/>
        <v>1</v>
      </c>
    </row>
    <row r="20" spans="1:4" x14ac:dyDescent="0.3">
      <c r="A20" s="39" t="s">
        <v>1759</v>
      </c>
      <c r="B20">
        <v>2</v>
      </c>
      <c r="C20" s="57">
        <f t="shared" si="0"/>
        <v>1.25</v>
      </c>
      <c r="D20" s="48">
        <f t="shared" si="1"/>
        <v>1</v>
      </c>
    </row>
    <row r="21" spans="1:4" x14ac:dyDescent="0.3">
      <c r="A21" s="39" t="s">
        <v>1698</v>
      </c>
      <c r="B21">
        <v>1</v>
      </c>
      <c r="C21" s="57">
        <f t="shared" si="0"/>
        <v>0.625</v>
      </c>
      <c r="D21" s="48">
        <f t="shared" si="1"/>
        <v>1</v>
      </c>
    </row>
    <row r="22" spans="1:4" x14ac:dyDescent="0.3">
      <c r="A22" s="39" t="s">
        <v>1971</v>
      </c>
      <c r="B22">
        <v>77</v>
      </c>
    </row>
  </sheetData>
  <conditionalFormatting pivot="1" sqref="B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4:B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3" sqref="E3"/>
    </sheetView>
  </sheetViews>
  <sheetFormatPr defaultRowHeight="14.4" x14ac:dyDescent="0.3"/>
  <cols>
    <col min="1" max="1" width="39.109375" bestFit="1" customWidth="1"/>
    <col min="2" max="2" width="17.88671875" bestFit="1" customWidth="1"/>
  </cols>
  <sheetData>
    <row r="1" spans="1:11" x14ac:dyDescent="0.3">
      <c r="A1" s="38" t="s">
        <v>17</v>
      </c>
      <c r="B1" t="s">
        <v>1980</v>
      </c>
    </row>
    <row r="2" spans="1:11" x14ac:dyDescent="0.3">
      <c r="J2">
        <v>5</v>
      </c>
      <c r="K2">
        <v>1</v>
      </c>
    </row>
    <row r="3" spans="1:11" x14ac:dyDescent="0.3">
      <c r="A3" s="38" t="s">
        <v>1968</v>
      </c>
      <c r="B3" t="s">
        <v>1979</v>
      </c>
      <c r="E3" s="45" t="s">
        <v>1970</v>
      </c>
      <c r="J3">
        <v>4</v>
      </c>
      <c r="K3">
        <v>2</v>
      </c>
    </row>
    <row r="4" spans="1:11" x14ac:dyDescent="0.3">
      <c r="A4" s="39" t="s">
        <v>1791</v>
      </c>
      <c r="B4">
        <v>8</v>
      </c>
      <c r="C4" s="57">
        <f>+B4/MAX($B$4:$B$19)*5</f>
        <v>5</v>
      </c>
      <c r="D4" s="58">
        <f>ROUND(C4,0)</f>
        <v>5</v>
      </c>
      <c r="E4" s="45">
        <f>VLOOKUP(D4,$J$2:$K$6,2,0)</f>
        <v>1</v>
      </c>
      <c r="J4">
        <v>3</v>
      </c>
      <c r="K4">
        <v>3</v>
      </c>
    </row>
    <row r="5" spans="1:11" x14ac:dyDescent="0.3">
      <c r="A5" s="39" t="s">
        <v>277</v>
      </c>
      <c r="B5">
        <v>8</v>
      </c>
      <c r="C5" s="57">
        <f t="shared" ref="C5:C19" si="0">+B5/MAX($B$4:$B$19)*5</f>
        <v>5</v>
      </c>
      <c r="D5" s="58">
        <f t="shared" ref="D5:D19" si="1">ROUND(C5,0)</f>
        <v>5</v>
      </c>
      <c r="E5" s="45">
        <f t="shared" ref="E5:E19" si="2">VLOOKUP(D5,$J$2:$K$6,2,0)</f>
        <v>1</v>
      </c>
      <c r="J5">
        <v>2</v>
      </c>
      <c r="K5">
        <v>4</v>
      </c>
    </row>
    <row r="6" spans="1:11" x14ac:dyDescent="0.3">
      <c r="A6" s="39" t="s">
        <v>1538</v>
      </c>
      <c r="B6">
        <v>7</v>
      </c>
      <c r="C6" s="57">
        <f t="shared" si="0"/>
        <v>4.375</v>
      </c>
      <c r="D6" s="58">
        <f t="shared" si="1"/>
        <v>4</v>
      </c>
      <c r="E6" s="45">
        <f t="shared" si="2"/>
        <v>2</v>
      </c>
      <c r="J6">
        <v>1</v>
      </c>
      <c r="K6">
        <v>5</v>
      </c>
    </row>
    <row r="7" spans="1:11" x14ac:dyDescent="0.3">
      <c r="A7" s="39" t="s">
        <v>725</v>
      </c>
      <c r="B7">
        <v>6</v>
      </c>
      <c r="C7" s="57">
        <f t="shared" si="0"/>
        <v>3.75</v>
      </c>
      <c r="D7" s="58">
        <f t="shared" si="1"/>
        <v>4</v>
      </c>
      <c r="E7" s="45">
        <f t="shared" si="2"/>
        <v>2</v>
      </c>
    </row>
    <row r="8" spans="1:11" x14ac:dyDescent="0.3">
      <c r="A8" s="39" t="s">
        <v>1366</v>
      </c>
      <c r="B8">
        <v>5</v>
      </c>
      <c r="C8" s="57">
        <f t="shared" si="0"/>
        <v>3.125</v>
      </c>
      <c r="D8" s="58">
        <f t="shared" si="1"/>
        <v>3</v>
      </c>
      <c r="E8" s="45">
        <f t="shared" si="2"/>
        <v>3</v>
      </c>
    </row>
    <row r="9" spans="1:11" x14ac:dyDescent="0.3">
      <c r="A9" s="39" t="s">
        <v>866</v>
      </c>
      <c r="B9">
        <v>4</v>
      </c>
      <c r="C9" s="57">
        <f t="shared" si="0"/>
        <v>2.5</v>
      </c>
      <c r="D9" s="58">
        <f t="shared" si="1"/>
        <v>3</v>
      </c>
      <c r="E9" s="45">
        <f t="shared" si="2"/>
        <v>3</v>
      </c>
    </row>
    <row r="10" spans="1:11" x14ac:dyDescent="0.3">
      <c r="A10" s="39" t="s">
        <v>1481</v>
      </c>
      <c r="B10">
        <v>4</v>
      </c>
      <c r="C10" s="57">
        <f t="shared" si="0"/>
        <v>2.5</v>
      </c>
      <c r="D10" s="58">
        <f t="shared" si="1"/>
        <v>3</v>
      </c>
      <c r="E10" s="45">
        <f t="shared" si="2"/>
        <v>3</v>
      </c>
    </row>
    <row r="11" spans="1:11" x14ac:dyDescent="0.3">
      <c r="A11" s="39" t="s">
        <v>23</v>
      </c>
      <c r="B11">
        <v>4</v>
      </c>
      <c r="C11" s="57">
        <f t="shared" si="0"/>
        <v>2.5</v>
      </c>
      <c r="D11" s="58">
        <f t="shared" si="1"/>
        <v>3</v>
      </c>
      <c r="E11" s="45">
        <f t="shared" si="2"/>
        <v>3</v>
      </c>
    </row>
    <row r="12" spans="1:11" x14ac:dyDescent="0.3">
      <c r="A12" s="39" t="s">
        <v>1228</v>
      </c>
      <c r="B12">
        <v>3</v>
      </c>
      <c r="C12" s="57">
        <f t="shared" si="0"/>
        <v>1.875</v>
      </c>
      <c r="D12" s="58">
        <f t="shared" si="1"/>
        <v>2</v>
      </c>
      <c r="E12" s="45">
        <f t="shared" si="2"/>
        <v>4</v>
      </c>
    </row>
    <row r="13" spans="1:11" x14ac:dyDescent="0.3">
      <c r="A13" s="39" t="s">
        <v>1151</v>
      </c>
      <c r="B13">
        <v>3</v>
      </c>
      <c r="C13" s="57">
        <f t="shared" si="0"/>
        <v>1.875</v>
      </c>
      <c r="D13" s="58">
        <f t="shared" si="1"/>
        <v>2</v>
      </c>
      <c r="E13" s="45">
        <f t="shared" si="2"/>
        <v>4</v>
      </c>
    </row>
    <row r="14" spans="1:11" x14ac:dyDescent="0.3">
      <c r="A14" s="39" t="s">
        <v>139</v>
      </c>
      <c r="B14">
        <v>2</v>
      </c>
      <c r="C14" s="57">
        <f t="shared" si="0"/>
        <v>1.25</v>
      </c>
      <c r="D14" s="58">
        <f t="shared" si="1"/>
        <v>1</v>
      </c>
      <c r="E14" s="45">
        <f t="shared" si="2"/>
        <v>5</v>
      </c>
    </row>
    <row r="15" spans="1:11" x14ac:dyDescent="0.3">
      <c r="A15" s="39" t="s">
        <v>560</v>
      </c>
      <c r="B15">
        <v>2</v>
      </c>
      <c r="C15" s="57">
        <f t="shared" si="0"/>
        <v>1.25</v>
      </c>
      <c r="D15" s="58">
        <f t="shared" si="1"/>
        <v>1</v>
      </c>
      <c r="E15" s="45">
        <f t="shared" si="2"/>
        <v>5</v>
      </c>
    </row>
    <row r="16" spans="1:11" x14ac:dyDescent="0.3">
      <c r="A16" s="39" t="s">
        <v>454</v>
      </c>
      <c r="B16">
        <v>2</v>
      </c>
      <c r="C16" s="57">
        <f t="shared" si="0"/>
        <v>1.25</v>
      </c>
      <c r="D16" s="58">
        <f t="shared" si="1"/>
        <v>1</v>
      </c>
      <c r="E16" s="45">
        <f t="shared" si="2"/>
        <v>5</v>
      </c>
    </row>
    <row r="17" spans="1:5" x14ac:dyDescent="0.3">
      <c r="A17" s="39" t="s">
        <v>629</v>
      </c>
      <c r="B17">
        <v>2</v>
      </c>
      <c r="C17" s="57">
        <f t="shared" si="0"/>
        <v>1.25</v>
      </c>
      <c r="D17" s="58">
        <f t="shared" si="1"/>
        <v>1</v>
      </c>
      <c r="E17" s="45">
        <f t="shared" si="2"/>
        <v>5</v>
      </c>
    </row>
    <row r="18" spans="1:5" x14ac:dyDescent="0.3">
      <c r="A18" s="39" t="s">
        <v>1010</v>
      </c>
      <c r="B18">
        <v>1</v>
      </c>
      <c r="C18" s="57">
        <f t="shared" si="0"/>
        <v>0.625</v>
      </c>
      <c r="D18" s="58">
        <f t="shared" si="1"/>
        <v>1</v>
      </c>
      <c r="E18" s="45">
        <f t="shared" si="2"/>
        <v>5</v>
      </c>
    </row>
    <row r="19" spans="1:5" x14ac:dyDescent="0.3">
      <c r="A19" s="39" t="s">
        <v>1730</v>
      </c>
      <c r="B19">
        <v>1</v>
      </c>
      <c r="C19" s="57">
        <f t="shared" si="0"/>
        <v>0.625</v>
      </c>
      <c r="D19" s="58">
        <f t="shared" si="1"/>
        <v>1</v>
      </c>
      <c r="E19" s="45">
        <f t="shared" si="2"/>
        <v>5</v>
      </c>
    </row>
    <row r="20" spans="1:5" x14ac:dyDescent="0.3">
      <c r="A20" s="39" t="s">
        <v>1971</v>
      </c>
      <c r="B20">
        <v>62</v>
      </c>
      <c r="C20" s="42"/>
      <c r="D20" s="40"/>
    </row>
    <row r="21" spans="1:5" x14ac:dyDescent="0.3">
      <c r="C21" s="42"/>
      <c r="D21" s="40"/>
    </row>
  </sheetData>
  <conditionalFormatting pivot="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4:B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9"/>
  <sheetViews>
    <sheetView topLeftCell="A253" workbookViewId="0">
      <selection activeCell="E295" sqref="E295"/>
    </sheetView>
  </sheetViews>
  <sheetFormatPr defaultRowHeight="14.4" x14ac:dyDescent="0.3"/>
  <cols>
    <col min="1" max="1" width="42.44140625" customWidth="1"/>
    <col min="2" max="2" width="27" bestFit="1" customWidth="1"/>
    <col min="3" max="3" width="17.109375" bestFit="1" customWidth="1"/>
    <col min="4" max="4" width="23.6640625" bestFit="1" customWidth="1"/>
    <col min="5" max="5" width="38.6640625" bestFit="1" customWidth="1"/>
    <col min="6" max="6" width="17.44140625" bestFit="1" customWidth="1"/>
    <col min="7" max="7" width="41.109375" bestFit="1" customWidth="1"/>
    <col min="8" max="8" width="19.109375" bestFit="1" customWidth="1"/>
    <col min="9" max="9" width="13.5546875" bestFit="1" customWidth="1"/>
    <col min="10" max="10" width="34.33203125" bestFit="1" customWidth="1"/>
    <col min="11" max="11" width="16.5546875" bestFit="1" customWidth="1"/>
    <col min="12" max="12" width="22.6640625" bestFit="1" customWidth="1"/>
    <col min="13" max="13" width="13.5546875" bestFit="1" customWidth="1"/>
    <col min="14" max="14" width="17.33203125" bestFit="1" customWidth="1"/>
    <col min="15" max="15" width="13.6640625" bestFit="1" customWidth="1"/>
    <col min="16" max="16" width="13.5546875" bestFit="1" customWidth="1"/>
    <col min="17" max="17" width="33.88671875" bestFit="1" customWidth="1"/>
    <col min="18" max="18" width="19.6640625" bestFit="1" customWidth="1"/>
    <col min="19" max="19" width="13.88671875" bestFit="1" customWidth="1"/>
    <col min="20" max="20" width="12.5546875" bestFit="1" customWidth="1"/>
  </cols>
  <sheetData>
    <row r="3" spans="1:20" x14ac:dyDescent="0.3">
      <c r="A3" s="38" t="s">
        <v>1973</v>
      </c>
      <c r="B3" s="38" t="s">
        <v>0</v>
      </c>
    </row>
    <row r="4" spans="1:20" x14ac:dyDescent="0.3">
      <c r="A4" s="38" t="s">
        <v>5</v>
      </c>
      <c r="B4" t="s">
        <v>725</v>
      </c>
      <c r="C4" t="s">
        <v>866</v>
      </c>
      <c r="D4" t="s">
        <v>1538</v>
      </c>
      <c r="E4" t="s">
        <v>1366</v>
      </c>
      <c r="F4" t="s">
        <v>1010</v>
      </c>
      <c r="G4" t="s">
        <v>1151</v>
      </c>
      <c r="H4" t="s">
        <v>1481</v>
      </c>
      <c r="I4" t="s">
        <v>1228</v>
      </c>
      <c r="J4" t="s">
        <v>1791</v>
      </c>
      <c r="K4" t="s">
        <v>277</v>
      </c>
      <c r="L4" t="s">
        <v>629</v>
      </c>
      <c r="M4" t="s">
        <v>560</v>
      </c>
      <c r="N4" t="s">
        <v>1730</v>
      </c>
      <c r="O4" t="s">
        <v>454</v>
      </c>
      <c r="P4" t="s">
        <v>139</v>
      </c>
      <c r="Q4" t="s">
        <v>1698</v>
      </c>
      <c r="R4" t="s">
        <v>23</v>
      </c>
      <c r="S4" t="s">
        <v>1759</v>
      </c>
      <c r="T4" t="s">
        <v>1971</v>
      </c>
    </row>
    <row r="5" spans="1:20" x14ac:dyDescent="0.3">
      <c r="A5" t="s">
        <v>1747</v>
      </c>
      <c r="N5">
        <v>1</v>
      </c>
      <c r="T5">
        <v>1</v>
      </c>
    </row>
    <row r="6" spans="1:20" x14ac:dyDescent="0.3">
      <c r="A6" t="s">
        <v>1593</v>
      </c>
      <c r="D6">
        <v>1</v>
      </c>
      <c r="T6">
        <v>1</v>
      </c>
    </row>
    <row r="7" spans="1:20" x14ac:dyDescent="0.3">
      <c r="A7" t="s">
        <v>390</v>
      </c>
      <c r="K7">
        <v>1</v>
      </c>
      <c r="T7">
        <v>1</v>
      </c>
    </row>
    <row r="8" spans="1:20" x14ac:dyDescent="0.3">
      <c r="A8" t="s">
        <v>578</v>
      </c>
      <c r="M8">
        <v>1</v>
      </c>
      <c r="T8">
        <v>1</v>
      </c>
    </row>
    <row r="9" spans="1:20" x14ac:dyDescent="0.3">
      <c r="A9" t="s">
        <v>1884</v>
      </c>
      <c r="J9">
        <v>1</v>
      </c>
      <c r="T9">
        <v>1</v>
      </c>
    </row>
    <row r="10" spans="1:20" x14ac:dyDescent="0.3">
      <c r="A10" t="s">
        <v>1689</v>
      </c>
      <c r="D10">
        <v>1</v>
      </c>
      <c r="T10">
        <v>1</v>
      </c>
    </row>
    <row r="11" spans="1:20" x14ac:dyDescent="0.3">
      <c r="A11" t="s">
        <v>1611</v>
      </c>
      <c r="D11">
        <v>5</v>
      </c>
      <c r="T11">
        <v>5</v>
      </c>
    </row>
    <row r="12" spans="1:20" x14ac:dyDescent="0.3">
      <c r="A12" t="s">
        <v>1906</v>
      </c>
      <c r="J12">
        <v>1</v>
      </c>
      <c r="T12">
        <v>1</v>
      </c>
    </row>
    <row r="13" spans="1:20" x14ac:dyDescent="0.3">
      <c r="A13" t="s">
        <v>1758</v>
      </c>
      <c r="N13">
        <v>1</v>
      </c>
      <c r="T13">
        <v>1</v>
      </c>
    </row>
    <row r="14" spans="1:20" x14ac:dyDescent="0.3">
      <c r="A14" t="s">
        <v>1956</v>
      </c>
      <c r="S14">
        <v>1</v>
      </c>
      <c r="T14">
        <v>1</v>
      </c>
    </row>
    <row r="15" spans="1:20" x14ac:dyDescent="0.3">
      <c r="A15" t="s">
        <v>667</v>
      </c>
      <c r="L15">
        <v>1</v>
      </c>
      <c r="T15">
        <v>1</v>
      </c>
    </row>
    <row r="16" spans="1:20" x14ac:dyDescent="0.3">
      <c r="A16" t="s">
        <v>1511</v>
      </c>
      <c r="H16">
        <v>1</v>
      </c>
      <c r="T16">
        <v>1</v>
      </c>
    </row>
    <row r="17" spans="1:20" x14ac:dyDescent="0.3">
      <c r="A17" t="s">
        <v>1827</v>
      </c>
      <c r="J17">
        <v>2</v>
      </c>
      <c r="T17">
        <v>2</v>
      </c>
    </row>
    <row r="18" spans="1:20" x14ac:dyDescent="0.3">
      <c r="A18" t="s">
        <v>1037</v>
      </c>
      <c r="F18">
        <v>1</v>
      </c>
      <c r="T18">
        <v>1</v>
      </c>
    </row>
    <row r="19" spans="1:20" x14ac:dyDescent="0.3">
      <c r="A19" t="s">
        <v>203</v>
      </c>
      <c r="K19">
        <v>1</v>
      </c>
      <c r="P19">
        <v>1</v>
      </c>
      <c r="T19">
        <v>2</v>
      </c>
    </row>
    <row r="20" spans="1:20" x14ac:dyDescent="0.3">
      <c r="A20" t="s">
        <v>274</v>
      </c>
      <c r="P20">
        <v>1</v>
      </c>
      <c r="T20">
        <v>1</v>
      </c>
    </row>
    <row r="21" spans="1:20" x14ac:dyDescent="0.3">
      <c r="A21" t="s">
        <v>268</v>
      </c>
      <c r="P21">
        <v>1</v>
      </c>
      <c r="T21">
        <v>1</v>
      </c>
    </row>
    <row r="22" spans="1:20" x14ac:dyDescent="0.3">
      <c r="A22" t="s">
        <v>241</v>
      </c>
      <c r="P22">
        <v>1</v>
      </c>
      <c r="T22">
        <v>1</v>
      </c>
    </row>
    <row r="23" spans="1:20" x14ac:dyDescent="0.3">
      <c r="A23" t="s">
        <v>619</v>
      </c>
      <c r="M23">
        <v>1</v>
      </c>
      <c r="T23">
        <v>1</v>
      </c>
    </row>
    <row r="24" spans="1:20" x14ac:dyDescent="0.3">
      <c r="A24" t="s">
        <v>582</v>
      </c>
      <c r="M24">
        <v>1</v>
      </c>
      <c r="T24">
        <v>1</v>
      </c>
    </row>
    <row r="25" spans="1:20" x14ac:dyDescent="0.3">
      <c r="A25" t="s">
        <v>567</v>
      </c>
      <c r="M25">
        <v>1</v>
      </c>
      <c r="T25">
        <v>1</v>
      </c>
    </row>
    <row r="26" spans="1:20" x14ac:dyDescent="0.3">
      <c r="A26" t="s">
        <v>448</v>
      </c>
      <c r="K26">
        <v>2</v>
      </c>
      <c r="T26">
        <v>2</v>
      </c>
    </row>
    <row r="27" spans="1:20" x14ac:dyDescent="0.3">
      <c r="A27" t="s">
        <v>575</v>
      </c>
      <c r="M27">
        <v>1</v>
      </c>
      <c r="T27">
        <v>1</v>
      </c>
    </row>
    <row r="28" spans="1:20" x14ac:dyDescent="0.3">
      <c r="A28" t="s">
        <v>674</v>
      </c>
      <c r="L28">
        <v>1</v>
      </c>
      <c r="T28">
        <v>1</v>
      </c>
    </row>
    <row r="29" spans="1:20" x14ac:dyDescent="0.3">
      <c r="A29" t="s">
        <v>1761</v>
      </c>
      <c r="N29">
        <v>2</v>
      </c>
      <c r="T29">
        <v>2</v>
      </c>
    </row>
    <row r="30" spans="1:20" x14ac:dyDescent="0.3">
      <c r="A30" t="s">
        <v>1783</v>
      </c>
      <c r="N30">
        <v>1</v>
      </c>
      <c r="T30">
        <v>1</v>
      </c>
    </row>
    <row r="31" spans="1:20" x14ac:dyDescent="0.3">
      <c r="A31" t="s">
        <v>1655</v>
      </c>
      <c r="D31">
        <v>1</v>
      </c>
      <c r="T31">
        <v>1</v>
      </c>
    </row>
    <row r="32" spans="1:20" x14ac:dyDescent="0.3">
      <c r="A32" t="s">
        <v>183</v>
      </c>
      <c r="P32">
        <v>1</v>
      </c>
      <c r="T32">
        <v>1</v>
      </c>
    </row>
    <row r="33" spans="1:20" x14ac:dyDescent="0.3">
      <c r="A33" t="s">
        <v>172</v>
      </c>
      <c r="P33">
        <v>1</v>
      </c>
      <c r="T33">
        <v>1</v>
      </c>
    </row>
    <row r="34" spans="1:20" x14ac:dyDescent="0.3">
      <c r="A34" t="s">
        <v>1119</v>
      </c>
      <c r="F34">
        <v>1</v>
      </c>
      <c r="T34">
        <v>1</v>
      </c>
    </row>
    <row r="35" spans="1:20" x14ac:dyDescent="0.3">
      <c r="A35" t="s">
        <v>1779</v>
      </c>
      <c r="N35">
        <v>1</v>
      </c>
      <c r="T35">
        <v>1</v>
      </c>
    </row>
    <row r="36" spans="1:20" x14ac:dyDescent="0.3">
      <c r="A36" t="s">
        <v>650</v>
      </c>
      <c r="L36">
        <v>2</v>
      </c>
      <c r="T36">
        <v>2</v>
      </c>
    </row>
    <row r="37" spans="1:20" x14ac:dyDescent="0.3">
      <c r="A37" t="s">
        <v>708</v>
      </c>
      <c r="L37">
        <v>1</v>
      </c>
      <c r="T37">
        <v>1</v>
      </c>
    </row>
    <row r="38" spans="1:20" x14ac:dyDescent="0.3">
      <c r="A38" t="s">
        <v>884</v>
      </c>
      <c r="C38">
        <v>1</v>
      </c>
      <c r="T38">
        <v>1</v>
      </c>
    </row>
    <row r="39" spans="1:20" x14ac:dyDescent="0.3">
      <c r="A39" t="s">
        <v>1487</v>
      </c>
      <c r="H39">
        <v>1</v>
      </c>
      <c r="T39">
        <v>1</v>
      </c>
    </row>
    <row r="40" spans="1:20" x14ac:dyDescent="0.3">
      <c r="A40" t="s">
        <v>814</v>
      </c>
      <c r="B40">
        <v>1</v>
      </c>
      <c r="T40">
        <v>1</v>
      </c>
    </row>
    <row r="41" spans="1:20" x14ac:dyDescent="0.3">
      <c r="A41" t="s">
        <v>1390</v>
      </c>
      <c r="E41">
        <v>1</v>
      </c>
      <c r="T41">
        <v>1</v>
      </c>
    </row>
    <row r="42" spans="1:20" x14ac:dyDescent="0.3">
      <c r="A42" t="s">
        <v>1409</v>
      </c>
      <c r="E42">
        <v>1</v>
      </c>
      <c r="T42">
        <v>1</v>
      </c>
    </row>
    <row r="43" spans="1:20" x14ac:dyDescent="0.3">
      <c r="A43" t="s">
        <v>1414</v>
      </c>
      <c r="E43">
        <v>5</v>
      </c>
      <c r="J43">
        <v>1</v>
      </c>
      <c r="T43">
        <v>6</v>
      </c>
    </row>
    <row r="44" spans="1:20" x14ac:dyDescent="0.3">
      <c r="A44" t="s">
        <v>1370</v>
      </c>
      <c r="E44">
        <v>1</v>
      </c>
      <c r="T44">
        <v>1</v>
      </c>
    </row>
    <row r="45" spans="1:20" x14ac:dyDescent="0.3">
      <c r="A45" t="s">
        <v>1927</v>
      </c>
      <c r="J45">
        <v>2</v>
      </c>
      <c r="T45">
        <v>2</v>
      </c>
    </row>
    <row r="46" spans="1:20" x14ac:dyDescent="0.3">
      <c r="A46" t="s">
        <v>1566</v>
      </c>
      <c r="D46">
        <v>1</v>
      </c>
      <c r="T46">
        <v>1</v>
      </c>
    </row>
    <row r="47" spans="1:20" x14ac:dyDescent="0.3">
      <c r="A47" t="s">
        <v>1561</v>
      </c>
      <c r="D47">
        <v>1</v>
      </c>
      <c r="T47">
        <v>1</v>
      </c>
    </row>
    <row r="48" spans="1:20" x14ac:dyDescent="0.3">
      <c r="A48" t="s">
        <v>1921</v>
      </c>
      <c r="J48">
        <v>1</v>
      </c>
      <c r="T48">
        <v>1</v>
      </c>
    </row>
    <row r="49" spans="1:20" x14ac:dyDescent="0.3">
      <c r="A49" t="s">
        <v>1424</v>
      </c>
      <c r="E49">
        <v>1</v>
      </c>
      <c r="T49">
        <v>1</v>
      </c>
    </row>
    <row r="50" spans="1:20" x14ac:dyDescent="0.3">
      <c r="A50" t="s">
        <v>717</v>
      </c>
      <c r="L50">
        <v>1</v>
      </c>
      <c r="T50">
        <v>1</v>
      </c>
    </row>
    <row r="51" spans="1:20" x14ac:dyDescent="0.3">
      <c r="A51" t="s">
        <v>1849</v>
      </c>
      <c r="J51">
        <v>1</v>
      </c>
      <c r="T51">
        <v>1</v>
      </c>
    </row>
    <row r="52" spans="1:20" x14ac:dyDescent="0.3">
      <c r="A52" t="s">
        <v>1430</v>
      </c>
      <c r="E52">
        <v>1</v>
      </c>
      <c r="T52">
        <v>1</v>
      </c>
    </row>
    <row r="53" spans="1:20" x14ac:dyDescent="0.3">
      <c r="A53" t="s">
        <v>1435</v>
      </c>
      <c r="E53">
        <v>1</v>
      </c>
      <c r="T53">
        <v>1</v>
      </c>
    </row>
    <row r="54" spans="1:20" x14ac:dyDescent="0.3">
      <c r="A54" t="s">
        <v>806</v>
      </c>
      <c r="B54">
        <v>1</v>
      </c>
      <c r="T54">
        <v>1</v>
      </c>
    </row>
    <row r="55" spans="1:20" x14ac:dyDescent="0.3">
      <c r="A55" t="s">
        <v>779</v>
      </c>
      <c r="B55">
        <v>1</v>
      </c>
      <c r="T55">
        <v>1</v>
      </c>
    </row>
    <row r="56" spans="1:20" x14ac:dyDescent="0.3">
      <c r="A56" t="s">
        <v>781</v>
      </c>
      <c r="B56">
        <v>1</v>
      </c>
      <c r="T56">
        <v>1</v>
      </c>
    </row>
    <row r="57" spans="1:20" x14ac:dyDescent="0.3">
      <c r="A57" t="s">
        <v>770</v>
      </c>
      <c r="B57">
        <v>2</v>
      </c>
      <c r="T57">
        <v>2</v>
      </c>
    </row>
    <row r="58" spans="1:20" x14ac:dyDescent="0.3">
      <c r="A58" t="s">
        <v>775</v>
      </c>
      <c r="B58">
        <v>6</v>
      </c>
      <c r="T58">
        <v>6</v>
      </c>
    </row>
    <row r="59" spans="1:20" x14ac:dyDescent="0.3">
      <c r="A59" t="s">
        <v>842</v>
      </c>
      <c r="B59">
        <v>2</v>
      </c>
      <c r="T59">
        <v>2</v>
      </c>
    </row>
    <row r="60" spans="1:20" x14ac:dyDescent="0.3">
      <c r="A60" t="s">
        <v>845</v>
      </c>
      <c r="B60">
        <v>1</v>
      </c>
      <c r="E60">
        <v>1</v>
      </c>
      <c r="H60">
        <v>1</v>
      </c>
      <c r="T60">
        <v>3</v>
      </c>
    </row>
    <row r="61" spans="1:20" x14ac:dyDescent="0.3">
      <c r="A61" t="s">
        <v>500</v>
      </c>
      <c r="O61">
        <v>2</v>
      </c>
      <c r="T61">
        <v>2</v>
      </c>
    </row>
    <row r="62" spans="1:20" x14ac:dyDescent="0.3">
      <c r="A62" t="s">
        <v>429</v>
      </c>
      <c r="K62">
        <v>1</v>
      </c>
      <c r="O62">
        <v>5</v>
      </c>
      <c r="T62">
        <v>6</v>
      </c>
    </row>
    <row r="63" spans="1:20" x14ac:dyDescent="0.3">
      <c r="A63" t="s">
        <v>837</v>
      </c>
      <c r="B63">
        <v>2</v>
      </c>
      <c r="E63">
        <v>1</v>
      </c>
      <c r="H63">
        <v>1</v>
      </c>
      <c r="T63">
        <v>4</v>
      </c>
    </row>
    <row r="64" spans="1:20" x14ac:dyDescent="0.3">
      <c r="A64" t="s">
        <v>840</v>
      </c>
      <c r="B64">
        <v>1</v>
      </c>
      <c r="E64">
        <v>1</v>
      </c>
      <c r="H64">
        <v>1</v>
      </c>
      <c r="T64">
        <v>3</v>
      </c>
    </row>
    <row r="65" spans="1:20" x14ac:dyDescent="0.3">
      <c r="A65" t="s">
        <v>490</v>
      </c>
      <c r="O65">
        <v>1</v>
      </c>
      <c r="T65">
        <v>1</v>
      </c>
    </row>
    <row r="66" spans="1:20" x14ac:dyDescent="0.3">
      <c r="A66" t="s">
        <v>1924</v>
      </c>
      <c r="J66">
        <v>2</v>
      </c>
      <c r="T66">
        <v>2</v>
      </c>
    </row>
    <row r="67" spans="1:20" x14ac:dyDescent="0.3">
      <c r="A67" t="s">
        <v>474</v>
      </c>
      <c r="O67">
        <v>1</v>
      </c>
      <c r="T67">
        <v>1</v>
      </c>
    </row>
    <row r="68" spans="1:20" x14ac:dyDescent="0.3">
      <c r="A68" t="s">
        <v>1675</v>
      </c>
      <c r="D68">
        <v>3</v>
      </c>
      <c r="T68">
        <v>3</v>
      </c>
    </row>
    <row r="69" spans="1:20" x14ac:dyDescent="0.3">
      <c r="A69" t="s">
        <v>1719</v>
      </c>
      <c r="Q69">
        <v>1</v>
      </c>
      <c r="T69">
        <v>1</v>
      </c>
    </row>
    <row r="70" spans="1:20" x14ac:dyDescent="0.3">
      <c r="A70" t="s">
        <v>1823</v>
      </c>
      <c r="J70">
        <v>1</v>
      </c>
      <c r="T70">
        <v>1</v>
      </c>
    </row>
    <row r="71" spans="1:20" x14ac:dyDescent="0.3">
      <c r="A71" t="s">
        <v>351</v>
      </c>
      <c r="K71">
        <v>1</v>
      </c>
      <c r="T71">
        <v>1</v>
      </c>
    </row>
    <row r="72" spans="1:20" x14ac:dyDescent="0.3">
      <c r="A72" t="s">
        <v>1340</v>
      </c>
      <c r="I72">
        <v>1</v>
      </c>
      <c r="T72">
        <v>1</v>
      </c>
    </row>
    <row r="73" spans="1:20" x14ac:dyDescent="0.3">
      <c r="A73" t="s">
        <v>1065</v>
      </c>
      <c r="F73">
        <v>1</v>
      </c>
      <c r="T73">
        <v>1</v>
      </c>
    </row>
    <row r="74" spans="1:20" x14ac:dyDescent="0.3">
      <c r="A74" t="s">
        <v>1077</v>
      </c>
      <c r="F74">
        <v>1</v>
      </c>
      <c r="T74">
        <v>1</v>
      </c>
    </row>
    <row r="75" spans="1:20" x14ac:dyDescent="0.3">
      <c r="A75" t="s">
        <v>1351</v>
      </c>
      <c r="I75">
        <v>1</v>
      </c>
      <c r="T75">
        <v>1</v>
      </c>
    </row>
    <row r="76" spans="1:20" x14ac:dyDescent="0.3">
      <c r="A76" t="s">
        <v>1763</v>
      </c>
      <c r="N76">
        <v>1</v>
      </c>
      <c r="T76">
        <v>1</v>
      </c>
    </row>
    <row r="77" spans="1:20" x14ac:dyDescent="0.3">
      <c r="A77" t="s">
        <v>217</v>
      </c>
      <c r="K77">
        <v>1</v>
      </c>
      <c r="P77">
        <v>1</v>
      </c>
      <c r="T77">
        <v>2</v>
      </c>
    </row>
    <row r="78" spans="1:20" x14ac:dyDescent="0.3">
      <c r="A78" t="s">
        <v>1935</v>
      </c>
      <c r="J78">
        <v>1</v>
      </c>
      <c r="T78">
        <v>1</v>
      </c>
    </row>
    <row r="79" spans="1:20" x14ac:dyDescent="0.3">
      <c r="A79" t="s">
        <v>1112</v>
      </c>
      <c r="F79">
        <v>2</v>
      </c>
      <c r="T79">
        <v>2</v>
      </c>
    </row>
    <row r="80" spans="1:20" x14ac:dyDescent="0.3">
      <c r="A80" t="s">
        <v>1503</v>
      </c>
      <c r="H80">
        <v>1</v>
      </c>
      <c r="T80">
        <v>1</v>
      </c>
    </row>
    <row r="81" spans="1:20" x14ac:dyDescent="0.3">
      <c r="A81" t="s">
        <v>1221</v>
      </c>
      <c r="G81">
        <v>2</v>
      </c>
      <c r="T81">
        <v>2</v>
      </c>
    </row>
    <row r="82" spans="1:20" x14ac:dyDescent="0.3">
      <c r="A82" t="s">
        <v>1027</v>
      </c>
      <c r="F82">
        <v>1</v>
      </c>
      <c r="T82">
        <v>1</v>
      </c>
    </row>
    <row r="83" spans="1:20" x14ac:dyDescent="0.3">
      <c r="A83" t="s">
        <v>1030</v>
      </c>
      <c r="F83">
        <v>1</v>
      </c>
      <c r="T83">
        <v>1</v>
      </c>
    </row>
    <row r="84" spans="1:20" x14ac:dyDescent="0.3">
      <c r="A84" t="s">
        <v>1739</v>
      </c>
      <c r="N84">
        <v>3</v>
      </c>
      <c r="T84">
        <v>3</v>
      </c>
    </row>
    <row r="85" spans="1:20" x14ac:dyDescent="0.3">
      <c r="A85" t="s">
        <v>1844</v>
      </c>
      <c r="J85">
        <v>1</v>
      </c>
      <c r="T85">
        <v>1</v>
      </c>
    </row>
    <row r="86" spans="1:20" x14ac:dyDescent="0.3">
      <c r="A86" t="s">
        <v>1721</v>
      </c>
      <c r="Q86">
        <v>2</v>
      </c>
      <c r="T86">
        <v>2</v>
      </c>
    </row>
    <row r="87" spans="1:20" x14ac:dyDescent="0.3">
      <c r="A87" t="s">
        <v>1954</v>
      </c>
      <c r="S87">
        <v>2</v>
      </c>
      <c r="T87">
        <v>2</v>
      </c>
    </row>
    <row r="88" spans="1:20" x14ac:dyDescent="0.3">
      <c r="A88" t="s">
        <v>1577</v>
      </c>
      <c r="D88">
        <v>1</v>
      </c>
      <c r="T88">
        <v>1</v>
      </c>
    </row>
    <row r="89" spans="1:20" x14ac:dyDescent="0.3">
      <c r="A89" t="s">
        <v>1839</v>
      </c>
      <c r="J89">
        <v>1</v>
      </c>
      <c r="T89">
        <v>1</v>
      </c>
    </row>
    <row r="90" spans="1:20" x14ac:dyDescent="0.3">
      <c r="A90" t="s">
        <v>1590</v>
      </c>
      <c r="D90">
        <v>1</v>
      </c>
      <c r="T90">
        <v>1</v>
      </c>
    </row>
    <row r="91" spans="1:20" x14ac:dyDescent="0.3">
      <c r="A91" t="s">
        <v>1580</v>
      </c>
      <c r="D91">
        <v>1</v>
      </c>
      <c r="T91">
        <v>1</v>
      </c>
    </row>
    <row r="92" spans="1:20" x14ac:dyDescent="0.3">
      <c r="A92" t="s">
        <v>1584</v>
      </c>
      <c r="D92">
        <v>1</v>
      </c>
      <c r="T92">
        <v>1</v>
      </c>
    </row>
    <row r="93" spans="1:20" x14ac:dyDescent="0.3">
      <c r="A93" t="s">
        <v>1587</v>
      </c>
      <c r="D93">
        <v>1</v>
      </c>
      <c r="T93">
        <v>1</v>
      </c>
    </row>
    <row r="94" spans="1:20" x14ac:dyDescent="0.3">
      <c r="A94" t="s">
        <v>872</v>
      </c>
      <c r="C94">
        <v>1</v>
      </c>
      <c r="T94">
        <v>1</v>
      </c>
    </row>
    <row r="95" spans="1:20" x14ac:dyDescent="0.3">
      <c r="A95" t="s">
        <v>1334</v>
      </c>
      <c r="I95">
        <v>1</v>
      </c>
      <c r="T95">
        <v>1</v>
      </c>
    </row>
    <row r="96" spans="1:20" x14ac:dyDescent="0.3">
      <c r="A96" t="s">
        <v>1309</v>
      </c>
      <c r="I96">
        <v>1</v>
      </c>
      <c r="T96">
        <v>1</v>
      </c>
    </row>
    <row r="97" spans="1:20" x14ac:dyDescent="0.3">
      <c r="A97" t="s">
        <v>1898</v>
      </c>
      <c r="J97">
        <v>1</v>
      </c>
      <c r="T97">
        <v>1</v>
      </c>
    </row>
    <row r="98" spans="1:20" x14ac:dyDescent="0.3">
      <c r="A98" t="s">
        <v>893</v>
      </c>
      <c r="C98">
        <v>1</v>
      </c>
      <c r="T98">
        <v>1</v>
      </c>
    </row>
    <row r="99" spans="1:20" x14ac:dyDescent="0.3">
      <c r="A99" t="s">
        <v>1157</v>
      </c>
      <c r="G99">
        <v>1</v>
      </c>
      <c r="T99">
        <v>1</v>
      </c>
    </row>
    <row r="100" spans="1:20" x14ac:dyDescent="0.3">
      <c r="A100" t="s">
        <v>1213</v>
      </c>
      <c r="G100">
        <v>2</v>
      </c>
      <c r="T100">
        <v>2</v>
      </c>
    </row>
    <row r="101" spans="1:20" x14ac:dyDescent="0.3">
      <c r="A101" t="s">
        <v>1218</v>
      </c>
      <c r="G101">
        <v>1</v>
      </c>
      <c r="T101">
        <v>1</v>
      </c>
    </row>
    <row r="102" spans="1:20" x14ac:dyDescent="0.3">
      <c r="A102" t="s">
        <v>1179</v>
      </c>
      <c r="G102">
        <v>1</v>
      </c>
      <c r="T102">
        <v>1</v>
      </c>
    </row>
    <row r="103" spans="1:20" x14ac:dyDescent="0.3">
      <c r="A103" t="s">
        <v>1171</v>
      </c>
      <c r="G103">
        <v>3</v>
      </c>
      <c r="T103">
        <v>3</v>
      </c>
    </row>
    <row r="104" spans="1:20" x14ac:dyDescent="0.3">
      <c r="A104" t="s">
        <v>1320</v>
      </c>
      <c r="I104">
        <v>1</v>
      </c>
      <c r="T104">
        <v>1</v>
      </c>
    </row>
    <row r="105" spans="1:20" x14ac:dyDescent="0.3">
      <c r="A105" t="s">
        <v>1278</v>
      </c>
      <c r="I105">
        <v>1</v>
      </c>
      <c r="T105">
        <v>1</v>
      </c>
    </row>
    <row r="106" spans="1:20" x14ac:dyDescent="0.3">
      <c r="A106" t="s">
        <v>1297</v>
      </c>
      <c r="I106">
        <v>1</v>
      </c>
      <c r="T106">
        <v>1</v>
      </c>
    </row>
    <row r="107" spans="1:20" x14ac:dyDescent="0.3">
      <c r="A107" t="s">
        <v>1316</v>
      </c>
      <c r="I107">
        <v>1</v>
      </c>
      <c r="T107">
        <v>1</v>
      </c>
    </row>
    <row r="108" spans="1:20" x14ac:dyDescent="0.3">
      <c r="A108" t="s">
        <v>1313</v>
      </c>
      <c r="I108">
        <v>1</v>
      </c>
      <c r="T108">
        <v>1</v>
      </c>
    </row>
    <row r="109" spans="1:20" x14ac:dyDescent="0.3">
      <c r="A109" t="s">
        <v>1236</v>
      </c>
      <c r="I109">
        <v>1</v>
      </c>
      <c r="T109">
        <v>1</v>
      </c>
    </row>
    <row r="110" spans="1:20" x14ac:dyDescent="0.3">
      <c r="A110" t="s">
        <v>1307</v>
      </c>
      <c r="I110">
        <v>1</v>
      </c>
      <c r="T110">
        <v>1</v>
      </c>
    </row>
    <row r="111" spans="1:20" x14ac:dyDescent="0.3">
      <c r="A111" t="s">
        <v>1318</v>
      </c>
      <c r="I111">
        <v>1</v>
      </c>
      <c r="T111">
        <v>1</v>
      </c>
    </row>
    <row r="112" spans="1:20" x14ac:dyDescent="0.3">
      <c r="A112" t="s">
        <v>1284</v>
      </c>
      <c r="I112">
        <v>1</v>
      </c>
      <c r="T112">
        <v>1</v>
      </c>
    </row>
    <row r="113" spans="1:20" x14ac:dyDescent="0.3">
      <c r="A113" t="s">
        <v>1109</v>
      </c>
      <c r="F113">
        <v>1</v>
      </c>
      <c r="T113">
        <v>1</v>
      </c>
    </row>
    <row r="114" spans="1:20" x14ac:dyDescent="0.3">
      <c r="A114" t="s">
        <v>953</v>
      </c>
      <c r="C114">
        <v>1</v>
      </c>
      <c r="T114">
        <v>1</v>
      </c>
    </row>
    <row r="115" spans="1:20" x14ac:dyDescent="0.3">
      <c r="A115" t="s">
        <v>877</v>
      </c>
      <c r="C115">
        <v>1</v>
      </c>
      <c r="T115">
        <v>1</v>
      </c>
    </row>
    <row r="116" spans="1:20" x14ac:dyDescent="0.3">
      <c r="A116" t="s">
        <v>309</v>
      </c>
      <c r="K116">
        <v>1</v>
      </c>
      <c r="T116">
        <v>1</v>
      </c>
    </row>
    <row r="117" spans="1:20" x14ac:dyDescent="0.3">
      <c r="A117" t="s">
        <v>1628</v>
      </c>
      <c r="D117">
        <v>1</v>
      </c>
      <c r="T117">
        <v>1</v>
      </c>
    </row>
    <row r="118" spans="1:20" x14ac:dyDescent="0.3">
      <c r="A118" t="s">
        <v>1572</v>
      </c>
      <c r="D118">
        <v>1</v>
      </c>
      <c r="T118">
        <v>1</v>
      </c>
    </row>
    <row r="119" spans="1:20" x14ac:dyDescent="0.3">
      <c r="A119" t="s">
        <v>1597</v>
      </c>
      <c r="D119">
        <v>3</v>
      </c>
      <c r="T119">
        <v>3</v>
      </c>
    </row>
    <row r="120" spans="1:20" x14ac:dyDescent="0.3">
      <c r="A120" t="s">
        <v>1576</v>
      </c>
      <c r="D120">
        <v>1</v>
      </c>
      <c r="T120">
        <v>1</v>
      </c>
    </row>
    <row r="121" spans="1:20" x14ac:dyDescent="0.3">
      <c r="A121" t="s">
        <v>1543</v>
      </c>
      <c r="D121">
        <v>1</v>
      </c>
      <c r="T121">
        <v>1</v>
      </c>
    </row>
    <row r="122" spans="1:20" x14ac:dyDescent="0.3">
      <c r="A122" t="s">
        <v>1557</v>
      </c>
      <c r="D122">
        <v>1</v>
      </c>
      <c r="T122">
        <v>1</v>
      </c>
    </row>
    <row r="123" spans="1:20" x14ac:dyDescent="0.3">
      <c r="A123" t="s">
        <v>1547</v>
      </c>
      <c r="D123">
        <v>1</v>
      </c>
      <c r="T123">
        <v>1</v>
      </c>
    </row>
    <row r="124" spans="1:20" x14ac:dyDescent="0.3">
      <c r="A124" t="s">
        <v>1553</v>
      </c>
      <c r="D124">
        <v>1</v>
      </c>
      <c r="T124">
        <v>1</v>
      </c>
    </row>
    <row r="125" spans="1:20" x14ac:dyDescent="0.3">
      <c r="A125" t="s">
        <v>418</v>
      </c>
      <c r="K125">
        <v>1</v>
      </c>
      <c r="T125">
        <v>1</v>
      </c>
    </row>
    <row r="126" spans="1:20" x14ac:dyDescent="0.3">
      <c r="A126" t="s">
        <v>362</v>
      </c>
      <c r="K126">
        <v>2</v>
      </c>
      <c r="T126">
        <v>2</v>
      </c>
    </row>
    <row r="127" spans="1:20" x14ac:dyDescent="0.3">
      <c r="A127" t="s">
        <v>1662</v>
      </c>
      <c r="D127">
        <v>1</v>
      </c>
      <c r="T127">
        <v>1</v>
      </c>
    </row>
    <row r="128" spans="1:20" x14ac:dyDescent="0.3">
      <c r="A128" t="s">
        <v>1671</v>
      </c>
      <c r="D128">
        <v>1</v>
      </c>
      <c r="T128">
        <v>1</v>
      </c>
    </row>
    <row r="129" spans="1:20" x14ac:dyDescent="0.3">
      <c r="A129" t="s">
        <v>1550</v>
      </c>
      <c r="D129">
        <v>1</v>
      </c>
      <c r="T129">
        <v>1</v>
      </c>
    </row>
    <row r="130" spans="1:20" x14ac:dyDescent="0.3">
      <c r="A130" t="s">
        <v>1569</v>
      </c>
      <c r="D130">
        <v>1</v>
      </c>
      <c r="T130">
        <v>1</v>
      </c>
    </row>
    <row r="131" spans="1:20" x14ac:dyDescent="0.3">
      <c r="A131" t="s">
        <v>425</v>
      </c>
      <c r="K131">
        <v>1</v>
      </c>
      <c r="T131">
        <v>1</v>
      </c>
    </row>
    <row r="132" spans="1:20" x14ac:dyDescent="0.3">
      <c r="A132" t="s">
        <v>1098</v>
      </c>
      <c r="F132">
        <v>1</v>
      </c>
      <c r="T132">
        <v>1</v>
      </c>
    </row>
    <row r="133" spans="1:20" x14ac:dyDescent="0.3">
      <c r="A133" t="s">
        <v>950</v>
      </c>
      <c r="C133">
        <v>1</v>
      </c>
      <c r="T133">
        <v>1</v>
      </c>
    </row>
    <row r="134" spans="1:20" x14ac:dyDescent="0.3">
      <c r="A134" t="s">
        <v>1817</v>
      </c>
      <c r="J134">
        <v>1</v>
      </c>
      <c r="T134">
        <v>1</v>
      </c>
    </row>
    <row r="135" spans="1:20" x14ac:dyDescent="0.3">
      <c r="A135" t="s">
        <v>822</v>
      </c>
      <c r="B135">
        <v>1</v>
      </c>
      <c r="E135">
        <v>1</v>
      </c>
      <c r="H135">
        <v>1</v>
      </c>
      <c r="T135">
        <v>3</v>
      </c>
    </row>
    <row r="136" spans="1:20" x14ac:dyDescent="0.3">
      <c r="A136" t="s">
        <v>314</v>
      </c>
      <c r="K136">
        <v>1</v>
      </c>
      <c r="T136">
        <v>1</v>
      </c>
    </row>
    <row r="137" spans="1:20" x14ac:dyDescent="0.3">
      <c r="A137" t="s">
        <v>1685</v>
      </c>
      <c r="D137">
        <v>1</v>
      </c>
      <c r="T137">
        <v>1</v>
      </c>
    </row>
    <row r="138" spans="1:20" x14ac:dyDescent="0.3">
      <c r="A138" t="s">
        <v>530</v>
      </c>
      <c r="O138">
        <v>1</v>
      </c>
      <c r="T138">
        <v>1</v>
      </c>
    </row>
    <row r="139" spans="1:20" x14ac:dyDescent="0.3">
      <c r="A139" t="s">
        <v>559</v>
      </c>
      <c r="O139">
        <v>1</v>
      </c>
      <c r="T139">
        <v>1</v>
      </c>
    </row>
    <row r="140" spans="1:20" x14ac:dyDescent="0.3">
      <c r="A140" t="s">
        <v>554</v>
      </c>
      <c r="O140">
        <v>1</v>
      </c>
      <c r="T140">
        <v>1</v>
      </c>
    </row>
    <row r="141" spans="1:20" x14ac:dyDescent="0.3">
      <c r="A141" t="s">
        <v>1100</v>
      </c>
      <c r="F141">
        <v>1</v>
      </c>
      <c r="T141">
        <v>1</v>
      </c>
    </row>
    <row r="142" spans="1:20" x14ac:dyDescent="0.3">
      <c r="A142" t="s">
        <v>1777</v>
      </c>
      <c r="N142">
        <v>1</v>
      </c>
      <c r="T142">
        <v>1</v>
      </c>
    </row>
    <row r="143" spans="1:20" x14ac:dyDescent="0.3">
      <c r="A143" t="s">
        <v>1072</v>
      </c>
      <c r="F143">
        <v>1</v>
      </c>
      <c r="T143">
        <v>1</v>
      </c>
    </row>
    <row r="144" spans="1:20" x14ac:dyDescent="0.3">
      <c r="A144" t="s">
        <v>1705</v>
      </c>
      <c r="Q144">
        <v>1</v>
      </c>
      <c r="T144">
        <v>1</v>
      </c>
    </row>
    <row r="145" spans="1:20" x14ac:dyDescent="0.3">
      <c r="A145" t="s">
        <v>1085</v>
      </c>
      <c r="F145">
        <v>1</v>
      </c>
      <c r="T145">
        <v>1</v>
      </c>
    </row>
    <row r="146" spans="1:20" x14ac:dyDescent="0.3">
      <c r="A146" t="s">
        <v>1702</v>
      </c>
      <c r="Q146">
        <v>1</v>
      </c>
      <c r="T146">
        <v>1</v>
      </c>
    </row>
    <row r="147" spans="1:20" x14ac:dyDescent="0.3">
      <c r="A147" t="s">
        <v>1147</v>
      </c>
      <c r="F147">
        <v>1</v>
      </c>
      <c r="T147">
        <v>1</v>
      </c>
    </row>
    <row r="148" spans="1:20" x14ac:dyDescent="0.3">
      <c r="A148" t="s">
        <v>1063</v>
      </c>
      <c r="F148">
        <v>1</v>
      </c>
      <c r="T148">
        <v>1</v>
      </c>
    </row>
    <row r="149" spans="1:20" x14ac:dyDescent="0.3">
      <c r="A149" t="s">
        <v>1075</v>
      </c>
      <c r="F149">
        <v>2</v>
      </c>
      <c r="T149">
        <v>2</v>
      </c>
    </row>
    <row r="150" spans="1:20" x14ac:dyDescent="0.3">
      <c r="A150" t="s">
        <v>1736</v>
      </c>
      <c r="N150">
        <v>2</v>
      </c>
      <c r="T150">
        <v>2</v>
      </c>
    </row>
    <row r="151" spans="1:20" x14ac:dyDescent="0.3">
      <c r="A151" t="s">
        <v>1134</v>
      </c>
      <c r="F151">
        <v>1</v>
      </c>
      <c r="T151">
        <v>1</v>
      </c>
    </row>
    <row r="152" spans="1:20" x14ac:dyDescent="0.3">
      <c r="A152" t="s">
        <v>1951</v>
      </c>
      <c r="S152">
        <v>1</v>
      </c>
      <c r="T152">
        <v>1</v>
      </c>
    </row>
    <row r="153" spans="1:20" x14ac:dyDescent="0.3">
      <c r="A153" t="s">
        <v>1712</v>
      </c>
      <c r="Q153">
        <v>3</v>
      </c>
      <c r="T153">
        <v>3</v>
      </c>
    </row>
    <row r="154" spans="1:20" x14ac:dyDescent="0.3">
      <c r="A154" t="s">
        <v>1067</v>
      </c>
      <c r="F154">
        <v>1</v>
      </c>
      <c r="T154">
        <v>1</v>
      </c>
    </row>
    <row r="155" spans="1:20" x14ac:dyDescent="0.3">
      <c r="A155" t="s">
        <v>1755</v>
      </c>
      <c r="N155">
        <v>1</v>
      </c>
      <c r="T155">
        <v>1</v>
      </c>
    </row>
    <row r="156" spans="1:20" x14ac:dyDescent="0.3">
      <c r="A156" t="s">
        <v>1447</v>
      </c>
      <c r="E156">
        <v>2</v>
      </c>
      <c r="H156">
        <v>2</v>
      </c>
      <c r="T156">
        <v>4</v>
      </c>
    </row>
    <row r="157" spans="1:20" x14ac:dyDescent="0.3">
      <c r="A157" t="s">
        <v>828</v>
      </c>
      <c r="B157">
        <v>2</v>
      </c>
      <c r="D157">
        <v>1</v>
      </c>
      <c r="E157">
        <v>2</v>
      </c>
      <c r="H157">
        <v>2</v>
      </c>
      <c r="T157">
        <v>7</v>
      </c>
    </row>
    <row r="158" spans="1:20" x14ac:dyDescent="0.3">
      <c r="A158" t="s">
        <v>396</v>
      </c>
      <c r="K158">
        <v>1</v>
      </c>
      <c r="T158">
        <v>1</v>
      </c>
    </row>
    <row r="159" spans="1:20" x14ac:dyDescent="0.3">
      <c r="A159" t="s">
        <v>801</v>
      </c>
      <c r="B159">
        <v>2</v>
      </c>
      <c r="T159">
        <v>2</v>
      </c>
    </row>
    <row r="160" spans="1:20" x14ac:dyDescent="0.3">
      <c r="A160" t="s">
        <v>855</v>
      </c>
      <c r="B160">
        <v>1</v>
      </c>
      <c r="E160">
        <v>1</v>
      </c>
      <c r="H160">
        <v>1</v>
      </c>
      <c r="T160">
        <v>3</v>
      </c>
    </row>
    <row r="161" spans="1:20" x14ac:dyDescent="0.3">
      <c r="A161" t="s">
        <v>513</v>
      </c>
      <c r="O161">
        <v>1</v>
      </c>
      <c r="T161">
        <v>1</v>
      </c>
    </row>
    <row r="162" spans="1:20" x14ac:dyDescent="0.3">
      <c r="A162" t="s">
        <v>1456</v>
      </c>
      <c r="E162">
        <v>2</v>
      </c>
      <c r="H162">
        <v>2</v>
      </c>
      <c r="T162">
        <v>4</v>
      </c>
    </row>
    <row r="163" spans="1:20" x14ac:dyDescent="0.3">
      <c r="A163" t="s">
        <v>859</v>
      </c>
      <c r="B163">
        <v>1</v>
      </c>
      <c r="T163">
        <v>1</v>
      </c>
    </row>
    <row r="164" spans="1:20" x14ac:dyDescent="0.3">
      <c r="A164" t="s">
        <v>1126</v>
      </c>
      <c r="F164">
        <v>1</v>
      </c>
      <c r="T164">
        <v>1</v>
      </c>
    </row>
    <row r="165" spans="1:20" x14ac:dyDescent="0.3">
      <c r="A165" t="s">
        <v>1810</v>
      </c>
      <c r="J165">
        <v>1</v>
      </c>
      <c r="T165">
        <v>1</v>
      </c>
    </row>
    <row r="166" spans="1:20" x14ac:dyDescent="0.3">
      <c r="A166" t="s">
        <v>956</v>
      </c>
      <c r="C166">
        <v>1</v>
      </c>
      <c r="T166">
        <v>1</v>
      </c>
    </row>
    <row r="167" spans="1:20" x14ac:dyDescent="0.3">
      <c r="A167" t="s">
        <v>1859</v>
      </c>
      <c r="J167">
        <v>1</v>
      </c>
      <c r="T167">
        <v>1</v>
      </c>
    </row>
    <row r="168" spans="1:20" x14ac:dyDescent="0.3">
      <c r="A168" t="s">
        <v>1270</v>
      </c>
      <c r="I168">
        <v>1</v>
      </c>
      <c r="T168">
        <v>1</v>
      </c>
    </row>
    <row r="169" spans="1:20" x14ac:dyDescent="0.3">
      <c r="A169" t="s">
        <v>896</v>
      </c>
      <c r="C169">
        <v>1</v>
      </c>
      <c r="T169">
        <v>1</v>
      </c>
    </row>
    <row r="170" spans="1:20" x14ac:dyDescent="0.3">
      <c r="A170" t="s">
        <v>1016</v>
      </c>
      <c r="F170">
        <v>1</v>
      </c>
      <c r="T170">
        <v>1</v>
      </c>
    </row>
    <row r="171" spans="1:20" x14ac:dyDescent="0.3">
      <c r="A171" t="s">
        <v>1495</v>
      </c>
      <c r="H171">
        <v>2</v>
      </c>
      <c r="T171">
        <v>2</v>
      </c>
    </row>
    <row r="172" spans="1:20" x14ac:dyDescent="0.3">
      <c r="A172" t="s">
        <v>401</v>
      </c>
      <c r="K172">
        <v>1</v>
      </c>
      <c r="T172">
        <v>1</v>
      </c>
    </row>
    <row r="173" spans="1:20" x14ac:dyDescent="0.3">
      <c r="A173" t="s">
        <v>1323</v>
      </c>
      <c r="I173">
        <v>1</v>
      </c>
      <c r="T173">
        <v>1</v>
      </c>
    </row>
    <row r="174" spans="1:20" x14ac:dyDescent="0.3">
      <c r="A174" t="s">
        <v>253</v>
      </c>
      <c r="P174">
        <v>1</v>
      </c>
      <c r="T174">
        <v>1</v>
      </c>
    </row>
    <row r="175" spans="1:20" x14ac:dyDescent="0.3">
      <c r="A175" t="s">
        <v>378</v>
      </c>
      <c r="K175">
        <v>1</v>
      </c>
      <c r="T175">
        <v>1</v>
      </c>
    </row>
    <row r="176" spans="1:20" x14ac:dyDescent="0.3">
      <c r="A176" t="s">
        <v>1386</v>
      </c>
      <c r="E176">
        <v>2</v>
      </c>
      <c r="T176">
        <v>2</v>
      </c>
    </row>
    <row r="177" spans="1:20" x14ac:dyDescent="0.3">
      <c r="A177" t="s">
        <v>1787</v>
      </c>
      <c r="N177">
        <v>1</v>
      </c>
      <c r="T177">
        <v>1</v>
      </c>
    </row>
    <row r="178" spans="1:20" x14ac:dyDescent="0.3">
      <c r="A178" t="s">
        <v>1140</v>
      </c>
      <c r="F178">
        <v>1</v>
      </c>
      <c r="T178">
        <v>1</v>
      </c>
    </row>
    <row r="179" spans="1:20" x14ac:dyDescent="0.3">
      <c r="A179" t="s">
        <v>798</v>
      </c>
      <c r="B179">
        <v>1</v>
      </c>
      <c r="E179">
        <v>1</v>
      </c>
      <c r="H179">
        <v>1</v>
      </c>
      <c r="T179">
        <v>3</v>
      </c>
    </row>
    <row r="180" spans="1:20" x14ac:dyDescent="0.3">
      <c r="A180" t="s">
        <v>1498</v>
      </c>
      <c r="H180">
        <v>1</v>
      </c>
      <c r="T180">
        <v>1</v>
      </c>
    </row>
    <row r="181" spans="1:20" x14ac:dyDescent="0.3">
      <c r="A181" t="s">
        <v>303</v>
      </c>
      <c r="K181">
        <v>4</v>
      </c>
      <c r="T181">
        <v>4</v>
      </c>
    </row>
    <row r="182" spans="1:20" x14ac:dyDescent="0.3">
      <c r="A182" t="s">
        <v>346</v>
      </c>
      <c r="K182">
        <v>1</v>
      </c>
      <c r="T182">
        <v>1</v>
      </c>
    </row>
    <row r="183" spans="1:20" x14ac:dyDescent="0.3">
      <c r="A183" t="s">
        <v>1262</v>
      </c>
      <c r="I183">
        <v>1</v>
      </c>
      <c r="T183">
        <v>1</v>
      </c>
    </row>
    <row r="184" spans="1:20" x14ac:dyDescent="0.3">
      <c r="A184" t="s">
        <v>1493</v>
      </c>
      <c r="H184">
        <v>1</v>
      </c>
      <c r="T184">
        <v>1</v>
      </c>
    </row>
    <row r="185" spans="1:20" x14ac:dyDescent="0.3">
      <c r="A185" t="s">
        <v>1500</v>
      </c>
      <c r="H185">
        <v>1</v>
      </c>
      <c r="T185">
        <v>1</v>
      </c>
    </row>
    <row r="186" spans="1:20" x14ac:dyDescent="0.3">
      <c r="A186" t="s">
        <v>1033</v>
      </c>
      <c r="F186">
        <v>1</v>
      </c>
      <c r="T186">
        <v>1</v>
      </c>
    </row>
    <row r="187" spans="1:20" x14ac:dyDescent="0.3">
      <c r="A187" t="s">
        <v>750</v>
      </c>
      <c r="B187">
        <v>6</v>
      </c>
      <c r="T187">
        <v>6</v>
      </c>
    </row>
    <row r="188" spans="1:20" x14ac:dyDescent="0.3">
      <c r="A188" t="s">
        <v>768</v>
      </c>
      <c r="B188">
        <v>1</v>
      </c>
      <c r="T188">
        <v>1</v>
      </c>
    </row>
    <row r="189" spans="1:20" x14ac:dyDescent="0.3">
      <c r="A189" t="s">
        <v>257</v>
      </c>
      <c r="P189">
        <v>1</v>
      </c>
      <c r="T189">
        <v>1</v>
      </c>
    </row>
    <row r="190" spans="1:20" x14ac:dyDescent="0.3">
      <c r="A190" t="s">
        <v>851</v>
      </c>
      <c r="B190">
        <v>1</v>
      </c>
      <c r="E190">
        <v>1</v>
      </c>
      <c r="H190">
        <v>1</v>
      </c>
      <c r="T190">
        <v>3</v>
      </c>
    </row>
    <row r="191" spans="1:20" x14ac:dyDescent="0.3">
      <c r="A191" t="s">
        <v>1244</v>
      </c>
      <c r="I191">
        <v>1</v>
      </c>
      <c r="T191">
        <v>1</v>
      </c>
    </row>
    <row r="192" spans="1:20" x14ac:dyDescent="0.3">
      <c r="A192" t="s">
        <v>784</v>
      </c>
      <c r="B192">
        <v>1</v>
      </c>
      <c r="T192">
        <v>1</v>
      </c>
    </row>
    <row r="193" spans="1:20" x14ac:dyDescent="0.3">
      <c r="A193" t="s">
        <v>766</v>
      </c>
      <c r="B193">
        <v>1</v>
      </c>
      <c r="T193">
        <v>1</v>
      </c>
    </row>
    <row r="194" spans="1:20" x14ac:dyDescent="0.3">
      <c r="A194" t="s">
        <v>925</v>
      </c>
      <c r="C194">
        <v>6</v>
      </c>
      <c r="T194">
        <v>6</v>
      </c>
    </row>
    <row r="195" spans="1:20" x14ac:dyDescent="0.3">
      <c r="A195" t="s">
        <v>733</v>
      </c>
      <c r="B195">
        <v>4</v>
      </c>
      <c r="T195">
        <v>4</v>
      </c>
    </row>
    <row r="196" spans="1:20" x14ac:dyDescent="0.3">
      <c r="A196" t="s">
        <v>285</v>
      </c>
      <c r="K196">
        <v>1</v>
      </c>
      <c r="T196">
        <v>1</v>
      </c>
    </row>
    <row r="197" spans="1:20" x14ac:dyDescent="0.3">
      <c r="A197" t="s">
        <v>1093</v>
      </c>
      <c r="F197">
        <v>1</v>
      </c>
      <c r="T197">
        <v>1</v>
      </c>
    </row>
    <row r="198" spans="1:20" x14ac:dyDescent="0.3">
      <c r="A198" t="s">
        <v>761</v>
      </c>
      <c r="B198">
        <v>2</v>
      </c>
      <c r="T198">
        <v>2</v>
      </c>
    </row>
    <row r="199" spans="1:20" x14ac:dyDescent="0.3">
      <c r="A199" t="s">
        <v>1131</v>
      </c>
      <c r="F199">
        <v>1</v>
      </c>
      <c r="T199">
        <v>1</v>
      </c>
    </row>
    <row r="200" spans="1:20" x14ac:dyDescent="0.3">
      <c r="A200" t="s">
        <v>1443</v>
      </c>
      <c r="E200">
        <v>2</v>
      </c>
      <c r="H200">
        <v>2</v>
      </c>
      <c r="T200">
        <v>4</v>
      </c>
    </row>
    <row r="201" spans="1:20" x14ac:dyDescent="0.3">
      <c r="A201" t="s">
        <v>1311</v>
      </c>
      <c r="I201">
        <v>1</v>
      </c>
      <c r="T201">
        <v>1</v>
      </c>
    </row>
    <row r="202" spans="1:20" x14ac:dyDescent="0.3">
      <c r="A202" t="s">
        <v>968</v>
      </c>
      <c r="C202">
        <v>6</v>
      </c>
      <c r="T202">
        <v>6</v>
      </c>
    </row>
    <row r="203" spans="1:20" x14ac:dyDescent="0.3">
      <c r="A203" t="s">
        <v>944</v>
      </c>
      <c r="C203">
        <v>2</v>
      </c>
      <c r="T203">
        <v>2</v>
      </c>
    </row>
    <row r="204" spans="1:20" x14ac:dyDescent="0.3">
      <c r="A204" t="s">
        <v>611</v>
      </c>
      <c r="M204">
        <v>1</v>
      </c>
      <c r="T204">
        <v>1</v>
      </c>
    </row>
    <row r="205" spans="1:20" x14ac:dyDescent="0.3">
      <c r="A205" t="s">
        <v>687</v>
      </c>
      <c r="L205">
        <v>1</v>
      </c>
      <c r="T205">
        <v>1</v>
      </c>
    </row>
    <row r="206" spans="1:20" x14ac:dyDescent="0.3">
      <c r="A206" t="s">
        <v>596</v>
      </c>
      <c r="M206">
        <v>1</v>
      </c>
      <c r="T206">
        <v>1</v>
      </c>
    </row>
    <row r="207" spans="1:20" x14ac:dyDescent="0.3">
      <c r="A207" t="s">
        <v>607</v>
      </c>
      <c r="M207">
        <v>1</v>
      </c>
      <c r="T207">
        <v>1</v>
      </c>
    </row>
    <row r="208" spans="1:20" x14ac:dyDescent="0.3">
      <c r="A208" t="s">
        <v>564</v>
      </c>
      <c r="M208">
        <v>1</v>
      </c>
      <c r="T208">
        <v>1</v>
      </c>
    </row>
    <row r="209" spans="1:20" x14ac:dyDescent="0.3">
      <c r="A209" t="s">
        <v>588</v>
      </c>
      <c r="M209">
        <v>1</v>
      </c>
      <c r="T209">
        <v>1</v>
      </c>
    </row>
    <row r="210" spans="1:20" x14ac:dyDescent="0.3">
      <c r="A210" t="s">
        <v>1877</v>
      </c>
      <c r="J210">
        <v>1</v>
      </c>
      <c r="T210">
        <v>1</v>
      </c>
    </row>
    <row r="211" spans="1:20" x14ac:dyDescent="0.3">
      <c r="A211" t="s">
        <v>604</v>
      </c>
      <c r="M211">
        <v>1</v>
      </c>
      <c r="T211">
        <v>1</v>
      </c>
    </row>
    <row r="212" spans="1:20" x14ac:dyDescent="0.3">
      <c r="A212" t="s">
        <v>107</v>
      </c>
      <c r="R212">
        <v>1</v>
      </c>
      <c r="T212">
        <v>1</v>
      </c>
    </row>
    <row r="213" spans="1:20" x14ac:dyDescent="0.3">
      <c r="A213" t="s">
        <v>584</v>
      </c>
      <c r="M213">
        <v>1</v>
      </c>
      <c r="T213">
        <v>1</v>
      </c>
    </row>
    <row r="214" spans="1:20" x14ac:dyDescent="0.3">
      <c r="A214" t="s">
        <v>609</v>
      </c>
      <c r="M214">
        <v>1</v>
      </c>
      <c r="T214">
        <v>1</v>
      </c>
    </row>
    <row r="215" spans="1:20" x14ac:dyDescent="0.3">
      <c r="A215" t="s">
        <v>948</v>
      </c>
      <c r="C215">
        <v>1</v>
      </c>
      <c r="T215">
        <v>1</v>
      </c>
    </row>
    <row r="216" spans="1:20" x14ac:dyDescent="0.3">
      <c r="A216" t="s">
        <v>1356</v>
      </c>
      <c r="I216">
        <v>1</v>
      </c>
      <c r="T216">
        <v>1</v>
      </c>
    </row>
    <row r="217" spans="1:20" x14ac:dyDescent="0.3">
      <c r="A217" t="s">
        <v>1912</v>
      </c>
      <c r="J217">
        <v>1</v>
      </c>
      <c r="T217">
        <v>1</v>
      </c>
    </row>
    <row r="218" spans="1:20" x14ac:dyDescent="0.3">
      <c r="A218" t="s">
        <v>978</v>
      </c>
      <c r="C218">
        <v>1</v>
      </c>
      <c r="T218">
        <v>1</v>
      </c>
    </row>
    <row r="219" spans="1:20" x14ac:dyDescent="0.3">
      <c r="A219" t="s">
        <v>573</v>
      </c>
      <c r="M219">
        <v>1</v>
      </c>
      <c r="T219">
        <v>1</v>
      </c>
    </row>
    <row r="220" spans="1:20" x14ac:dyDescent="0.3">
      <c r="A220" t="s">
        <v>692</v>
      </c>
      <c r="L220">
        <v>3</v>
      </c>
      <c r="T220">
        <v>3</v>
      </c>
    </row>
    <row r="221" spans="1:20" x14ac:dyDescent="0.3">
      <c r="A221" t="s">
        <v>1256</v>
      </c>
      <c r="I221">
        <v>1</v>
      </c>
      <c r="T221">
        <v>1</v>
      </c>
    </row>
    <row r="222" spans="1:20" x14ac:dyDescent="0.3">
      <c r="A222" t="s">
        <v>1003</v>
      </c>
      <c r="C222">
        <v>2</v>
      </c>
      <c r="T222">
        <v>2</v>
      </c>
    </row>
    <row r="223" spans="1:20" x14ac:dyDescent="0.3">
      <c r="A223" t="s">
        <v>1914</v>
      </c>
      <c r="J223">
        <v>1</v>
      </c>
      <c r="T223">
        <v>1</v>
      </c>
    </row>
    <row r="224" spans="1:20" x14ac:dyDescent="0.3">
      <c r="A224" t="s">
        <v>998</v>
      </c>
      <c r="C224">
        <v>1</v>
      </c>
      <c r="T224">
        <v>1</v>
      </c>
    </row>
    <row r="225" spans="1:20" x14ac:dyDescent="0.3">
      <c r="A225" t="s">
        <v>961</v>
      </c>
      <c r="C225">
        <v>1</v>
      </c>
      <c r="T225">
        <v>1</v>
      </c>
    </row>
    <row r="226" spans="1:20" x14ac:dyDescent="0.3">
      <c r="A226" t="s">
        <v>889</v>
      </c>
      <c r="C226">
        <v>1</v>
      </c>
      <c r="T226">
        <v>1</v>
      </c>
    </row>
    <row r="227" spans="1:20" x14ac:dyDescent="0.3">
      <c r="A227" t="s">
        <v>569</v>
      </c>
      <c r="M227">
        <v>1</v>
      </c>
      <c r="T227">
        <v>1</v>
      </c>
    </row>
    <row r="228" spans="1:20" x14ac:dyDescent="0.3">
      <c r="A228" t="s">
        <v>571</v>
      </c>
      <c r="M228">
        <v>1</v>
      </c>
      <c r="T228">
        <v>1</v>
      </c>
    </row>
    <row r="229" spans="1:20" x14ac:dyDescent="0.3">
      <c r="A229" t="s">
        <v>923</v>
      </c>
      <c r="C229">
        <v>3</v>
      </c>
      <c r="T229">
        <v>3</v>
      </c>
    </row>
    <row r="230" spans="1:20" x14ac:dyDescent="0.3">
      <c r="A230" t="s">
        <v>1910</v>
      </c>
      <c r="J230">
        <v>1</v>
      </c>
      <c r="T230">
        <v>1</v>
      </c>
    </row>
    <row r="231" spans="1:20" x14ac:dyDescent="0.3">
      <c r="A231" t="s">
        <v>983</v>
      </c>
      <c r="C231">
        <v>2</v>
      </c>
      <c r="T231">
        <v>2</v>
      </c>
    </row>
    <row r="232" spans="1:20" x14ac:dyDescent="0.3">
      <c r="A232" t="s">
        <v>939</v>
      </c>
      <c r="C232">
        <v>2</v>
      </c>
      <c r="T232">
        <v>2</v>
      </c>
    </row>
    <row r="233" spans="1:20" x14ac:dyDescent="0.3">
      <c r="A233" t="s">
        <v>991</v>
      </c>
      <c r="C233">
        <v>2</v>
      </c>
      <c r="T233">
        <v>2</v>
      </c>
    </row>
    <row r="234" spans="1:20" x14ac:dyDescent="0.3">
      <c r="A234" t="s">
        <v>1908</v>
      </c>
      <c r="J234">
        <v>1</v>
      </c>
      <c r="T234">
        <v>1</v>
      </c>
    </row>
    <row r="235" spans="1:20" x14ac:dyDescent="0.3">
      <c r="A235" t="s">
        <v>599</v>
      </c>
      <c r="M235">
        <v>1</v>
      </c>
      <c r="T235">
        <v>1</v>
      </c>
    </row>
    <row r="236" spans="1:20" x14ac:dyDescent="0.3">
      <c r="A236" t="s">
        <v>662</v>
      </c>
      <c r="L236">
        <v>5</v>
      </c>
      <c r="T236">
        <v>5</v>
      </c>
    </row>
    <row r="237" spans="1:20" x14ac:dyDescent="0.3">
      <c r="A237" t="s">
        <v>972</v>
      </c>
      <c r="C237">
        <v>1</v>
      </c>
      <c r="T237">
        <v>1</v>
      </c>
    </row>
    <row r="238" spans="1:20" x14ac:dyDescent="0.3">
      <c r="A238" t="s">
        <v>935</v>
      </c>
      <c r="C238">
        <v>2</v>
      </c>
      <c r="T238">
        <v>2</v>
      </c>
    </row>
    <row r="239" spans="1:20" x14ac:dyDescent="0.3">
      <c r="A239" t="s">
        <v>1904</v>
      </c>
      <c r="J239">
        <v>1</v>
      </c>
      <c r="T239">
        <v>1</v>
      </c>
    </row>
    <row r="240" spans="1:20" x14ac:dyDescent="0.3">
      <c r="A240" t="s">
        <v>656</v>
      </c>
      <c r="L240">
        <v>3</v>
      </c>
      <c r="T240">
        <v>3</v>
      </c>
    </row>
    <row r="241" spans="1:20" x14ac:dyDescent="0.3">
      <c r="A241" t="s">
        <v>812</v>
      </c>
      <c r="B241">
        <v>1</v>
      </c>
      <c r="E241">
        <v>1</v>
      </c>
      <c r="H241">
        <v>1</v>
      </c>
      <c r="T241">
        <v>3</v>
      </c>
    </row>
    <row r="242" spans="1:20" x14ac:dyDescent="0.3">
      <c r="A242" t="s">
        <v>1102</v>
      </c>
      <c r="F242">
        <v>1</v>
      </c>
      <c r="T242">
        <v>1</v>
      </c>
    </row>
    <row r="243" spans="1:20" x14ac:dyDescent="0.3">
      <c r="A243" t="s">
        <v>1105</v>
      </c>
      <c r="F243">
        <v>1</v>
      </c>
      <c r="T243">
        <v>1</v>
      </c>
    </row>
    <row r="244" spans="1:20" x14ac:dyDescent="0.3">
      <c r="A244" t="s">
        <v>1490</v>
      </c>
      <c r="H244">
        <v>2</v>
      </c>
      <c r="T244">
        <v>2</v>
      </c>
    </row>
    <row r="245" spans="1:20" x14ac:dyDescent="0.3">
      <c r="A245" t="s">
        <v>1744</v>
      </c>
      <c r="N245">
        <v>1</v>
      </c>
      <c r="T245">
        <v>1</v>
      </c>
    </row>
    <row r="246" spans="1:20" x14ac:dyDescent="0.3">
      <c r="A246" t="s">
        <v>403</v>
      </c>
      <c r="K246">
        <v>1</v>
      </c>
      <c r="T246">
        <v>1</v>
      </c>
    </row>
    <row r="247" spans="1:20" x14ac:dyDescent="0.3">
      <c r="A247" t="s">
        <v>1121</v>
      </c>
      <c r="F247">
        <v>2</v>
      </c>
      <c r="T247">
        <v>2</v>
      </c>
    </row>
    <row r="248" spans="1:20" x14ac:dyDescent="0.3">
      <c r="A248" t="s">
        <v>1338</v>
      </c>
      <c r="I248">
        <v>1</v>
      </c>
      <c r="T248">
        <v>1</v>
      </c>
    </row>
    <row r="249" spans="1:20" x14ac:dyDescent="0.3">
      <c r="A249" t="s">
        <v>1460</v>
      </c>
      <c r="E249">
        <v>1</v>
      </c>
      <c r="H249">
        <v>1</v>
      </c>
      <c r="T249">
        <v>2</v>
      </c>
    </row>
    <row r="250" spans="1:20" x14ac:dyDescent="0.3">
      <c r="A250" t="s">
        <v>1116</v>
      </c>
      <c r="F250">
        <v>1</v>
      </c>
      <c r="T250">
        <v>1</v>
      </c>
    </row>
    <row r="251" spans="1:20" x14ac:dyDescent="0.3">
      <c r="A251" t="s">
        <v>1280</v>
      </c>
      <c r="I251">
        <v>1</v>
      </c>
      <c r="T251">
        <v>1</v>
      </c>
    </row>
    <row r="252" spans="1:20" x14ac:dyDescent="0.3">
      <c r="A252" t="s">
        <v>1202</v>
      </c>
      <c r="G252">
        <v>4</v>
      </c>
      <c r="T252">
        <v>4</v>
      </c>
    </row>
    <row r="253" spans="1:20" x14ac:dyDescent="0.3">
      <c r="A253" t="s">
        <v>1187</v>
      </c>
      <c r="G253">
        <v>2</v>
      </c>
      <c r="T253">
        <v>2</v>
      </c>
    </row>
    <row r="254" spans="1:20" x14ac:dyDescent="0.3">
      <c r="A254" t="s">
        <v>1183</v>
      </c>
      <c r="G254">
        <v>2</v>
      </c>
      <c r="T254">
        <v>2</v>
      </c>
    </row>
    <row r="255" spans="1:20" x14ac:dyDescent="0.3">
      <c r="A255" t="s">
        <v>1190</v>
      </c>
      <c r="G255">
        <v>3</v>
      </c>
      <c r="T255">
        <v>3</v>
      </c>
    </row>
    <row r="256" spans="1:20" x14ac:dyDescent="0.3">
      <c r="A256" t="s">
        <v>698</v>
      </c>
      <c r="L256">
        <v>1</v>
      </c>
      <c r="T256">
        <v>1</v>
      </c>
    </row>
    <row r="257" spans="1:20" x14ac:dyDescent="0.3">
      <c r="A257" t="s">
        <v>1265</v>
      </c>
      <c r="I257">
        <v>1</v>
      </c>
      <c r="T257">
        <v>1</v>
      </c>
    </row>
    <row r="258" spans="1:20" x14ac:dyDescent="0.3">
      <c r="A258" t="s">
        <v>1205</v>
      </c>
      <c r="G258">
        <v>3</v>
      </c>
      <c r="T258">
        <v>3</v>
      </c>
    </row>
    <row r="259" spans="1:20" x14ac:dyDescent="0.3">
      <c r="A259" t="s">
        <v>1282</v>
      </c>
      <c r="I259">
        <v>1</v>
      </c>
      <c r="T259">
        <v>1</v>
      </c>
    </row>
    <row r="260" spans="1:20" x14ac:dyDescent="0.3">
      <c r="A260" t="s">
        <v>70</v>
      </c>
      <c r="R260">
        <v>1</v>
      </c>
      <c r="T260">
        <v>1</v>
      </c>
    </row>
    <row r="261" spans="1:20" x14ac:dyDescent="0.3">
      <c r="A261" t="s">
        <v>38</v>
      </c>
      <c r="R261">
        <v>2</v>
      </c>
      <c r="T261">
        <v>2</v>
      </c>
    </row>
    <row r="262" spans="1:20" x14ac:dyDescent="0.3">
      <c r="A262" t="s">
        <v>75</v>
      </c>
      <c r="R262">
        <v>1</v>
      </c>
      <c r="T262">
        <v>1</v>
      </c>
    </row>
    <row r="263" spans="1:20" x14ac:dyDescent="0.3">
      <c r="A263" t="s">
        <v>816</v>
      </c>
      <c r="B263">
        <v>2</v>
      </c>
      <c r="T263">
        <v>2</v>
      </c>
    </row>
    <row r="264" spans="1:20" x14ac:dyDescent="0.3">
      <c r="A264" t="s">
        <v>941</v>
      </c>
      <c r="C264">
        <v>1</v>
      </c>
      <c r="T264">
        <v>1</v>
      </c>
    </row>
    <row r="265" spans="1:20" x14ac:dyDescent="0.3">
      <c r="A265" t="s">
        <v>594</v>
      </c>
      <c r="M265">
        <v>1</v>
      </c>
      <c r="T265">
        <v>1</v>
      </c>
    </row>
    <row r="266" spans="1:20" x14ac:dyDescent="0.3">
      <c r="A266" t="s">
        <v>1378</v>
      </c>
      <c r="E266">
        <v>2</v>
      </c>
      <c r="T266">
        <v>2</v>
      </c>
    </row>
    <row r="267" spans="1:20" x14ac:dyDescent="0.3">
      <c r="A267" t="s">
        <v>1404</v>
      </c>
      <c r="E267">
        <v>1</v>
      </c>
      <c r="T267">
        <v>1</v>
      </c>
    </row>
    <row r="268" spans="1:20" x14ac:dyDescent="0.3">
      <c r="A268" t="s">
        <v>1159</v>
      </c>
      <c r="G268">
        <v>2</v>
      </c>
      <c r="T268">
        <v>2</v>
      </c>
    </row>
    <row r="269" spans="1:20" x14ac:dyDescent="0.3">
      <c r="A269" t="s">
        <v>1161</v>
      </c>
      <c r="G269">
        <v>2</v>
      </c>
      <c r="T269">
        <v>2</v>
      </c>
    </row>
    <row r="270" spans="1:20" x14ac:dyDescent="0.3">
      <c r="A270" t="s">
        <v>1242</v>
      </c>
      <c r="I270">
        <v>1</v>
      </c>
      <c r="T270">
        <v>1</v>
      </c>
    </row>
    <row r="271" spans="1:20" x14ac:dyDescent="0.3">
      <c r="A271" t="s">
        <v>112</v>
      </c>
      <c r="R271">
        <v>2</v>
      </c>
      <c r="T271">
        <v>2</v>
      </c>
    </row>
    <row r="272" spans="1:20" x14ac:dyDescent="0.3">
      <c r="A272" t="s">
        <v>367</v>
      </c>
      <c r="K272">
        <v>1</v>
      </c>
      <c r="T272">
        <v>1</v>
      </c>
    </row>
    <row r="273" spans="1:20" x14ac:dyDescent="0.3">
      <c r="A273" t="s">
        <v>441</v>
      </c>
      <c r="K273">
        <v>1</v>
      </c>
      <c r="T273">
        <v>1</v>
      </c>
    </row>
    <row r="274" spans="1:20" x14ac:dyDescent="0.3">
      <c r="A274" t="s">
        <v>1621</v>
      </c>
      <c r="D274">
        <v>1</v>
      </c>
      <c r="T274">
        <v>1</v>
      </c>
    </row>
    <row r="275" spans="1:20" x14ac:dyDescent="0.3">
      <c r="A275" t="s">
        <v>1348</v>
      </c>
      <c r="I275">
        <v>1</v>
      </c>
      <c r="T275">
        <v>1</v>
      </c>
    </row>
    <row r="276" spans="1:20" x14ac:dyDescent="0.3">
      <c r="A276" t="s">
        <v>647</v>
      </c>
      <c r="L276">
        <v>2</v>
      </c>
      <c r="T276">
        <v>2</v>
      </c>
    </row>
    <row r="277" spans="1:20" x14ac:dyDescent="0.3">
      <c r="A277" t="s">
        <v>1971</v>
      </c>
      <c r="B277">
        <v>45</v>
      </c>
      <c r="C277">
        <v>42</v>
      </c>
      <c r="D277">
        <v>35</v>
      </c>
      <c r="E277">
        <v>33</v>
      </c>
      <c r="F277">
        <v>30</v>
      </c>
      <c r="G277">
        <v>28</v>
      </c>
      <c r="H277">
        <v>27</v>
      </c>
      <c r="I277">
        <v>26</v>
      </c>
      <c r="J277">
        <v>25</v>
      </c>
      <c r="K277">
        <v>25</v>
      </c>
      <c r="L277">
        <v>21</v>
      </c>
      <c r="M277">
        <v>18</v>
      </c>
      <c r="N277">
        <v>16</v>
      </c>
      <c r="O277">
        <v>13</v>
      </c>
      <c r="P277">
        <v>9</v>
      </c>
      <c r="Q277">
        <v>8</v>
      </c>
      <c r="R277">
        <v>7</v>
      </c>
      <c r="S277">
        <v>4</v>
      </c>
      <c r="T277">
        <v>412</v>
      </c>
    </row>
    <row r="282" spans="1:20" x14ac:dyDescent="0.3">
      <c r="B282" t="str">
        <f>+B4</f>
        <v>Presťahovanie</v>
      </c>
      <c r="C282" t="str">
        <f t="shared" ref="C282:S282" si="0">+C4</f>
        <v>Som chorý, mám chorého člena rodiny</v>
      </c>
      <c r="D282" t="str">
        <f t="shared" si="0"/>
        <v>Administratívny chod podniku</v>
      </c>
      <c r="E282" t="str">
        <f t="shared" si="0"/>
        <v>Rozvod manželstva</v>
      </c>
      <c r="F282" t="str">
        <f t="shared" si="0"/>
        <v>Štúdium na vysokej škole</v>
      </c>
      <c r="G282" t="str">
        <f t="shared" si="0"/>
        <v>Hmotná núdza</v>
      </c>
      <c r="H282" t="str">
        <f t="shared" si="0"/>
        <v>Uzavretie manželstva</v>
      </c>
      <c r="I282" t="str">
        <f t="shared" si="0"/>
        <v>Som odkázaný, mám odkázaného člena rodiny</v>
      </c>
      <c r="J282" t="str">
        <f t="shared" si="0"/>
        <v>Úmrtie a dedičské konanie</v>
      </c>
      <c r="K282" t="str">
        <f t="shared" si="0"/>
        <v>Začatie podnikania</v>
      </c>
      <c r="L282" t="str">
        <f t="shared" si="0"/>
        <v>Narodenie dieťaťa</v>
      </c>
      <c r="M282" t="str">
        <f t="shared" si="0"/>
        <v>Odchod do dôchodku</v>
      </c>
      <c r="N282" t="str">
        <f t="shared" si="0"/>
        <v>Stredná škola</v>
      </c>
      <c r="O282" t="str">
        <f t="shared" si="0"/>
        <v>Kúpa a vlastnenie motorového vozidla</v>
      </c>
      <c r="P282" t="str">
        <f t="shared" si="0"/>
        <v>Kúpa a vlastnenie nehnuteľnosti na bývanie</v>
      </c>
      <c r="Q282" t="str">
        <f t="shared" si="0"/>
        <v>Materská škola</v>
      </c>
      <c r="R282" t="str">
        <f t="shared" si="0"/>
        <v>Strata zamestnania</v>
      </c>
      <c r="S282" t="str">
        <f t="shared" si="0"/>
        <v>Základná škola</v>
      </c>
    </row>
    <row r="283" spans="1:20" x14ac:dyDescent="0.3">
      <c r="B283">
        <f>COUNT(B5:B276)</f>
        <v>25</v>
      </c>
      <c r="C283">
        <f t="shared" ref="C283:S283" si="1">COUNT(C5:C276)</f>
        <v>24</v>
      </c>
      <c r="D283">
        <f t="shared" si="1"/>
        <v>27</v>
      </c>
      <c r="E283">
        <f t="shared" si="1"/>
        <v>23</v>
      </c>
      <c r="F283">
        <f t="shared" si="1"/>
        <v>27</v>
      </c>
      <c r="G283">
        <f t="shared" si="1"/>
        <v>13</v>
      </c>
      <c r="H283">
        <f t="shared" si="1"/>
        <v>21</v>
      </c>
      <c r="I283">
        <f t="shared" si="1"/>
        <v>26</v>
      </c>
      <c r="J283">
        <f t="shared" si="1"/>
        <v>22</v>
      </c>
      <c r="K283">
        <f t="shared" si="1"/>
        <v>20</v>
      </c>
      <c r="L283">
        <f t="shared" si="1"/>
        <v>11</v>
      </c>
      <c r="M283">
        <f t="shared" si="1"/>
        <v>18</v>
      </c>
      <c r="N283">
        <f t="shared" si="1"/>
        <v>12</v>
      </c>
      <c r="O283">
        <f t="shared" si="1"/>
        <v>8</v>
      </c>
      <c r="P283">
        <f t="shared" si="1"/>
        <v>9</v>
      </c>
      <c r="Q283">
        <f t="shared" si="1"/>
        <v>5</v>
      </c>
      <c r="R283">
        <f t="shared" si="1"/>
        <v>5</v>
      </c>
      <c r="S283">
        <f t="shared" si="1"/>
        <v>3</v>
      </c>
    </row>
    <row r="284" spans="1:20" x14ac:dyDescent="0.3">
      <c r="B284" s="57">
        <f>+B283/MAX($B$283:$S$283)*5</f>
        <v>4.6296296296296298</v>
      </c>
      <c r="C284" s="57">
        <f>+C283/MAX($B$283:$S$283)*5</f>
        <v>4.4444444444444446</v>
      </c>
      <c r="D284" s="57">
        <f t="shared" ref="D284:S284" si="2">+D283/MAX($B$283:$S$283)*5</f>
        <v>5</v>
      </c>
      <c r="E284" s="57">
        <f t="shared" si="2"/>
        <v>4.2592592592592595</v>
      </c>
      <c r="F284" s="57">
        <f t="shared" si="2"/>
        <v>5</v>
      </c>
      <c r="G284" s="57">
        <f t="shared" si="2"/>
        <v>2.4074074074074074</v>
      </c>
      <c r="H284" s="57">
        <f t="shared" si="2"/>
        <v>3.8888888888888888</v>
      </c>
      <c r="I284" s="57">
        <f t="shared" si="2"/>
        <v>4.8148148148148149</v>
      </c>
      <c r="J284" s="57">
        <f t="shared" si="2"/>
        <v>4.0740740740740735</v>
      </c>
      <c r="K284" s="57">
        <f t="shared" si="2"/>
        <v>3.7037037037037033</v>
      </c>
      <c r="L284" s="57">
        <f t="shared" si="2"/>
        <v>2.0370370370370368</v>
      </c>
      <c r="M284" s="57">
        <f t="shared" si="2"/>
        <v>3.333333333333333</v>
      </c>
      <c r="N284" s="57">
        <f t="shared" si="2"/>
        <v>2.2222222222222223</v>
      </c>
      <c r="O284" s="57">
        <f t="shared" si="2"/>
        <v>1.4814814814814814</v>
      </c>
      <c r="P284" s="57">
        <f t="shared" si="2"/>
        <v>1.6666666666666665</v>
      </c>
      <c r="Q284" s="57">
        <f t="shared" si="2"/>
        <v>0.92592592592592582</v>
      </c>
      <c r="R284" s="57">
        <f t="shared" si="2"/>
        <v>0.92592592592592582</v>
      </c>
      <c r="S284" s="57">
        <f t="shared" si="2"/>
        <v>0.55555555555555558</v>
      </c>
    </row>
    <row r="285" spans="1:20" x14ac:dyDescent="0.3">
      <c r="B285" s="42">
        <f>ROUND(B284,0)</f>
        <v>5</v>
      </c>
      <c r="C285" s="42">
        <f t="shared" ref="C285:S285" si="3">ROUND(C284,0)</f>
        <v>4</v>
      </c>
      <c r="D285" s="42">
        <f t="shared" si="3"/>
        <v>5</v>
      </c>
      <c r="E285" s="42">
        <f t="shared" si="3"/>
        <v>4</v>
      </c>
      <c r="F285" s="42">
        <f t="shared" si="3"/>
        <v>5</v>
      </c>
      <c r="G285" s="42">
        <f t="shared" si="3"/>
        <v>2</v>
      </c>
      <c r="H285" s="42">
        <f t="shared" si="3"/>
        <v>4</v>
      </c>
      <c r="I285" s="42">
        <f t="shared" si="3"/>
        <v>5</v>
      </c>
      <c r="J285" s="42">
        <f t="shared" si="3"/>
        <v>4</v>
      </c>
      <c r="K285" s="42">
        <f t="shared" si="3"/>
        <v>4</v>
      </c>
      <c r="L285" s="42">
        <f t="shared" si="3"/>
        <v>2</v>
      </c>
      <c r="M285" s="42">
        <f t="shared" si="3"/>
        <v>3</v>
      </c>
      <c r="N285" s="42">
        <f t="shared" si="3"/>
        <v>2</v>
      </c>
      <c r="O285" s="42">
        <f t="shared" si="3"/>
        <v>1</v>
      </c>
      <c r="P285" s="42">
        <f t="shared" si="3"/>
        <v>2</v>
      </c>
      <c r="Q285" s="42">
        <f t="shared" si="3"/>
        <v>1</v>
      </c>
      <c r="R285" s="42">
        <f t="shared" si="3"/>
        <v>1</v>
      </c>
      <c r="S285" s="42">
        <f t="shared" si="3"/>
        <v>1</v>
      </c>
    </row>
    <row r="286" spans="1:20" x14ac:dyDescent="0.3">
      <c r="A286" s="45" t="s">
        <v>1970</v>
      </c>
      <c r="B286" s="45">
        <f>VLOOKUP(B285,Rep_ProjektyStatus!$J$2:$K$6,2,0)</f>
        <v>1</v>
      </c>
      <c r="C286" s="45">
        <f>VLOOKUP(C285,Rep_ProjektyStatus!$J$2:$K$6,2,0)</f>
        <v>2</v>
      </c>
      <c r="D286" s="45">
        <f>VLOOKUP(D285,Rep_ProjektyStatus!$J$2:$K$6,2,0)</f>
        <v>1</v>
      </c>
      <c r="E286" s="45">
        <f>VLOOKUP(E285,Rep_ProjektyStatus!$J$2:$K$6,2,0)</f>
        <v>2</v>
      </c>
      <c r="F286" s="45">
        <f>VLOOKUP(F285,Rep_ProjektyStatus!$J$2:$K$6,2,0)</f>
        <v>1</v>
      </c>
      <c r="G286" s="45">
        <f>VLOOKUP(G285,Rep_ProjektyStatus!$J$2:$K$6,2,0)</f>
        <v>4</v>
      </c>
      <c r="H286" s="45">
        <f>VLOOKUP(H285,Rep_ProjektyStatus!$J$2:$K$6,2,0)</f>
        <v>2</v>
      </c>
      <c r="I286" s="45">
        <f>VLOOKUP(I285,Rep_ProjektyStatus!$J$2:$K$6,2,0)</f>
        <v>1</v>
      </c>
      <c r="J286" s="45">
        <f>VLOOKUP(J285,Rep_ProjektyStatus!$J$2:$K$6,2,0)</f>
        <v>2</v>
      </c>
      <c r="K286" s="45">
        <f>VLOOKUP(K285,Rep_ProjektyStatus!$J$2:$K$6,2,0)</f>
        <v>2</v>
      </c>
      <c r="L286" s="45">
        <f>VLOOKUP(L285,Rep_ProjektyStatus!$J$2:$K$6,2,0)</f>
        <v>4</v>
      </c>
      <c r="M286" s="45">
        <f>VLOOKUP(M285,Rep_ProjektyStatus!$J$2:$K$6,2,0)</f>
        <v>3</v>
      </c>
      <c r="N286" s="45">
        <f>VLOOKUP(N285,Rep_ProjektyStatus!$J$2:$K$6,2,0)</f>
        <v>4</v>
      </c>
      <c r="O286" s="45">
        <f>VLOOKUP(O285,Rep_ProjektyStatus!$J$2:$K$6,2,0)</f>
        <v>5</v>
      </c>
      <c r="P286" s="45">
        <f>VLOOKUP(P285,Rep_ProjektyStatus!$J$2:$K$6,2,0)</f>
        <v>4</v>
      </c>
      <c r="Q286" s="45">
        <f>VLOOKUP(Q285,Rep_ProjektyStatus!$J$2:$K$6,2,0)</f>
        <v>5</v>
      </c>
      <c r="R286" s="45">
        <f>VLOOKUP(R285,Rep_ProjektyStatus!$J$2:$K$6,2,0)</f>
        <v>5</v>
      </c>
      <c r="S286" s="45">
        <f>VLOOKUP(S285,Rep_ProjektyStatus!$J$2:$K$6,2,0)</f>
        <v>5</v>
      </c>
    </row>
    <row r="288" spans="1:20" x14ac:dyDescent="0.3">
      <c r="A288" s="50" t="s">
        <v>1981</v>
      </c>
      <c r="B288" s="41">
        <f>(MIN($B$283:$S$283)/B283)*5</f>
        <v>0.6</v>
      </c>
      <c r="C288" s="41">
        <f t="shared" ref="C288:S288" si="4">(MIN($B$283:$S$283)/C283)*5</f>
        <v>0.625</v>
      </c>
      <c r="D288" s="41">
        <f t="shared" si="4"/>
        <v>0.55555555555555558</v>
      </c>
      <c r="E288" s="41">
        <f t="shared" si="4"/>
        <v>0.65217391304347827</v>
      </c>
      <c r="F288" s="41">
        <f t="shared" si="4"/>
        <v>0.55555555555555558</v>
      </c>
      <c r="G288" s="41">
        <f t="shared" si="4"/>
        <v>1.153846153846154</v>
      </c>
      <c r="H288" s="41">
        <f t="shared" si="4"/>
        <v>0.71428571428571419</v>
      </c>
      <c r="I288" s="41">
        <f t="shared" si="4"/>
        <v>0.57692307692307698</v>
      </c>
      <c r="J288" s="41">
        <f t="shared" si="4"/>
        <v>0.68181818181818177</v>
      </c>
      <c r="K288" s="41">
        <f t="shared" si="4"/>
        <v>0.75</v>
      </c>
      <c r="L288" s="41">
        <f t="shared" si="4"/>
        <v>1.3636363636363635</v>
      </c>
      <c r="M288" s="41">
        <f t="shared" si="4"/>
        <v>0.83333333333333326</v>
      </c>
      <c r="N288" s="41">
        <f t="shared" si="4"/>
        <v>1.25</v>
      </c>
      <c r="O288" s="41">
        <f t="shared" si="4"/>
        <v>1.875</v>
      </c>
      <c r="P288" s="41">
        <f t="shared" si="4"/>
        <v>1.6666666666666665</v>
      </c>
      <c r="Q288" s="41">
        <f t="shared" si="4"/>
        <v>3</v>
      </c>
      <c r="R288" s="41">
        <f t="shared" si="4"/>
        <v>3</v>
      </c>
      <c r="S288" s="41">
        <f t="shared" si="4"/>
        <v>5</v>
      </c>
    </row>
    <row r="289" spans="2:19" x14ac:dyDescent="0.3">
      <c r="B289" s="48">
        <f>ROUND(B288,0)</f>
        <v>1</v>
      </c>
      <c r="C289" s="48">
        <f t="shared" ref="C289:S289" si="5">ROUND(C288,0)</f>
        <v>1</v>
      </c>
      <c r="D289" s="48">
        <f t="shared" si="5"/>
        <v>1</v>
      </c>
      <c r="E289" s="48">
        <f t="shared" si="5"/>
        <v>1</v>
      </c>
      <c r="F289" s="48">
        <f t="shared" si="5"/>
        <v>1</v>
      </c>
      <c r="G289" s="48">
        <f t="shared" si="5"/>
        <v>1</v>
      </c>
      <c r="H289" s="48">
        <f t="shared" si="5"/>
        <v>1</v>
      </c>
      <c r="I289" s="48">
        <f t="shared" si="5"/>
        <v>1</v>
      </c>
      <c r="J289" s="48">
        <f t="shared" si="5"/>
        <v>1</v>
      </c>
      <c r="K289" s="48">
        <f t="shared" si="5"/>
        <v>1</v>
      </c>
      <c r="L289" s="48">
        <f t="shared" si="5"/>
        <v>1</v>
      </c>
      <c r="M289" s="48">
        <f t="shared" si="5"/>
        <v>1</v>
      </c>
      <c r="N289" s="48">
        <f t="shared" si="5"/>
        <v>1</v>
      </c>
      <c r="O289" s="48">
        <f t="shared" si="5"/>
        <v>2</v>
      </c>
      <c r="P289" s="48">
        <f t="shared" si="5"/>
        <v>2</v>
      </c>
      <c r="Q289" s="48">
        <f t="shared" si="5"/>
        <v>3</v>
      </c>
      <c r="R289" s="48">
        <f t="shared" si="5"/>
        <v>3</v>
      </c>
      <c r="S289" s="48">
        <f t="shared" si="5"/>
        <v>5</v>
      </c>
    </row>
  </sheetData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B4" sqref="B4"/>
    </sheetView>
  </sheetViews>
  <sheetFormatPr defaultRowHeight="14.4" x14ac:dyDescent="0.3"/>
  <cols>
    <col min="1" max="1" width="39.109375" bestFit="1" customWidth="1"/>
    <col min="2" max="2" width="26" bestFit="1" customWidth="1"/>
  </cols>
  <sheetData>
    <row r="2" spans="1:9" x14ac:dyDescent="0.3">
      <c r="H2" s="50" t="s">
        <v>1982</v>
      </c>
      <c r="I2" s="50" t="s">
        <v>1970</v>
      </c>
    </row>
    <row r="3" spans="1:9" x14ac:dyDescent="0.3">
      <c r="A3" s="38" t="s">
        <v>1968</v>
      </c>
      <c r="B3" t="s">
        <v>1983</v>
      </c>
      <c r="D3" s="45" t="s">
        <v>1970</v>
      </c>
      <c r="H3">
        <v>0</v>
      </c>
      <c r="I3">
        <v>5</v>
      </c>
    </row>
    <row r="4" spans="1:9" x14ac:dyDescent="0.3">
      <c r="A4" s="39" t="s">
        <v>1538</v>
      </c>
      <c r="B4" s="41">
        <v>3.6285714285714286</v>
      </c>
      <c r="C4" s="42">
        <f>ROUND(B4,0)</f>
        <v>4</v>
      </c>
      <c r="D4" s="48">
        <f>VLOOKUP(C4,$H$3:$I$8,2,0)</f>
        <v>1</v>
      </c>
      <c r="E4" s="42"/>
      <c r="H4">
        <v>1</v>
      </c>
      <c r="I4">
        <v>4</v>
      </c>
    </row>
    <row r="5" spans="1:9" x14ac:dyDescent="0.3">
      <c r="A5" s="39" t="s">
        <v>277</v>
      </c>
      <c r="B5" s="41">
        <v>3.52</v>
      </c>
      <c r="C5" s="42">
        <f t="shared" ref="C5:C21" si="0">ROUND(B5,0)</f>
        <v>4</v>
      </c>
      <c r="D5" s="48">
        <f t="shared" ref="D5:D21" si="1">VLOOKUP(C5,$H$3:$I$8,2,0)</f>
        <v>1</v>
      </c>
      <c r="E5" s="42"/>
      <c r="H5">
        <v>2</v>
      </c>
      <c r="I5">
        <v>3</v>
      </c>
    </row>
    <row r="6" spans="1:9" x14ac:dyDescent="0.3">
      <c r="A6" s="39" t="s">
        <v>454</v>
      </c>
      <c r="B6" s="41">
        <v>3.3076923076923075</v>
      </c>
      <c r="C6" s="42">
        <f t="shared" si="0"/>
        <v>3</v>
      </c>
      <c r="D6" s="48">
        <f t="shared" si="1"/>
        <v>2</v>
      </c>
      <c r="E6" s="42"/>
      <c r="H6">
        <v>3</v>
      </c>
      <c r="I6">
        <v>2</v>
      </c>
    </row>
    <row r="7" spans="1:9" x14ac:dyDescent="0.3">
      <c r="A7" s="39" t="s">
        <v>139</v>
      </c>
      <c r="B7" s="41">
        <v>3.2222222222222223</v>
      </c>
      <c r="C7" s="42">
        <f t="shared" si="0"/>
        <v>3</v>
      </c>
      <c r="D7" s="48">
        <f t="shared" si="1"/>
        <v>2</v>
      </c>
      <c r="E7" s="42"/>
      <c r="H7">
        <v>4</v>
      </c>
      <c r="I7">
        <v>1</v>
      </c>
    </row>
    <row r="8" spans="1:9" x14ac:dyDescent="0.3">
      <c r="A8" s="39" t="s">
        <v>1791</v>
      </c>
      <c r="B8" s="41">
        <v>2.96</v>
      </c>
      <c r="C8" s="42">
        <f t="shared" si="0"/>
        <v>3</v>
      </c>
      <c r="D8" s="48">
        <f t="shared" si="1"/>
        <v>2</v>
      </c>
      <c r="E8" s="42"/>
      <c r="H8">
        <v>5</v>
      </c>
      <c r="I8">
        <v>0</v>
      </c>
    </row>
    <row r="9" spans="1:9" x14ac:dyDescent="0.3">
      <c r="A9" s="39" t="s">
        <v>725</v>
      </c>
      <c r="B9" s="41">
        <v>2.6666666666666665</v>
      </c>
      <c r="C9" s="42">
        <f t="shared" si="0"/>
        <v>3</v>
      </c>
      <c r="D9" s="48">
        <f t="shared" si="1"/>
        <v>2</v>
      </c>
      <c r="E9" s="42"/>
    </row>
    <row r="10" spans="1:9" x14ac:dyDescent="0.3">
      <c r="A10" s="39" t="s">
        <v>1730</v>
      </c>
      <c r="B10" s="41">
        <v>2.375</v>
      </c>
      <c r="C10" s="42">
        <f t="shared" si="0"/>
        <v>2</v>
      </c>
      <c r="D10" s="48">
        <f t="shared" si="1"/>
        <v>3</v>
      </c>
      <c r="E10" s="42"/>
    </row>
    <row r="11" spans="1:9" x14ac:dyDescent="0.3">
      <c r="A11" s="39" t="s">
        <v>23</v>
      </c>
      <c r="B11" s="41">
        <v>2.2857142857142856</v>
      </c>
      <c r="C11" s="42">
        <f t="shared" si="0"/>
        <v>2</v>
      </c>
      <c r="D11" s="48">
        <f t="shared" si="1"/>
        <v>3</v>
      </c>
      <c r="E11" s="42"/>
    </row>
    <row r="12" spans="1:9" x14ac:dyDescent="0.3">
      <c r="A12" s="39" t="s">
        <v>1366</v>
      </c>
      <c r="B12" s="41">
        <v>2.2121212121212119</v>
      </c>
      <c r="C12" s="42">
        <f t="shared" si="0"/>
        <v>2</v>
      </c>
      <c r="D12" s="48">
        <f t="shared" si="1"/>
        <v>3</v>
      </c>
      <c r="E12" s="42"/>
    </row>
    <row r="13" spans="1:9" x14ac:dyDescent="0.3">
      <c r="A13" s="39" t="s">
        <v>560</v>
      </c>
      <c r="B13" s="41">
        <v>2.0588235294117645</v>
      </c>
      <c r="C13" s="42">
        <f t="shared" si="0"/>
        <v>2</v>
      </c>
      <c r="D13" s="48">
        <f t="shared" si="1"/>
        <v>3</v>
      </c>
      <c r="E13" s="42"/>
    </row>
    <row r="14" spans="1:9" x14ac:dyDescent="0.3">
      <c r="A14" s="39" t="s">
        <v>1481</v>
      </c>
      <c r="B14" s="41">
        <v>2</v>
      </c>
      <c r="C14" s="42">
        <f t="shared" si="0"/>
        <v>2</v>
      </c>
      <c r="D14" s="48">
        <f t="shared" si="1"/>
        <v>3</v>
      </c>
      <c r="E14" s="42"/>
    </row>
    <row r="15" spans="1:9" x14ac:dyDescent="0.3">
      <c r="A15" s="39" t="s">
        <v>1010</v>
      </c>
      <c r="B15" s="41">
        <v>1.9333333333333333</v>
      </c>
      <c r="C15" s="42">
        <f t="shared" si="0"/>
        <v>2</v>
      </c>
      <c r="D15" s="48">
        <f t="shared" si="1"/>
        <v>3</v>
      </c>
      <c r="E15" s="42"/>
    </row>
    <row r="16" spans="1:9" x14ac:dyDescent="0.3">
      <c r="A16" s="39" t="s">
        <v>1228</v>
      </c>
      <c r="B16" s="41">
        <v>1.8846153846153846</v>
      </c>
      <c r="C16" s="42">
        <f t="shared" si="0"/>
        <v>2</v>
      </c>
      <c r="D16" s="48">
        <f t="shared" si="1"/>
        <v>3</v>
      </c>
      <c r="E16" s="42"/>
    </row>
    <row r="17" spans="1:5" x14ac:dyDescent="0.3">
      <c r="A17" s="39" t="s">
        <v>1759</v>
      </c>
      <c r="B17" s="41">
        <v>1.75</v>
      </c>
      <c r="C17" s="42">
        <f t="shared" si="0"/>
        <v>2</v>
      </c>
      <c r="D17" s="48">
        <f t="shared" si="1"/>
        <v>3</v>
      </c>
      <c r="E17" s="42"/>
    </row>
    <row r="18" spans="1:5" x14ac:dyDescent="0.3">
      <c r="A18" s="39" t="s">
        <v>866</v>
      </c>
      <c r="B18" s="41">
        <v>1.5952380952380953</v>
      </c>
      <c r="C18" s="42">
        <f t="shared" si="0"/>
        <v>2</v>
      </c>
      <c r="D18" s="48">
        <f t="shared" si="1"/>
        <v>3</v>
      </c>
      <c r="E18" s="42"/>
    </row>
    <row r="19" spans="1:5" x14ac:dyDescent="0.3">
      <c r="A19" s="39" t="s">
        <v>1151</v>
      </c>
      <c r="B19" s="41">
        <v>1.4642857142857142</v>
      </c>
      <c r="C19" s="42">
        <f t="shared" si="0"/>
        <v>1</v>
      </c>
      <c r="D19" s="48">
        <f t="shared" si="1"/>
        <v>4</v>
      </c>
      <c r="E19" s="42"/>
    </row>
    <row r="20" spans="1:5" x14ac:dyDescent="0.3">
      <c r="A20" s="39" t="s">
        <v>629</v>
      </c>
      <c r="B20" s="41">
        <v>1.2857142857142858</v>
      </c>
      <c r="C20" s="42">
        <f t="shared" si="0"/>
        <v>1</v>
      </c>
      <c r="D20" s="48">
        <f t="shared" si="1"/>
        <v>4</v>
      </c>
      <c r="E20" s="42"/>
    </row>
    <row r="21" spans="1:5" x14ac:dyDescent="0.3">
      <c r="A21" s="39" t="s">
        <v>1698</v>
      </c>
      <c r="B21" s="41">
        <v>1.25</v>
      </c>
      <c r="C21" s="42">
        <f t="shared" si="0"/>
        <v>1</v>
      </c>
      <c r="D21" s="48">
        <f t="shared" si="1"/>
        <v>4</v>
      </c>
      <c r="E21" s="42"/>
    </row>
    <row r="22" spans="1:5" x14ac:dyDescent="0.3">
      <c r="A22" s="39" t="s">
        <v>1971</v>
      </c>
      <c r="B22" s="41">
        <v>2.3260340632603405</v>
      </c>
    </row>
  </sheetData>
  <conditionalFormatting pivot="1" sqref="B4:B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C3" sqref="C3"/>
    </sheetView>
  </sheetViews>
  <sheetFormatPr defaultRowHeight="14.4" x14ac:dyDescent="0.3"/>
  <cols>
    <col min="1" max="1" width="39.109375" bestFit="1" customWidth="1"/>
    <col min="2" max="2" width="28.44140625" style="43" bestFit="1" customWidth="1"/>
  </cols>
  <sheetData>
    <row r="3" spans="1:6" x14ac:dyDescent="0.3">
      <c r="A3" s="38" t="s">
        <v>1968</v>
      </c>
      <c r="B3" s="43" t="s">
        <v>1984</v>
      </c>
      <c r="D3" s="45" t="s">
        <v>1970</v>
      </c>
      <c r="E3" s="45"/>
      <c r="F3" s="50" t="s">
        <v>1985</v>
      </c>
    </row>
    <row r="4" spans="1:6" x14ac:dyDescent="0.3">
      <c r="A4" s="39" t="s">
        <v>1538</v>
      </c>
      <c r="B4" s="43">
        <v>592292</v>
      </c>
      <c r="C4" s="59">
        <f t="shared" ref="C4:C21" si="0">+B4/MAX($B$4:$B$21)*5</f>
        <v>5</v>
      </c>
      <c r="D4" s="48">
        <f>ROUNDUP(C4,0)</f>
        <v>5</v>
      </c>
      <c r="E4" s="48"/>
      <c r="F4">
        <v>5</v>
      </c>
    </row>
    <row r="5" spans="1:6" x14ac:dyDescent="0.3">
      <c r="A5" s="39" t="s">
        <v>139</v>
      </c>
      <c r="B5" s="43">
        <v>391836</v>
      </c>
      <c r="C5" s="59">
        <f t="shared" si="0"/>
        <v>3.3077941285717176</v>
      </c>
      <c r="D5" s="48">
        <f t="shared" ref="D5:D21" si="1">ROUNDUP(C5,0)</f>
        <v>4</v>
      </c>
      <c r="E5" s="48"/>
      <c r="F5">
        <v>4</v>
      </c>
    </row>
    <row r="6" spans="1:6" x14ac:dyDescent="0.3">
      <c r="A6" s="39" t="s">
        <v>1228</v>
      </c>
      <c r="B6" s="43">
        <v>224577</v>
      </c>
      <c r="C6" s="59">
        <f t="shared" si="0"/>
        <v>1.895830097316864</v>
      </c>
      <c r="D6" s="48">
        <f t="shared" si="1"/>
        <v>2</v>
      </c>
      <c r="E6" s="48"/>
      <c r="F6">
        <v>4</v>
      </c>
    </row>
    <row r="7" spans="1:6" x14ac:dyDescent="0.3">
      <c r="A7" s="39" t="s">
        <v>866</v>
      </c>
      <c r="B7" s="43">
        <v>183774</v>
      </c>
      <c r="C7" s="59">
        <f t="shared" si="0"/>
        <v>1.5513800625367216</v>
      </c>
      <c r="D7" s="48">
        <f t="shared" si="1"/>
        <v>2</v>
      </c>
      <c r="E7" s="48"/>
      <c r="F7">
        <v>4</v>
      </c>
    </row>
    <row r="8" spans="1:6" x14ac:dyDescent="0.3">
      <c r="A8" s="39" t="s">
        <v>454</v>
      </c>
      <c r="B8" s="43">
        <v>110366</v>
      </c>
      <c r="C8" s="59">
        <f t="shared" si="0"/>
        <v>0.93168572258278015</v>
      </c>
      <c r="D8" s="48">
        <f t="shared" si="1"/>
        <v>1</v>
      </c>
      <c r="E8" s="48"/>
      <c r="F8">
        <v>3</v>
      </c>
    </row>
    <row r="9" spans="1:6" x14ac:dyDescent="0.3">
      <c r="A9" s="39" t="s">
        <v>725</v>
      </c>
      <c r="B9" s="43">
        <v>92768</v>
      </c>
      <c r="C9" s="59">
        <f t="shared" si="0"/>
        <v>0.78312724129314604</v>
      </c>
      <c r="D9" s="48">
        <f t="shared" si="1"/>
        <v>1</v>
      </c>
      <c r="E9" s="48"/>
      <c r="F9">
        <v>3</v>
      </c>
    </row>
    <row r="10" spans="1:6" x14ac:dyDescent="0.3">
      <c r="A10" s="39" t="s">
        <v>277</v>
      </c>
      <c r="B10" s="43">
        <v>75243</v>
      </c>
      <c r="C10" s="59">
        <f t="shared" si="0"/>
        <v>0.63518501009637141</v>
      </c>
      <c r="D10" s="48">
        <f t="shared" si="1"/>
        <v>1</v>
      </c>
      <c r="E10" s="48"/>
      <c r="F10">
        <v>3</v>
      </c>
    </row>
    <row r="11" spans="1:6" x14ac:dyDescent="0.3">
      <c r="A11" s="39" t="s">
        <v>1698</v>
      </c>
      <c r="B11" s="43">
        <v>74043</v>
      </c>
      <c r="C11" s="59">
        <f t="shared" si="0"/>
        <v>0.62505487158361073</v>
      </c>
      <c r="D11" s="48">
        <f t="shared" si="1"/>
        <v>1</v>
      </c>
      <c r="E11" s="48"/>
      <c r="F11">
        <v>3</v>
      </c>
    </row>
    <row r="12" spans="1:6" x14ac:dyDescent="0.3">
      <c r="A12" s="39" t="s">
        <v>1791</v>
      </c>
      <c r="B12" s="43">
        <v>73461</v>
      </c>
      <c r="C12" s="59">
        <f t="shared" si="0"/>
        <v>0.62014175440492192</v>
      </c>
      <c r="D12" s="48">
        <f t="shared" si="1"/>
        <v>1</v>
      </c>
      <c r="E12" s="48"/>
      <c r="F12">
        <v>3</v>
      </c>
    </row>
    <row r="13" spans="1:6" x14ac:dyDescent="0.3">
      <c r="A13" s="39" t="s">
        <v>560</v>
      </c>
      <c r="B13" s="43">
        <v>62156</v>
      </c>
      <c r="C13" s="59">
        <f t="shared" si="0"/>
        <v>0.52470740783262315</v>
      </c>
      <c r="D13" s="48">
        <f t="shared" si="1"/>
        <v>1</v>
      </c>
      <c r="E13" s="48"/>
      <c r="F13">
        <v>2</v>
      </c>
    </row>
    <row r="14" spans="1:6" x14ac:dyDescent="0.3">
      <c r="A14" s="39" t="s">
        <v>1151</v>
      </c>
      <c r="B14" s="43">
        <v>59507</v>
      </c>
      <c r="C14" s="59">
        <f t="shared" si="0"/>
        <v>0.50234512706570411</v>
      </c>
      <c r="D14" s="48">
        <f t="shared" si="1"/>
        <v>1</v>
      </c>
      <c r="E14" s="48"/>
      <c r="F14">
        <v>2</v>
      </c>
    </row>
    <row r="15" spans="1:6" x14ac:dyDescent="0.3">
      <c r="A15" s="39" t="s">
        <v>1759</v>
      </c>
      <c r="B15" s="43">
        <v>58173</v>
      </c>
      <c r="C15" s="59">
        <f t="shared" si="0"/>
        <v>0.49108378975235184</v>
      </c>
      <c r="D15" s="48">
        <f t="shared" si="1"/>
        <v>1</v>
      </c>
      <c r="E15" s="48"/>
      <c r="F15">
        <v>2</v>
      </c>
    </row>
    <row r="16" spans="1:6" x14ac:dyDescent="0.3">
      <c r="A16" s="39" t="s">
        <v>629</v>
      </c>
      <c r="B16" s="43">
        <v>56754</v>
      </c>
      <c r="C16" s="59">
        <f t="shared" si="0"/>
        <v>0.47910490096101244</v>
      </c>
      <c r="D16" s="48">
        <f t="shared" si="1"/>
        <v>1</v>
      </c>
      <c r="E16" s="48"/>
      <c r="F16">
        <v>2</v>
      </c>
    </row>
    <row r="17" spans="1:6" x14ac:dyDescent="0.3">
      <c r="A17" s="39" t="s">
        <v>1730</v>
      </c>
      <c r="B17" s="43">
        <v>49821</v>
      </c>
      <c r="C17" s="59">
        <f t="shared" si="0"/>
        <v>0.42057802570353808</v>
      </c>
      <c r="D17" s="48">
        <f t="shared" si="1"/>
        <v>1</v>
      </c>
      <c r="E17" s="48"/>
      <c r="F17">
        <v>1</v>
      </c>
    </row>
    <row r="18" spans="1:6" x14ac:dyDescent="0.3">
      <c r="A18" s="39" t="s">
        <v>23</v>
      </c>
      <c r="B18" s="43">
        <v>34864</v>
      </c>
      <c r="C18" s="59">
        <f t="shared" si="0"/>
        <v>0.29431429092407124</v>
      </c>
      <c r="D18" s="48">
        <f t="shared" si="1"/>
        <v>1</v>
      </c>
      <c r="E18" s="48"/>
      <c r="F18">
        <v>1</v>
      </c>
    </row>
    <row r="19" spans="1:6" x14ac:dyDescent="0.3">
      <c r="A19" s="39" t="s">
        <v>1010</v>
      </c>
      <c r="B19" s="43">
        <v>33985</v>
      </c>
      <c r="C19" s="59">
        <f t="shared" si="0"/>
        <v>0.28689396446347409</v>
      </c>
      <c r="D19" s="48">
        <f t="shared" si="1"/>
        <v>1</v>
      </c>
      <c r="E19" s="48"/>
      <c r="F19">
        <v>1</v>
      </c>
    </row>
    <row r="20" spans="1:6" x14ac:dyDescent="0.3">
      <c r="A20" s="39" t="s">
        <v>1481</v>
      </c>
      <c r="B20" s="43">
        <v>26350</v>
      </c>
      <c r="C20" s="59">
        <f t="shared" si="0"/>
        <v>0.22244095817603479</v>
      </c>
      <c r="D20" s="48">
        <f t="shared" si="1"/>
        <v>1</v>
      </c>
      <c r="E20" s="48"/>
      <c r="F20">
        <v>1</v>
      </c>
    </row>
    <row r="21" spans="1:6" x14ac:dyDescent="0.3">
      <c r="A21" s="39" t="s">
        <v>1366</v>
      </c>
      <c r="B21" s="43">
        <v>8295</v>
      </c>
      <c r="C21" s="59">
        <f t="shared" si="0"/>
        <v>7.0024582469457627E-2</v>
      </c>
      <c r="D21" s="48">
        <f t="shared" si="1"/>
        <v>1</v>
      </c>
      <c r="E21" s="48"/>
      <c r="F21">
        <v>0</v>
      </c>
    </row>
    <row r="22" spans="1:6" x14ac:dyDescent="0.3">
      <c r="A22" s="39" t="s">
        <v>1971</v>
      </c>
      <c r="B22" s="43">
        <v>2208265</v>
      </c>
    </row>
  </sheetData>
  <conditionalFormatting pivot="1" sqref="B4:B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I19"/>
  <sheetViews>
    <sheetView workbookViewId="0">
      <selection activeCell="C1" sqref="C1"/>
    </sheetView>
  </sheetViews>
  <sheetFormatPr defaultRowHeight="14.4" x14ac:dyDescent="0.3"/>
  <cols>
    <col min="1" max="1" width="39.109375" bestFit="1" customWidth="1"/>
    <col min="2" max="2" width="11" bestFit="1" customWidth="1"/>
    <col min="3" max="3" width="8.6640625" bestFit="1" customWidth="1"/>
    <col min="8" max="8" width="11" bestFit="1" customWidth="1"/>
    <col min="9" max="9" width="2" bestFit="1" customWidth="1"/>
  </cols>
  <sheetData>
    <row r="1" spans="1:9" x14ac:dyDescent="0.3">
      <c r="C1" s="45" t="s">
        <v>1970</v>
      </c>
    </row>
    <row r="2" spans="1:9" x14ac:dyDescent="0.3">
      <c r="A2" s="39" t="s">
        <v>1538</v>
      </c>
      <c r="B2" t="s">
        <v>1986</v>
      </c>
      <c r="C2" s="45">
        <f t="shared" ref="C2:C19" si="0">VLOOKUP(B2,$H$2:$I$6,2,0)</f>
        <v>5</v>
      </c>
      <c r="H2" s="50" t="s">
        <v>1987</v>
      </c>
      <c r="I2">
        <v>1</v>
      </c>
    </row>
    <row r="3" spans="1:9" x14ac:dyDescent="0.3">
      <c r="A3" s="39" t="s">
        <v>866</v>
      </c>
      <c r="B3" t="s">
        <v>1988</v>
      </c>
      <c r="C3" s="45">
        <f t="shared" si="0"/>
        <v>4</v>
      </c>
      <c r="H3" s="50" t="s">
        <v>1989</v>
      </c>
      <c r="I3">
        <v>2</v>
      </c>
    </row>
    <row r="4" spans="1:9" x14ac:dyDescent="0.3">
      <c r="A4" s="39" t="s">
        <v>23</v>
      </c>
      <c r="B4" t="s">
        <v>1990</v>
      </c>
      <c r="C4" s="45">
        <f t="shared" si="0"/>
        <v>3</v>
      </c>
      <c r="H4" s="50" t="s">
        <v>1990</v>
      </c>
      <c r="I4">
        <v>3</v>
      </c>
    </row>
    <row r="5" spans="1:9" x14ac:dyDescent="0.3">
      <c r="A5" s="39" t="s">
        <v>1151</v>
      </c>
      <c r="B5" t="s">
        <v>1990</v>
      </c>
      <c r="C5" s="45">
        <f t="shared" si="0"/>
        <v>3</v>
      </c>
      <c r="H5" s="50" t="s">
        <v>1988</v>
      </c>
      <c r="I5">
        <v>4</v>
      </c>
    </row>
    <row r="6" spans="1:9" x14ac:dyDescent="0.3">
      <c r="A6" s="39" t="s">
        <v>454</v>
      </c>
      <c r="B6" t="s">
        <v>1990</v>
      </c>
      <c r="C6" s="45">
        <f t="shared" si="0"/>
        <v>3</v>
      </c>
      <c r="H6" s="50" t="s">
        <v>1986</v>
      </c>
      <c r="I6">
        <v>5</v>
      </c>
    </row>
    <row r="7" spans="1:9" x14ac:dyDescent="0.3">
      <c r="A7" s="39" t="s">
        <v>1228</v>
      </c>
      <c r="B7" t="s">
        <v>1989</v>
      </c>
      <c r="C7" s="45">
        <f t="shared" si="0"/>
        <v>2</v>
      </c>
    </row>
    <row r="8" spans="1:9" x14ac:dyDescent="0.3">
      <c r="A8" s="39" t="s">
        <v>629</v>
      </c>
      <c r="B8" t="s">
        <v>1989</v>
      </c>
      <c r="C8" s="45">
        <f t="shared" si="0"/>
        <v>2</v>
      </c>
    </row>
    <row r="9" spans="1:9" x14ac:dyDescent="0.3">
      <c r="A9" s="39" t="s">
        <v>277</v>
      </c>
      <c r="B9" t="s">
        <v>1989</v>
      </c>
      <c r="C9" s="45">
        <f t="shared" si="0"/>
        <v>2</v>
      </c>
    </row>
    <row r="10" spans="1:9" x14ac:dyDescent="0.3">
      <c r="A10" s="39" t="s">
        <v>139</v>
      </c>
      <c r="B10" t="s">
        <v>1989</v>
      </c>
      <c r="C10" s="45">
        <f t="shared" si="0"/>
        <v>2</v>
      </c>
    </row>
    <row r="11" spans="1:9" x14ac:dyDescent="0.3">
      <c r="A11" s="39" t="s">
        <v>1759</v>
      </c>
      <c r="B11" t="s">
        <v>1989</v>
      </c>
      <c r="C11" s="45">
        <f t="shared" si="0"/>
        <v>2</v>
      </c>
    </row>
    <row r="12" spans="1:9" x14ac:dyDescent="0.3">
      <c r="A12" s="39" t="s">
        <v>1698</v>
      </c>
      <c r="B12" t="s">
        <v>1989</v>
      </c>
      <c r="C12" s="45">
        <f t="shared" si="0"/>
        <v>2</v>
      </c>
    </row>
    <row r="13" spans="1:9" x14ac:dyDescent="0.3">
      <c r="A13" s="39" t="s">
        <v>725</v>
      </c>
      <c r="B13" t="s">
        <v>1989</v>
      </c>
      <c r="C13" s="45">
        <f t="shared" si="0"/>
        <v>2</v>
      </c>
    </row>
    <row r="14" spans="1:9" x14ac:dyDescent="0.3">
      <c r="A14" s="39" t="s">
        <v>1791</v>
      </c>
      <c r="B14" t="s">
        <v>1987</v>
      </c>
      <c r="C14" s="45">
        <f t="shared" si="0"/>
        <v>1</v>
      </c>
    </row>
    <row r="15" spans="1:9" x14ac:dyDescent="0.3">
      <c r="A15" s="39" t="s">
        <v>1366</v>
      </c>
      <c r="B15" t="s">
        <v>1987</v>
      </c>
      <c r="C15" s="45">
        <f t="shared" si="0"/>
        <v>1</v>
      </c>
    </row>
    <row r="16" spans="1:9" x14ac:dyDescent="0.3">
      <c r="A16" s="39" t="s">
        <v>1481</v>
      </c>
      <c r="B16" t="s">
        <v>1987</v>
      </c>
      <c r="C16" s="45">
        <f t="shared" si="0"/>
        <v>1</v>
      </c>
    </row>
    <row r="17" spans="1:3" x14ac:dyDescent="0.3">
      <c r="A17" s="39" t="s">
        <v>560</v>
      </c>
      <c r="B17" t="s">
        <v>1987</v>
      </c>
      <c r="C17" s="45">
        <f t="shared" si="0"/>
        <v>1</v>
      </c>
    </row>
    <row r="18" spans="1:3" x14ac:dyDescent="0.3">
      <c r="A18" s="39" t="s">
        <v>1730</v>
      </c>
      <c r="B18" t="s">
        <v>1987</v>
      </c>
      <c r="C18" s="45">
        <f t="shared" si="0"/>
        <v>1</v>
      </c>
    </row>
    <row r="19" spans="1:3" x14ac:dyDescent="0.3">
      <c r="A19" s="39" t="s">
        <v>1010</v>
      </c>
      <c r="B19" t="s">
        <v>1987</v>
      </c>
      <c r="C19" s="45">
        <f t="shared" si="0"/>
        <v>1</v>
      </c>
    </row>
  </sheetData>
  <sortState ref="A2:C19">
    <sortCondition descending="1" ref="C2:C19"/>
  </sortState>
  <conditionalFormatting sqref="C2:C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:B19">
      <formula1>$H$2:$H$6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5"/>
  <sheetViews>
    <sheetView workbookViewId="0">
      <selection activeCell="O1" sqref="O1"/>
    </sheetView>
  </sheetViews>
  <sheetFormatPr defaultRowHeight="14.4" x14ac:dyDescent="0.3"/>
  <cols>
    <col min="11" max="11" width="39.109375" bestFit="1" customWidth="1"/>
    <col min="12" max="12" width="35.5546875" bestFit="1" customWidth="1"/>
    <col min="13" max="13" width="4.6640625" bestFit="1" customWidth="1"/>
    <col min="14" max="14" width="7.6640625" bestFit="1" customWidth="1"/>
  </cols>
  <sheetData>
    <row r="1" spans="1:15" x14ac:dyDescent="0.3">
      <c r="A1" s="45" t="s">
        <v>1991</v>
      </c>
      <c r="K1" s="45" t="s">
        <v>1992</v>
      </c>
      <c r="L1" s="45" t="s">
        <v>1991</v>
      </c>
      <c r="M1" s="45" t="s">
        <v>1993</v>
      </c>
      <c r="O1" s="45" t="s">
        <v>1970</v>
      </c>
    </row>
    <row r="2" spans="1:15" x14ac:dyDescent="0.3">
      <c r="A2" s="46" t="s">
        <v>1994</v>
      </c>
      <c r="K2" s="39" t="s">
        <v>1791</v>
      </c>
      <c r="L2" t="s">
        <v>1995</v>
      </c>
      <c r="M2">
        <v>100</v>
      </c>
      <c r="N2" s="57">
        <f>+M2/MAX($M$2:$M$19)*5</f>
        <v>5</v>
      </c>
      <c r="O2" s="48">
        <f>ROUND(N2,0)</f>
        <v>5</v>
      </c>
    </row>
    <row r="3" spans="1:15" x14ac:dyDescent="0.3">
      <c r="A3" t="s">
        <v>1995</v>
      </c>
      <c r="K3" s="39" t="s">
        <v>1366</v>
      </c>
      <c r="L3" t="s">
        <v>1996</v>
      </c>
      <c r="M3">
        <v>73</v>
      </c>
      <c r="N3" s="57">
        <f t="shared" ref="N3:N19" si="0">+M3/MAX($M$2:$M$19)*5</f>
        <v>3.65</v>
      </c>
      <c r="O3" s="48">
        <f t="shared" ref="O3:O19" si="1">ROUND(N3,0)</f>
        <v>4</v>
      </c>
    </row>
    <row r="4" spans="1:15" x14ac:dyDescent="0.3">
      <c r="A4" t="s">
        <v>1996</v>
      </c>
      <c r="K4" s="39" t="s">
        <v>866</v>
      </c>
      <c r="L4" t="s">
        <v>1997</v>
      </c>
      <c r="M4">
        <v>53</v>
      </c>
      <c r="N4" s="57">
        <f t="shared" si="0"/>
        <v>2.6500000000000004</v>
      </c>
      <c r="O4" s="48">
        <f t="shared" si="1"/>
        <v>3</v>
      </c>
    </row>
    <row r="5" spans="1:15" x14ac:dyDescent="0.3">
      <c r="A5" t="s">
        <v>1998</v>
      </c>
      <c r="K5" s="39" t="s">
        <v>1481</v>
      </c>
      <c r="L5" t="s">
        <v>1999</v>
      </c>
      <c r="M5">
        <v>50</v>
      </c>
      <c r="N5" s="57">
        <f t="shared" si="0"/>
        <v>2.5</v>
      </c>
      <c r="O5" s="48">
        <f t="shared" si="1"/>
        <v>3</v>
      </c>
    </row>
    <row r="6" spans="1:15" x14ac:dyDescent="0.3">
      <c r="A6" t="s">
        <v>2000</v>
      </c>
      <c r="K6" s="39" t="s">
        <v>23</v>
      </c>
      <c r="L6" t="s">
        <v>2001</v>
      </c>
      <c r="M6">
        <v>47</v>
      </c>
      <c r="N6" s="57">
        <f t="shared" si="0"/>
        <v>2.3499999999999996</v>
      </c>
      <c r="O6" s="48">
        <f t="shared" si="1"/>
        <v>2</v>
      </c>
    </row>
    <row r="7" spans="1:15" x14ac:dyDescent="0.3">
      <c r="A7" t="s">
        <v>2002</v>
      </c>
      <c r="K7" s="39" t="s">
        <v>560</v>
      </c>
      <c r="L7" t="s">
        <v>2003</v>
      </c>
      <c r="M7">
        <v>45</v>
      </c>
      <c r="N7" s="57">
        <f t="shared" si="0"/>
        <v>2.25</v>
      </c>
      <c r="O7" s="48">
        <f t="shared" si="1"/>
        <v>2</v>
      </c>
    </row>
    <row r="8" spans="1:15" x14ac:dyDescent="0.3">
      <c r="A8" t="s">
        <v>1997</v>
      </c>
      <c r="K8" s="39" t="s">
        <v>1228</v>
      </c>
      <c r="L8" t="s">
        <v>2004</v>
      </c>
      <c r="M8">
        <v>44</v>
      </c>
      <c r="N8" s="57">
        <f t="shared" si="0"/>
        <v>2.2000000000000002</v>
      </c>
      <c r="O8" s="48">
        <f t="shared" si="1"/>
        <v>2</v>
      </c>
    </row>
    <row r="9" spans="1:15" x14ac:dyDescent="0.3">
      <c r="A9" t="s">
        <v>1999</v>
      </c>
      <c r="K9" s="39" t="s">
        <v>629</v>
      </c>
      <c r="L9" t="s">
        <v>2005</v>
      </c>
      <c r="M9">
        <v>40</v>
      </c>
      <c r="N9" s="57">
        <f t="shared" si="0"/>
        <v>2</v>
      </c>
      <c r="O9" s="48">
        <f t="shared" si="1"/>
        <v>2</v>
      </c>
    </row>
    <row r="10" spans="1:15" x14ac:dyDescent="0.3">
      <c r="A10" t="s">
        <v>2001</v>
      </c>
      <c r="K10" s="39" t="s">
        <v>277</v>
      </c>
      <c r="L10" t="s">
        <v>2006</v>
      </c>
      <c r="M10">
        <v>39</v>
      </c>
      <c r="N10" s="57">
        <f t="shared" si="0"/>
        <v>1.9500000000000002</v>
      </c>
      <c r="O10" s="48">
        <f t="shared" si="1"/>
        <v>2</v>
      </c>
    </row>
    <row r="11" spans="1:15" x14ac:dyDescent="0.3">
      <c r="A11" t="s">
        <v>2007</v>
      </c>
      <c r="K11" s="39" t="s">
        <v>1538</v>
      </c>
      <c r="L11" t="s">
        <v>2006</v>
      </c>
      <c r="M11">
        <v>39</v>
      </c>
      <c r="N11" s="57">
        <f t="shared" si="0"/>
        <v>1.9500000000000002</v>
      </c>
      <c r="O11" s="48">
        <f t="shared" si="1"/>
        <v>2</v>
      </c>
    </row>
    <row r="12" spans="1:15" x14ac:dyDescent="0.3">
      <c r="A12" t="s">
        <v>2003</v>
      </c>
      <c r="K12" s="39" t="s">
        <v>1151</v>
      </c>
      <c r="L12" t="s">
        <v>2008</v>
      </c>
      <c r="M12">
        <v>38</v>
      </c>
      <c r="N12" s="57">
        <f t="shared" si="0"/>
        <v>1.9</v>
      </c>
      <c r="O12" s="48">
        <f t="shared" si="1"/>
        <v>2</v>
      </c>
    </row>
    <row r="13" spans="1:15" x14ac:dyDescent="0.3">
      <c r="A13" t="s">
        <v>2004</v>
      </c>
      <c r="K13" s="39" t="s">
        <v>139</v>
      </c>
      <c r="L13" t="s">
        <v>2009</v>
      </c>
      <c r="M13">
        <v>31</v>
      </c>
      <c r="N13" s="57">
        <f t="shared" si="0"/>
        <v>1.55</v>
      </c>
      <c r="O13" s="48">
        <f t="shared" si="1"/>
        <v>2</v>
      </c>
    </row>
    <row r="14" spans="1:15" x14ac:dyDescent="0.3">
      <c r="A14" t="s">
        <v>2005</v>
      </c>
      <c r="K14" s="39" t="s">
        <v>1730</v>
      </c>
      <c r="L14" t="s">
        <v>2010</v>
      </c>
      <c r="M14">
        <v>29</v>
      </c>
      <c r="N14" s="57">
        <f t="shared" si="0"/>
        <v>1.45</v>
      </c>
      <c r="O14" s="48">
        <f t="shared" si="1"/>
        <v>1</v>
      </c>
    </row>
    <row r="15" spans="1:15" x14ac:dyDescent="0.3">
      <c r="A15" t="s">
        <v>2011</v>
      </c>
      <c r="K15" s="39" t="s">
        <v>1759</v>
      </c>
      <c r="L15" t="s">
        <v>2012</v>
      </c>
      <c r="M15">
        <v>26</v>
      </c>
      <c r="N15" s="57">
        <f t="shared" si="0"/>
        <v>1.3</v>
      </c>
      <c r="O15" s="48">
        <f t="shared" si="1"/>
        <v>1</v>
      </c>
    </row>
    <row r="16" spans="1:15" x14ac:dyDescent="0.3">
      <c r="A16" t="s">
        <v>2013</v>
      </c>
      <c r="K16" s="39" t="s">
        <v>1010</v>
      </c>
      <c r="L16" t="s">
        <v>2010</v>
      </c>
      <c r="M16">
        <v>29</v>
      </c>
      <c r="N16" s="57">
        <f t="shared" si="0"/>
        <v>1.45</v>
      </c>
      <c r="O16" s="48">
        <f t="shared" si="1"/>
        <v>1</v>
      </c>
    </row>
    <row r="17" spans="1:15" x14ac:dyDescent="0.3">
      <c r="A17" t="s">
        <v>2006</v>
      </c>
      <c r="K17" s="39" t="s">
        <v>1698</v>
      </c>
      <c r="L17" t="s">
        <v>2012</v>
      </c>
      <c r="M17">
        <v>26</v>
      </c>
      <c r="N17" s="57">
        <f t="shared" si="0"/>
        <v>1.3</v>
      </c>
      <c r="O17" s="48">
        <f t="shared" si="1"/>
        <v>1</v>
      </c>
    </row>
    <row r="18" spans="1:15" x14ac:dyDescent="0.3">
      <c r="A18" t="s">
        <v>2008</v>
      </c>
      <c r="K18" s="39" t="s">
        <v>725</v>
      </c>
      <c r="L18" t="s">
        <v>2014</v>
      </c>
      <c r="M18">
        <v>20</v>
      </c>
      <c r="N18" s="57">
        <f t="shared" si="0"/>
        <v>1</v>
      </c>
      <c r="O18" s="48">
        <f t="shared" si="1"/>
        <v>1</v>
      </c>
    </row>
    <row r="19" spans="1:15" x14ac:dyDescent="0.3">
      <c r="A19" t="s">
        <v>2015</v>
      </c>
      <c r="K19" s="39" t="s">
        <v>454</v>
      </c>
      <c r="L19" t="s">
        <v>2016</v>
      </c>
      <c r="M19">
        <v>17</v>
      </c>
      <c r="N19" s="57">
        <f t="shared" si="0"/>
        <v>0.85000000000000009</v>
      </c>
      <c r="O19" s="48">
        <f t="shared" si="1"/>
        <v>1</v>
      </c>
    </row>
    <row r="20" spans="1:15" x14ac:dyDescent="0.3">
      <c r="A20" t="s">
        <v>2017</v>
      </c>
    </row>
    <row r="21" spans="1:15" x14ac:dyDescent="0.3">
      <c r="A21" t="s">
        <v>2018</v>
      </c>
    </row>
    <row r="22" spans="1:15" x14ac:dyDescent="0.3">
      <c r="A22" t="s">
        <v>2009</v>
      </c>
    </row>
    <row r="23" spans="1:15" x14ac:dyDescent="0.3">
      <c r="A23" t="s">
        <v>2019</v>
      </c>
    </row>
    <row r="24" spans="1:15" x14ac:dyDescent="0.3">
      <c r="A24" t="s">
        <v>2020</v>
      </c>
    </row>
    <row r="25" spans="1:15" x14ac:dyDescent="0.3">
      <c r="A25" t="s">
        <v>2010</v>
      </c>
    </row>
    <row r="26" spans="1:15" x14ac:dyDescent="0.3">
      <c r="A26" t="s">
        <v>2021</v>
      </c>
    </row>
    <row r="27" spans="1:15" x14ac:dyDescent="0.3">
      <c r="A27" t="s">
        <v>2022</v>
      </c>
    </row>
    <row r="28" spans="1:15" x14ac:dyDescent="0.3">
      <c r="A28" t="s">
        <v>2023</v>
      </c>
    </row>
    <row r="29" spans="1:15" x14ac:dyDescent="0.3">
      <c r="A29" t="s">
        <v>2012</v>
      </c>
    </row>
    <row r="30" spans="1:15" x14ac:dyDescent="0.3">
      <c r="A30" t="s">
        <v>2024</v>
      </c>
    </row>
    <row r="31" spans="1:15" x14ac:dyDescent="0.3">
      <c r="A31" t="s">
        <v>2025</v>
      </c>
    </row>
    <row r="32" spans="1:15" x14ac:dyDescent="0.3">
      <c r="A32" t="s">
        <v>2026</v>
      </c>
    </row>
    <row r="33" spans="1:1" x14ac:dyDescent="0.3">
      <c r="A33" t="s">
        <v>2027</v>
      </c>
    </row>
    <row r="34" spans="1:1" x14ac:dyDescent="0.3">
      <c r="A34" t="s">
        <v>2014</v>
      </c>
    </row>
    <row r="35" spans="1:1" x14ac:dyDescent="0.3">
      <c r="A35" t="s">
        <v>2028</v>
      </c>
    </row>
    <row r="36" spans="1:1" x14ac:dyDescent="0.3">
      <c r="A36" t="s">
        <v>2029</v>
      </c>
    </row>
    <row r="37" spans="1:1" x14ac:dyDescent="0.3">
      <c r="A37" t="s">
        <v>2030</v>
      </c>
    </row>
    <row r="38" spans="1:1" x14ac:dyDescent="0.3">
      <c r="A38" t="s">
        <v>2031</v>
      </c>
    </row>
    <row r="39" spans="1:1" x14ac:dyDescent="0.3">
      <c r="A39" t="s">
        <v>2016</v>
      </c>
    </row>
    <row r="40" spans="1:1" x14ac:dyDescent="0.3">
      <c r="A40" t="s">
        <v>2032</v>
      </c>
    </row>
    <row r="41" spans="1:1" x14ac:dyDescent="0.3">
      <c r="A41" t="s">
        <v>2033</v>
      </c>
    </row>
    <row r="42" spans="1:1" x14ac:dyDescent="0.3">
      <c r="A42" t="s">
        <v>2034</v>
      </c>
    </row>
    <row r="43" spans="1:1" x14ac:dyDescent="0.3">
      <c r="A43" t="s">
        <v>2035</v>
      </c>
    </row>
    <row r="44" spans="1:1" x14ac:dyDescent="0.3">
      <c r="A44" t="s">
        <v>2036</v>
      </c>
    </row>
    <row r="45" spans="1:1" x14ac:dyDescent="0.3">
      <c r="A45" t="s">
        <v>2037</v>
      </c>
    </row>
  </sheetData>
  <sortState ref="K2:M19">
    <sortCondition descending="1" ref="M2:M19"/>
  </sortState>
  <conditionalFormatting sqref="O2:O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0C7BF6389945A3BA422FA8DE9B56" ma:contentTypeVersion="15" ma:contentTypeDescription="Create a new document." ma:contentTypeScope="" ma:versionID="d5b26f4c92a71fa11991e571866d0eb3">
  <xsd:schema xmlns:xsd="http://www.w3.org/2001/XMLSchema" xmlns:xs="http://www.w3.org/2001/XMLSchema" xmlns:p="http://schemas.microsoft.com/office/2006/metadata/properties" xmlns:ns2="c415162f-5761-4449-91bd-cd2af5081058" xmlns:ns3="6f6acdf2-39f1-461e-84b2-6cf4263b16a2" targetNamespace="http://schemas.microsoft.com/office/2006/metadata/properties" ma:root="true" ma:fieldsID="cfa7e71279b4ed0c13bfccb357c5a7c5" ns2:_="" ns3:_="">
    <xsd:import namespace="c415162f-5761-4449-91bd-cd2af5081058"/>
    <xsd:import namespace="6f6acdf2-39f1-461e-84b2-6cf4263b1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5162f-5761-4449-91bd-cd2af5081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cdf2-39f1-461e-84b2-6cf4263b1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56b0ef8-e496-4ddb-93a3-f21202ede228}" ma:internalName="TaxCatchAll" ma:showField="CatchAllData" ma:web="6f6acdf2-39f1-461e-84b2-6cf4263b1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15162f-5761-4449-91bd-cd2af5081058">
      <Terms xmlns="http://schemas.microsoft.com/office/infopath/2007/PartnerControls"/>
    </lcf76f155ced4ddcb4097134ff3c332f>
    <TaxCatchAll xmlns="6f6acdf2-39f1-461e-84b2-6cf4263b16a2" xsi:nil="true"/>
  </documentManagement>
</p:properties>
</file>

<file path=customXml/itemProps1.xml><?xml version="1.0" encoding="utf-8"?>
<ds:datastoreItem xmlns:ds="http://schemas.openxmlformats.org/officeDocument/2006/customXml" ds:itemID="{1F027F53-477C-447C-8EFD-00BC3AFFF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5162f-5761-4449-91bd-cd2af5081058"/>
    <ds:schemaRef ds:uri="6f6acdf2-39f1-461e-84b2-6cf4263b1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81C51-E592-409B-A990-B47A3CB42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22B73-BC24-485E-8E5B-15B83A579FF1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c415162f-5761-4449-91bd-cd2af5081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f6acdf2-39f1-461e-84b2-6cf4263b16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MIRRI_ZS</vt:lpstr>
      <vt:lpstr>Rep_CJ</vt:lpstr>
      <vt:lpstr>Rep_Procesy</vt:lpstr>
      <vt:lpstr>Rep_ISVS</vt:lpstr>
      <vt:lpstr>Rep_OVM</vt:lpstr>
      <vt:lpstr>CentralOVM</vt:lpstr>
      <vt:lpstr>Rep_NotCentralOVM</vt:lpstr>
      <vt:lpstr>Rep_PrivateSector</vt:lpstr>
      <vt:lpstr>Rep_Leg</vt:lpstr>
      <vt:lpstr>Rep_RelativeLeg</vt:lpstr>
      <vt:lpstr>Rep_Projekty</vt:lpstr>
      <vt:lpstr>Rep_ProjektyStatus</vt:lpstr>
      <vt:lpstr>Rep_eSluzby</vt:lpstr>
      <vt:lpstr>Rep_DigLevel</vt:lpstr>
      <vt:lpstr>Rep_Volume</vt:lpstr>
      <vt:lpstr>Rep_Frequency</vt:lpstr>
      <vt:lpstr>Rep_StresFactor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Nosal</dc:creator>
  <cp:keywords/>
  <dc:description/>
  <cp:lastModifiedBy>Bezek, Martin</cp:lastModifiedBy>
  <cp:revision/>
  <dcterms:created xsi:type="dcterms:W3CDTF">2022-04-01T11:25:24Z</dcterms:created>
  <dcterms:modified xsi:type="dcterms:W3CDTF">2023-01-12T21:23:25Z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0x010100AC590C7BF6389945A3BA422FA8DE9B56</vt:lpwstr>
  </property>
</Properties>
</file>