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irok\Desktop\SKLAD - rôzne\.ZÁVEREČNÉ SPRÁVY\Záverečná správa 78_2.kolo_3.kolo\2.kolo\"/>
    </mc:Choice>
  </mc:AlternateContent>
  <bookViews>
    <workbookView xWindow="0" yWindow="0" windowWidth="20730" windowHeight="8030"/>
  </bookViews>
  <sheets>
    <sheet name="Schválené" sheetId="1" r:id="rId1"/>
    <sheet name="Neschválené" sheetId="3" r:id="rId2"/>
    <sheet name="Zastavené" sheetId="2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G14" i="2" l="1"/>
  <c r="H6" i="2"/>
  <c r="I6" i="2"/>
  <c r="H7" i="2"/>
  <c r="I7" i="2"/>
  <c r="H8" i="2"/>
  <c r="I8" i="2"/>
  <c r="H9" i="2"/>
  <c r="I9" i="2"/>
  <c r="H10" i="2"/>
  <c r="I10" i="2"/>
  <c r="G19" i="1"/>
  <c r="J4" i="1" l="1"/>
  <c r="J18" i="1"/>
  <c r="I4" i="1"/>
  <c r="I18" i="1"/>
  <c r="H19" i="1"/>
  <c r="H6" i="3"/>
  <c r="I6" i="3"/>
  <c r="I5" i="3"/>
  <c r="I7" i="3"/>
  <c r="I4" i="3"/>
  <c r="H5" i="3"/>
  <c r="H7" i="3"/>
  <c r="H4" i="3"/>
  <c r="G8" i="3"/>
  <c r="H12" i="2"/>
  <c r="I12" i="2"/>
  <c r="I11" i="2"/>
  <c r="I5" i="2"/>
  <c r="I13" i="2"/>
  <c r="H5" i="2"/>
  <c r="H13" i="2"/>
  <c r="H4" i="2"/>
  <c r="H14" i="2" s="1"/>
  <c r="I4" i="2"/>
  <c r="I14" i="2" s="1"/>
  <c r="I19" i="1" l="1"/>
  <c r="J19" i="1"/>
  <c r="I8" i="3"/>
  <c r="H8" i="3"/>
</calcChain>
</file>

<file path=xl/sharedStrings.xml><?xml version="1.0" encoding="utf-8"?>
<sst xmlns="http://schemas.openxmlformats.org/spreadsheetml/2006/main" count="227" uniqueCount="146">
  <si>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</si>
  <si>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</si>
  <si>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</si>
  <si>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</si>
  <si>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</si>
  <si>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</si>
  <si>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</si>
  <si>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</si>
  <si>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</si>
  <si>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</si>
  <si>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</si>
  <si>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</si>
  <si>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</si>
  <si>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</si>
  <si>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</si>
  <si>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</si>
  <si>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</si>
  <si>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</si>
  <si>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</si>
  <si>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zastavenie § 20 ods. 1 písm. a)</t>
  </si>
  <si>
    <t>RIÚS_PO</t>
  </si>
  <si>
    <t>RIÚS_TN</t>
  </si>
  <si>
    <t>neschválenie § 57</t>
  </si>
  <si>
    <t>zastavenie § 20 ods. 2
(od 15.06.2021)</t>
  </si>
  <si>
    <t>2.</t>
  </si>
  <si>
    <t>UMR_KE</t>
  </si>
  <si>
    <t>RIÚS_TT</t>
  </si>
  <si>
    <t>RIÚS_KE</t>
  </si>
  <si>
    <t>UMR_BA</t>
  </si>
  <si>
    <t>RIÚS_NR</t>
  </si>
  <si>
    <t>Výzva: IROP-PO2-SC211-2021-78 - Podpora poskytovania nových a existujúcich sociálnych služieb, zariadení starostlivosti o deti do troch rokov veku dieťaťa a sociálnoprávnej ochrany detí a sociálnej kurately v zariadeniach na komunitnej úrovni</t>
  </si>
  <si>
    <t>NFP302020BNL9</t>
  </si>
  <si>
    <t>Komunitné zariadenie pre seniorov v meste Krompachy</t>
  </si>
  <si>
    <t>Mesto Krompachy</t>
  </si>
  <si>
    <t>00329282</t>
  </si>
  <si>
    <t>NFP302020BSZ9</t>
  </si>
  <si>
    <t>Výstavba zariadenia pre seniorov s celoročným pobytom na komunitnej úrovni v obci Udavské</t>
  </si>
  <si>
    <t>GreTa n.o.</t>
  </si>
  <si>
    <t>50346946</t>
  </si>
  <si>
    <t>NFP302020BTG3</t>
  </si>
  <si>
    <t>Rekonštrukcia a zateplenie objektu sociálnych služieb Levočská cesta - Nocľaháreň</t>
  </si>
  <si>
    <t>Mesto Poprad</t>
  </si>
  <si>
    <t>00326470</t>
  </si>
  <si>
    <t>NFP302020BTH2</t>
  </si>
  <si>
    <t>Sociálno - Integračné centrum Sačurov</t>
  </si>
  <si>
    <t>Obec Sačurov</t>
  </si>
  <si>
    <t>00332810</t>
  </si>
  <si>
    <t>NFP302020BTI2</t>
  </si>
  <si>
    <t>Výstavba zariadenia pre seniorov NÁŠ DOMOV v obci Chtelnica</t>
  </si>
  <si>
    <t>NÁŠ DOMOV n.o.</t>
  </si>
  <si>
    <t>51410745</t>
  </si>
  <si>
    <t>NFP302020BTR3</t>
  </si>
  <si>
    <t>Komunitné centrum Poprad - Matejovce</t>
  </si>
  <si>
    <t>NFP302020BXC5</t>
  </si>
  <si>
    <t>Zriadenie denného stacionáru v Chorvátskom Grobe</t>
  </si>
  <si>
    <t>Obec Chorvátsky Grob</t>
  </si>
  <si>
    <t>00304760</t>
  </si>
  <si>
    <t>NFP302020BXJ1</t>
  </si>
  <si>
    <t>Zefektívnenie a skvalitnenie služieb v jasliach Citybabycare</t>
  </si>
  <si>
    <t>Citybabycare, o.z.</t>
  </si>
  <si>
    <t>42142814</t>
  </si>
  <si>
    <t>NFP302020BXJ5</t>
  </si>
  <si>
    <t>Podpora sociálno-prepravnej služby neziskovej organizácie SAMARITÁN, n. o.</t>
  </si>
  <si>
    <t>SAMARITÁN, n. o.</t>
  </si>
  <si>
    <t>36149721</t>
  </si>
  <si>
    <t>NFP302020BXX4</t>
  </si>
  <si>
    <t>Špecializované zariadenie pre autistov - Bezpečný prístav.</t>
  </si>
  <si>
    <t>AUTIS</t>
  </si>
  <si>
    <t>42274931</t>
  </si>
  <si>
    <t>NFP302020BXY4</t>
  </si>
  <si>
    <t>"LIENKA" - Zariadenie starostlivosti o deti do troch rokov veku dieťaťa v meste Rožňava</t>
  </si>
  <si>
    <t>Mesto Rožňava</t>
  </si>
  <si>
    <t>00328758</t>
  </si>
  <si>
    <t>NFP302020BYA8</t>
  </si>
  <si>
    <t>Detské jasle v obci Víťaz</t>
  </si>
  <si>
    <t>Obec Víťaz</t>
  </si>
  <si>
    <t>00327981</t>
  </si>
  <si>
    <t>NFP302020BYC1</t>
  </si>
  <si>
    <t>Vybudovanie zariadenia pre podporu rozvoja služieb a starostlivosti o dieťa do troch rokov veku na komunitnej úrovni v meste Banská Bystrica</t>
  </si>
  <si>
    <t>MISERICORDIA n.o.</t>
  </si>
  <si>
    <t>45023085</t>
  </si>
  <si>
    <t>NFP302020BYF6</t>
  </si>
  <si>
    <t>Komunitné centrum v obci Pohranice</t>
  </si>
  <si>
    <t>Obec Pohranice</t>
  </si>
  <si>
    <t>00308382</t>
  </si>
  <si>
    <t>NFP302020BYI1</t>
  </si>
  <si>
    <t>Centrum včasnej intervencie</t>
  </si>
  <si>
    <t>Mestská časť Bratislava- Nové Mesto</t>
  </si>
  <si>
    <t>00603317</t>
  </si>
  <si>
    <t>RIÚS_ZA</t>
  </si>
  <si>
    <t>UMR-BB</t>
  </si>
  <si>
    <t>NFP302020BPK9</t>
  </si>
  <si>
    <t>Zariadenie pre seniorov Vyšný Slavkov</t>
  </si>
  <si>
    <t>Spišská katolícka charita</t>
  </si>
  <si>
    <t>35514221</t>
  </si>
  <si>
    <t>NFP302020BWN3</t>
  </si>
  <si>
    <t>Zariadenie sociálnych služieb Krásne Sady</t>
  </si>
  <si>
    <t>Lesom Svetom n.o.</t>
  </si>
  <si>
    <t>51990288</t>
  </si>
  <si>
    <t>NFP302020BXF1</t>
  </si>
  <si>
    <t>Rekonštrukcia a modernizácia jaslí - Digital park</t>
  </si>
  <si>
    <t>NFP302020BXI9</t>
  </si>
  <si>
    <t>Rekonštrukcia a modernizácia jaslí - Twin City</t>
  </si>
  <si>
    <t>NFP302020BTJ5</t>
  </si>
  <si>
    <t>Vybudovanie zariadenia pre seniorov v obci Štefanová</t>
  </si>
  <si>
    <t>Pod Drencinou - Zariadenie sociálnych služieb</t>
  </si>
  <si>
    <t>51715007</t>
  </si>
  <si>
    <t>NFP302020BTT3</t>
  </si>
  <si>
    <t>SOCIÁLNA REHABILITÁCIA V OBCI VEĽKÉ RIPŇANY</t>
  </si>
  <si>
    <t>Obec Veľké Ripňany</t>
  </si>
  <si>
    <t>00311286</t>
  </si>
  <si>
    <t>NFP302020BUB6</t>
  </si>
  <si>
    <t>Vybudovanie zariadenia núdzového bývania</t>
  </si>
  <si>
    <t>SÚCIT n. o., Veľké Kapušany</t>
  </si>
  <si>
    <t>35581662</t>
  </si>
  <si>
    <t>NFP302020BUG3</t>
  </si>
  <si>
    <t>Podpora poskytovania sociálnych služieb v komunite v regióne Horná Nitra</t>
  </si>
  <si>
    <t>PE-ES, n.o.</t>
  </si>
  <si>
    <t>37923251</t>
  </si>
  <si>
    <t>NFP302020BXC7</t>
  </si>
  <si>
    <t>Moderné a prístupné sociálne služby pre deti so zdravotným postihnutím a ich rodiny</t>
  </si>
  <si>
    <t>EFFETA - stredisko sv. Františka Saleského</t>
  </si>
  <si>
    <t>36111601</t>
  </si>
  <si>
    <t>NFP302020BXG8</t>
  </si>
  <si>
    <t>Skvalitnenie poskytovaných služieb v Dennom centre Laborecká 2</t>
  </si>
  <si>
    <t>Mestská časť Košice-Západ</t>
  </si>
  <si>
    <t>00690970</t>
  </si>
  <si>
    <t>NFP302020BXJ4</t>
  </si>
  <si>
    <t>Obnova a prístavba domova dôchodcov Poproč</t>
  </si>
  <si>
    <t>Obec Poproč</t>
  </si>
  <si>
    <t>00324639</t>
  </si>
  <si>
    <t>NFP302020BXP7</t>
  </si>
  <si>
    <t>Podpora poskytovania nových a existujúcich sociálnych služieb</t>
  </si>
  <si>
    <t>„MÔJ DOMOV“, Zariadenie sociálnych služieb Topoľčany</t>
  </si>
  <si>
    <t>42118727</t>
  </si>
  <si>
    <t>NFP302020BXQ2</t>
  </si>
  <si>
    <t>Zariadenie pre seniorov</t>
  </si>
  <si>
    <t>Obec Koromľa</t>
  </si>
  <si>
    <t>00325350</t>
  </si>
  <si>
    <t>NFP302020BYB5</t>
  </si>
  <si>
    <t>Stavebné úpravy a zmena využitia objektu C KN 460, 461, k.ú. Lubeník</t>
  </si>
  <si>
    <t>Obec Lubeník</t>
  </si>
  <si>
    <t>00328472</t>
  </si>
  <si>
    <t>RIÚS_BA</t>
  </si>
  <si>
    <t>UMR_NR</t>
  </si>
  <si>
    <t>RIÚS_BB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</si>
</sst>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/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SIROP\04%20OAOaOH\Spolo&#269;n&#233;\Prehlad%20rozhodnuti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90" zoomScaleNormal="90" workbookViewId="0">
      <selection activeCell="A2" sqref="A2:C2"/>
    </sheetView>
  </sheetViews>
  <sheetFormatPr defaultRowHeight="14.5" x14ac:dyDescent="0.35"/>
  <cols>
    <col min="1" max="1" width="11.1796875" customWidth="1"/>
    <col min="2" max="2" width="6.08984375" customWidth="1"/>
    <col min="3" max="3" width="17.453125" customWidth="1"/>
    <col min="4" max="4" width="54.7265625" style="8" customWidth="1"/>
    <col min="5" max="5" width="27.36328125" style="8" customWidth="1"/>
    <col min="6" max="6" width="14.1796875" customWidth="1"/>
    <col min="7" max="9" width="17.7265625" customWidth="1"/>
    <col min="10" max="10" width="17.7265625" style="8" customWidth="1"/>
  </cols>
  <sheetData>
    <row r="1" spans="1:10" ht="51" customHeight="1" x14ac:dyDescent="0.3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 customHeight="1" x14ac:dyDescent="0.35">
      <c r="A2" s="34" t="s">
        <v>0</v>
      </c>
      <c r="B2" s="34"/>
      <c r="C2" s="34"/>
      <c r="D2" s="1"/>
      <c r="E2" s="1"/>
      <c r="F2" s="2"/>
      <c r="G2" s="3"/>
      <c r="H2" s="3"/>
      <c r="I2" s="3"/>
      <c r="J2" s="3"/>
    </row>
    <row r="3" spans="1:10" ht="16.5" customHeight="1" x14ac:dyDescent="0.3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12" customFormat="1" ht="30.75" customHeight="1" x14ac:dyDescent="0.35">
      <c r="A4" s="9" t="s">
        <v>27</v>
      </c>
      <c r="B4" s="11" t="s">
        <v>24</v>
      </c>
      <c r="C4" s="23" t="s">
        <v>31</v>
      </c>
      <c r="D4" s="28" t="s">
        <v>32</v>
      </c>
      <c r="E4" s="28" t="s">
        <v>33</v>
      </c>
      <c r="F4" s="24" t="s">
        <v>34</v>
      </c>
      <c r="G4" s="10">
        <v>1232777.99</v>
      </c>
      <c r="H4" s="10">
        <v>1232777.99</v>
      </c>
      <c r="I4" s="10">
        <f>H4*0.95</f>
        <v>1171139.0904999999</v>
      </c>
      <c r="J4" s="10">
        <f t="shared" ref="J4:J18" si="0">H4*0.85</f>
        <v>1047861.2914999999</v>
      </c>
    </row>
    <row r="5" spans="1:10" s="12" customFormat="1" ht="30.75" customHeight="1" x14ac:dyDescent="0.35">
      <c r="A5" s="9" t="s">
        <v>20</v>
      </c>
      <c r="B5" s="11" t="s">
        <v>24</v>
      </c>
      <c r="C5" s="23" t="s">
        <v>35</v>
      </c>
      <c r="D5" s="29" t="s">
        <v>36</v>
      </c>
      <c r="E5" s="29" t="s">
        <v>37</v>
      </c>
      <c r="F5" s="26" t="s">
        <v>38</v>
      </c>
      <c r="G5" s="10">
        <v>417773.36</v>
      </c>
      <c r="H5" s="10">
        <v>416446.91</v>
      </c>
      <c r="I5" s="10">
        <f t="shared" ref="I5:I17" si="1">H5*0.95</f>
        <v>395624.56449999998</v>
      </c>
      <c r="J5" s="10">
        <f t="shared" ref="J5:J17" si="2">H5*0.85</f>
        <v>353979.87349999999</v>
      </c>
    </row>
    <row r="6" spans="1:10" s="12" customFormat="1" ht="30.75" customHeight="1" x14ac:dyDescent="0.35">
      <c r="A6" s="9" t="s">
        <v>20</v>
      </c>
      <c r="B6" s="11" t="s">
        <v>24</v>
      </c>
      <c r="C6" s="23" t="s">
        <v>39</v>
      </c>
      <c r="D6" s="29" t="s">
        <v>40</v>
      </c>
      <c r="E6" s="29" t="s">
        <v>41</v>
      </c>
      <c r="F6" s="26" t="s">
        <v>42</v>
      </c>
      <c r="G6" s="10">
        <v>503611.66</v>
      </c>
      <c r="H6" s="10">
        <v>503611.66</v>
      </c>
      <c r="I6" s="10">
        <f t="shared" si="1"/>
        <v>478431.07699999993</v>
      </c>
      <c r="J6" s="10">
        <f t="shared" si="2"/>
        <v>428069.91099999996</v>
      </c>
    </row>
    <row r="7" spans="1:10" s="12" customFormat="1" ht="30.75" customHeight="1" x14ac:dyDescent="0.35">
      <c r="A7" s="9" t="s">
        <v>20</v>
      </c>
      <c r="B7" s="11" t="s">
        <v>24</v>
      </c>
      <c r="C7" s="23" t="s">
        <v>43</v>
      </c>
      <c r="D7" s="29" t="s">
        <v>44</v>
      </c>
      <c r="E7" s="29" t="s">
        <v>45</v>
      </c>
      <c r="F7" s="26" t="s">
        <v>46</v>
      </c>
      <c r="G7" s="10">
        <v>167310.07999999999</v>
      </c>
      <c r="H7" s="10">
        <v>167310.07999999999</v>
      </c>
      <c r="I7" s="10">
        <f t="shared" si="1"/>
        <v>158944.57599999997</v>
      </c>
      <c r="J7" s="10">
        <f t="shared" si="2"/>
        <v>142213.568</v>
      </c>
    </row>
    <row r="8" spans="1:10" s="12" customFormat="1" ht="30.75" customHeight="1" x14ac:dyDescent="0.35">
      <c r="A8" s="9" t="s">
        <v>26</v>
      </c>
      <c r="B8" s="11" t="s">
        <v>24</v>
      </c>
      <c r="C8" s="23" t="s">
        <v>47</v>
      </c>
      <c r="D8" s="29" t="s">
        <v>48</v>
      </c>
      <c r="E8" s="29" t="s">
        <v>49</v>
      </c>
      <c r="F8" s="26" t="s">
        <v>50</v>
      </c>
      <c r="G8" s="10">
        <v>870666.64</v>
      </c>
      <c r="H8" s="10">
        <v>870666.64</v>
      </c>
      <c r="I8" s="10">
        <f t="shared" si="1"/>
        <v>827133.30799999996</v>
      </c>
      <c r="J8" s="10">
        <f t="shared" si="2"/>
        <v>740066.64399999997</v>
      </c>
    </row>
    <row r="9" spans="1:10" s="12" customFormat="1" ht="30.75" customHeight="1" x14ac:dyDescent="0.35">
      <c r="A9" s="9" t="s">
        <v>20</v>
      </c>
      <c r="B9" s="11" t="s">
        <v>24</v>
      </c>
      <c r="C9" s="23" t="s">
        <v>51</v>
      </c>
      <c r="D9" s="29" t="s">
        <v>52</v>
      </c>
      <c r="E9" s="29" t="s">
        <v>41</v>
      </c>
      <c r="F9" s="26" t="s">
        <v>42</v>
      </c>
      <c r="G9" s="10">
        <v>514432.04</v>
      </c>
      <c r="H9" s="10">
        <v>514432.04</v>
      </c>
      <c r="I9" s="10">
        <f t="shared" si="1"/>
        <v>488710.43799999997</v>
      </c>
      <c r="J9" s="10">
        <f t="shared" si="2"/>
        <v>437267.234</v>
      </c>
    </row>
    <row r="10" spans="1:10" s="12" customFormat="1" ht="30.75" customHeight="1" x14ac:dyDescent="0.35">
      <c r="A10" s="9" t="s">
        <v>28</v>
      </c>
      <c r="B10" s="11" t="s">
        <v>24</v>
      </c>
      <c r="C10" s="23" t="s">
        <v>53</v>
      </c>
      <c r="D10" s="29" t="s">
        <v>54</v>
      </c>
      <c r="E10" s="29" t="s">
        <v>55</v>
      </c>
      <c r="F10" s="26" t="s">
        <v>56</v>
      </c>
      <c r="G10" s="10">
        <v>695692.85</v>
      </c>
      <c r="H10" s="10">
        <v>695692.85</v>
      </c>
      <c r="I10" s="10">
        <f t="shared" si="1"/>
        <v>660908.2074999999</v>
      </c>
      <c r="J10" s="10">
        <f t="shared" si="2"/>
        <v>591338.92249999999</v>
      </c>
    </row>
    <row r="11" spans="1:10" s="12" customFormat="1" ht="30.75" customHeight="1" x14ac:dyDescent="0.35">
      <c r="A11" s="9" t="s">
        <v>28</v>
      </c>
      <c r="B11" s="11" t="s">
        <v>24</v>
      </c>
      <c r="C11" s="23" t="s">
        <v>57</v>
      </c>
      <c r="D11" s="29" t="s">
        <v>58</v>
      </c>
      <c r="E11" s="29" t="s">
        <v>59</v>
      </c>
      <c r="F11" s="26" t="s">
        <v>60</v>
      </c>
      <c r="G11" s="10">
        <v>18076.12</v>
      </c>
      <c r="H11" s="10">
        <v>17407</v>
      </c>
      <c r="I11" s="10">
        <f t="shared" si="1"/>
        <v>16536.649999999998</v>
      </c>
      <c r="J11" s="10">
        <f t="shared" si="2"/>
        <v>14795.949999999999</v>
      </c>
    </row>
    <row r="12" spans="1:10" s="12" customFormat="1" ht="30.75" customHeight="1" x14ac:dyDescent="0.35">
      <c r="A12" s="9" t="s">
        <v>89</v>
      </c>
      <c r="B12" s="11" t="s">
        <v>24</v>
      </c>
      <c r="C12" s="23" t="s">
        <v>61</v>
      </c>
      <c r="D12" s="29" t="s">
        <v>62</v>
      </c>
      <c r="E12" s="29" t="s">
        <v>63</v>
      </c>
      <c r="F12" s="26" t="s">
        <v>64</v>
      </c>
      <c r="G12" s="10">
        <v>47179.66</v>
      </c>
      <c r="H12" s="10">
        <v>47179.66</v>
      </c>
      <c r="I12" s="10">
        <f t="shared" si="1"/>
        <v>44820.677000000003</v>
      </c>
      <c r="J12" s="10">
        <f t="shared" si="2"/>
        <v>40102.711000000003</v>
      </c>
    </row>
    <row r="13" spans="1:10" s="12" customFormat="1" ht="30.75" customHeight="1" x14ac:dyDescent="0.35">
      <c r="A13" s="9" t="s">
        <v>21</v>
      </c>
      <c r="B13" s="11" t="s">
        <v>24</v>
      </c>
      <c r="C13" s="23" t="s">
        <v>65</v>
      </c>
      <c r="D13" s="29" t="s">
        <v>66</v>
      </c>
      <c r="E13" s="29" t="s">
        <v>67</v>
      </c>
      <c r="F13" s="26" t="s">
        <v>68</v>
      </c>
      <c r="G13" s="10">
        <v>271384.33</v>
      </c>
      <c r="H13" s="10">
        <v>267243.08</v>
      </c>
      <c r="I13" s="10">
        <f t="shared" si="1"/>
        <v>253880.92600000001</v>
      </c>
      <c r="J13" s="10">
        <f t="shared" si="2"/>
        <v>227156.61800000002</v>
      </c>
    </row>
    <row r="14" spans="1:10" s="12" customFormat="1" ht="30.75" customHeight="1" x14ac:dyDescent="0.35">
      <c r="A14" s="9" t="s">
        <v>27</v>
      </c>
      <c r="B14" s="11" t="s">
        <v>24</v>
      </c>
      <c r="C14" s="23" t="s">
        <v>69</v>
      </c>
      <c r="D14" s="29" t="s">
        <v>70</v>
      </c>
      <c r="E14" s="29" t="s">
        <v>71</v>
      </c>
      <c r="F14" s="26" t="s">
        <v>72</v>
      </c>
      <c r="G14" s="10">
        <v>37846.25</v>
      </c>
      <c r="H14" s="10">
        <v>37846.25</v>
      </c>
      <c r="I14" s="10">
        <f t="shared" si="1"/>
        <v>35953.9375</v>
      </c>
      <c r="J14" s="10">
        <f t="shared" si="2"/>
        <v>32169.3125</v>
      </c>
    </row>
    <row r="15" spans="1:10" s="12" customFormat="1" ht="30.75" customHeight="1" x14ac:dyDescent="0.35">
      <c r="A15" s="9" t="s">
        <v>20</v>
      </c>
      <c r="B15" s="11" t="s">
        <v>24</v>
      </c>
      <c r="C15" s="23" t="s">
        <v>73</v>
      </c>
      <c r="D15" s="29" t="s">
        <v>74</v>
      </c>
      <c r="E15" s="29" t="s">
        <v>75</v>
      </c>
      <c r="F15" s="26" t="s">
        <v>76</v>
      </c>
      <c r="G15" s="10">
        <v>368488.79</v>
      </c>
      <c r="H15" s="10">
        <v>368488.79</v>
      </c>
      <c r="I15" s="10">
        <f t="shared" si="1"/>
        <v>350064.35049999994</v>
      </c>
      <c r="J15" s="10">
        <f t="shared" si="2"/>
        <v>313215.47149999999</v>
      </c>
    </row>
    <row r="16" spans="1:10" s="12" customFormat="1" ht="43.5" x14ac:dyDescent="0.35">
      <c r="A16" s="9" t="s">
        <v>90</v>
      </c>
      <c r="B16" s="11" t="s">
        <v>24</v>
      </c>
      <c r="C16" s="23" t="s">
        <v>77</v>
      </c>
      <c r="D16" s="29" t="s">
        <v>78</v>
      </c>
      <c r="E16" s="29" t="s">
        <v>79</v>
      </c>
      <c r="F16" s="26" t="s">
        <v>80</v>
      </c>
      <c r="G16" s="10">
        <v>737300.78</v>
      </c>
      <c r="H16" s="10">
        <v>737138.84</v>
      </c>
      <c r="I16" s="10">
        <f t="shared" si="1"/>
        <v>700281.89799999993</v>
      </c>
      <c r="J16" s="10">
        <f t="shared" si="2"/>
        <v>626568.01399999997</v>
      </c>
    </row>
    <row r="17" spans="1:10" s="12" customFormat="1" ht="30.75" customHeight="1" x14ac:dyDescent="0.35">
      <c r="A17" s="9" t="s">
        <v>29</v>
      </c>
      <c r="B17" s="11" t="s">
        <v>24</v>
      </c>
      <c r="C17" s="23" t="s">
        <v>81</v>
      </c>
      <c r="D17" s="29" t="s">
        <v>82</v>
      </c>
      <c r="E17" s="29" t="s">
        <v>83</v>
      </c>
      <c r="F17" s="26" t="s">
        <v>84</v>
      </c>
      <c r="G17" s="10">
        <v>524541.06999999995</v>
      </c>
      <c r="H17" s="10">
        <v>524541.06999999995</v>
      </c>
      <c r="I17" s="10">
        <f t="shared" si="1"/>
        <v>498314.01649999991</v>
      </c>
      <c r="J17" s="10">
        <f t="shared" si="2"/>
        <v>445859.90949999995</v>
      </c>
    </row>
    <row r="18" spans="1:10" s="12" customFormat="1" ht="30.75" customHeight="1" x14ac:dyDescent="0.35">
      <c r="A18" s="9" t="s">
        <v>28</v>
      </c>
      <c r="B18" s="11" t="s">
        <v>24</v>
      </c>
      <c r="C18" s="23" t="s">
        <v>85</v>
      </c>
      <c r="D18" s="29" t="s">
        <v>86</v>
      </c>
      <c r="E18" s="29" t="s">
        <v>87</v>
      </c>
      <c r="F18" s="26" t="s">
        <v>88</v>
      </c>
      <c r="G18" s="10">
        <v>940288.02</v>
      </c>
      <c r="H18" s="10">
        <v>940288.02</v>
      </c>
      <c r="I18" s="10">
        <f>H18*0.95</f>
        <v>893273.61899999995</v>
      </c>
      <c r="J18" s="10">
        <f t="shared" si="0"/>
        <v>799244.81700000004</v>
      </c>
    </row>
    <row r="19" spans="1:10" ht="15.5" x14ac:dyDescent="0.35">
      <c r="A19" s="32" t="s">
        <v>10</v>
      </c>
      <c r="B19" s="32"/>
      <c r="C19" s="33"/>
      <c r="D19" s="33"/>
      <c r="E19" s="33"/>
      <c r="F19" s="27"/>
      <c r="G19" s="6">
        <f>SUM(G4:G18)</f>
        <v>7347369.6400000006</v>
      </c>
      <c r="H19" s="6">
        <f>SUM(H4:H18)</f>
        <v>7341070.8800000008</v>
      </c>
      <c r="I19" s="6">
        <f>SUM(I4:I18)</f>
        <v>6974017.3359999992</v>
      </c>
      <c r="J19" s="6">
        <f>SUM(J4:J18)</f>
        <v>6239910.2480000006</v>
      </c>
    </row>
  </sheetData>
  <mergeCells count="3">
    <mergeCell ref="A1:J1"/>
    <mergeCell ref="A19:E19"/>
    <mergeCell ref="A2:C2"/>
  </mergeCells>
  <pageMargins left="0.70866141732283461" right="0.70866141732283461" top="0.74803149606299213" bottom="0.74803149606299213" header="0.31496062992125984" footer="0.31496062992125984"/>
  <pageSetup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5" customWidth="1"/>
    <col min="2" max="2" width="6.08984375" style="15" customWidth="1"/>
    <col min="3" max="3" width="15.54296875" style="15" bestFit="1" customWidth="1"/>
    <col min="4" max="4" width="54.6328125" style="15" customWidth="1"/>
    <col min="5" max="5" width="27.36328125" style="15" customWidth="1"/>
    <col min="6" max="6" width="14.26953125" style="15" customWidth="1"/>
    <col min="7" max="9" width="17.7265625" style="15" customWidth="1"/>
    <col min="10" max="10" width="20.26953125" style="15" customWidth="1"/>
    <col min="11" max="16384" width="9.1796875" style="15"/>
  </cols>
  <sheetData>
    <row r="1" spans="1:10" customFormat="1" ht="51" customHeight="1" x14ac:dyDescent="0.3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 customHeight="1" x14ac:dyDescent="0.35">
      <c r="A2" s="39" t="s">
        <v>16</v>
      </c>
      <c r="B2" s="39"/>
      <c r="C2" s="39"/>
      <c r="D2" s="13"/>
      <c r="E2" s="14"/>
      <c r="F2" s="14"/>
    </row>
    <row r="3" spans="1:10" ht="16.5" customHeight="1" x14ac:dyDescent="0.35">
      <c r="A3" s="4" t="s">
        <v>18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12</v>
      </c>
      <c r="I3" s="7" t="s">
        <v>13</v>
      </c>
      <c r="J3" s="7" t="s">
        <v>17</v>
      </c>
    </row>
    <row r="4" spans="1:10" s="12" customFormat="1" ht="30" customHeight="1" x14ac:dyDescent="0.35">
      <c r="A4" s="9" t="s">
        <v>20</v>
      </c>
      <c r="B4" s="11" t="s">
        <v>24</v>
      </c>
      <c r="C4" s="23" t="s">
        <v>91</v>
      </c>
      <c r="D4" s="25" t="s">
        <v>92</v>
      </c>
      <c r="E4" s="25" t="s">
        <v>93</v>
      </c>
      <c r="F4" s="26" t="s">
        <v>94</v>
      </c>
      <c r="G4" s="21">
        <v>1866186.48</v>
      </c>
      <c r="H4" s="21">
        <f>G4*0.95</f>
        <v>1772877.156</v>
      </c>
      <c r="I4" s="21">
        <f>G4*0.85</f>
        <v>1586258.5079999999</v>
      </c>
      <c r="J4" s="22" t="s">
        <v>22</v>
      </c>
    </row>
    <row r="5" spans="1:10" s="12" customFormat="1" ht="30" customHeight="1" x14ac:dyDescent="0.35">
      <c r="A5" s="9" t="s">
        <v>20</v>
      </c>
      <c r="B5" s="11" t="s">
        <v>24</v>
      </c>
      <c r="C5" s="23" t="s">
        <v>95</v>
      </c>
      <c r="D5" s="25" t="s">
        <v>96</v>
      </c>
      <c r="E5" s="25" t="s">
        <v>97</v>
      </c>
      <c r="F5" s="26" t="s">
        <v>98</v>
      </c>
      <c r="G5" s="21">
        <v>4874540.68</v>
      </c>
      <c r="H5" s="21">
        <f t="shared" ref="H5:H7" si="0">G5*0.95</f>
        <v>4630813.6459999997</v>
      </c>
      <c r="I5" s="21">
        <f t="shared" ref="I5:I7" si="1">G5*0.85</f>
        <v>4143359.5779999997</v>
      </c>
      <c r="J5" s="22" t="s">
        <v>22</v>
      </c>
    </row>
    <row r="6" spans="1:10" s="12" customFormat="1" ht="30" customHeight="1" x14ac:dyDescent="0.35">
      <c r="A6" s="9" t="s">
        <v>28</v>
      </c>
      <c r="B6" s="11" t="s">
        <v>24</v>
      </c>
      <c r="C6" s="23" t="s">
        <v>99</v>
      </c>
      <c r="D6" s="25" t="s">
        <v>100</v>
      </c>
      <c r="E6" s="25" t="s">
        <v>59</v>
      </c>
      <c r="F6" s="26" t="s">
        <v>60</v>
      </c>
      <c r="G6" s="21">
        <v>193792.87</v>
      </c>
      <c r="H6" s="21">
        <f t="shared" si="0"/>
        <v>184103.22649999999</v>
      </c>
      <c r="I6" s="21">
        <f t="shared" ref="I6" si="2">G6*0.85</f>
        <v>164723.93949999998</v>
      </c>
      <c r="J6" s="22" t="s">
        <v>22</v>
      </c>
    </row>
    <row r="7" spans="1:10" s="12" customFormat="1" ht="30" customHeight="1" x14ac:dyDescent="0.35">
      <c r="A7" s="9" t="s">
        <v>28</v>
      </c>
      <c r="B7" s="11" t="s">
        <v>24</v>
      </c>
      <c r="C7" s="23" t="s">
        <v>101</v>
      </c>
      <c r="D7" s="25" t="s">
        <v>102</v>
      </c>
      <c r="E7" s="25" t="s">
        <v>59</v>
      </c>
      <c r="F7" s="26" t="s">
        <v>60</v>
      </c>
      <c r="G7" s="21">
        <v>138082.71</v>
      </c>
      <c r="H7" s="21">
        <f t="shared" si="0"/>
        <v>131178.57449999999</v>
      </c>
      <c r="I7" s="21">
        <f t="shared" si="1"/>
        <v>117370.30349999999</v>
      </c>
      <c r="J7" s="22" t="s">
        <v>22</v>
      </c>
    </row>
    <row r="8" spans="1:10" x14ac:dyDescent="0.35">
      <c r="A8" s="35" t="s">
        <v>15</v>
      </c>
      <c r="B8" s="36"/>
      <c r="C8" s="37"/>
      <c r="D8" s="37"/>
      <c r="E8" s="38"/>
      <c r="F8" s="30"/>
      <c r="G8" s="20">
        <f>SUM(G4:G7)</f>
        <v>7072602.7400000002</v>
      </c>
      <c r="H8" s="20">
        <f>SUM(H4:H7)</f>
        <v>6718972.6029999992</v>
      </c>
      <c r="I8" s="20">
        <f>SUM(I4:I7)</f>
        <v>6011712.3289999999</v>
      </c>
      <c r="J8" s="18"/>
    </row>
  </sheetData>
  <mergeCells count="3">
    <mergeCell ref="A8:E8"/>
    <mergeCell ref="A1:J1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J4:J7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5" customWidth="1"/>
    <col min="2" max="2" width="6.08984375" style="15" customWidth="1"/>
    <col min="3" max="3" width="15.54296875" style="15" bestFit="1" customWidth="1"/>
    <col min="4" max="4" width="54.6328125" style="15" customWidth="1"/>
    <col min="5" max="5" width="27.26953125" style="15" customWidth="1"/>
    <col min="6" max="6" width="14.26953125" style="15" customWidth="1"/>
    <col min="7" max="9" width="17.7265625" style="15" customWidth="1"/>
    <col min="10" max="10" width="20.26953125" style="15" customWidth="1"/>
    <col min="11" max="16384" width="9.1796875" style="15"/>
  </cols>
  <sheetData>
    <row r="1" spans="1:10" customFormat="1" ht="51" customHeight="1" x14ac:dyDescent="0.3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 customHeight="1" x14ac:dyDescent="0.35">
      <c r="A2" s="41" t="s">
        <v>11</v>
      </c>
      <c r="B2" s="41"/>
      <c r="C2" s="41"/>
      <c r="D2" s="13"/>
      <c r="E2" s="14"/>
      <c r="F2" s="14"/>
    </row>
    <row r="3" spans="1:10" ht="16.5" customHeight="1" x14ac:dyDescent="0.35">
      <c r="A3" s="16" t="s">
        <v>18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</row>
    <row r="4" spans="1:10" s="12" customFormat="1" ht="30.75" customHeight="1" x14ac:dyDescent="0.35">
      <c r="A4" s="9" t="s">
        <v>143</v>
      </c>
      <c r="B4" s="11" t="s">
        <v>24</v>
      </c>
      <c r="C4" s="23" t="s">
        <v>103</v>
      </c>
      <c r="D4" s="25" t="s">
        <v>104</v>
      </c>
      <c r="E4" s="25" t="s">
        <v>105</v>
      </c>
      <c r="F4" s="26" t="s">
        <v>106</v>
      </c>
      <c r="G4" s="21">
        <v>708360.64</v>
      </c>
      <c r="H4" s="21">
        <f>G4*0.95</f>
        <v>672942.60800000001</v>
      </c>
      <c r="I4" s="21">
        <f>G4*0.85</f>
        <v>602106.54399999999</v>
      </c>
      <c r="J4" s="22" t="s">
        <v>23</v>
      </c>
    </row>
    <row r="5" spans="1:10" s="12" customFormat="1" ht="30.75" customHeight="1" x14ac:dyDescent="0.35">
      <c r="A5" s="9" t="s">
        <v>29</v>
      </c>
      <c r="B5" s="11" t="s">
        <v>24</v>
      </c>
      <c r="C5" s="23" t="s">
        <v>107</v>
      </c>
      <c r="D5" s="25" t="s">
        <v>108</v>
      </c>
      <c r="E5" s="25" t="s">
        <v>109</v>
      </c>
      <c r="F5" s="26" t="s">
        <v>110</v>
      </c>
      <c r="G5" s="21">
        <v>276235.51</v>
      </c>
      <c r="H5" s="21">
        <f t="shared" ref="H5:H13" si="0">G5*0.95</f>
        <v>262423.73450000002</v>
      </c>
      <c r="I5" s="21">
        <f t="shared" ref="I5:I13" si="1">G5*0.85</f>
        <v>234800.18350000001</v>
      </c>
      <c r="J5" s="22" t="s">
        <v>19</v>
      </c>
    </row>
    <row r="6" spans="1:10" s="12" customFormat="1" ht="30.75" customHeight="1" x14ac:dyDescent="0.35">
      <c r="A6" s="9" t="s">
        <v>27</v>
      </c>
      <c r="B6" s="11" t="s">
        <v>24</v>
      </c>
      <c r="C6" s="23" t="s">
        <v>111</v>
      </c>
      <c r="D6" s="25" t="s">
        <v>112</v>
      </c>
      <c r="E6" s="25" t="s">
        <v>113</v>
      </c>
      <c r="F6" s="26" t="s">
        <v>114</v>
      </c>
      <c r="G6" s="21">
        <v>2092302.64</v>
      </c>
      <c r="H6" s="21">
        <f t="shared" ref="H6:H10" si="2">G6*0.95</f>
        <v>1987687.5079999999</v>
      </c>
      <c r="I6" s="21">
        <f t="shared" ref="I6:I10" si="3">G6*0.85</f>
        <v>1778457.2439999999</v>
      </c>
      <c r="J6" s="22" t="s">
        <v>19</v>
      </c>
    </row>
    <row r="7" spans="1:10" s="12" customFormat="1" ht="30.75" customHeight="1" x14ac:dyDescent="0.35">
      <c r="A7" s="9" t="s">
        <v>21</v>
      </c>
      <c r="B7" s="11" t="s">
        <v>24</v>
      </c>
      <c r="C7" s="23" t="s">
        <v>115</v>
      </c>
      <c r="D7" s="25" t="s">
        <v>116</v>
      </c>
      <c r="E7" s="25" t="s">
        <v>117</v>
      </c>
      <c r="F7" s="26" t="s">
        <v>118</v>
      </c>
      <c r="G7" s="21">
        <v>71880.600000000006</v>
      </c>
      <c r="H7" s="21">
        <f t="shared" si="2"/>
        <v>68286.570000000007</v>
      </c>
      <c r="I7" s="21">
        <f t="shared" si="3"/>
        <v>61098.51</v>
      </c>
      <c r="J7" s="22" t="s">
        <v>23</v>
      </c>
    </row>
    <row r="8" spans="1:10" s="12" customFormat="1" ht="30.75" customHeight="1" x14ac:dyDescent="0.35">
      <c r="A8" s="9" t="s">
        <v>144</v>
      </c>
      <c r="B8" s="11" t="s">
        <v>24</v>
      </c>
      <c r="C8" s="23" t="s">
        <v>119</v>
      </c>
      <c r="D8" s="25" t="s">
        <v>120</v>
      </c>
      <c r="E8" s="25" t="s">
        <v>121</v>
      </c>
      <c r="F8" s="26" t="s">
        <v>122</v>
      </c>
      <c r="G8" s="21">
        <v>324496.86</v>
      </c>
      <c r="H8" s="21">
        <f t="shared" si="2"/>
        <v>308272.01699999999</v>
      </c>
      <c r="I8" s="21">
        <f t="shared" si="3"/>
        <v>275822.33100000001</v>
      </c>
      <c r="J8" s="22" t="s">
        <v>23</v>
      </c>
    </row>
    <row r="9" spans="1:10" s="12" customFormat="1" ht="30.75" customHeight="1" x14ac:dyDescent="0.35">
      <c r="A9" s="9" t="s">
        <v>25</v>
      </c>
      <c r="B9" s="11" t="s">
        <v>24</v>
      </c>
      <c r="C9" s="23" t="s">
        <v>123</v>
      </c>
      <c r="D9" s="25" t="s">
        <v>124</v>
      </c>
      <c r="E9" s="25" t="s">
        <v>125</v>
      </c>
      <c r="F9" s="26" t="s">
        <v>126</v>
      </c>
      <c r="G9" s="21">
        <v>293464.90000000002</v>
      </c>
      <c r="H9" s="21">
        <f t="shared" si="2"/>
        <v>278791.65500000003</v>
      </c>
      <c r="I9" s="21">
        <f t="shared" si="3"/>
        <v>249445.16500000001</v>
      </c>
      <c r="J9" s="22" t="s">
        <v>23</v>
      </c>
    </row>
    <row r="10" spans="1:10" s="12" customFormat="1" ht="30.75" customHeight="1" x14ac:dyDescent="0.35">
      <c r="A10" s="9" t="s">
        <v>27</v>
      </c>
      <c r="B10" s="11" t="s">
        <v>24</v>
      </c>
      <c r="C10" s="23" t="s">
        <v>127</v>
      </c>
      <c r="D10" s="25" t="s">
        <v>128</v>
      </c>
      <c r="E10" s="25" t="s">
        <v>129</v>
      </c>
      <c r="F10" s="26" t="s">
        <v>130</v>
      </c>
      <c r="G10" s="21">
        <v>1902428.44</v>
      </c>
      <c r="H10" s="21">
        <f t="shared" si="2"/>
        <v>1807307.0179999999</v>
      </c>
      <c r="I10" s="21">
        <f t="shared" si="3"/>
        <v>1617064.1739999999</v>
      </c>
      <c r="J10" s="22" t="s">
        <v>19</v>
      </c>
    </row>
    <row r="11" spans="1:10" s="12" customFormat="1" ht="30.75" customHeight="1" x14ac:dyDescent="0.35">
      <c r="A11" s="9" t="s">
        <v>29</v>
      </c>
      <c r="B11" s="11" t="s">
        <v>24</v>
      </c>
      <c r="C11" s="23" t="s">
        <v>131</v>
      </c>
      <c r="D11" s="25" t="s">
        <v>132</v>
      </c>
      <c r="E11" s="25" t="s">
        <v>133</v>
      </c>
      <c r="F11" s="26" t="s">
        <v>134</v>
      </c>
      <c r="G11" s="21">
        <v>11536</v>
      </c>
      <c r="H11" s="21">
        <v>11536</v>
      </c>
      <c r="I11" s="21">
        <f t="shared" si="1"/>
        <v>9805.6</v>
      </c>
      <c r="J11" s="22" t="s">
        <v>23</v>
      </c>
    </row>
    <row r="12" spans="1:10" s="12" customFormat="1" ht="30.75" customHeight="1" x14ac:dyDescent="0.35">
      <c r="A12" s="9" t="s">
        <v>27</v>
      </c>
      <c r="B12" s="11" t="s">
        <v>24</v>
      </c>
      <c r="C12" s="23" t="s">
        <v>135</v>
      </c>
      <c r="D12" s="25" t="s">
        <v>136</v>
      </c>
      <c r="E12" s="25" t="s">
        <v>137</v>
      </c>
      <c r="F12" s="26" t="s">
        <v>138</v>
      </c>
      <c r="G12" s="21">
        <v>693710.78</v>
      </c>
      <c r="H12" s="21">
        <f t="shared" si="0"/>
        <v>659025.24100000004</v>
      </c>
      <c r="I12" s="21">
        <f t="shared" ref="I12" si="4">G12*0.85</f>
        <v>589654.16300000006</v>
      </c>
      <c r="J12" s="22" t="s">
        <v>23</v>
      </c>
    </row>
    <row r="13" spans="1:10" s="12" customFormat="1" ht="30.75" customHeight="1" x14ac:dyDescent="0.35">
      <c r="A13" s="9" t="s">
        <v>145</v>
      </c>
      <c r="B13" s="11" t="s">
        <v>24</v>
      </c>
      <c r="C13" s="23" t="s">
        <v>139</v>
      </c>
      <c r="D13" s="25" t="s">
        <v>140</v>
      </c>
      <c r="E13" s="25" t="s">
        <v>141</v>
      </c>
      <c r="F13" s="26" t="s">
        <v>142</v>
      </c>
      <c r="G13" s="21">
        <v>868007.92</v>
      </c>
      <c r="H13" s="21">
        <f t="shared" si="0"/>
        <v>824607.52399999998</v>
      </c>
      <c r="I13" s="21">
        <f t="shared" si="1"/>
        <v>737806.73199999996</v>
      </c>
      <c r="J13" s="22" t="s">
        <v>19</v>
      </c>
    </row>
    <row r="14" spans="1:10" x14ac:dyDescent="0.35">
      <c r="A14" s="35" t="s">
        <v>15</v>
      </c>
      <c r="B14" s="36"/>
      <c r="C14" s="36"/>
      <c r="D14" s="36"/>
      <c r="E14" s="40"/>
      <c r="F14" s="19"/>
      <c r="G14" s="20">
        <f>SUM(G4:G13)</f>
        <v>7242424.29</v>
      </c>
      <c r="H14" s="20">
        <f>SUM(H4:H13)</f>
        <v>6880879.8755000001</v>
      </c>
      <c r="I14" s="20">
        <f>SUM(I4:I13)</f>
        <v>6156060.6464999989</v>
      </c>
      <c r="J14" s="18"/>
    </row>
  </sheetData>
  <mergeCells count="3">
    <mergeCell ref="A1:J1"/>
    <mergeCell ref="A14:E14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Schválené</vt:lpstr>
      <vt:lpstr>Neschválené</vt:lpstr>
      <vt:lpstr>Zastavené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Schirok,Eva</cp:lastModifiedBy>
  <cp:lastPrinted>2023-01-11T09:13:22Z</cp:lastPrinted>
  <dcterms:created xsi:type="dcterms:W3CDTF">2020-06-22T07:10:11Z</dcterms:created>
  <dcterms:modified xsi:type="dcterms:W3CDTF">2023-01-19T12:43:07Z</dcterms:modified>
</cp:coreProperties>
</file>