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ykora\Desktop\"/>
    </mc:Choice>
  </mc:AlternateContent>
  <bookViews>
    <workbookView xWindow="0" yWindow="0" windowWidth="17256" windowHeight="9168"/>
  </bookViews>
  <sheets>
    <sheet name="ÚVOD" sheetId="21" r:id="rId1"/>
    <sheet name="MIRRI_ZS" sheetId="1" r:id="rId2"/>
    <sheet name="Rep_CJ" sheetId="4" r:id="rId3"/>
    <sheet name="Rep_Procesy" sheetId="5" r:id="rId4"/>
    <sheet name="Rep_ISVS" sheetId="6" r:id="rId5"/>
    <sheet name="Rep_OVM" sheetId="14" r:id="rId6"/>
    <sheet name="CentralOVM" sheetId="18" r:id="rId7"/>
    <sheet name="Rep_NotCentralOVM" sheetId="19" r:id="rId8"/>
    <sheet name="Rep_PrivateSector" sheetId="13" r:id="rId9"/>
    <sheet name="Rep_Leg" sheetId="16" r:id="rId10"/>
    <sheet name="Rep_RelativeLeg" sheetId="17" r:id="rId11"/>
    <sheet name="Rep_Projekty" sheetId="7" r:id="rId12"/>
    <sheet name="Rep_ProjektyStatus" sheetId="8" r:id="rId13"/>
    <sheet name="Rep_eSluzby" sheetId="15" r:id="rId14"/>
    <sheet name="Rep_DigLevel" sheetId="9" r:id="rId15"/>
    <sheet name="Rep_Volume" sheetId="10" r:id="rId16"/>
    <sheet name="Rep_Frequency" sheetId="12" r:id="rId17"/>
    <sheet name="Rep_StresFactor" sheetId="11" r:id="rId18"/>
  </sheets>
  <definedNames>
    <definedName name="_xlnm._FilterDatabase" localSheetId="1" hidden="1">MIRRI_ZS!$A$1:$Z$927</definedName>
  </definedNames>
  <calcPr calcId="162913"/>
  <pivotCaches>
    <pivotCache cacheId="0" r:id="rId19"/>
  </pivotCaches>
</workbook>
</file>

<file path=xl/calcChain.xml><?xml version="1.0" encoding="utf-8"?>
<calcChain xmlns="http://schemas.openxmlformats.org/spreadsheetml/2006/main">
  <c r="O19" i="11" l="1"/>
  <c r="N19" i="11"/>
  <c r="O18" i="11"/>
  <c r="N18" i="11"/>
  <c r="O17" i="11"/>
  <c r="N17" i="11"/>
  <c r="O16" i="11"/>
  <c r="N16" i="11"/>
  <c r="O15" i="11"/>
  <c r="N15" i="11"/>
  <c r="O14" i="11"/>
  <c r="N14" i="11"/>
  <c r="O13" i="11"/>
  <c r="N13" i="11"/>
  <c r="O12" i="11"/>
  <c r="N12" i="11"/>
  <c r="O11" i="11"/>
  <c r="N11" i="11"/>
  <c r="O10" i="11"/>
  <c r="N10" i="11"/>
  <c r="O9" i="11"/>
  <c r="N9" i="11"/>
  <c r="O8" i="11"/>
  <c r="N8" i="11"/>
  <c r="O7" i="11"/>
  <c r="N7" i="11"/>
  <c r="O6" i="11"/>
  <c r="N6" i="11"/>
  <c r="O5" i="11"/>
  <c r="N5" i="11"/>
  <c r="O4" i="11"/>
  <c r="N4" i="11"/>
  <c r="O3" i="11"/>
  <c r="N3" i="11"/>
  <c r="O2" i="11"/>
  <c r="N2" i="11"/>
  <c r="C19" i="12"/>
  <c r="C18" i="12"/>
  <c r="C17" i="12"/>
  <c r="C16" i="12"/>
  <c r="C15" i="12"/>
  <c r="C14" i="12"/>
  <c r="C13" i="12"/>
  <c r="C12" i="12"/>
  <c r="C11" i="12"/>
  <c r="C10" i="12"/>
  <c r="C9" i="12"/>
  <c r="C8" i="12"/>
  <c r="C7" i="12"/>
  <c r="C6" i="12"/>
  <c r="C5" i="12"/>
  <c r="C4" i="12"/>
  <c r="C3" i="12"/>
  <c r="C2" i="12"/>
  <c r="D21" i="10"/>
  <c r="C21" i="10"/>
  <c r="D20" i="10"/>
  <c r="C20" i="10"/>
  <c r="D19" i="10"/>
  <c r="C19" i="10"/>
  <c r="D18" i="10"/>
  <c r="C18" i="10"/>
  <c r="D17" i="10"/>
  <c r="C17" i="10"/>
  <c r="D16" i="10"/>
  <c r="C16" i="10"/>
  <c r="D15" i="10"/>
  <c r="C15" i="10"/>
  <c r="D14" i="10"/>
  <c r="C14" i="10"/>
  <c r="D13" i="10"/>
  <c r="C13" i="10"/>
  <c r="D12" i="10"/>
  <c r="C12" i="10"/>
  <c r="D11" i="10"/>
  <c r="C11" i="10"/>
  <c r="D10" i="10"/>
  <c r="C10" i="10"/>
  <c r="D9" i="10"/>
  <c r="C9" i="10"/>
  <c r="D8" i="10"/>
  <c r="C8" i="10"/>
  <c r="D7" i="10"/>
  <c r="C7" i="10"/>
  <c r="D6" i="10"/>
  <c r="C6" i="10"/>
  <c r="D5" i="10"/>
  <c r="C5" i="10"/>
  <c r="D4" i="10"/>
  <c r="C4" i="10"/>
  <c r="D21" i="9"/>
  <c r="C21" i="9"/>
  <c r="D20" i="9"/>
  <c r="C20" i="9"/>
  <c r="D19" i="9"/>
  <c r="C19" i="9"/>
  <c r="D18" i="9"/>
  <c r="C18" i="9"/>
  <c r="D17" i="9"/>
  <c r="C17" i="9"/>
  <c r="D16" i="9"/>
  <c r="C16" i="9"/>
  <c r="D15" i="9"/>
  <c r="C15" i="9"/>
  <c r="D14" i="9"/>
  <c r="C14" i="9"/>
  <c r="D13" i="9"/>
  <c r="C13" i="9"/>
  <c r="D12" i="9"/>
  <c r="C12" i="9"/>
  <c r="D11" i="9"/>
  <c r="C11" i="9"/>
  <c r="D10" i="9"/>
  <c r="C10" i="9"/>
  <c r="D9" i="9"/>
  <c r="C9" i="9"/>
  <c r="D8" i="9"/>
  <c r="C8" i="9"/>
  <c r="D7" i="9"/>
  <c r="C7" i="9"/>
  <c r="D6" i="9"/>
  <c r="C6" i="9"/>
  <c r="D5" i="9"/>
  <c r="C5" i="9"/>
  <c r="D4" i="9"/>
  <c r="C4" i="9"/>
  <c r="S289" i="15"/>
  <c r="R289" i="15"/>
  <c r="Q289" i="15"/>
  <c r="P289" i="15"/>
  <c r="O289" i="15"/>
  <c r="N289" i="15"/>
  <c r="M289" i="15"/>
  <c r="L289" i="15"/>
  <c r="K289" i="15"/>
  <c r="J289" i="15"/>
  <c r="I289" i="15"/>
  <c r="H289" i="15"/>
  <c r="G289" i="15"/>
  <c r="F289" i="15"/>
  <c r="E289" i="15"/>
  <c r="D289" i="15"/>
  <c r="C289" i="15"/>
  <c r="B289" i="15"/>
  <c r="S288" i="15"/>
  <c r="R288" i="15"/>
  <c r="Q288" i="15"/>
  <c r="P288" i="15"/>
  <c r="O288" i="15"/>
  <c r="N288" i="15"/>
  <c r="M288" i="15"/>
  <c r="L288" i="15"/>
  <c r="K288" i="15"/>
  <c r="J288" i="15"/>
  <c r="I288" i="15"/>
  <c r="H288" i="15"/>
  <c r="G288" i="15"/>
  <c r="F288" i="15"/>
  <c r="E288" i="15"/>
  <c r="D288" i="15"/>
  <c r="C288" i="15"/>
  <c r="B288" i="15"/>
  <c r="S286" i="15"/>
  <c r="R286" i="15"/>
  <c r="Q286" i="15"/>
  <c r="P286" i="15"/>
  <c r="O286" i="15"/>
  <c r="N286" i="15"/>
  <c r="M286" i="15"/>
  <c r="L286" i="15"/>
  <c r="K286" i="15"/>
  <c r="J286" i="15"/>
  <c r="I286" i="15"/>
  <c r="H286" i="15"/>
  <c r="G286" i="15"/>
  <c r="F286" i="15"/>
  <c r="E286" i="15"/>
  <c r="D286" i="15"/>
  <c r="C286" i="15"/>
  <c r="B286" i="15"/>
  <c r="S285" i="15"/>
  <c r="R285" i="15"/>
  <c r="Q285" i="15"/>
  <c r="P285" i="15"/>
  <c r="O285" i="15"/>
  <c r="N285" i="15"/>
  <c r="M285" i="15"/>
  <c r="L285" i="15"/>
  <c r="K285" i="15"/>
  <c r="J285" i="15"/>
  <c r="I285" i="15"/>
  <c r="H285" i="15"/>
  <c r="G285" i="15"/>
  <c r="F285" i="15"/>
  <c r="E285" i="15"/>
  <c r="D285" i="15"/>
  <c r="C285" i="15"/>
  <c r="B285" i="15"/>
  <c r="S284" i="15"/>
  <c r="R284" i="15"/>
  <c r="Q284" i="15"/>
  <c r="P284" i="15"/>
  <c r="O284" i="15"/>
  <c r="N284" i="15"/>
  <c r="M284" i="15"/>
  <c r="L284" i="15"/>
  <c r="K284" i="15"/>
  <c r="J284" i="15"/>
  <c r="I284" i="15"/>
  <c r="H284" i="15"/>
  <c r="G284" i="15"/>
  <c r="F284" i="15"/>
  <c r="E284" i="15"/>
  <c r="D284" i="15"/>
  <c r="C284" i="15"/>
  <c r="B284" i="15"/>
  <c r="S283" i="15"/>
  <c r="R283" i="15"/>
  <c r="Q283" i="15"/>
  <c r="P283" i="15"/>
  <c r="O283" i="15"/>
  <c r="N283" i="15"/>
  <c r="M283" i="15"/>
  <c r="L283" i="15"/>
  <c r="K283" i="15"/>
  <c r="J283" i="15"/>
  <c r="I283" i="15"/>
  <c r="H283" i="15"/>
  <c r="G283" i="15"/>
  <c r="F283" i="15"/>
  <c r="E283" i="15"/>
  <c r="D283" i="15"/>
  <c r="C283" i="15"/>
  <c r="B283" i="15"/>
  <c r="S282" i="15"/>
  <c r="R282" i="15"/>
  <c r="Q282" i="15"/>
  <c r="P282" i="15"/>
  <c r="O282" i="15"/>
  <c r="N282" i="15"/>
  <c r="M282" i="15"/>
  <c r="L282" i="15"/>
  <c r="K282" i="15"/>
  <c r="J282" i="15"/>
  <c r="I282" i="15"/>
  <c r="H282" i="15"/>
  <c r="G282" i="15"/>
  <c r="F282" i="15"/>
  <c r="E282" i="15"/>
  <c r="D282" i="15"/>
  <c r="C282" i="15"/>
  <c r="B282" i="15"/>
  <c r="E19" i="8"/>
  <c r="D19" i="8"/>
  <c r="C19" i="8"/>
  <c r="E18" i="8"/>
  <c r="D18" i="8"/>
  <c r="C18" i="8"/>
  <c r="E17" i="8"/>
  <c r="D17" i="8"/>
  <c r="C17" i="8"/>
  <c r="E16" i="8"/>
  <c r="D16" i="8"/>
  <c r="C16" i="8"/>
  <c r="E15" i="8"/>
  <c r="D15" i="8"/>
  <c r="C15" i="8"/>
  <c r="E14" i="8"/>
  <c r="D14" i="8"/>
  <c r="C14" i="8"/>
  <c r="E13" i="8"/>
  <c r="D13" i="8"/>
  <c r="C13" i="8"/>
  <c r="E12" i="8"/>
  <c r="D12" i="8"/>
  <c r="C12" i="8"/>
  <c r="E11" i="8"/>
  <c r="D11" i="8"/>
  <c r="C11" i="8"/>
  <c r="E10" i="8"/>
  <c r="D10" i="8"/>
  <c r="C10" i="8"/>
  <c r="E9" i="8"/>
  <c r="D9" i="8"/>
  <c r="C9" i="8"/>
  <c r="E8" i="8"/>
  <c r="D8" i="8"/>
  <c r="C8" i="8"/>
  <c r="E7" i="8"/>
  <c r="D7" i="8"/>
  <c r="C7" i="8"/>
  <c r="E6" i="8"/>
  <c r="D6" i="8"/>
  <c r="C6" i="8"/>
  <c r="E5" i="8"/>
  <c r="D5" i="8"/>
  <c r="C5" i="8"/>
  <c r="E4" i="8"/>
  <c r="D4" i="8"/>
  <c r="C4" i="8"/>
  <c r="D21" i="7"/>
  <c r="C21" i="7"/>
  <c r="D20" i="7"/>
  <c r="C20" i="7"/>
  <c r="D19" i="7"/>
  <c r="C19" i="7"/>
  <c r="D18" i="7"/>
  <c r="C18" i="7"/>
  <c r="D17" i="7"/>
  <c r="C17" i="7"/>
  <c r="D16" i="7"/>
  <c r="C16" i="7"/>
  <c r="D15" i="7"/>
  <c r="C15" i="7"/>
  <c r="D14" i="7"/>
  <c r="C14" i="7"/>
  <c r="D13" i="7"/>
  <c r="C13" i="7"/>
  <c r="D12" i="7"/>
  <c r="C12" i="7"/>
  <c r="D11" i="7"/>
  <c r="C11" i="7"/>
  <c r="D10" i="7"/>
  <c r="C10" i="7"/>
  <c r="D9" i="7"/>
  <c r="C9" i="7"/>
  <c r="D8" i="7"/>
  <c r="C8" i="7"/>
  <c r="D7" i="7"/>
  <c r="C7" i="7"/>
  <c r="D6" i="7"/>
  <c r="C6" i="7"/>
  <c r="D5" i="7"/>
  <c r="C5" i="7"/>
  <c r="D4" i="7"/>
  <c r="C4" i="7"/>
  <c r="S130" i="17"/>
  <c r="R130" i="17"/>
  <c r="Q130" i="17"/>
  <c r="P130" i="17"/>
  <c r="O130" i="17"/>
  <c r="N130" i="17"/>
  <c r="M130" i="17"/>
  <c r="L130" i="17"/>
  <c r="K130" i="17"/>
  <c r="J130" i="17"/>
  <c r="I130" i="17"/>
  <c r="H130" i="17"/>
  <c r="G130" i="17"/>
  <c r="F130" i="17"/>
  <c r="E130" i="17"/>
  <c r="D130" i="17"/>
  <c r="C130" i="17"/>
  <c r="B130" i="17"/>
  <c r="S129" i="17"/>
  <c r="R129" i="17"/>
  <c r="Q129" i="17"/>
  <c r="P129" i="17"/>
  <c r="O129" i="17"/>
  <c r="N129" i="17"/>
  <c r="M129" i="17"/>
  <c r="L129" i="17"/>
  <c r="K129" i="17"/>
  <c r="J129" i="17"/>
  <c r="I129" i="17"/>
  <c r="H129" i="17"/>
  <c r="G129" i="17"/>
  <c r="F129" i="17"/>
  <c r="E129" i="17"/>
  <c r="D129" i="17"/>
  <c r="C129" i="17"/>
  <c r="B129" i="17"/>
  <c r="S128" i="17"/>
  <c r="R128" i="17"/>
  <c r="Q128" i="17"/>
  <c r="P128" i="17"/>
  <c r="O128" i="17"/>
  <c r="N128" i="17"/>
  <c r="M128" i="17"/>
  <c r="L128" i="17"/>
  <c r="K128" i="17"/>
  <c r="J128" i="17"/>
  <c r="I128" i="17"/>
  <c r="H128" i="17"/>
  <c r="G128" i="17"/>
  <c r="F128" i="17"/>
  <c r="E128" i="17"/>
  <c r="D128" i="17"/>
  <c r="C128" i="17"/>
  <c r="B128" i="17"/>
  <c r="S91" i="17"/>
  <c r="R91" i="17"/>
  <c r="Q91" i="17"/>
  <c r="P91" i="17"/>
  <c r="O91" i="17"/>
  <c r="N91" i="17"/>
  <c r="M91" i="17"/>
  <c r="L91" i="17"/>
  <c r="K91" i="17"/>
  <c r="J91" i="17"/>
  <c r="I91" i="17"/>
  <c r="H91" i="17"/>
  <c r="G91" i="17"/>
  <c r="F91" i="17"/>
  <c r="E91" i="17"/>
  <c r="D91" i="17"/>
  <c r="C91" i="17"/>
  <c r="B91" i="17"/>
  <c r="S90" i="17"/>
  <c r="R90" i="17"/>
  <c r="Q90" i="17"/>
  <c r="P90" i="17"/>
  <c r="O90" i="17"/>
  <c r="N90" i="17"/>
  <c r="M90" i="17"/>
  <c r="L90" i="17"/>
  <c r="K90" i="17"/>
  <c r="J90" i="17"/>
  <c r="I90" i="17"/>
  <c r="H90" i="17"/>
  <c r="G90" i="17"/>
  <c r="F90" i="17"/>
  <c r="E90" i="17"/>
  <c r="D90" i="17"/>
  <c r="C90" i="17"/>
  <c r="B90" i="17"/>
  <c r="S89" i="17"/>
  <c r="R89" i="17"/>
  <c r="Q89" i="17"/>
  <c r="P89" i="17"/>
  <c r="O89" i="17"/>
  <c r="N89" i="17"/>
  <c r="M89" i="17"/>
  <c r="L89" i="17"/>
  <c r="K89" i="17"/>
  <c r="J89" i="17"/>
  <c r="I89" i="17"/>
  <c r="H89" i="17"/>
  <c r="G89" i="17"/>
  <c r="F89" i="17"/>
  <c r="E89" i="17"/>
  <c r="D89" i="17"/>
  <c r="C89" i="17"/>
  <c r="B89" i="17"/>
  <c r="S88" i="17"/>
  <c r="R88" i="17"/>
  <c r="Q88" i="17"/>
  <c r="P88" i="17"/>
  <c r="O88" i="17"/>
  <c r="N88" i="17"/>
  <c r="M88" i="17"/>
  <c r="L88" i="17"/>
  <c r="K88" i="17"/>
  <c r="J88" i="17"/>
  <c r="I88" i="17"/>
  <c r="H88" i="17"/>
  <c r="G88" i="17"/>
  <c r="F88" i="17"/>
  <c r="E88" i="17"/>
  <c r="D88" i="17"/>
  <c r="C88" i="17"/>
  <c r="B88" i="17"/>
  <c r="S130" i="16"/>
  <c r="R130" i="16"/>
  <c r="Q130" i="16"/>
  <c r="P130" i="16"/>
  <c r="O130" i="16"/>
  <c r="N130" i="16"/>
  <c r="M130" i="16"/>
  <c r="L130" i="16"/>
  <c r="K130" i="16"/>
  <c r="J130" i="16"/>
  <c r="I130" i="16"/>
  <c r="H130" i="16"/>
  <c r="G130" i="16"/>
  <c r="F130" i="16"/>
  <c r="E130" i="16"/>
  <c r="D130" i="16"/>
  <c r="C130" i="16"/>
  <c r="B130" i="16"/>
  <c r="S129" i="16"/>
  <c r="R129" i="16"/>
  <c r="Q129" i="16"/>
  <c r="P129" i="16"/>
  <c r="O129" i="16"/>
  <c r="N129" i="16"/>
  <c r="M129" i="16"/>
  <c r="L129" i="16"/>
  <c r="K129" i="16"/>
  <c r="J129" i="16"/>
  <c r="I129" i="16"/>
  <c r="H129" i="16"/>
  <c r="G129" i="16"/>
  <c r="F129" i="16"/>
  <c r="E129" i="16"/>
  <c r="D129" i="16"/>
  <c r="C129" i="16"/>
  <c r="B129" i="16"/>
  <c r="S128" i="16"/>
  <c r="R128" i="16"/>
  <c r="Q128" i="16"/>
  <c r="P128" i="16"/>
  <c r="O128" i="16"/>
  <c r="N128" i="16"/>
  <c r="M128" i="16"/>
  <c r="L128" i="16"/>
  <c r="K128" i="16"/>
  <c r="J128" i="16"/>
  <c r="I128" i="16"/>
  <c r="H128" i="16"/>
  <c r="G128" i="16"/>
  <c r="F128" i="16"/>
  <c r="E128" i="16"/>
  <c r="D128" i="16"/>
  <c r="C128" i="16"/>
  <c r="B128" i="16"/>
  <c r="S91" i="16"/>
  <c r="R91" i="16"/>
  <c r="Q91" i="16"/>
  <c r="P91" i="16"/>
  <c r="O91" i="16"/>
  <c r="N91" i="16"/>
  <c r="M91" i="16"/>
  <c r="L91" i="16"/>
  <c r="K91" i="16"/>
  <c r="J91" i="16"/>
  <c r="I91" i="16"/>
  <c r="H91" i="16"/>
  <c r="G91" i="16"/>
  <c r="F91" i="16"/>
  <c r="E91" i="16"/>
  <c r="D91" i="16"/>
  <c r="C91" i="16"/>
  <c r="B91" i="16"/>
  <c r="S90" i="16"/>
  <c r="R90" i="16"/>
  <c r="Q90" i="16"/>
  <c r="P90" i="16"/>
  <c r="O90" i="16"/>
  <c r="N90" i="16"/>
  <c r="M90" i="16"/>
  <c r="L90" i="16"/>
  <c r="K90" i="16"/>
  <c r="J90" i="16"/>
  <c r="I90" i="16"/>
  <c r="H90" i="16"/>
  <c r="G90" i="16"/>
  <c r="F90" i="16"/>
  <c r="E90" i="16"/>
  <c r="D90" i="16"/>
  <c r="C90" i="16"/>
  <c r="B90" i="16"/>
  <c r="S89" i="16"/>
  <c r="R89" i="16"/>
  <c r="Q89" i="16"/>
  <c r="P89" i="16"/>
  <c r="O89" i="16"/>
  <c r="N89" i="16"/>
  <c r="M89" i="16"/>
  <c r="L89" i="16"/>
  <c r="K89" i="16"/>
  <c r="J89" i="16"/>
  <c r="I89" i="16"/>
  <c r="H89" i="16"/>
  <c r="G89" i="16"/>
  <c r="F89" i="16"/>
  <c r="E89" i="16"/>
  <c r="D89" i="16"/>
  <c r="C89" i="16"/>
  <c r="B89" i="16"/>
  <c r="S88" i="16"/>
  <c r="R88" i="16"/>
  <c r="Q88" i="16"/>
  <c r="P88" i="16"/>
  <c r="O88" i="16"/>
  <c r="N88" i="16"/>
  <c r="M88" i="16"/>
  <c r="L88" i="16"/>
  <c r="K88" i="16"/>
  <c r="J88" i="16"/>
  <c r="I88" i="16"/>
  <c r="H88" i="16"/>
  <c r="G88" i="16"/>
  <c r="F88" i="16"/>
  <c r="E88" i="16"/>
  <c r="D88" i="16"/>
  <c r="C88" i="16"/>
  <c r="B88" i="16"/>
  <c r="C19" i="13"/>
  <c r="C18" i="13"/>
  <c r="C17" i="13"/>
  <c r="C16" i="13"/>
  <c r="C15" i="13"/>
  <c r="C14" i="13"/>
  <c r="C13" i="13"/>
  <c r="C12" i="13"/>
  <c r="C11" i="13"/>
  <c r="C10" i="13"/>
  <c r="C9" i="13"/>
  <c r="C8" i="13"/>
  <c r="C7" i="13"/>
  <c r="C6" i="13"/>
  <c r="C5" i="13"/>
  <c r="C4" i="13"/>
  <c r="C3" i="13"/>
  <c r="C2" i="13"/>
  <c r="S107" i="19"/>
  <c r="R107" i="19"/>
  <c r="Q107" i="19"/>
  <c r="P107" i="19"/>
  <c r="O107" i="19"/>
  <c r="N107" i="19"/>
  <c r="M107" i="19"/>
  <c r="L107" i="19"/>
  <c r="K107" i="19"/>
  <c r="J107" i="19"/>
  <c r="I107" i="19"/>
  <c r="H107" i="19"/>
  <c r="G107" i="19"/>
  <c r="F107" i="19"/>
  <c r="E107" i="19"/>
  <c r="D107" i="19"/>
  <c r="C107" i="19"/>
  <c r="B107" i="19"/>
  <c r="S106" i="19"/>
  <c r="R106" i="19"/>
  <c r="Q106" i="19"/>
  <c r="P106" i="19"/>
  <c r="O106" i="19"/>
  <c r="N106" i="19"/>
  <c r="M106" i="19"/>
  <c r="L106" i="19"/>
  <c r="K106" i="19"/>
  <c r="J106" i="19"/>
  <c r="I106" i="19"/>
  <c r="H106" i="19"/>
  <c r="G106" i="19"/>
  <c r="F106" i="19"/>
  <c r="E106" i="19"/>
  <c r="D106" i="19"/>
  <c r="C106" i="19"/>
  <c r="B106" i="19"/>
  <c r="S105" i="19"/>
  <c r="R105" i="19"/>
  <c r="Q105" i="19"/>
  <c r="P105" i="19"/>
  <c r="O105" i="19"/>
  <c r="N105" i="19"/>
  <c r="M105" i="19"/>
  <c r="L105" i="19"/>
  <c r="K105" i="19"/>
  <c r="J105" i="19"/>
  <c r="I105" i="19"/>
  <c r="H105" i="19"/>
  <c r="G105" i="19"/>
  <c r="F105" i="19"/>
  <c r="E105" i="19"/>
  <c r="D105" i="19"/>
  <c r="C105" i="19"/>
  <c r="B105" i="19"/>
  <c r="Q32" i="19"/>
  <c r="P32" i="19"/>
  <c r="O32" i="19"/>
  <c r="N32" i="19"/>
  <c r="M32" i="19"/>
  <c r="L32" i="19"/>
  <c r="K32" i="19"/>
  <c r="J32" i="19"/>
  <c r="I32" i="19"/>
  <c r="H32" i="19"/>
  <c r="G32" i="19"/>
  <c r="F32" i="19"/>
  <c r="E32" i="19"/>
  <c r="D32" i="19"/>
  <c r="C32" i="19"/>
  <c r="B32" i="19"/>
  <c r="Q31" i="19"/>
  <c r="P31" i="19"/>
  <c r="O31" i="19"/>
  <c r="N31" i="19"/>
  <c r="M31" i="19"/>
  <c r="L31" i="19"/>
  <c r="K31" i="19"/>
  <c r="J31" i="19"/>
  <c r="I31" i="19"/>
  <c r="H31" i="19"/>
  <c r="G31" i="19"/>
  <c r="F31" i="19"/>
  <c r="E31" i="19"/>
  <c r="D31" i="19"/>
  <c r="C31" i="19"/>
  <c r="B31" i="19"/>
  <c r="Q30" i="19"/>
  <c r="P30" i="19"/>
  <c r="O30" i="19"/>
  <c r="N30" i="19"/>
  <c r="M30" i="19"/>
  <c r="L30" i="19"/>
  <c r="K30" i="19"/>
  <c r="J30" i="19"/>
  <c r="I30" i="19"/>
  <c r="H30" i="19"/>
  <c r="G30" i="19"/>
  <c r="F30" i="19"/>
  <c r="E30" i="19"/>
  <c r="D30" i="19"/>
  <c r="C30" i="19"/>
  <c r="B30" i="19"/>
  <c r="Q29" i="19"/>
  <c r="P29" i="19"/>
  <c r="O29" i="19"/>
  <c r="N29" i="19"/>
  <c r="M29" i="19"/>
  <c r="L29" i="19"/>
  <c r="K29" i="19"/>
  <c r="J29" i="19"/>
  <c r="I29" i="19"/>
  <c r="H29" i="19"/>
  <c r="G29" i="19"/>
  <c r="F29" i="19"/>
  <c r="E29" i="19"/>
  <c r="D29" i="19"/>
  <c r="C29" i="19"/>
  <c r="B29" i="19"/>
  <c r="S75" i="18"/>
  <c r="R75" i="18"/>
  <c r="Q75" i="18"/>
  <c r="P75" i="18"/>
  <c r="O75" i="18"/>
  <c r="N75" i="18"/>
  <c r="M75" i="18"/>
  <c r="L75" i="18"/>
  <c r="K75" i="18"/>
  <c r="J75" i="18"/>
  <c r="I75" i="18"/>
  <c r="H75" i="18"/>
  <c r="G75" i="18"/>
  <c r="F75" i="18"/>
  <c r="E75" i="18"/>
  <c r="D75" i="18"/>
  <c r="C75" i="18"/>
  <c r="B75" i="18"/>
  <c r="S74" i="18"/>
  <c r="R74" i="18"/>
  <c r="Q74" i="18"/>
  <c r="P74" i="18"/>
  <c r="O74" i="18"/>
  <c r="N74" i="18"/>
  <c r="M74" i="18"/>
  <c r="L74" i="18"/>
  <c r="K74" i="18"/>
  <c r="J74" i="18"/>
  <c r="I74" i="18"/>
  <c r="H74" i="18"/>
  <c r="G74" i="18"/>
  <c r="F74" i="18"/>
  <c r="E74" i="18"/>
  <c r="D74" i="18"/>
  <c r="C74" i="18"/>
  <c r="B74" i="18"/>
  <c r="S73" i="18"/>
  <c r="R73" i="18"/>
  <c r="Q73" i="18"/>
  <c r="P73" i="18"/>
  <c r="O73" i="18"/>
  <c r="N73" i="18"/>
  <c r="M73" i="18"/>
  <c r="L73" i="18"/>
  <c r="K73" i="18"/>
  <c r="J73" i="18"/>
  <c r="I73" i="18"/>
  <c r="H73" i="18"/>
  <c r="G73" i="18"/>
  <c r="F73" i="18"/>
  <c r="E73" i="18"/>
  <c r="D73" i="18"/>
  <c r="C73" i="18"/>
  <c r="B73" i="18"/>
  <c r="S130" i="14"/>
  <c r="R130" i="14"/>
  <c r="Q130" i="14"/>
  <c r="P130" i="14"/>
  <c r="O130" i="14"/>
  <c r="N130" i="14"/>
  <c r="M130" i="14"/>
  <c r="L130" i="14"/>
  <c r="K130" i="14"/>
  <c r="J130" i="14"/>
  <c r="I130" i="14"/>
  <c r="H130" i="14"/>
  <c r="G130" i="14"/>
  <c r="F130" i="14"/>
  <c r="E130" i="14"/>
  <c r="D130" i="14"/>
  <c r="C130" i="14"/>
  <c r="B130" i="14"/>
  <c r="S129" i="14"/>
  <c r="R129" i="14"/>
  <c r="Q129" i="14"/>
  <c r="P129" i="14"/>
  <c r="O129" i="14"/>
  <c r="N129" i="14"/>
  <c r="M129" i="14"/>
  <c r="L129" i="14"/>
  <c r="K129" i="14"/>
  <c r="J129" i="14"/>
  <c r="I129" i="14"/>
  <c r="H129" i="14"/>
  <c r="G129" i="14"/>
  <c r="F129" i="14"/>
  <c r="E129" i="14"/>
  <c r="D129" i="14"/>
  <c r="C129" i="14"/>
  <c r="B129" i="14"/>
  <c r="S128" i="14"/>
  <c r="R128" i="14"/>
  <c r="Q128" i="14"/>
  <c r="P128" i="14"/>
  <c r="O128" i="14"/>
  <c r="N128" i="14"/>
  <c r="M128" i="14"/>
  <c r="L128" i="14"/>
  <c r="K128" i="14"/>
  <c r="J128" i="14"/>
  <c r="I128" i="14"/>
  <c r="H128" i="14"/>
  <c r="G128" i="14"/>
  <c r="F128" i="14"/>
  <c r="E128" i="14"/>
  <c r="D128" i="14"/>
  <c r="C128" i="14"/>
  <c r="B128" i="14"/>
  <c r="S55" i="14"/>
  <c r="R55" i="14"/>
  <c r="Q55" i="14"/>
  <c r="P55" i="14"/>
  <c r="O55" i="14"/>
  <c r="N55" i="14"/>
  <c r="M55" i="14"/>
  <c r="L55" i="14"/>
  <c r="K55" i="14"/>
  <c r="J55" i="14"/>
  <c r="I55" i="14"/>
  <c r="H55" i="14"/>
  <c r="G55" i="14"/>
  <c r="F55" i="14"/>
  <c r="E55" i="14"/>
  <c r="D55" i="14"/>
  <c r="C55" i="14"/>
  <c r="B55" i="14"/>
  <c r="S54" i="14"/>
  <c r="R54" i="14"/>
  <c r="Q54" i="14"/>
  <c r="P54" i="14"/>
  <c r="O54" i="14"/>
  <c r="N54" i="14"/>
  <c r="M54" i="14"/>
  <c r="L54" i="14"/>
  <c r="K54" i="14"/>
  <c r="J54" i="14"/>
  <c r="I54" i="14"/>
  <c r="H54" i="14"/>
  <c r="G54" i="14"/>
  <c r="F54" i="14"/>
  <c r="E54" i="14"/>
  <c r="D54" i="14"/>
  <c r="C54" i="14"/>
  <c r="B54" i="14"/>
  <c r="S53" i="14"/>
  <c r="R53" i="14"/>
  <c r="Q53" i="14"/>
  <c r="P53" i="14"/>
  <c r="O53" i="14"/>
  <c r="N53" i="14"/>
  <c r="M53" i="14"/>
  <c r="L53" i="14"/>
  <c r="K53" i="14"/>
  <c r="J53" i="14"/>
  <c r="I53" i="14"/>
  <c r="H53" i="14"/>
  <c r="G53" i="14"/>
  <c r="F53" i="14"/>
  <c r="E53" i="14"/>
  <c r="D53" i="14"/>
  <c r="C53" i="14"/>
  <c r="B53" i="14"/>
  <c r="S52" i="14"/>
  <c r="R52" i="14"/>
  <c r="Q52" i="14"/>
  <c r="P52" i="14"/>
  <c r="O52" i="14"/>
  <c r="N52" i="14"/>
  <c r="M52" i="14"/>
  <c r="L52" i="14"/>
  <c r="K52" i="14"/>
  <c r="J52" i="14"/>
  <c r="I52" i="14"/>
  <c r="H52" i="14"/>
  <c r="G52" i="14"/>
  <c r="F52" i="14"/>
  <c r="E52" i="14"/>
  <c r="D52" i="14"/>
  <c r="C52" i="14"/>
  <c r="B52" i="14"/>
  <c r="S131" i="6"/>
  <c r="R131" i="6"/>
  <c r="Q131" i="6"/>
  <c r="P131" i="6"/>
  <c r="O131" i="6"/>
  <c r="N131" i="6"/>
  <c r="M131" i="6"/>
  <c r="L131" i="6"/>
  <c r="K131" i="6"/>
  <c r="J131" i="6"/>
  <c r="I131" i="6"/>
  <c r="H131" i="6"/>
  <c r="G131" i="6"/>
  <c r="F131" i="6"/>
  <c r="E131" i="6"/>
  <c r="D131" i="6"/>
  <c r="C131" i="6"/>
  <c r="B131" i="6"/>
  <c r="S130" i="6"/>
  <c r="R130" i="6"/>
  <c r="Q130" i="6"/>
  <c r="P130" i="6"/>
  <c r="O130" i="6"/>
  <c r="N130" i="6"/>
  <c r="M130" i="6"/>
  <c r="L130" i="6"/>
  <c r="K130" i="6"/>
  <c r="J130" i="6"/>
  <c r="I130" i="6"/>
  <c r="H130" i="6"/>
  <c r="G130" i="6"/>
  <c r="F130" i="6"/>
  <c r="E130" i="6"/>
  <c r="D130" i="6"/>
  <c r="C130" i="6"/>
  <c r="B130" i="6"/>
  <c r="S129" i="6"/>
  <c r="R129" i="6"/>
  <c r="Q129" i="6"/>
  <c r="P129" i="6"/>
  <c r="O129" i="6"/>
  <c r="N129" i="6"/>
  <c r="M129" i="6"/>
  <c r="L129" i="6"/>
  <c r="K129" i="6"/>
  <c r="J129" i="6"/>
  <c r="I129" i="6"/>
  <c r="H129" i="6"/>
  <c r="G129" i="6"/>
  <c r="F129" i="6"/>
  <c r="E129" i="6"/>
  <c r="D129" i="6"/>
  <c r="C129" i="6"/>
  <c r="B129" i="6"/>
  <c r="S128" i="6"/>
  <c r="R128" i="6"/>
  <c r="Q128" i="6"/>
  <c r="P128" i="6"/>
  <c r="O128" i="6"/>
  <c r="N128" i="6"/>
  <c r="M128" i="6"/>
  <c r="L128" i="6"/>
  <c r="K128" i="6"/>
  <c r="J128" i="6"/>
  <c r="I128" i="6"/>
  <c r="H128" i="6"/>
  <c r="G128" i="6"/>
  <c r="F128" i="6"/>
  <c r="E128" i="6"/>
  <c r="D128" i="6"/>
  <c r="C128" i="6"/>
  <c r="B128" i="6"/>
  <c r="S125" i="5"/>
  <c r="R125" i="5"/>
  <c r="Q125" i="5"/>
  <c r="P125" i="5"/>
  <c r="O125" i="5"/>
  <c r="N125" i="5"/>
  <c r="M125" i="5"/>
  <c r="L125" i="5"/>
  <c r="K125" i="5"/>
  <c r="J125" i="5"/>
  <c r="I125" i="5"/>
  <c r="H125" i="5"/>
  <c r="G125" i="5"/>
  <c r="F125" i="5"/>
  <c r="E125" i="5"/>
  <c r="D125" i="5"/>
  <c r="C125" i="5"/>
  <c r="B125" i="5"/>
  <c r="S124" i="5"/>
  <c r="R124" i="5"/>
  <c r="Q124" i="5"/>
  <c r="P124" i="5"/>
  <c r="O124" i="5"/>
  <c r="N124" i="5"/>
  <c r="M124" i="5"/>
  <c r="L124" i="5"/>
  <c r="K124" i="5"/>
  <c r="J124" i="5"/>
  <c r="I124" i="5"/>
  <c r="H124" i="5"/>
  <c r="G124" i="5"/>
  <c r="F124" i="5"/>
  <c r="E124" i="5"/>
  <c r="D124" i="5"/>
  <c r="C124" i="5"/>
  <c r="B124" i="5"/>
  <c r="S123" i="5"/>
  <c r="R123" i="5"/>
  <c r="Q123" i="5"/>
  <c r="P123" i="5"/>
  <c r="O123" i="5"/>
  <c r="N123" i="5"/>
  <c r="M123" i="5"/>
  <c r="L123" i="5"/>
  <c r="K123" i="5"/>
  <c r="J123" i="5"/>
  <c r="I123" i="5"/>
  <c r="H123" i="5"/>
  <c r="G123" i="5"/>
  <c r="F123" i="5"/>
  <c r="E123" i="5"/>
  <c r="D123" i="5"/>
  <c r="C123" i="5"/>
  <c r="B123" i="5"/>
  <c r="S122" i="5"/>
  <c r="R122" i="5"/>
  <c r="Q122" i="5"/>
  <c r="P122" i="5"/>
  <c r="O122" i="5"/>
  <c r="N122" i="5"/>
  <c r="M122" i="5"/>
  <c r="L122" i="5"/>
  <c r="K122" i="5"/>
  <c r="J122" i="5"/>
  <c r="I122" i="5"/>
  <c r="H122" i="5"/>
  <c r="G122" i="5"/>
  <c r="F122" i="5"/>
  <c r="E122" i="5"/>
  <c r="D122" i="5"/>
  <c r="C122" i="5"/>
  <c r="B122" i="5"/>
  <c r="D21" i="4"/>
  <c r="C21" i="4"/>
  <c r="D20" i="4"/>
  <c r="C20" i="4"/>
  <c r="D19" i="4"/>
  <c r="C19" i="4"/>
  <c r="D18" i="4"/>
  <c r="C18" i="4"/>
  <c r="D17" i="4"/>
  <c r="C17" i="4"/>
  <c r="D16" i="4"/>
  <c r="C16" i="4"/>
  <c r="D15" i="4"/>
  <c r="C15" i="4"/>
  <c r="D14" i="4"/>
  <c r="C14" i="4"/>
  <c r="D13" i="4"/>
  <c r="C13" i="4"/>
  <c r="D12" i="4"/>
  <c r="C12" i="4"/>
  <c r="D11" i="4"/>
  <c r="C11" i="4"/>
  <c r="D10" i="4"/>
  <c r="C10" i="4"/>
  <c r="D9" i="4"/>
  <c r="C9" i="4"/>
  <c r="D8" i="4"/>
  <c r="C8" i="4"/>
  <c r="D7" i="4"/>
  <c r="C7" i="4"/>
  <c r="D6" i="4"/>
  <c r="C6" i="4"/>
  <c r="D5" i="4"/>
  <c r="C5" i="4"/>
  <c r="D4" i="4"/>
  <c r="C4" i="4"/>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V212"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V88"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comments1.xml><?xml version="1.0" encoding="utf-8"?>
<comments xmlns="http://schemas.openxmlformats.org/spreadsheetml/2006/main">
  <authors>
    <author/>
  </authors>
  <commentList>
    <comment ref="S89" authorId="0" shapeId="0">
      <text>
        <r>
          <rPr>
            <sz val="11"/>
            <color theme="1"/>
            <rFont val="Calibri"/>
            <family val="2"/>
            <charset val="238"/>
            <scheme val="minor"/>
          </rPr>
          <t>======
ID#AAAAeAqH8ow
Liubov Hodovanska (SK)    (2022-08-09 06:17:00)
A0001497</t>
        </r>
      </text>
    </comment>
    <comment ref="D105" authorId="0" shapeId="0">
      <text>
        <r>
          <rPr>
            <sz val="11"/>
            <color theme="1"/>
            <rFont val="Calibri"/>
            <family val="2"/>
            <charset val="238"/>
            <scheme val="minor"/>
          </rPr>
          <t>======
ID#AAAAcZ1aG8A
tc={4D324E1A-4225-46EB-B77A-B1B9086BE0C8}    (2022-07-19 05:54:38)
[Zreťazený komentár]
Vaša verzia programu Excel vám umožňuje čítať tento zreťazený komentár, avšak akékoľvek jeho zmeny sa odstránia, ak sa súbor otvorí v novšej verzii programu Excel. Ďalšie informácie: https://go.microsoft.com/fwlink/?linkid=870924
Komentár:
    vrátane výpisu z RT, ten žiada len cudzinec</t>
        </r>
      </text>
    </comment>
    <comment ref="D125" authorId="0" shapeId="0">
      <text>
        <r>
          <rPr>
            <sz val="11"/>
            <color theme="1"/>
            <rFont val="Calibri"/>
            <family val="2"/>
            <charset val="238"/>
            <scheme val="minor"/>
          </rPr>
          <t>======
ID#AAAAcZ1aG8E
tc={6E17A336-30EC-4CCC-BDDC-3C0DF4FB53FA}    (2022-07-19 05:54:38)
[Zreťazený komentár]
Vaša verzia programu Excel vám umožňuje čítať tento zreťazený komentár, avšak akékoľvek jeho zmeny sa odstránia, ak sa súbor otvorí v novšej verzii programu Excel. Ďalšie informácie: https://go.microsoft.com/fwlink/?linkid=870924
Komentár:
    Reklamačný poriadok
Ochrana nefajčiarov
Požiarny poriadok
PZS</t>
        </r>
      </text>
    </comment>
    <comment ref="S126" authorId="0" shapeId="0">
      <text>
        <r>
          <rPr>
            <sz val="11"/>
            <color theme="1"/>
            <rFont val="Calibri"/>
            <family val="2"/>
            <charset val="238"/>
            <scheme val="minor"/>
          </rPr>
          <t>======
ID#AAAAeAqH8o0
Liubov Hodovanska (SK)    (2022-08-09 06:19:22)
A0003219</t>
        </r>
      </text>
    </comment>
    <comment ref="S128" authorId="0" shapeId="0">
      <text>
        <r>
          <rPr>
            <sz val="11"/>
            <color theme="1"/>
            <rFont val="Calibri"/>
            <family val="2"/>
            <charset val="238"/>
            <scheme val="minor"/>
          </rPr>
          <t>======
ID#AAAAeAqH8o4
Liubov Hodovanska (SK)    (2022-08-09 06:19:36)
A0000214</t>
        </r>
      </text>
    </comment>
    <comment ref="D159" authorId="0" shapeId="0">
      <text>
        <r>
          <rPr>
            <sz val="11"/>
            <color theme="1"/>
            <rFont val="Calibri"/>
            <family val="2"/>
            <charset val="238"/>
            <scheme val="minor"/>
          </rPr>
          <t>======
ID#AAAAcZ1aG8I
tc={32F41D3E-DF97-4364-8BD5-53C6CBB1FF72}    (2022-07-19 05:54:38)
[Zreťazený komentár]
Vaša verzia programu Excel vám umožňuje čítať tento zreťazený komentár, avšak akékoľvek jeho zmeny sa odstránia, ak sa súbor otvorí v novšej verzii programu Excel. Ďalšie informácie: https://go.microsoft.com/fwlink/?linkid=870924
Komentár:
    Informácie o pôvode vozidla
Kontrola originality
Informácie o držiteľovi
Infomrácie o súdnych, daňových a colných blokáciách
Informácie o TEČ a dokladoch
Informácie o exekútorských blokáciách</t>
        </r>
      </text>
    </comment>
    <comment ref="S173" authorId="0" shapeId="0">
      <text>
        <r>
          <rPr>
            <sz val="11"/>
            <color theme="1"/>
            <rFont val="Calibri"/>
            <family val="2"/>
            <charset val="238"/>
            <scheme val="minor"/>
          </rPr>
          <t>======
ID#AAAAeAqH8o8
Liubov Hodovanska (SK)    (2022-08-09 06:22:03)
A0000534</t>
        </r>
      </text>
    </comment>
    <comment ref="D190" authorId="0" shapeId="0">
      <text>
        <r>
          <rPr>
            <sz val="11"/>
            <color theme="1"/>
            <rFont val="Calibri"/>
            <family val="2"/>
            <charset val="238"/>
            <scheme val="minor"/>
          </rPr>
          <t>======
ID#AAAAcZ1aG8M
tc={312C6A52-33A0-4AA6-B3B1-74350947047C}    (2022-07-19 05:54:38)
[Zreťazený komentár]
Vaša verzia programu Excel vám umožňuje čítať tento zreťazený komentár, avšak akékoľvek jeho zmeny sa odstránia, ak sa súbor otvorí v novšej verzii programu Excel. Ďalšie informácie: https://go.microsoft.com/fwlink/?linkid=870924
Komentár:
    Doklad o nadobudnutí
Odhlásenie z evidencie v zahraničí
TP
Technická kontrola
Emisná kontrola</t>
        </r>
      </text>
    </comment>
    <comment ref="S192" authorId="0" shapeId="0">
      <text>
        <r>
          <rPr>
            <sz val="11"/>
            <color theme="1"/>
            <rFont val="Calibri"/>
            <family val="2"/>
            <charset val="238"/>
            <scheme val="minor"/>
          </rPr>
          <t>======
ID#AAAAeAqH8o8
Liubov Hodovanska (SK)    (2022-08-09 06:22:03)
A0000534</t>
        </r>
      </text>
    </comment>
    <comment ref="S313" authorId="0" shapeId="0">
      <text>
        <r>
          <rPr>
            <sz val="11"/>
            <color theme="1"/>
            <rFont val="Calibri"/>
            <family val="2"/>
            <charset val="238"/>
            <scheme val="minor"/>
          </rPr>
          <t>======
ID#AAAAeAqH8pM
Liubov Hodovanska (SK)    (2022-08-09 06:30:54)
A0001298</t>
        </r>
      </text>
    </comment>
    <comment ref="S322" authorId="0" shapeId="0">
      <text>
        <r>
          <rPr>
            <sz val="11"/>
            <color theme="1"/>
            <rFont val="Calibri"/>
            <family val="2"/>
            <charset val="238"/>
            <scheme val="minor"/>
          </rPr>
          <t>======
ID#AAAAeA2VJzs
Liubov Hodovanska (SK)    (2022-08-09 06:48:50)
A0001300</t>
        </r>
      </text>
    </comment>
    <comment ref="S325" authorId="0" shapeId="0">
      <text>
        <r>
          <rPr>
            <sz val="11"/>
            <color theme="1"/>
            <rFont val="Calibri"/>
            <family val="2"/>
            <charset val="238"/>
            <scheme val="minor"/>
          </rPr>
          <t>======
ID#AAAAeA2VJzw
Liubov Hodovanska (SK)    (2022-08-09 06:49:31)
A0001300</t>
        </r>
      </text>
    </comment>
    <comment ref="S404" authorId="0" shapeId="0">
      <text>
        <r>
          <rPr>
            <sz val="11"/>
            <color theme="1"/>
            <rFont val="Calibri"/>
            <family val="2"/>
            <charset val="238"/>
            <scheme val="minor"/>
          </rPr>
          <t>======
ID#AAAAeA2VJz0
Liubov Hodovanska (SK)    (2022-08-09 06:52:20)
A0002615</t>
        </r>
      </text>
    </comment>
    <comment ref="S571" authorId="0" shapeId="0">
      <text>
        <r>
          <rPr>
            <sz val="11"/>
            <color theme="1"/>
            <rFont val="Calibri"/>
            <family val="2"/>
            <charset val="238"/>
            <scheme val="minor"/>
          </rPr>
          <t>======
ID#AAAAeA2VJz4
Liubov Hodovanska (SK)    (2022-08-09 06:59:45)
A0001937</t>
        </r>
      </text>
    </comment>
    <comment ref="S573" authorId="0" shapeId="0">
      <text>
        <r>
          <rPr>
            <sz val="11"/>
            <color theme="1"/>
            <rFont val="Calibri"/>
            <family val="2"/>
            <charset val="238"/>
            <scheme val="minor"/>
          </rPr>
          <t>======
ID#AAAAeA2VJz8
Liubov Hodovanska (SK)    (2022-08-09 07:00:08)
Poskytovanie jednorazovej dávky v hmotnej núdzi</t>
        </r>
      </text>
    </comment>
    <comment ref="S579" authorId="0" shapeId="0">
      <text>
        <r>
          <rPr>
            <sz val="11"/>
            <color theme="1"/>
            <rFont val="Calibri"/>
            <family val="2"/>
            <charset val="238"/>
            <scheme val="minor"/>
          </rPr>
          <t>======
ID#AAAAeA2VJ0A
Liubov Hodovanska (SK)    (2022-08-09 07:00:57)
A0001832</t>
        </r>
      </text>
    </comment>
    <comment ref="S628" authorId="0" shapeId="0">
      <text>
        <r>
          <rPr>
            <sz val="11"/>
            <color theme="1"/>
            <rFont val="Calibri"/>
            <family val="2"/>
            <charset val="238"/>
            <scheme val="minor"/>
          </rPr>
          <t>======
ID#AAAAeA2VJ0E
Liubov Hodovanska (SK)    (2022-08-09 07:03:48)
A0001858</t>
        </r>
      </text>
    </comment>
    <comment ref="S668" authorId="0" shapeId="0">
      <text>
        <r>
          <rPr>
            <sz val="11"/>
            <color theme="1"/>
            <rFont val="Calibri"/>
            <family val="2"/>
            <charset val="238"/>
            <scheme val="minor"/>
          </rPr>
          <t>======
ID#AAAAeA2VJ0I
Liubov Hodovanska (SK)    (2022-08-09 07:04:51)
A0001449</t>
        </r>
      </text>
    </comment>
    <comment ref="S745" authorId="0" shapeId="0">
      <text>
        <r>
          <rPr>
            <sz val="11"/>
            <color theme="1"/>
            <rFont val="Calibri"/>
            <family val="2"/>
            <charset val="238"/>
            <scheme val="minor"/>
          </rPr>
          <t>======
ID#AAAAeA2VJ0M
Liubov Hodovanska (SK)    (2022-08-09 07:07:42)
A0000218</t>
        </r>
      </text>
    </comment>
    <comment ref="S777" authorId="0" shapeId="0">
      <text>
        <r>
          <rPr>
            <sz val="11"/>
            <color theme="1"/>
            <rFont val="Calibri"/>
            <family val="2"/>
            <charset val="238"/>
            <scheme val="minor"/>
          </rPr>
          <t>======
ID#AAAAeA2VJ0Q
Liubov Hodovanska (SK)    (2022-08-09 07:09:35)
A0002778</t>
        </r>
      </text>
    </comment>
    <comment ref="S778" authorId="0" shapeId="0">
      <text>
        <r>
          <rPr>
            <sz val="11"/>
            <color theme="1"/>
            <rFont val="Calibri"/>
            <family val="2"/>
            <charset val="238"/>
            <scheme val="minor"/>
          </rPr>
          <t>======
ID#AAAAeA2VJ0U
Liubov Hodovanska (SK)    (2022-08-09 07:09:48)
A0000210</t>
        </r>
      </text>
    </comment>
    <comment ref="S779" authorId="0" shapeId="0">
      <text>
        <r>
          <rPr>
            <sz val="11"/>
            <color theme="1"/>
            <rFont val="Calibri"/>
            <family val="2"/>
            <charset val="238"/>
            <scheme val="minor"/>
          </rPr>
          <t>======
ID#AAAAeA2VJ0Y
Liubov Hodovanska (SK)    (2022-08-09 07:10:06)
A0000210</t>
        </r>
      </text>
    </comment>
    <comment ref="S801" authorId="0" shapeId="0">
      <text>
        <r>
          <rPr>
            <sz val="11"/>
            <color theme="1"/>
            <rFont val="Calibri"/>
            <family val="2"/>
            <charset val="238"/>
            <scheme val="minor"/>
          </rPr>
          <t>======
ID#AAAAeA2VJ0c
Liubov Hodovanska (SK)    (2022-08-09 07:11:13)
A0002352</t>
        </r>
      </text>
    </comment>
    <comment ref="S839" authorId="0" shapeId="0">
      <text>
        <r>
          <rPr>
            <sz val="11"/>
            <color theme="1"/>
            <rFont val="Calibri"/>
            <family val="2"/>
            <charset val="238"/>
            <scheme val="minor"/>
          </rPr>
          <t>======
ID#AAAAeA2VJ0g
Liubov Hodovanska (SK)    (2022-08-09 07:11:59)
A0001672</t>
        </r>
      </text>
    </comment>
    <comment ref="S856" authorId="0" shapeId="0">
      <text>
        <r>
          <rPr>
            <sz val="11"/>
            <color theme="1"/>
            <rFont val="Calibri"/>
            <family val="2"/>
            <charset val="238"/>
            <scheme val="minor"/>
          </rPr>
          <t>======
ID#AAAAeA2VJ0k
Liubov Hodovanska (SK)    (2022-08-09 07:12:45)
A0001442</t>
        </r>
      </text>
    </comment>
    <comment ref="S892" authorId="0" shapeId="0">
      <text>
        <r>
          <rPr>
            <sz val="11"/>
            <color theme="1"/>
            <rFont val="Calibri"/>
            <family val="2"/>
            <charset val="238"/>
            <scheme val="minor"/>
          </rPr>
          <t>======
ID#AAAAeA2VJ0o
Liubov Hodovanska (SK)    (2022-08-09 07:14:02)
A0001836</t>
        </r>
      </text>
    </comment>
    <comment ref="S916" authorId="0" shapeId="0">
      <text>
        <r>
          <rPr>
            <sz val="11"/>
            <color theme="1"/>
            <rFont val="Calibri"/>
            <family val="2"/>
            <charset val="238"/>
            <scheme val="minor"/>
          </rPr>
          <t>======
ID#AAAAeA2VJ3Q
Liubov Hodovanska (SK)    (2022-08-09 07:15:03)
A0002380</t>
        </r>
      </text>
    </comment>
    <comment ref="S918" authorId="0" shapeId="0">
      <text>
        <r>
          <rPr>
            <sz val="11"/>
            <color theme="1"/>
            <rFont val="Calibri"/>
            <family val="2"/>
            <charset val="238"/>
            <scheme val="minor"/>
          </rPr>
          <t>======
ID#AAAAeA2VJ3U
Liubov Hodovanska (SK)    (2022-08-09 07:15:09)
A0002380</t>
        </r>
      </text>
    </comment>
    <comment ref="S919" authorId="0" shapeId="0">
      <text>
        <r>
          <rPr>
            <sz val="11"/>
            <color theme="1"/>
            <rFont val="Calibri"/>
            <family val="2"/>
            <charset val="238"/>
            <scheme val="minor"/>
          </rPr>
          <t>======
ID#AAAAeA2VJ3Y
Liubov Hodovanska (SK)    (2022-08-09 07:15:15)
A0002380</t>
        </r>
      </text>
    </comment>
  </commentList>
</comments>
</file>

<file path=xl/sharedStrings.xml><?xml version="1.0" encoding="utf-8"?>
<sst xmlns="http://schemas.openxmlformats.org/spreadsheetml/2006/main" count="9955" uniqueCount="2066">
  <si>
    <t>Názov_ŽS</t>
  </si>
  <si>
    <t>Začiatok_ŽS</t>
  </si>
  <si>
    <t>Koniec_ŽS</t>
  </si>
  <si>
    <t>Customer journey</t>
  </si>
  <si>
    <t>Procesy ŽS - Občan vs. OVM</t>
  </si>
  <si>
    <t>Elektronická služba</t>
  </si>
  <si>
    <t>OVM / Business Vlastník</t>
  </si>
  <si>
    <t>Central (Y/N)</t>
  </si>
  <si>
    <t>NazovRezortu</t>
  </si>
  <si>
    <t>KodAgendy</t>
  </si>
  <si>
    <t>NazovAgendy</t>
  </si>
  <si>
    <t>KodUseku</t>
  </si>
  <si>
    <t>NazovUseku</t>
  </si>
  <si>
    <t>Legislatíva</t>
  </si>
  <si>
    <t>Počet vykonávacích predpisov</t>
  </si>
  <si>
    <t>Projekty</t>
  </si>
  <si>
    <t>Gestor projektu</t>
  </si>
  <si>
    <t>Projekt status</t>
  </si>
  <si>
    <t>Koncová služba</t>
  </si>
  <si>
    <t>Úroveň digitalizácie</t>
  </si>
  <si>
    <t>Informačný systém verejnej správy (ISVS)</t>
  </si>
  <si>
    <t>Početnosť (Submissions)</t>
  </si>
  <si>
    <t>Vysvetlenie početnosti</t>
  </si>
  <si>
    <t>Strata zamestnania</t>
  </si>
  <si>
    <t>Ukončenie štúdia / zamestnania / živnosti</t>
  </si>
  <si>
    <t>Vyradenie z evidencie uchádzačov o zamestnanie</t>
  </si>
  <si>
    <t>Chcem ukončiť pracovný pomer dohodou</t>
  </si>
  <si>
    <t xml:space="preserve">Zákon č. 311/2001 Z. z. </t>
  </si>
  <si>
    <t>počet priznaných dávok v nezamestnanosti</t>
  </si>
  <si>
    <t>Potrebujem vzorový dokument ako ukončiť pracovný pomer dohodou</t>
  </si>
  <si>
    <t>Ukončil som pracovný pomer dohodou (udalosť)</t>
  </si>
  <si>
    <t>Zamestnávateľ mi zaslal zápočtový list a potvrdenie k RZD (udalosť)</t>
  </si>
  <si>
    <t>Zisťujem si informácie o možnostiach ďalšieho postupu (hľadanie práce, podpora štátu)</t>
  </si>
  <si>
    <t>Zákon č. 5/2004 Z. z.</t>
  </si>
  <si>
    <t>Informačný systém služieb zamestnanosti  (ISSZ)</t>
  </si>
  <si>
    <t>Chcem sa zaevidovať na UPSVaR (variant)</t>
  </si>
  <si>
    <t>Vyplním "žiadosť o zaradenie do evidencie uchádzačov o zamestnanie" na UPSVaR a zašlem ju (email, osobne, poštou, elektronicky)</t>
  </si>
  <si>
    <t>Evidovanie uchádzačov/záujemcov o zamestnanie</t>
  </si>
  <si>
    <t>https://www.upsvr.gov.sk/buxus/docs/SSZ/OISS/ziadost_o_zaradenie_do_evidencie_UoZ.docx</t>
  </si>
  <si>
    <t>Ústredie práce, sociálnych vecí a rodiny</t>
  </si>
  <si>
    <t>Ministerstvo práce, sociálnych vecí a rodiny Slovenskej republiky</t>
  </si>
  <si>
    <t>A0001782
A0001786</t>
  </si>
  <si>
    <t xml:space="preserve">Vedenie evidencie uchádzačov a záujemcov o zamestnanie 
Vedenie osobitnej evidencie uchádzačov a záujemcov o zamestnanie so zdravotným postihnutím </t>
  </si>
  <si>
    <t>U00138</t>
  </si>
  <si>
    <t>Stratégia zamestnanosti, koordinácia jej tvorby a politika trhu práce</t>
  </si>
  <si>
    <t>Efektívnymi službami k občanovi-2</t>
  </si>
  <si>
    <t>Realizovaný</t>
  </si>
  <si>
    <t>Podávanie žiadosti o zaradenie do evidencie uchádzačov o zamestnanie</t>
  </si>
  <si>
    <t>UPSVaR za mňa požiada Sociálnu Poisťovňu o dávku v nezamestnanosti</t>
  </si>
  <si>
    <t>Sociálna poisťovňa</t>
  </si>
  <si>
    <t>A0001817</t>
  </si>
  <si>
    <t xml:space="preserve">Konanie o dávkach a výplata dávok dôchodkového poistenia, nemocenského poistenia, úrazového poistenia, poistenia v nezamestnanosti a garančného poistenia </t>
  </si>
  <si>
    <t>U00139</t>
  </si>
  <si>
    <t>Sociálne poistenie</t>
  </si>
  <si>
    <t>Zákon č. 461/2003 Z. z.</t>
  </si>
  <si>
    <t>Podávanie žiadosti o dávku v nezamestnanosti</t>
  </si>
  <si>
    <t>Systém elektronických služieb (SES)</t>
  </si>
  <si>
    <t>Prišlo mi rozhodnutie o zaradení do evidencie uchádzačov o zamestnanie z UPSVaR (udalosť)</t>
  </si>
  <si>
    <t>A0001762</t>
  </si>
  <si>
    <t xml:space="preserve">Rozhodovanie o zaradení, nezaradení a vyradení uchádzačov o zamestnanie do evidencie uchádzačov o zamestnanie </t>
  </si>
  <si>
    <t>Prišlo mi rozhodnutie o priznaní dávky v nezamestnanosti zo Sociálnej Poisťovne  (udalosť)</t>
  </si>
  <si>
    <t>Modernizácia dávkových agend Sociálnej poisťovne</t>
  </si>
  <si>
    <t>Schválený</t>
  </si>
  <si>
    <t>Štát za mňa platí zdravotné poistenie</t>
  </si>
  <si>
    <t xml:space="preserve">Zákon č. 580/2004 Z. z. </t>
  </si>
  <si>
    <t>Komplexný informačný systém VšZP</t>
  </si>
  <si>
    <t>Poberám dávku v nezamestnanosti</t>
  </si>
  <si>
    <t>Zavedenie pro-klientsky orientovaných procesov a služieb pre podporu klientov SP (EZK)</t>
  </si>
  <si>
    <t>Plním povinnosti definované úradom (aktívne hľadanie zamestnania, potvrdenia, hlásenia na UPSVaR, iné)</t>
  </si>
  <si>
    <t>Získanie potvrdení a informácií z evidencie</t>
  </si>
  <si>
    <t>https://www.upsvr.gov.sk/buxus/docs/SSZ/OISS/Poucenie_o_pravach_a_povinnostiach_obcana_nove_1.rtf</t>
  </si>
  <si>
    <t>A0001787</t>
  </si>
  <si>
    <t xml:space="preserve">Vydávanie potvrdení o dĺžke vedenia v evidencii uchádzačov o zamestnanie </t>
  </si>
  <si>
    <t>Potrebujem od štátu informácie o voľných pracovných miestach a o možnostiach vyhľadávania voľných pracovných miest</t>
  </si>
  <si>
    <t>Sprostredkovanie zamestnania
Sprostredkovanie zamestnania v zahraničí</t>
  </si>
  <si>
    <t>https://www.upsvr.gov.sk/buxus/docs/SSZ/OISS/Ziadost_ZoZ.docx</t>
  </si>
  <si>
    <t>A0001736
A0001746</t>
  </si>
  <si>
    <t xml:space="preserve">Informovanie o ponuke voľných pracovných miest 
Poskytovanie informácií občanom o možnostiach zamestnania v zahraničí </t>
  </si>
  <si>
    <t>Nahlasovanie voľných pracovných miest</t>
  </si>
  <si>
    <t>Internetový sprievodca trhom práce (ISTP)</t>
  </si>
  <si>
    <t>Chcem využiť informačno - poradenské služby štátu (pri voľbe povolania, výbere zamestnania a adaptácii zamestnanca v novom zamestnaní)</t>
  </si>
  <si>
    <t>Poskytovanie informačno - poradenských služieb uchádzačom/záujemcom o zamestnanie</t>
  </si>
  <si>
    <t>A0001747</t>
  </si>
  <si>
    <t xml:space="preserve">Poskytovanie informačných a poradenských služieb na úseku stratégie zamestnanosti </t>
  </si>
  <si>
    <t>Modul elektronických schránok</t>
  </si>
  <si>
    <t>Chcem využiť odborné poradenské služby od štátu (vypracovanie individuálneho akčného plánu, individuálne a skupinové poradenstvo)</t>
  </si>
  <si>
    <t>Poskytovanie odborných poradenských služieb uchádzačom/záujemcom o zamestnanie</t>
  </si>
  <si>
    <t>A0001748</t>
  </si>
  <si>
    <t>Poskytovanie odborných poradenských služieb na úseku stratégie zamestnanosti</t>
  </si>
  <si>
    <t>Modul elektronického doručovania</t>
  </si>
  <si>
    <t>Potrebujem informácie o nástrojoch aktívnych opatrení na trhu práce (o vzdelávaní a príprave pre trh práce a príspevkoch napr. na samostatnú zárobkovú činnosť, na presťahovanie za prácou, na dopravu do zamestnania,...)</t>
  </si>
  <si>
    <t>Zabezpečenie rekvalifikácie/vzdelávania uchádzačov/záujemcov o zamestnanie
Získanie náhrady časti cestovných výdavkov
Získanie príspevku uchádzačovi o zamestnanie
Získanie príspevku na dochádzku za prácou
Získanie príspevku na podporu mobility za prácou
Získanie príspevku na vykonanie absolventskej praxe
Získanie príspevku na samostatnú zárobkovú činnosť</t>
  </si>
  <si>
    <t>Modul elektronickej podateľne</t>
  </si>
  <si>
    <t>Zúčastním sa rekvalifikácie ponúknutej úradom</t>
  </si>
  <si>
    <t>Zabezpečenie rekvalifikácie/vzdelávania uchádzačov/záujemcov o zamestnanie</t>
  </si>
  <si>
    <t>Elektronická podateľňa</t>
  </si>
  <si>
    <t>Mám záujem o získanie príspevkov na podporu podnikania</t>
  </si>
  <si>
    <t>Získanie príspevku na samostatnú zárobkovú činnosť
Príprava na samostatnú zárobkovú činnosť</t>
  </si>
  <si>
    <t>Chodím na pracovné pohovory k pozíciám z UPSVaR</t>
  </si>
  <si>
    <t>A0001769</t>
  </si>
  <si>
    <t xml:space="preserve">Sprostredkovanie zamestnania </t>
  </si>
  <si>
    <t>Vybrali ma na pracovnú pozíciu z UPSVaR a súhlasil som (udalosť)</t>
  </si>
  <si>
    <t>Potrebujem posúdiť navrhnutú pracovnú zmluvu</t>
  </si>
  <si>
    <t>Uzavrel som pracovný pomer (udalosť)</t>
  </si>
  <si>
    <t>Informujem UPSVaR o uzatvorení pracovného pomeru</t>
  </si>
  <si>
    <t>Chcem sám požiadať SP o dávku v nezamestnanosti (variant)</t>
  </si>
  <si>
    <t>Vyplním žiadosť o dávku v nezamestnanosti Sociálnej Poisťovne a zašlem ju (email, osobne, poštou, elektronicky)</t>
  </si>
  <si>
    <t>https://www.socpoist.sk/ext_dok-23032020-pvn-ziadost-o-davku-v-nezamestnanosti_ed/68408c</t>
  </si>
  <si>
    <t>Elektronická zložka klienta</t>
  </si>
  <si>
    <t>Prišlo mi rozhodnutie zo Sociálnej Poisťovne o priznaní dávky v nezamestnanosti (udalosť)</t>
  </si>
  <si>
    <t>Zaevidujem sa ako samoplatca na zdravotné poistenie</t>
  </si>
  <si>
    <t>Platenie odvodov do zdravotnej poisťovne</t>
  </si>
  <si>
    <t>https://www.vszp.sk/files/tlaciva/2016/tpoznameniepoistencaplatitelapoistneho2019vypl.pdf
https://ep.dovera.sk/Login.aspx?_ga=2.41781350.552271937.1588254512-1974142611.1588254512
https://www.union.sk/app-oznamenie-o-vzniku-zmene-a-zaniku-platitela-poistneho</t>
  </si>
  <si>
    <t>Zdravotná poisťovňa</t>
  </si>
  <si>
    <t>Úrad pre dohľad nad zdravotnou starostlivosťou</t>
  </si>
  <si>
    <t>A0002949</t>
  </si>
  <si>
    <t>Vedenie registra podaných prihlášok na verejné zdravotné poistenie</t>
  </si>
  <si>
    <t>U00210</t>
  </si>
  <si>
    <t>Dohľad nad verejným zdravotným poistením</t>
  </si>
  <si>
    <t>Internetový portál Union zdravotnej poisťovne</t>
  </si>
  <si>
    <t>Nechcem od štátu žiadnu pomoc (variant)</t>
  </si>
  <si>
    <t>Elektronická pobočka Dôvery zdravotnej poisťovne</t>
  </si>
  <si>
    <t>Aktívne si sám hľadám prácu (variant)</t>
  </si>
  <si>
    <t>Vytvorím / aktualizujem si CV</t>
  </si>
  <si>
    <t>Aktualizujem si profily na profesných portáloch (profesia, LinkedIn, iné )</t>
  </si>
  <si>
    <t>Hľadám vhodné pracovné pozície</t>
  </si>
  <si>
    <t>Kontaktujem personálnu / pracovnú agentúru (variant)</t>
  </si>
  <si>
    <t>Chodím na pracovné pohovory</t>
  </si>
  <si>
    <t>Vybrali ma na pracovnú pozíciu a súhlasil som (udalosť)</t>
  </si>
  <si>
    <t>Informujem UPSVaR o uzatvorení pracovného pomeru (ak som evidovaný)</t>
  </si>
  <si>
    <t>Vyradili ma z evidencie (variant)</t>
  </si>
  <si>
    <t>Vyradenie z evidencie</t>
  </si>
  <si>
    <t>Našiel som si prácu (udalosť)</t>
  </si>
  <si>
    <t>Začal som podnikať (udalosť)</t>
  </si>
  <si>
    <t>Začal som opäť študovať / pokračujem v štúdiu (udalosť)</t>
  </si>
  <si>
    <t>Zákon č. 568/2009 Z. z.</t>
  </si>
  <si>
    <t>Neplnil som si povinnosti a úrad ma vyradil (udalosť)</t>
  </si>
  <si>
    <t>Uplynula doba (6 mes) a nenašiel som si zamestnanie, úrad ma vyradil z evidencie (udalosť)</t>
  </si>
  <si>
    <t>Požiadam o vyradenie z evidencie z vlastného rozhodnutia</t>
  </si>
  <si>
    <t>Kúpa a vlastnenie nehnuteľnosti na bývanie</t>
  </si>
  <si>
    <t>Chcem bývať vo vlastnej nehnuteľnosti na bývanie</t>
  </si>
  <si>
    <t>Bývam v nehnuteľnosti a mám všetko zabezpečené</t>
  </si>
  <si>
    <t>Chcem bývať vo vlastnom byte a zadefinoval som si základné požiadavky</t>
  </si>
  <si>
    <t>Zákon č. 182/1993 Z. z.</t>
  </si>
  <si>
    <t>počet došlých návrhov na vklad do katastra nehnuteľností</t>
  </si>
  <si>
    <t>Sledujem sám ponuky nehnuteľností (variant)</t>
  </si>
  <si>
    <t>Zákon č. 513/1991 Zb.</t>
  </si>
  <si>
    <t>Kontaktujem realitnú kanceláriu so žiadosťou o nájdenie vhodnej nehnuteľnosti (variant)</t>
  </si>
  <si>
    <t>Chodím na obhliadky nehnuteľností</t>
  </si>
  <si>
    <t>Register bytov</t>
  </si>
  <si>
    <t>Ministerstvo dopravy a výstavby Slovenskej republiky</t>
  </si>
  <si>
    <t>Prípravná fáza</t>
  </si>
  <si>
    <t>Našiel som vhodnú nehnuteľnosť (udalosť)</t>
  </si>
  <si>
    <t>Potrebujem posúdiť návrh kúpno - predajnej zmluvy / zmluvy o budúcej zmluve</t>
  </si>
  <si>
    <t>Uzatvorím kúpno - predajnú zmluvu / zmluvu o budúcej zmluve</t>
  </si>
  <si>
    <t>Potrebujem riešiť financovanie kúpy nehnuteľnosti (variant)</t>
  </si>
  <si>
    <t>Chcem využiť služby finančného poradcu (variant)</t>
  </si>
  <si>
    <t>Zákon č. 186/2009 Z. z.</t>
  </si>
  <si>
    <t>Riešim si financovanie nehnuteľnosti sám (variant)</t>
  </si>
  <si>
    <t>Zákon č. 90/2016 Z. z.</t>
  </si>
  <si>
    <t>Urobím si prieskum financovania nehnuteľností v bankách</t>
  </si>
  <si>
    <t>Vybral som si vhodné banky a zistil som moje finančné limity (udalosť)</t>
  </si>
  <si>
    <t>Požiadam o schválenie úveru na vybranú nehnuteľnosť</t>
  </si>
  <si>
    <t>IS KORWIN</t>
  </si>
  <si>
    <t>Potrebujem potvrdenie o veku stavby od správcu nehnuteľnosti</t>
  </si>
  <si>
    <t>Zákon č. 162/1995 Z. z</t>
  </si>
  <si>
    <t>Potrebujem znalecký posudok na založenú nehnuteľnosť</t>
  </si>
  <si>
    <t>Požiadam banku o načerpanie úveru</t>
  </si>
  <si>
    <t>Portál elektronických služieb ÚPV SR</t>
  </si>
  <si>
    <t>Banka uhradí kúpnu cenu (udalosť)</t>
  </si>
  <si>
    <t>Podávam návrh na vklad do katastra nehnuteľností</t>
  </si>
  <si>
    <t>Zapísanie do katastra nehnuteľností</t>
  </si>
  <si>
    <t>https://kataster.skgeodesy.sk/eskn-portal/uplny-zoznam</t>
  </si>
  <si>
    <t>Katastrálny odbor OÚ</t>
  </si>
  <si>
    <t>Úrad geodézie, kartografie a katastra Slovenskej republiky</t>
  </si>
  <si>
    <t>A0002810
A0002818</t>
  </si>
  <si>
    <t xml:space="preserve">Rozhodovanie v katastrálnom konaní 
Zapisovanie práv k nehnuteľnostiam </t>
  </si>
  <si>
    <t>U00196</t>
  </si>
  <si>
    <t>Kataster nehnuteľností</t>
  </si>
  <si>
    <t>Elektronické služby katastra nehnuteľností</t>
  </si>
  <si>
    <t>Podávanie návrhu na vklad do katastra nehnuteľností</t>
  </si>
  <si>
    <t>Informačný systém katastra nehnuteľností</t>
  </si>
  <si>
    <t>Návrh na vklad do katastra bol schválený, mám LV (udalosť)</t>
  </si>
  <si>
    <t>https://kataster.skgeodesy.sk/eskn-portal/services/kn-poskytnutie-udajov</t>
  </si>
  <si>
    <t>A0002815</t>
  </si>
  <si>
    <t>Vydávanie verejných listín z katastra</t>
  </si>
  <si>
    <t>Poskytovanie elektronického dokumentu z elektronického registratúrneho strediska katastra nehnuteľností</t>
  </si>
  <si>
    <t>Preberám byt od pôvodného vlastníka</t>
  </si>
  <si>
    <t>Platobný modul – komunikačná časť</t>
  </si>
  <si>
    <t>Prehlasujem na seba elektrickú energiu</t>
  </si>
  <si>
    <t>Zákon č.  251/2012 Z. z.</t>
  </si>
  <si>
    <t>Prehlasujem na seba plyn</t>
  </si>
  <si>
    <t>Digitálna kancelária IIS MIS</t>
  </si>
  <si>
    <t>Prehlasujem na seba vodu (variant - dom)</t>
  </si>
  <si>
    <t>Zákon č. 442/2002 Z. z.</t>
  </si>
  <si>
    <t>Elektronické formuláre</t>
  </si>
  <si>
    <t>Podpisujem zmluvu s operátorom na TV, internet, prípadne telefón</t>
  </si>
  <si>
    <t>Zákon č. 452/2021 Z. z.</t>
  </si>
  <si>
    <t>IIS MIS</t>
  </si>
  <si>
    <t>Podpisujem zmluvu so správcovskou spoločnosťou / spoločenstvom vlastníkov</t>
  </si>
  <si>
    <t>IS elektronické služby mesta</t>
  </si>
  <si>
    <t>Prihlasujem sa na platenie miestneho poplatku za komunálne odpady a drobné stavebné odpady</t>
  </si>
  <si>
    <t>Platenie miestneho poplatku za komunálne odpady a drobné stavebné odpady</t>
  </si>
  <si>
    <t>https://esluzby.bratislava.sk/info/196?slug=ohlasovanie-vzniku-zaniku-alebo-zmeny-poplatkovej-povinnosti-za-komunalne-odpady-a-drobne-stavebne-odpady
https://www.kosice.sk/obcan/miestne-poplatky-za-komunalny-odpad-a-drobny-stavebny-odpad-tlaciva</t>
  </si>
  <si>
    <t>Obec</t>
  </si>
  <si>
    <t>Ministerstvo financií Slovenskej republiky</t>
  </si>
  <si>
    <t>A0000224</t>
  </si>
  <si>
    <t>Rozhodovanie vo veciach miestnych daní, miestnych poplatkov, verejnej dávky, prijatia úveru alebo pôžičky a vykonávanie ich správy</t>
  </si>
  <si>
    <t>U00024</t>
  </si>
  <si>
    <t>Dane a poplatky</t>
  </si>
  <si>
    <t>Zákon č. 582/2004 Z. z.</t>
  </si>
  <si>
    <t>Plošné rozšírenie IS DCOM na mestá v kategórii</t>
  </si>
  <si>
    <t>DataCentrum elektronizácie územnej samosprávy Slovenska</t>
  </si>
  <si>
    <t>Ohlasovanie vzniku, zániku alebo zmeny poplatkovej povinnosti za komunálne odpady a drobné stavebné odpady</t>
  </si>
  <si>
    <t>Informačný systém samosprávy - CG ISS</t>
  </si>
  <si>
    <t>Prihlasujem sa na platenie koncesionárskych poplatkov</t>
  </si>
  <si>
    <t>Platenie koncesionárskeho poplatku</t>
  </si>
  <si>
    <t>https://uhrady.rtvs.sk/</t>
  </si>
  <si>
    <t>Rozhlas a televízia Slovenska</t>
  </si>
  <si>
    <t>A0002611
A0002610</t>
  </si>
  <si>
    <t>Služba verejnosti v oblasti rozhlasového vysielania
Služba verejnosti v oblasti televízneho vysielania</t>
  </si>
  <si>
    <t>U00177</t>
  </si>
  <si>
    <t>Médiá a audiovízia</t>
  </si>
  <si>
    <t xml:space="preserve">Zákon č. 340/2012 Z. z. </t>
  </si>
  <si>
    <t>Platenie úhrad za služby verejnosti poskytované Rozhlasom a televíziou Slovenska</t>
  </si>
  <si>
    <t>ZIS</t>
  </si>
  <si>
    <t>Chcem si poistiť nehnuteľnosť</t>
  </si>
  <si>
    <t>Zákon č. 39/2015 Z. z.</t>
  </si>
  <si>
    <t>KEO-Kompletná evidencia obcí</t>
  </si>
  <si>
    <t>Chcem si poistiť domácnosť</t>
  </si>
  <si>
    <t>Register obyvateľov</t>
  </si>
  <si>
    <t>Nastavím si v banke úhrady pravidelných platieb (trvalý príkaz, inkaso)</t>
  </si>
  <si>
    <t>Zákon č. 492/2009 Z. z.</t>
  </si>
  <si>
    <t>Systém IIS MIS</t>
  </si>
  <si>
    <t>Chcem prerábať byt (variant)</t>
  </si>
  <si>
    <t>Zákon č. 50/1976 Zb.</t>
  </si>
  <si>
    <t>WIN CITY</t>
  </si>
  <si>
    <t>Robím úpravy v byte bez potreby ohlásenia (variant)</t>
  </si>
  <si>
    <t>WinCITY</t>
  </si>
  <si>
    <t>Ohlasujem na stavebný úrad úpravy v byte (variant)</t>
  </si>
  <si>
    <t>Ohlásenie drobnej stavby</t>
  </si>
  <si>
    <t>https://esluzby.bratislava.sk/info/414?slug=ohlasenie-stavebnych-uprav-a-udrziavacich-prac
http://www.e-obce.info/klin/files/3798-ohlasenie-drobnej-stavby-1335172358.pdf</t>
  </si>
  <si>
    <t>Stavebný úrad</t>
  </si>
  <si>
    <t>A0000710</t>
  </si>
  <si>
    <t xml:space="preserve">Povolenie, zmena, odstránenie alebo údržba stavby </t>
  </si>
  <si>
    <t>U00055</t>
  </si>
  <si>
    <t>Stavebný poriadok a územné plánovanie okrem ekologických aspektov</t>
  </si>
  <si>
    <t>Oznamovacie a ohlasovacie povinnosti mestu</t>
  </si>
  <si>
    <t>Informačný systém mesta Zlaté Moravce</t>
  </si>
  <si>
    <t>Vybavujem statický posudok k úpravám v byte (variant)</t>
  </si>
  <si>
    <t>Informačný systém mesta Svidník</t>
  </si>
  <si>
    <t>Vybavujem stavebné povolenie na úpravy v byte (variant)</t>
  </si>
  <si>
    <t>Získanie stavebného povolenia</t>
  </si>
  <si>
    <t>https://www.ruzinov.sk/sk/tlaciva/view/ziadost-o-stavebne-povolenie-zmena-dokoncenej-stavby-stavebna-uprava-v-byte
https://www.ruzinov.sk/data/MediaLibrary/0/7304/ziadost-o-stavebne-povolenie_zmena-dokoncenej-stavby_stavebna-uprava-v-byte.pdf</t>
  </si>
  <si>
    <t>Informačný systém mesta Levoča</t>
  </si>
  <si>
    <t>Mením si trvalý / prechodný pobyt (vrátane oznámenia dotknutým inštitúciám)</t>
  </si>
  <si>
    <t xml:space="preserve">Zmena trvalého pobytu </t>
  </si>
  <si>
    <t>https://www.slovensko.sk/sk/zivotne-situacie/zivotna-situacia/_elektronicke-sluzby-pri-trvalo/
https://portal.minv.sk/wps/wcm/connect/sk/site/main/zivotne-situacie/pobyt/pobyt-t/trvaly-pobyt-prihlasenie/
https://portal.minv.sk/wps/wcm/connect/sk/site/main/zivotne-situacie/pobyt/pobyt-t/tp-prihlasenie/
https://portal.minv.sk/wps/wcm/connect/sk/site/main/zivotne-situacie/pobyt/pobyt-t/tp-ukoncenie/</t>
  </si>
  <si>
    <t>Ministerstvo vnútra Slovenskej republiky</t>
  </si>
  <si>
    <t>A0001300
A0001298</t>
  </si>
  <si>
    <t>Hlásenie pobytu občana Slovenskej republiky
Vedenie centrálnej evidencie obyvateľov a zaznamenávanie údajov do registra obyvateľov</t>
  </si>
  <si>
    <t>U00091</t>
  </si>
  <si>
    <t>Evidencia obyvateľov</t>
  </si>
  <si>
    <t>Zákon č. 496/2008 Z. z.</t>
  </si>
  <si>
    <t>Podanie prihlásenia na trvalý pobyt</t>
  </si>
  <si>
    <t>Hlásenie pobytu</t>
  </si>
  <si>
    <t>Podávam daňové priznanie k dani z nehnuteľnosti</t>
  </si>
  <si>
    <t>Podanie daňového priznania</t>
  </si>
  <si>
    <t>https://esluzby.bratislava.sk/info/203?slug=podavanie-danoveho-priznania-k-dani-z-nehnutelnosti
https://www.kosice.sk/obcan/miestne-dane-formulare-a-tlaciva</t>
  </si>
  <si>
    <t xml:space="preserve">Zákon č. 582/2004 Z. z. </t>
  </si>
  <si>
    <t>Podávanie daňového priznania k dani z nehnuteľností</t>
  </si>
  <si>
    <t>CG ISS</t>
  </si>
  <si>
    <t>Zaplatím daň z nehnuteľnosti</t>
  </si>
  <si>
    <t>Platenie dane z nehnuteľnosti</t>
  </si>
  <si>
    <t>https://esluzby.bratislava.sk/info/201?slug=platenie-miestnych-dani</t>
  </si>
  <si>
    <t>Platenie miestnych daní</t>
  </si>
  <si>
    <t>Modul dane a poplatky</t>
  </si>
  <si>
    <t>Začatie podnikania</t>
  </si>
  <si>
    <t>Chcem začať podnikať, založiť si živnosť, resp. sro</t>
  </si>
  <si>
    <t>FO/PO je zapísaná v živnostenskom/obchodnom registri a má splnené všetky povinnosti</t>
  </si>
  <si>
    <t>Chcem začať podnikať (udalosť)</t>
  </si>
  <si>
    <t>Zákon č. 455/1991 Zb.</t>
  </si>
  <si>
    <t>počet vydaných osvedčení o živnostenskom podnikaní + počet novo založených sro</t>
  </si>
  <si>
    <t>Zisťujem si informácie o možnostiach živnostenského podnikania</t>
  </si>
  <si>
    <t>Poskytnutie konzultácie k možnostiam živnostenského podnikania</t>
  </si>
  <si>
    <t>https://www.slovensko.sk/sk/zivotne-situacie/zivotna-situacia/_registracia-zivnosti</t>
  </si>
  <si>
    <t>Živnostenský odbor OÚ</t>
  </si>
  <si>
    <t>A0001495                    A0001496</t>
  </si>
  <si>
    <t>Spolupráca so Slovenskou živnostenskou komorou
Spolupráca s ústrednými orgánmi a s inými právnickými osobami vo veciach živnostenského podnikania a zabezpečovania jednotného uplatňovania právnych predpisov</t>
  </si>
  <si>
    <t>U00103</t>
  </si>
  <si>
    <t>Živnostenské podnikanie</t>
  </si>
  <si>
    <t>Publikovanie informácií o náležitostiach súvisiacich so živnostenským podnikaním Konzultovanie v oblasti živnostenského podnikania</t>
  </si>
  <si>
    <t>Určím si predmet podnikania</t>
  </si>
  <si>
    <t>Určím si obchodné meno</t>
  </si>
  <si>
    <t>Určím si miesto podnikania /  sídlo spočnosti</t>
  </si>
  <si>
    <t>Získam príspevky na založenie živnosti</t>
  </si>
  <si>
    <t>Výber právnej formy podnikania</t>
  </si>
  <si>
    <t>Chcem podnikať ako sro (variant)</t>
  </si>
  <si>
    <t>Určenie konateľov 
a spoločníkov</t>
  </si>
  <si>
    <t>Určenie výšky vkladu
a správcu vkladu</t>
  </si>
  <si>
    <t>Vypracovanie 
zakladateľských 
dokumentov 
spoločnosti</t>
  </si>
  <si>
    <t>Získanie 
živnostenského 
oprávnenia
pre sro</t>
  </si>
  <si>
    <t>Zapísanie v živnostenskom registri</t>
  </si>
  <si>
    <t>https://www.slovensko.sk/sk/najst-sluzbu?CurrentPage=1&amp;ServiceTitle=Ohlasovanie+vo%c4%benej%2c+remeselnej+a+viazanej+%c5%beivnosti+-+fyzick%c3%a1+osoba
https://www.slovensko.sk/sk/najst-sluzbu?CurrentPage=1&amp;ServiceTitle=Ohlasovanie+vo%c4%benej%2c+remeselnej+a+viazanej+%c5%beivnosti+%e2%80%93+pr%c3%a1vnick%c3%a1+osoba</t>
  </si>
  <si>
    <t>A0001500</t>
  </si>
  <si>
    <t>Zabezpečovanie prevádzky živnostenského registra</t>
  </si>
  <si>
    <t>Obchodný register</t>
  </si>
  <si>
    <t>Zabezpečenie 
súhlasu správcu 
dane so zápisom</t>
  </si>
  <si>
    <t>Zapísanie v obchodnom registri</t>
  </si>
  <si>
    <t>https://www.financnasprava.sk/_img/pfsedit/Dokumenty_PFS/Infoservis/suhlasSD/2015_07_17_Suhlas_spravcu_dane.pdf</t>
  </si>
  <si>
    <t>Finančná správa Slovenskej republiky</t>
  </si>
  <si>
    <t xml:space="preserve">Zákon č. 563/2009 Z. z. </t>
  </si>
  <si>
    <t>Informačný systém Obchodného registra</t>
  </si>
  <si>
    <t>Podanie návrhu 
na zápis sro 
do OR SR</t>
  </si>
  <si>
    <t>https://www.justice.gov.sk/sluzby/obchodny-register/formulare-or-pre-podania-v-elektronickej-podobe/</t>
  </si>
  <si>
    <t>Okresný súd</t>
  </si>
  <si>
    <t>Ministerstvo spravodlivosti Slovenskej republiky</t>
  </si>
  <si>
    <t>A0001642</t>
  </si>
  <si>
    <t>Správa a zabezpečovanie centrálneho informačného systému súdov a iných informačných systémov</t>
  </si>
  <si>
    <t>U00119</t>
  </si>
  <si>
    <t>Súdy a väzenstvo</t>
  </si>
  <si>
    <t>Zákon č. 530/2003 Z. z.</t>
  </si>
  <si>
    <t>Informačný systém obchodného registra</t>
  </si>
  <si>
    <t>Konania vo veciach Obchodného registra</t>
  </si>
  <si>
    <t>Informačný systém elektronických služieb obchodného registra</t>
  </si>
  <si>
    <t>Chcem podnikať mimo trvalého bydliska (variant)</t>
  </si>
  <si>
    <t>Získam doklad o oprávnení užívať nehnuteľnosť</t>
  </si>
  <si>
    <t>Chcem si založiť voľnú živnosť (variant)</t>
  </si>
  <si>
    <t>Podávam žiadosť o zápis voľnej živnosti (JKM/Okresný úrad, elektronicky)</t>
  </si>
  <si>
    <t>Ohlasovanie voľnej, remeselnej a viazanej živnosti</t>
  </si>
  <si>
    <t>Informačný systém jednotných kontaktných miest (JKM2)</t>
  </si>
  <si>
    <t>Chcem si založiť remeselnú živnosť (variant)</t>
  </si>
  <si>
    <t>Vyberiem zodpovedného zástupcu (získam súhlas)</t>
  </si>
  <si>
    <t>Získam potvrdenie o odbornej spôsobilosti</t>
  </si>
  <si>
    <t>Získanie osvedčenia o odbornej spôsobilosti
Uznávanie odbornej praxe</t>
  </si>
  <si>
    <t>A0001494</t>
  </si>
  <si>
    <t>Rozhodovanie o uznaní odbornej praxe a odbornej kvalifikácie</t>
  </si>
  <si>
    <t>Podávam žiadosť o zápis remeselnej živnosti (JKM/Okresný úrad, elektronicky)</t>
  </si>
  <si>
    <t>Register právnických osôb, podnikateľov a orgánov verejnej moci</t>
  </si>
  <si>
    <t>Chcem si založiť viazanú živnosť (variant)</t>
  </si>
  <si>
    <t>Získam potvrdenie o odbornej kvalifikácii</t>
  </si>
  <si>
    <t>Uznávanie odbornej kvalifikácie</t>
  </si>
  <si>
    <t>Živnostenský register 2021</t>
  </si>
  <si>
    <t>Podávam žiadosť o zápis viazanej živnosti (JKM/Okresný úrad, elektronicky)</t>
  </si>
  <si>
    <t xml:space="preserve">Živnostenský register </t>
  </si>
  <si>
    <t>Bolo mi vydané osvedčenie o živnostenskom oprávnení (udalosť)</t>
  </si>
  <si>
    <t>https://www.slovensko.sk/sk/najst-sluzbu?CurrentPage=1&amp;ServiceTitle=Poskytovanie+v%c3%bdpisu+z+neverejnej+%c4%8dasti+%c5%beivnostensk%c3%a9ho+registra
https://www.slovensko.sk/sk/najst-sluzbu?CurrentPage=1&amp;ServiceTitle=Poskytovanie+v%c3%bdpisu+z+verejnej+%c4%8dasti+%c5%beivnostensk%c3%a9ho+registra</t>
  </si>
  <si>
    <t>A0001501</t>
  </si>
  <si>
    <t>Zabezpečovanie zasielania údajov a sprístupnenie oprávneným subjektom údaje o podnikateľoch zapísaných v živnostenskom registri</t>
  </si>
  <si>
    <t>Poskytovanie výpisu zo živnostenského registra</t>
  </si>
  <si>
    <t>Bolo mi pridelené IČO Štatistickým úradom  (udalosť)</t>
  </si>
  <si>
    <t>https://slovak.statistics.sk/wps/portal/ext/services/services.ico/ico.forms/!ut/p/z1/pZJNT4NAEEB_Sw8c3R26BRZv2yYsEES3CMW9GGiQEgs0gBL_vbScjBaaOLdJ3st8YoljLKvks8iTrqir5DjkL1J_jbwnul6rDLhr6uBYj1Rs3Q1wMPDuAmw4s1eGB0A9roHD7HBrCkKAESxv8eFKMLjNvwYYo8-EEIEXRcCjpQUOUTn4YQj8gfzyjWcVHN8PwogKYlv6_-oPgJweb_QnGpTT7e2wnEPk3A5GYOqGc1O4WBZpifp9iQARUzV0dUU1U6Mm0Zfk_EWsSgnNsWyyt6zJGvTRDM916LpTe6-AAn3fo7yu82OG9nWpwF_KoW47HP8kcdC-41MZniOGwrmT6Rfp2WLxDa5K3SQ!/dz/d5/L2dJQSEvUUt3QS80TmxFL1o2X1ZMUDhCQjFBMEdKOTYwSUZPOFFSSkMwRzcw/</t>
  </si>
  <si>
    <t>Štatistický úrad Slovenskej republiky</t>
  </si>
  <si>
    <t>A0002763</t>
  </si>
  <si>
    <t>Vytváranie, zverejňovanie a spravovanie štatistických klasifikácií, číselníkov a registrov v súčinnosti s ministerstvami a štátnymi organizáciami</t>
  </si>
  <si>
    <t>U00194</t>
  </si>
  <si>
    <t>Štátna štatistika</t>
  </si>
  <si>
    <t>Zákon č.  272/2015 Z. z.</t>
  </si>
  <si>
    <t>Manažment údajov Registra právnických osôb, podnikateľov a orgánov verejnej moci</t>
  </si>
  <si>
    <t>Registrácia právnickej osoby</t>
  </si>
  <si>
    <t>Štatistický informačný systém</t>
  </si>
  <si>
    <t>Bolo mi pridelené DIČ správcom dane (udalosť)</t>
  </si>
  <si>
    <t>https://www.financnasprava.sk/sk/elektronicke-sluzby/koncove-sluzby/registrovanie-subjektu-dph-dp</t>
  </si>
  <si>
    <t>A0000210</t>
  </si>
  <si>
    <t>Spracúvanie osobných údajov daňových subjektov</t>
  </si>
  <si>
    <t>Registrovanie subjektu k dani</t>
  </si>
  <si>
    <t>Bol som zaregistrovaný do verejného zdravotného poistenia (udalosť)</t>
  </si>
  <si>
    <t>https://www.vszp.sk/platitelia/platenie-poistneho/samostatne-zarobkovo-cinna-osoba/
https://www.dovera.sk/platitel/zamestnavatel/tema-prihlasenie-a-registracia-zamestnavatela/registracia-platitela
https://www.union.sk/platitelia-zdravotneho-poistenia/</t>
  </si>
  <si>
    <t>A0002949           A0002948</t>
  </si>
  <si>
    <t>Vedenie registra podaných prihlášok na verejné zdravotné poistenie                                          Vedenie centrálneho registra poistencov</t>
  </si>
  <si>
    <t>Portál na overovanie poistných vzťahov, kódov Poskytovateľov zdravotnej starostlivosti, kódov Zdravotníckych pracovníkov</t>
  </si>
  <si>
    <t>Potrebujem sa zapísať do iných registrov (variant) - napr. register znalcov, tlmočníkov, prekladateľov</t>
  </si>
  <si>
    <t>Zákon č. 382/2004 Z. z.</t>
  </si>
  <si>
    <t>Podávam Žiadosť o zápis do zoznamu podľa osobitných predpisov (rôzne komory)</t>
  </si>
  <si>
    <t>Žiadosť o zápis do zoznamu podľa osobitných predpisov</t>
  </si>
  <si>
    <t>A0001495           A0001496</t>
  </si>
  <si>
    <t>Spolupráca so Slovenskou živnostenskou komorou                                                                                     Spolupráca s ústrednými orgánmi a s inými právnickými osobami vo veciach živnostenského podnikania a zabezpečovania jednotného uplatňovania právnych predpisov</t>
  </si>
  <si>
    <t>Podávam Žiadosť o zápis do zoznamu podľa osobitných predpisov (komory a registre MS SR)</t>
  </si>
  <si>
    <t>https://www.sak.sk/web/sk/cms/document/251-static
 https://obcan.justice.sk/infosud-registre/-/isu-registre/zoznam/notar
 https://obcan.justice.sk/infosud-registre/-/isu-registre/zoznam/znalec/default
 https://obcan.justice.sk/infosud-registre/-/isu-registre/zoznam/prekladatel/default
 https://obcan.justice.sk/infosud-registre/-/isu-registre/zoznam/spravca?f.4502=4503
 https://obcan.justice.sk/infosud-registre/-/isu-registre/zoznam/exekutor?f.4502=4503
 https://obcan.justice.sk/infosud-registre/-/isu-registre/zoznam/rozhodca
 https://obcan.justice.sk/infosud-registre/-/isu-registre/zoznam/mediator?f.4502=4503
 https://obcan.justice.sk/infosud-registre/-/isu-registre/zoznam/pmu</t>
  </si>
  <si>
    <t>Rôzne komory (SAK, ..)
 Ministerstvo spravodlivosti Slovenskej republiky</t>
  </si>
  <si>
    <t>A0001663</t>
  </si>
  <si>
    <t>Vedenie zoznamu znalcov, tlmočníkov a prekladateľov</t>
  </si>
  <si>
    <t>U00123</t>
  </si>
  <si>
    <t>Znalecká činnosť, prekladateľská činnosť a tlmočnícka činnosť</t>
  </si>
  <si>
    <t>Potrebujem označiť miesto podnikania</t>
  </si>
  <si>
    <t>Potrebujem si zriadiť bankový účet na podnikanie</t>
  </si>
  <si>
    <t>Potrebujem si vyrobiť pečiatku</t>
  </si>
  <si>
    <t>Potrebujem zriadiť prevádzku (variant)</t>
  </si>
  <si>
    <t>Potrebujem vypracovať dokumentáciu k zriadeniu prevádzky</t>
  </si>
  <si>
    <t>Potrebujem schváliť prevádzku na Regionálnom úrade verejného zdravotníctva</t>
  </si>
  <si>
    <t>http://ruvzba.sk/dok%20na%20stiahnutie/2020/oznamenie_zacatie_prevadzkovania.docx</t>
  </si>
  <si>
    <t>Úrad verejného zdravotníctva</t>
  </si>
  <si>
    <t>Ministerstvo zdravotníctva Slovenskej republiky</t>
  </si>
  <si>
    <t>Zákon č. 286/2020 Z. z.</t>
  </si>
  <si>
    <t>Podávanie návrhu na uvedenie priestorov do prevádzky, na zmenu v ich prevádzkovaní alebo na uvedenie priestorov do skúšobnej prevádzky na úrady verejného zdravotníctva Slovenskej republiky</t>
  </si>
  <si>
    <t>Potrebujem ohlásiť prevádzku na živnostenskom úrade (ak nebola už pri registrácii)</t>
  </si>
  <si>
    <t>https://www.minv.sk/?oznamenie-zmien-podla-zivnostenskeho-zakona</t>
  </si>
  <si>
    <t>Potrebujem nahlásiť prevádzku na daňovom úrade (registračnú pokladnicu)</t>
  </si>
  <si>
    <t>Zákon č. 595/2003 Z. z.</t>
  </si>
  <si>
    <t>Poskytovanie virtuálnej registračnej pokladnice</t>
  </si>
  <si>
    <t>Potrebujem ohlásiť prevádzku obci + otváracie hodiny + prevádzka s terasou</t>
  </si>
  <si>
    <t>https://www.ruzinov.sk/sk/tlaciva/index/tag:podnikatelska-cinnost</t>
  </si>
  <si>
    <t>Potrebujem ohlásiť živnosť na Štátnej / regionálnej potravinovej a veterinárnej správe (potraviny, gastro)</t>
  </si>
  <si>
    <t>https://www.svps.sk/potraviny/info_ppp_oznamenia.asp</t>
  </si>
  <si>
    <t>Štátna veterinárna a potravinová správa</t>
  </si>
  <si>
    <t>Ministerstvo pôdohospodárstva a rozvoja vidieka Slovenskej republiky</t>
  </si>
  <si>
    <t>A0000959</t>
  </si>
  <si>
    <t xml:space="preserve">Povoľovanie činnosti, prevádzkarne a zariadení v oblasti veterinárnej starostlivosti </t>
  </si>
  <si>
    <t>U00069</t>
  </si>
  <si>
    <t>Veterinárna kontrola, veterinárna inšpekcia a veterinárny dozor</t>
  </si>
  <si>
    <t>Zákon č. 39/2007 Z. z.</t>
  </si>
  <si>
    <t>Zlepšenia eGov služieb  Štátnej veterinárnej a potravinovej správy SR</t>
  </si>
  <si>
    <t>Štátna veterinárna a potravinová správa Slovenskej republiky</t>
  </si>
  <si>
    <t>Komplexný veterinárny a potravinový informačný systém (KVEPIS)</t>
  </si>
  <si>
    <t>Budem platiteľom DPH (variant)</t>
  </si>
  <si>
    <t xml:space="preserve">Zákon č. 222/2004 Z. z. </t>
  </si>
  <si>
    <t>Modul DMS</t>
  </si>
  <si>
    <t>Potrebujem sa zaregistrovať na DPH</t>
  </si>
  <si>
    <t>https://www.financnasprava.sk/sk/elektronicke-sluzby/koncove-sluzby/registracia-subjekt-dph-skupin</t>
  </si>
  <si>
    <t>Registrovanie subjektu k dani z príjmov, dani z pridanej hodnoty a dani z poistenia</t>
  </si>
  <si>
    <t>Portál Finančnej správy (PFS)</t>
  </si>
  <si>
    <t>Budem využívať motorové vozidlo na podnikanie (variant)</t>
  </si>
  <si>
    <t>Zákon č. 361/2014 Z. z.</t>
  </si>
  <si>
    <t>Modul Platby</t>
  </si>
  <si>
    <t>Potrebujem sa zaregistrovať na daň z MV</t>
  </si>
  <si>
    <t>https://www.financnasprava.sk/sk/podnikatelia/dane/dan-z-motorovych-vozidiel</t>
  </si>
  <si>
    <t>Podávanie daňového priznania k dani z motorových vozidiel</t>
  </si>
  <si>
    <t>Integrovaný systém Finančnej správy</t>
  </si>
  <si>
    <t>Potrebujem požiadať o vykonanie zmeny v evidencii vozidiel (prehlásenie vozidla)</t>
  </si>
  <si>
    <t>https://portal.minv.sk/wps/wcm/connect/sk/site/main/zivotne-situacie/vozidla/vozidla-evidencia-ziadosti/</t>
  </si>
  <si>
    <t>Dopravný inšpektorát</t>
  </si>
  <si>
    <t>A0001315</t>
  </si>
  <si>
    <t>Vedenie celoštátnej dopravnej evidencie</t>
  </si>
  <si>
    <t>U00092</t>
  </si>
  <si>
    <t>Evidencia cestných motorových vozidiel a prípojných vozidiel</t>
  </si>
  <si>
    <t>Zákon č. 106/2018 Z. z.</t>
  </si>
  <si>
    <t>Ponechanie TEČ</t>
  </si>
  <si>
    <t>Žiadosť o prvé prihlásenie vozidla do evidencie</t>
  </si>
  <si>
    <t>Evidencia vozidiel</t>
  </si>
  <si>
    <t>Budem zamestnávať zamestnancov (variant)</t>
  </si>
  <si>
    <t>Prihlásenie zamestnancov do zdravotnej poisťovne</t>
  </si>
  <si>
    <t>https://www.vszp.sk/platitelia/platenie-poistneho/zamestnavatel/
https://www.dovera.sk/platitel/zamestnavatel/tema-hromadne-oznamenia/zakladne-informacie-k-hromadnym-oznameniam
https://portal.unionzp.sk/ehipweb/welcome?conversationContext=3</t>
  </si>
  <si>
    <t>A0002949            A0002948</t>
  </si>
  <si>
    <t>Vedenie registra podaných prihlášok na verejné zdravotné poistenie                                                                                                                                                                                 Vedenie centrálneho registra poistencov</t>
  </si>
  <si>
    <t xml:space="preserve">Zákon č. 581/2004 Z. z. </t>
  </si>
  <si>
    <t>Konsolidácia, manažment a kvalita  údajov VšZP</t>
  </si>
  <si>
    <t>Všeobecná zdravotná poisťovňa a.s.</t>
  </si>
  <si>
    <t>Prihlásenie zamestnancov do sociálnej poisťovne</t>
  </si>
  <si>
    <t>https://esluzby.socpoist.sk/portal/</t>
  </si>
  <si>
    <t xml:space="preserve"> Internetový portál Union zdravotnej poisťovne</t>
  </si>
  <si>
    <t>Mám viac ako 3 zamestnancov (variant)</t>
  </si>
  <si>
    <t>Chcem sa dobrovoľne registrovať v SP? Už spĺňam podmienky na registráciu v SP (variant)</t>
  </si>
  <si>
    <t>Potrebujem sa registrovať v Sociálnej poisťovni</t>
  </si>
  <si>
    <t>Prihlásenie SZČO do Sociálnej poisťovne</t>
  </si>
  <si>
    <t>Kúpa a vlastnenie motorového vozidla</t>
  </si>
  <si>
    <t>Potrebujem si kúpiť motorové vozidlo</t>
  </si>
  <si>
    <t>Vlastním motorové vozidlo a mám splnené všetky podmienky na jeho prevádzku</t>
  </si>
  <si>
    <t>Potrebujem si kúpiť motorové vozidlo (udalosť)</t>
  </si>
  <si>
    <t>počet novoevidovaných vozidiel</t>
  </si>
  <si>
    <t>Zadefinujem si základné požiadavky na auto</t>
  </si>
  <si>
    <t>Sledujem inzerciu áut</t>
  </si>
  <si>
    <t>Navštívim autobazár</t>
  </si>
  <si>
    <t>Navštívim autorizovaného predajcu nových vozidiel</t>
  </si>
  <si>
    <t>Chodím na obhliadky motorových vozidiel</t>
  </si>
  <si>
    <t>Ako budem riešiť financovanie kúpy ?</t>
  </si>
  <si>
    <t>Vlastné zdroje (variant)</t>
  </si>
  <si>
    <t>Leasingová spoločnosť (variant)</t>
  </si>
  <si>
    <t>Urobím si prieskum financovania áut v leasingových spoločnostiach</t>
  </si>
  <si>
    <t>Uzatvorím leasingovú zmluvu</t>
  </si>
  <si>
    <t>Spotrebný/iný úver v banke (variant)</t>
  </si>
  <si>
    <t>Urobím si prieskum financovania áut v bankách</t>
  </si>
  <si>
    <t>Uzatvorím úverovú zmluvu</t>
  </si>
  <si>
    <t>Našiel som vhodné motorové vozidlo (udalosť)</t>
  </si>
  <si>
    <t>Overujem si pravdivosť údajov o motorovom vozidle</t>
  </si>
  <si>
    <t>https://rpzv.sk/
https://portal.minv.sk/wps/wcm/connect/sk/site/main/zivotne-situacie/vozidla/informacie_o_vozidle/info-opis-blok1-vozidlo/
https://portal.minv.sk/wps/wcm/connect/sk/site/main/zivotne-situacie/vozidla/informacie_o_vozidle/info-blok2-vozidlo/
https://portal.minv.sk/wps/wcm/connect/sk/site/main/zivotne-situacie/vozidla/informacie_o_vozidle/info-vozidlo/
https://portal.minv.sk/wps/wcm/connect/sk/site/main/zivotne-situacie/vozidla/informacie_o_vozidle/info-drzitel-vozidlo-volba/
https://portal.minv.sk/wps/wcm/connect/sk/site/main/zivotne-situacie/vozidla/informacie_o_vozidle/info-kontrola-vozidlo-volba/
https://portal.minv.sk/wps/wcm/connect/sk/site/main/zivotne-situacie/vozidla/informacie_o_vozidle/vozidlo-povod-menu/</t>
  </si>
  <si>
    <t>A0000487</t>
  </si>
  <si>
    <t>Koordinovanie celoštátneho systému v oblasti schvaľovania vozidiel, technických kontrol, emisných kontrol, kontrol originality a montáže plynových zariadení</t>
  </si>
  <si>
    <t>U00047</t>
  </si>
  <si>
    <t>Podmienky prevádzky vozidiel v premávke na pozemných komunikáciách</t>
  </si>
  <si>
    <t>Chcem kúpiť vybrané motorové vozidlo (udalosť)</t>
  </si>
  <si>
    <t>Potrebujem si overiť návrh kúpnej zmluvy</t>
  </si>
  <si>
    <t>Uzatváram zmluvu na kúpu vozidla</t>
  </si>
  <si>
    <t>Uhrádzam predajnú cenu za motorové vozidlo</t>
  </si>
  <si>
    <t>Získavam kľúče od motorového vozidla (udalosť)</t>
  </si>
  <si>
    <t>Uzatvorím PZP k novému motorovému vozidlu</t>
  </si>
  <si>
    <t>Zabezpečenie povinného zmluvného poistenia</t>
  </si>
  <si>
    <t>Zákon č. 381/2001 Z. z.</t>
  </si>
  <si>
    <t>Prihlásenie nového vozidla 1. evidencia (variant)</t>
  </si>
  <si>
    <t>Prihlásenie autorizovaným predajcom (variant)</t>
  </si>
  <si>
    <t>Splnomocním autorizovaného predajcu na prihlásenie motorového vozidla</t>
  </si>
  <si>
    <t>https://portal.minv.sk/wps/wcm/connect/sk/site/main/zivotne-situacie/vozidla/ziadosti-plnomocenstva/</t>
  </si>
  <si>
    <t>Zákon č. 40/1964 Zb.</t>
  </si>
  <si>
    <t>Žiadosť o zapísanie splnomocnenia k evidenčnému úkonu s vozidlom</t>
  </si>
  <si>
    <t>Predajca zabezpečí prihlásenie motorového vozidla</t>
  </si>
  <si>
    <t>Prihlásenie vozidla do evidencie vozidiel elektronicky / osobne</t>
  </si>
  <si>
    <t>Sám zabezpečím prihlásenie nového vozidla (variant)</t>
  </si>
  <si>
    <t>Informujem autorizovaného predajcu, že si sám prihlásim MV</t>
  </si>
  <si>
    <t>viac ako 30 dní od nadobudnutia (variant)</t>
  </si>
  <si>
    <t>Vybavím kontrolu originality</t>
  </si>
  <si>
    <t>Zabezpečenie kontroly originality</t>
  </si>
  <si>
    <t>https://portal.minv.sk/wps/wcm/connect/sk/site/main/zivotne-situacie/vozidla/informacie_o_vozidle/info-kontrola-vozidlo-volba/</t>
  </si>
  <si>
    <t>Podávanie žiadosti o vykonanie kontroly originality vozidla</t>
  </si>
  <si>
    <t>do 30 dní od nadobudnutia (variant)</t>
  </si>
  <si>
    <t>Získam všetky dokumenty k prihláseniu MV</t>
  </si>
  <si>
    <t>Prihlásim motorové vozidlo do evidencie (elektronicky / osobne)</t>
  </si>
  <si>
    <t xml:space="preserve">Zákon č. 8/2009 Z. z. </t>
  </si>
  <si>
    <t>Získal som k MV tabuľky s evidenčným číslom (TEČ)</t>
  </si>
  <si>
    <t>Získal som Osvedčenie o evidencii MV - časť II (veľký technický preukaz)</t>
  </si>
  <si>
    <t>A0000535</t>
  </si>
  <si>
    <t xml:space="preserve">Vydávanie osvedčení o evidencii časť II a technických osvedčení vozidiel </t>
  </si>
  <si>
    <t>Doručili mi Osvedčenie o evidencii MV - časť I (malý technický preukaz)</t>
  </si>
  <si>
    <t>Kúpa motorového vozidla v zahraničí v rámci EÚ (variant)</t>
  </si>
  <si>
    <t>Zabezpečím si Osvedčenie o zhode vozidla COC</t>
  </si>
  <si>
    <t>https://www.minv.sk/?verejne-vyhlasky-a-informacie-30&amp;subor=215176</t>
  </si>
  <si>
    <t>A0000509</t>
  </si>
  <si>
    <t>Udeľovanie značky typového schválenia ES a značky typového schválenia a vedenie ich evidencie</t>
  </si>
  <si>
    <t>Zabezpečím si Potvrdenie o zaplatení DPH v zahraničí</t>
  </si>
  <si>
    <t>Ako zabezpečím prevoz MV zo zahraničia?</t>
  </si>
  <si>
    <t>Zabezpečím odťah MV na prívese poisteným a registrovaným vozidlom (variant)</t>
  </si>
  <si>
    <t>Zabezpečím prevoz MV externe (variant)</t>
  </si>
  <si>
    <t>Zabezpečím si prevoz MV sám (variant)</t>
  </si>
  <si>
    <t>Zabezpečím si poistenie MV v zahraničí</t>
  </si>
  <si>
    <t>Zabezpečím si prevozné značky</t>
  </si>
  <si>
    <t>Priveziem nové MV sám</t>
  </si>
  <si>
    <t>Zabezpečím si potrebné doklady k evidencii MV</t>
  </si>
  <si>
    <t>Zabezpečím úradné overenie a preloženie dokumentov</t>
  </si>
  <si>
    <t>EUCARIS</t>
  </si>
  <si>
    <t>Rozpracovaný</t>
  </si>
  <si>
    <t>Požiadam o schválenie dovozeného vozidla</t>
  </si>
  <si>
    <t>Schválenie dovezeného vozidla</t>
  </si>
  <si>
    <t>https://www.mindop.sk/ministerstvo-1/statny-dopravny-urad-4/schvalovanie-vozidiel/jednotlive-schvalovanie/jednotlivo-dovezene-vozidlo/navrhy-na-jednotlive-uznanie-alebo-schvalenie-jednotlivo-dovezeneho-vozidla</t>
  </si>
  <si>
    <t>A0000532</t>
  </si>
  <si>
    <t>Schvaľovanie jednotlivo vyrobeného, dovezeného alebo prestavaného vozidla</t>
  </si>
  <si>
    <t>Malé zlepšenia eGov služieb Ministerstva dopravy a výstavby Slovenskej republiky</t>
  </si>
  <si>
    <t>Podávanie návrhu na vnútroštátne jednotlivé schválenie jednotlivo dovezeného vozidla z členského štátu alebo zmluvného štátu</t>
  </si>
  <si>
    <t>Zabezpečím registráciu motorového vozidla</t>
  </si>
  <si>
    <t>Prepis motorového vozidla v rámci okresu (variant)</t>
  </si>
  <si>
    <t>Starý majiteľ ohlási poisťovni prevod držby vozidla</t>
  </si>
  <si>
    <t>Spoločne ideme prepísať motorové vozidlo</t>
  </si>
  <si>
    <t>Dohodnutie termínu cez rezervačný systém Ministerstva vnútra SR</t>
  </si>
  <si>
    <t>Ostávajú mi pôvodné TEČ (udalosť)</t>
  </si>
  <si>
    <t>Zapíšu ma ako nového vlastníka vo veľkom TP (Zmena vlastníka v evidencii MV)</t>
  </si>
  <si>
    <t>Doručia mi malý TP</t>
  </si>
  <si>
    <t>Prepis motorového vozidla mimo okresu (variant)</t>
  </si>
  <si>
    <t>Starý majiteľ získa súhlas kupujúceho, alebo osvedčený podpis nového vlastníka na prevod držby vozidla</t>
  </si>
  <si>
    <t>Starý majiteľ požiada o prevod držby motorové vozidla</t>
  </si>
  <si>
    <t>Starý majiteľ vráti pôvodné TEČ</t>
  </si>
  <si>
    <t>Ja / Nový majiteľ prihlásim motorové vozidlo</t>
  </si>
  <si>
    <t>Žiadosť o prevod držby vozidla na inú osobu</t>
  </si>
  <si>
    <t>Uzatvorím havarijné poistenie</t>
  </si>
  <si>
    <t>Zakúpim si diaľničnú známku</t>
  </si>
  <si>
    <t>Predaj a distribúcia elektronických dialničných známok a el. mýta</t>
  </si>
  <si>
    <t>Zabezpečím technickú kontrolu MV</t>
  </si>
  <si>
    <t>Zabezpečenie technickej kontroly</t>
  </si>
  <si>
    <t>https://www.mindop.sk/ministerstvo-1/statny-dopravny-urad-4/technicke-sluzby-a-kontroly-vozidiel/technicke-kontroly-vozidiel</t>
  </si>
  <si>
    <t>Podávanie žiadosti o vykonanie technickej kontroly vozidla</t>
  </si>
  <si>
    <t>JISCD - Jednotný informačný systém v cestnej doprave</t>
  </si>
  <si>
    <t>Zabezpečím emisnú kontrolu MV</t>
  </si>
  <si>
    <t>Zabezpečenie emisnej kontroly</t>
  </si>
  <si>
    <t>https://www.mindop.sk/ministerstvo-1/statny-dopravny-urad-4/technicke-sluzby-a-kontroly-vozidiel/emisne-kontroly-motorovych-vozidiel</t>
  </si>
  <si>
    <t>Odchod do dôchodku</t>
  </si>
  <si>
    <t>Mám vek na odchod do dôchodku / predčasného dôchodku</t>
  </si>
  <si>
    <t>Poberám starobný / predčasný starobný dôchodok</t>
  </si>
  <si>
    <t>Získavanie
informácií
o odchode
do dôchodku</t>
  </si>
  <si>
    <t>https://www.socpoist.sk/dochodca/55164s</t>
  </si>
  <si>
    <t>počet nových starobných a predčasných dôchodkov 2020</t>
  </si>
  <si>
    <t>Overenie
dôchodkového
veku</t>
  </si>
  <si>
    <t>https://esluzby.socpoist.sk/doch_vek/</t>
  </si>
  <si>
    <t>Overenie
splnenia podmienok
pre predčasný
dôchodok</t>
  </si>
  <si>
    <t>https://www.socpoist.sk/podmienky-naroku--hvc/1287s#Podmienky%20n%C3%A1roku</t>
  </si>
  <si>
    <t>Overenie
splnenia podmienok
pre starobný
dôchodok</t>
  </si>
  <si>
    <t>https://www.socpoist.sk/podmienky-naroku--mtc/1286s#2</t>
  </si>
  <si>
    <t>Informatívne
zistenie
výšky dôchodku</t>
  </si>
  <si>
    <t>https://www.socpoist.sk/kalkulacka-na-informativny-vypocet-dochodku-azx/59319s</t>
  </si>
  <si>
    <t>Vyžiadanie výpisu
individuálneho
účtu poistenca
(písomne, telefonicky, osobne,  elektronicky)</t>
  </si>
  <si>
    <t>https://esluzby.socpoist.sk/portal/#/</t>
  </si>
  <si>
    <t>Poskytovanie údajov klienta súvisiacich s dôchodkovým poistením</t>
  </si>
  <si>
    <t>Vyžiadanie
informatívneho osobného listu dôchodkového poistenia
ČSSZ</t>
  </si>
  <si>
    <t>http://www.cssz.cz/cz/duchodove-pojisteni/informativni-osobni-list-duchodoveho-pojisteni.htm</t>
  </si>
  <si>
    <t>Získanie chýbajúcich
dokladov o
zamestnaní a zárobku</t>
  </si>
  <si>
    <t>Rezervácia termínu
na spísanie
žiadosti o dôchodok</t>
  </si>
  <si>
    <t>Konanie vo veciach dávok zo sociálneho poistenia</t>
  </si>
  <si>
    <t>https://esluzby.socpoist.sk/crse/</t>
  </si>
  <si>
    <t>Spísanie
žiadosti o dôchodok
na pobočke</t>
  </si>
  <si>
    <t>https://www.socpoist.sk/ext_dok-30102019-dp-zod-vzorvi_19/67971c</t>
  </si>
  <si>
    <t>Jednotný systém dávok (IS JSD)</t>
  </si>
  <si>
    <t>Vyžiadanie
Potvrdenia o spísaní
Žiadosti o dôchodok</t>
  </si>
  <si>
    <t>Vyžiadanie 
potvrdenia poistenia 
v krajinách EHS 
(formulár E205) SP</t>
  </si>
  <si>
    <t>https://www.socpoist.sk/dochodkove-poistenie-v-zahranici-a-eu/1665s</t>
  </si>
  <si>
    <t>Informovanie
zamestnávateľa
o termíne odchodu
do dôchodku</t>
  </si>
  <si>
    <t>Ukončenie
pracovného
pomeru</t>
  </si>
  <si>
    <t>Získanie
odchodného</t>
  </si>
  <si>
    <t>Informovanie
UPSVaR
o termíne odchodu
do dôchodku</t>
  </si>
  <si>
    <t>Vyradenie
z evidencie
uchádzačov
o zamestnanie</t>
  </si>
  <si>
    <t>https://www.upsvr.gov.sk/se/oddelenie-sluzieb-pre-obcana/zoznam-sluzieb/vyradenie-z-evidencie.html?page_id=534619</t>
  </si>
  <si>
    <t>Požiadanie
o priznanie
preddavku
na dôchodok</t>
  </si>
  <si>
    <t>https://www.socpoist.sk/aktuality-kedy-sa-dochodok-vyplaca-preddavkovo--co-to-znamena-/48411s67533c</t>
  </si>
  <si>
    <t>Priznanie
preddavku
na dôchodok</t>
  </si>
  <si>
    <t>Posúdenie súbehu nárokov na dôchodok</t>
  </si>
  <si>
    <t>https://www.socpoist.sk/subeh-narokov-na-vyplatu-dochodkov-/1286s#11</t>
  </si>
  <si>
    <t>Priznanie
predčasného /
starobného
dôchodku</t>
  </si>
  <si>
    <t>Poberanie
predčasného /
starobného
dôchodku</t>
  </si>
  <si>
    <t>Získanie dávky zo sociálneho poistenia</t>
  </si>
  <si>
    <t>Predloženie
potvrdenia
o žití</t>
  </si>
  <si>
    <t>https://www.socpoist.sk/ext_dok-13012022-osocpo-20220112-dp-vehp-potvrdenie-o-ziti-/70132c
https://www.socpoist.sk/ext_dok-dp---24102014---potvrdenie-o-ziti--sk_anglicky---english-/59189c</t>
  </si>
  <si>
    <t>Predkladanie dodatočných dokumentov v rámci konania so Sociálnou poisťovňou</t>
  </si>
  <si>
    <t>Požiadanie
o ustanovenie
osobitného
príjemcu</t>
  </si>
  <si>
    <t>https://www.socpoist.sk/aktuality-urcenie-osobitneho-prijemcu-dochodku-je-dosledne-riadeny-proces/48411s67189c</t>
  </si>
  <si>
    <t>Požiadanie
o zmenu
spôsobu
poukazovania
dôchodku</t>
  </si>
  <si>
    <t>https://www.socpoist.sk/ext_dok-dp-04022014-ziadost-o-poukazovanie-dochodkovych-davok-na-ucet-dochodcu-v-banke/56868c
https://www.socpoist.sk/ext_dok-dp-04022014-ziadost-o-poukazovanie-dochodkovych-davok-na-ucet-manzela_manzelky-dochodcu/56870c
https://www.socpoist.sk/ext_dok-dp---05022014---oznamenie-zmien-rozhodujucich-na-poukazovanie-dochodkovych-davok-na-ucet-v-banke/56891c</t>
  </si>
  <si>
    <t>Informovanie DSS 
o žiadosti
o dôchodok z
II. Piliera</t>
  </si>
  <si>
    <t>https://www.socpoist.sk/ako-sa-sporitel-dostane-k-dochodku---postup-v-krokoch-xqo/59350s#2</t>
  </si>
  <si>
    <t>U00140</t>
  </si>
  <si>
    <t>Starobné dôchodkové sporenie</t>
  </si>
  <si>
    <t>Zákon č. 43/2004 Z. z.</t>
  </si>
  <si>
    <t>Podávanie žiadosti o vystavenie akceptačného listu v rámci druhého dôchodkového piliera</t>
  </si>
  <si>
    <t>Požiadanie
o výplatu
dôchodku
z II. piliera</t>
  </si>
  <si>
    <t>Vyhotovenie
certifikátu
o nasporených
príspevkoch</t>
  </si>
  <si>
    <t>Sledovanie
žiadosti v Centrálnom
informačnom ponukovom
systéme (CIPS)</t>
  </si>
  <si>
    <t>https://esluzby.socpoist.sk/cips/</t>
  </si>
  <si>
    <t>Zobrazovanie údajov klienta Sociálnej poisťovne</t>
  </si>
  <si>
    <t>Centrálny informačný ponukový systém (CIPS)</t>
  </si>
  <si>
    <t>Zaslanie certifikátu
životným poisťovniam
na predloženie
ponuky dôchodkov</t>
  </si>
  <si>
    <t>Predloženie
ponuky 
dôchodkov
ŽP</t>
  </si>
  <si>
    <t>Zaslanie 
ponukového listu 
sporiteľovi</t>
  </si>
  <si>
    <t>Výber z ponúk
dôchodkov
II. piliera</t>
  </si>
  <si>
    <t>Kontaktovanie 
DSS / ŽP</t>
  </si>
  <si>
    <t>Podpis zmluvy
o vyplatení dôchodku /
o poistení dôchodku</t>
  </si>
  <si>
    <t>Výplata
dôchodku
z II. piliera</t>
  </si>
  <si>
    <t>Narodenie dieťaťa</t>
  </si>
  <si>
    <t>Žena je tehotná</t>
  </si>
  <si>
    <t>Som tehotná (udalosť)</t>
  </si>
  <si>
    <t>Celkový počet narodených v 2021</t>
  </si>
  <si>
    <t>Návšteva
gynekológa</t>
  </si>
  <si>
    <t>Gynekológ mi
vystaví tehotenskú
knižku</t>
  </si>
  <si>
    <t>Lekár</t>
  </si>
  <si>
    <t>A0002615</t>
  </si>
  <si>
    <t>Vedenie a uchovávanie osobitnej zdravotnej dokumentácie</t>
  </si>
  <si>
    <t>U00179</t>
  </si>
  <si>
    <t>Zdravotná starostlivosť</t>
  </si>
  <si>
    <t>Zákon č. 576/2004 Z. z.</t>
  </si>
  <si>
    <t>Poskytovanie údajov pri narodení</t>
  </si>
  <si>
    <t>Národné centrum zdravotníckych informácií</t>
  </si>
  <si>
    <t>Národný zdravotnícky informačný systém (NZIS)</t>
  </si>
  <si>
    <t>Tehotenstvo je
potvrdené gynekológom (udalosť)</t>
  </si>
  <si>
    <t>Rozhodnem sa pre umelé prerušenie tehotenstva (do 12. týždňa) (Udalosť)</t>
  </si>
  <si>
    <t>Podstúpenie umelého prerušenia tehotenstva</t>
  </si>
  <si>
    <t>https://zdravoteka.sk/magazin/potrat-druhy-fazy-potratu-co-prinasa/</t>
  </si>
  <si>
    <t>Umelé prerušenie tehotenstva bolo vykonané (Udalosť)</t>
  </si>
  <si>
    <t>Oznámenie
tehotenstva
zamestnávateľovi</t>
  </si>
  <si>
    <t>https://navody.digital/zivotne-situacie/narodenie-dietata/krok/informovat-zamestnavatela</t>
  </si>
  <si>
    <t>Oznámenie
tehotenstva
Sociálnej poisťovni</t>
  </si>
  <si>
    <t>Oznámenie nástupu na materskú dovolenku</t>
  </si>
  <si>
    <t>Po dosiahnutí 13. týždňa tehotenstva (udalosť)</t>
  </si>
  <si>
    <t>Návšteva lekára</t>
  </si>
  <si>
    <t>Lekár mi vystaví
žiadosť o vyrovnávaciu
dávku</t>
  </si>
  <si>
    <t>https://www.socpoist.sk/vyrovnavacia-davka/1295s</t>
  </si>
  <si>
    <t>Odovzdanie žiadosti
zamestnávateľovi
na potvrdenie</t>
  </si>
  <si>
    <t>Predloženie žiadosti
o vyrovnávaciu dávku
SP</t>
  </si>
  <si>
    <t>Register tehotných žien</t>
  </si>
  <si>
    <t>Požiadala som
o vyrovnávaciu
dávku (udalosť)</t>
  </si>
  <si>
    <t>Gynekológ mi
vystaví žiadosť
o tehotenské</t>
  </si>
  <si>
    <t>https://www.socpoist.sk/tehotenske/69383s</t>
  </si>
  <si>
    <t>Vyplnenie a
podpísanie vyhlásenia
poistenky na žiadosti</t>
  </si>
  <si>
    <t>Odoslanie žiadosti
o tehotenské SP</t>
  </si>
  <si>
    <t>Podávanie žiadosti o materské - Iný poistenec</t>
  </si>
  <si>
    <t>Odoslanie žiadosti
o tehotenské SP
cez e-formulár</t>
  </si>
  <si>
    <t>https://eformulare.socpoist.sk/sluzby/ziadost-o-tehotenske</t>
  </si>
  <si>
    <t>Gynekológ mi
vystaví potvrdenie</t>
  </si>
  <si>
    <t>Modul elektronických formulárov</t>
  </si>
  <si>
    <t>Získanie potvrdenia
od SP o nevzniknutí
nároku na výplatu
tehotenského</t>
  </si>
  <si>
    <t>Konanie vo veciach sociálnych služieb</t>
  </si>
  <si>
    <t>Požiadanie o
tehotenské
štipendium (SŠ, VŠ)</t>
  </si>
  <si>
    <t>Získanie príspevku/dotácie zo štátneho rozpočtu, z rozpočtov obcí a VÚC</t>
  </si>
  <si>
    <t>https://fns.uniba.sk/studium/stipendia/tehotenske-stipendium/</t>
  </si>
  <si>
    <t>Vysoká škola/ Univerzita</t>
  </si>
  <si>
    <t>Zákon č. 131/2002 Z. z.</t>
  </si>
  <si>
    <t>Poberám tehotenské/
tehotenské štipendium (udalosť)</t>
  </si>
  <si>
    <t>Rozhodnem sa pre ukončenie tehotenstva z genetickej indikácie (do 24. týždňa) (Udalosť)</t>
  </si>
  <si>
    <t>Spontánny potrat, neskorý potrat, závažné zdravotné komplikácie (Udalosť)</t>
  </si>
  <si>
    <t>Hospitalizácia/ návšteva gynekológa a vykonanie potrebných zdravotníckych úkonov</t>
  </si>
  <si>
    <t>Lekár vystaví potvrdenie o skončení tehotenstva</t>
  </si>
  <si>
    <t>Odovzdanie potvrdenia na príslušnej pobočke SP/ informovanie śkoly</t>
  </si>
  <si>
    <t>Zákon č. 426/2020 Z. z.</t>
  </si>
  <si>
    <t>Tehotenstvo bolo ukončené spontánnym potratom alebo umelým prerušením (z genetických alebo zdravotných indikácií) (Udalosť)</t>
  </si>
  <si>
    <t>Objavila sa prítomnosť rizikových faktorov zvyšujúcich pravdepodobnosť neúspešného tehotenstva (Udalosť)</t>
  </si>
  <si>
    <t>Konštatovanie rizikového tehotenstva</t>
  </si>
  <si>
    <t>https://www.socpoist.sk/aktuality/65282c</t>
  </si>
  <si>
    <t>ŽS_Som chorý (Odkaz na inú ŽS)</t>
  </si>
  <si>
    <t>Približne 6 týždňov
pred očakávaným
termínom pôrodu (udalosť)</t>
  </si>
  <si>
    <t>Internetový portál Dôvery zdravotnej poisťovne a. s.</t>
  </si>
  <si>
    <t>Gynekológ mi
vystaví žiadosť o
materské</t>
  </si>
  <si>
    <t>https://www.socpoist.sk/materske/1293s</t>
  </si>
  <si>
    <t>Oznámenie o
nástupe na
materskú
dovolenku</t>
  </si>
  <si>
    <t>Predloženie
žiadosti o
materské
zamestnávateľovi</t>
  </si>
  <si>
    <t>Predloženie žiadosti
o materské SP</t>
  </si>
  <si>
    <t>Odhlásenie sa z
poberania rodičovského
príspevku</t>
  </si>
  <si>
    <t>Získanie príspevkov z Úradu práce, sociálnych vecí a rodiny</t>
  </si>
  <si>
    <t>https://www.upsvr.gov.sk/buxus/docs/SSVaR/tlaciva/SSD/Ziadost_o_odnatie_rodicovskeho_prispevku.pdf</t>
  </si>
  <si>
    <t>A0001831</t>
  </si>
  <si>
    <t xml:space="preserve">Rozhodovanie o priznaní, nepriznaní, odňatí, zvýšení, znížení, doplatení, zastavení výplaty a vrátení rodičovského príspevku </t>
  </si>
  <si>
    <t>U00142</t>
  </si>
  <si>
    <t>Štátne sociálne dávky</t>
  </si>
  <si>
    <t>Zákon č. 571/2009 Z. z.</t>
  </si>
  <si>
    <t>Informačný systém riadenia sociálnych dávok (RSD)</t>
  </si>
  <si>
    <t>Nastúpila som
na materskú dovolenku (udalosť)</t>
  </si>
  <si>
    <t>Súhlasné vyhlásenie
o otcovstve
na matrike</t>
  </si>
  <si>
    <t>Vyhlásenie rodičov o určení otcovstva dieťaťa</t>
  </si>
  <si>
    <t>https://navody.digital/zivotne-situacie/narodenie-dietata/krok/urcit-otcovstvo</t>
  </si>
  <si>
    <t>Matričný úrad</t>
  </si>
  <si>
    <t>A0001448</t>
  </si>
  <si>
    <t>Vedenie rodnej matriky</t>
  </si>
  <si>
    <t>U00099</t>
  </si>
  <si>
    <t>Matričné veci</t>
  </si>
  <si>
    <t>Zákon č. 36/2005 Z. z.</t>
  </si>
  <si>
    <t>Zápisnica o určení otcovstva súhlasným vyhlásením rodičov narodenému dieťaťu</t>
  </si>
  <si>
    <t>Zápisnica o určení
otcovstva súhlasným
vyhlásením rodičov</t>
  </si>
  <si>
    <t>https://portal.minv.sk/wps/wcm/connect/sk/site/main/zivotne-situacie/matrika-zivotna-udalost/splnomocnenia-k-matricnym-udalostiam/ziadost-o-vytvorenie-splnomocnenia-k-MU/</t>
  </si>
  <si>
    <t>Centrálny informačný systém matričnej agendy (CISMA)</t>
  </si>
  <si>
    <t>Otcovstvo dieťaťa je určené (Udalosť)</t>
  </si>
  <si>
    <t>Výber pediatra
a dohoda o postupe
po narodení
dieťaťa</t>
  </si>
  <si>
    <t>Národný portál zdravia (NPZ)</t>
  </si>
  <si>
    <t>Výber pôrodnice,
pôrodníka</t>
  </si>
  <si>
    <t>Info modul</t>
  </si>
  <si>
    <t>Narodenie
dieťaťa (Udalosť)</t>
  </si>
  <si>
    <t>Presťahovanie</t>
  </si>
  <si>
    <t>Chcem sa presťahovať</t>
  </si>
  <si>
    <t>Mám vystavené všetky doklady s aktuálnou adresou</t>
  </si>
  <si>
    <t>Chcem sa presťahovať (Udalosť)</t>
  </si>
  <si>
    <t>zmena obce trvalého pobytu v rámci územia SR</t>
  </si>
  <si>
    <t>Získanie potrebných dokladov</t>
  </si>
  <si>
    <t>Nahlásenie adresy prechodného pobytu v mieste prechodného pobytu</t>
  </si>
  <si>
    <t>Prihlásenie na prechodný pobyt</t>
  </si>
  <si>
    <t>https://www.slovensko.sk/sk/zivotne-situacie/zivotna-situacia/_prechodny-pobyt1</t>
  </si>
  <si>
    <t>A0001300</t>
  </si>
  <si>
    <t>Hlásenie pobytu občana Slovenskej republiky</t>
  </si>
  <si>
    <t>Zákon č. 253/1998 Z. z.</t>
  </si>
  <si>
    <t>Podanie prihlásenia na prechodný pobyt</t>
  </si>
  <si>
    <t>Získanie potvrdenia o nahlásení prechodného pobytu za správny poplatok</t>
  </si>
  <si>
    <t>A0001298</t>
  </si>
  <si>
    <t>Vedenie centrálnej evidencie obyvateľov a zaznamenávanie údajov do registra obyvateľov</t>
  </si>
  <si>
    <t>Získanie potvrdenia o prechodnom pobyte</t>
  </si>
  <si>
    <t>Podanie ohlásenia o prechodnom pobyte v zahraničí</t>
  </si>
  <si>
    <t>Elektronizácia procesov udeľovania povolení na pobyt</t>
  </si>
  <si>
    <t>Hodnotený</t>
  </si>
  <si>
    <t>Podanie odhlásenia z prechodného pobytu v zahraničí</t>
  </si>
  <si>
    <t>Získanie potvrdenia o ohlásení prechodného pobytu v zahraničí za správny poplatok</t>
  </si>
  <si>
    <t>Získanie potvrdenia o ohlásení prechodného pobytu v zahraničí</t>
  </si>
  <si>
    <t>Mám nahlásený prechodný pobyt osobne (Udalosť)</t>
  </si>
  <si>
    <t>Podanie prihlásenia na prechodný pobyt elektronicky</t>
  </si>
  <si>
    <t>https://www.slovensko.sk/sk/zivotne-situacie/zivotna-situacia/_elektronicke-sluzby-pri-precho/</t>
  </si>
  <si>
    <t>Obdržal som potvrdzujúcu správu o zrealizovaní zmeny pobytu do elektronickej schránky (Udalosť)</t>
  </si>
  <si>
    <t>Elektronické vyžiadanie potvrdenia o prechodnom pobyte na SK a zaplatenie poplatku</t>
  </si>
  <si>
    <t>Obdržanie potvrdenia o prechodnom pobyte</t>
  </si>
  <si>
    <t>Podanie ohlásenia o prechodnom pobyte v zahraničí elektronicky</t>
  </si>
  <si>
    <t>Obdržal som potvrdzujúcu správu o zrealizovaní zmeny do elektronickej schránky (Udalosť)</t>
  </si>
  <si>
    <t>Elektronické vyžiadanie potvrdenia o ohlásení prechodného pobytu v zahraničí a zaplatenie poplatku</t>
  </si>
  <si>
    <t>Obdržanie potvrdenia o ohlásení prechodného pobytu v zahraničí</t>
  </si>
  <si>
    <t>Mám nahlásený prechodný pobyt elektronicky (Udalosť)</t>
  </si>
  <si>
    <t>Má nahlásený prechodný pobyt (Udalosť)</t>
  </si>
  <si>
    <t>Prihlásenie na trvalý pobyt</t>
  </si>
  <si>
    <t>https://www.slovensko.sk/sk/zivotne-situacie/zivotna-situacia/_trvaly-pobyt-stahovanie/</t>
  </si>
  <si>
    <t>Poskytovanie údajov z registra fyzických osôb o hlásení pobytu</t>
  </si>
  <si>
    <t>Podanie prihlásenia na trvalý pobyt (a vyplnenie potrebných dokladov) osobne</t>
  </si>
  <si>
    <t>Získanie potvrdenia o trvalom pobyte za správny poplatok</t>
  </si>
  <si>
    <t>Získanie potvrdenia o trvalom pobyte</t>
  </si>
  <si>
    <t>https://www.slovensko.sk/sk/zivotne-situacie/zivotna-situacia/_potvrdenie-o-trvalom-pobyte/</t>
  </si>
  <si>
    <t>Podanie prihlásenia na trvalý pobyt elektronicky</t>
  </si>
  <si>
    <t>https://www.slovensko.sk/sk/zivotne-situacie/zivotna-situacia/_elektronicke-sluzby-pri-trvalo/</t>
  </si>
  <si>
    <t>Elektronické vyžiadanie potvrdenia o trvalom pobyte a zaplatenie poplatku</t>
  </si>
  <si>
    <t>https://portal.minv.sk/wps/wcm/connect/sk/site/main/zivotne-situacie/pobyt/pobyt-potvrdenia/potvrdenie-tp/</t>
  </si>
  <si>
    <t>Obdržanie potvrdenia o trvalom pobyte</t>
  </si>
  <si>
    <t>Mám nahlásený trvalý pobyt na Slovensku (Udalosť)</t>
  </si>
  <si>
    <t>Odhlásenie z trvalého pobytu z dôvodu presťahovania do zahraničia</t>
  </si>
  <si>
    <t>Odhlásenie z trvalého pobytu</t>
  </si>
  <si>
    <t>https://portal.minv.sk/wps/wcm/connect/sk/site/main/zivotne-situacie/pobyt/pobyt-t/tp-ukoncenie/</t>
  </si>
  <si>
    <t>Podanie odhlásenia z trvalého pobytu z dôvodu presťahovania do zahraničia</t>
  </si>
  <si>
    <t>Register fyzických osôb</t>
  </si>
  <si>
    <t>Získanie potvrdenia o ohlásení trvalého pobytu v zahraničí za správny poplatok</t>
  </si>
  <si>
    <t>https://portal.minv.sk/wps/wcm/connect/sk/site/main/zivotne-situacie/pobyt/pobyt-potvrdenia/potvrdenie-hp/</t>
  </si>
  <si>
    <t>Získanie potvrdenia o ohlásení "trvalého" pobytu v zahraničí</t>
  </si>
  <si>
    <t>https://portal.minv.sk/wps/wcm/connect/sk/site/main/zivotne-situacie/pobyt/pobyt-potvrdenia/potvrdenie-hp/text_es_ohlasenie-tp?id=10ecc12e-fb42-46ef-86c7-292e2a729beb&amp;WCM_Page.ResetAll=TRUE&amp;CACHE=NONE&amp;CONTENTCACHE=NONE&amp;CONNECTORCACHE=NONE&amp;SRV=Page</t>
  </si>
  <si>
    <t>Elektronické vyžiadanie potvrdenia o ohlásení trvalého pobytu v zahraničí a zaplatenie poplatku</t>
  </si>
  <si>
    <t>Obdržanie potvrdenia o ohlásení trvalého pobytu v zahraničí</t>
  </si>
  <si>
    <t>https://www.slovensko.sk/sk/zivotne-situacie/zivotna-situacia/_potvrdenie-o-ohlaseni-trvaleho/</t>
  </si>
  <si>
    <t>Odovzdanie OP</t>
  </si>
  <si>
    <t>A0001266</t>
  </si>
  <si>
    <t>Vedenie evidencie občianskych preukazov a evidencie čistopisov občianskych preukazov</t>
  </si>
  <si>
    <t>U00088</t>
  </si>
  <si>
    <t>Občianske preukazy a štátne občianstvo</t>
  </si>
  <si>
    <t>Odhlásenie z trvalého pobytu z dôvodu presťahovania do zahraničia cez zastupiteľský úrad</t>
  </si>
  <si>
    <t>Zastupiteľský úrad SR</t>
  </si>
  <si>
    <t>Elektronizácia služieb Ministerstva zahraničných vecí a európskych záležitostí Slovenskej republiky (ES MZVEZ SR)</t>
  </si>
  <si>
    <t>Ministerstvo zahraničných vecí a európskych záležitostí Slovenskej republiky</t>
  </si>
  <si>
    <t>Zastupiteľský úrad doručí odhlasovací lístok príslušnej ohlasovni pobytu</t>
  </si>
  <si>
    <t>Som odhlásený z trvalého pobytu (Udalosť)
na Slovensku</t>
  </si>
  <si>
    <t>Vybavenie nového OP (Udalosť)</t>
  </si>
  <si>
    <t>Dohodnutie termínu cez rezervačný systém MV SR</t>
  </si>
  <si>
    <t>https://www.slovensko.sk/sk/detail-sluzby?externalCode=sluzba_egov_1046</t>
  </si>
  <si>
    <t>Podanie žiadosti o vydanie nového OP z dôvodu zmeny trvalého pobytu a zaplatenie poplatku</t>
  </si>
  <si>
    <t>Aktivovanie čipu občianskeho preukazu/
Získanie občianskeho preukazu</t>
  </si>
  <si>
    <t>https://www.minv.sk/?prijatie-ziadosti-o-vydanie-obcianskeho-preukazu</t>
  </si>
  <si>
    <t>Zákon č. 395/2019 Z. z.</t>
  </si>
  <si>
    <t>Podanie žiadosti o vydanie občianskeho preukazu s čipom</t>
  </si>
  <si>
    <t>Agenda cestovných dokladov</t>
  </si>
  <si>
    <t>Podanie žiadosti o vydanie OP s čipom z dôvodu zmeny trvalého pobytu a zaplatenie poplatku</t>
  </si>
  <si>
    <t>https://portal.minv.sk/wps/wcm/connect/sk/site/main/zivotne-situacie/menu-doklady/sluzba-ziadost-vydanie+obcianskeho+preukazu+s+cipom/</t>
  </si>
  <si>
    <t>Elektronická identifikačná karta</t>
  </si>
  <si>
    <t>Obdržanie nového OP</t>
  </si>
  <si>
    <t>Mám vybavený nový OP po zmene trvalého pobytu (Udalosť)</t>
  </si>
  <si>
    <t>Nahlásenie zmeny trvalého pobytu Sociálnej poisťovni</t>
  </si>
  <si>
    <t>Nahlásenie zmeny pobytu Sociálnej poisťovni</t>
  </si>
  <si>
    <t>https://www.socpoist.sk/zahranicna-szco-gur/68912s</t>
  </si>
  <si>
    <t>Nahlásenie zmeny trvalého pobytu zamestnávateľovi</t>
  </si>
  <si>
    <t>https://navody.digital/zivotne-situacie/zmena-trvaleho-bydliska</t>
  </si>
  <si>
    <t>Nahlásenie zmeny trvalého pobytu evidujúcemu ÚPSVaR</t>
  </si>
  <si>
    <t>https://www.upsvr.gov.sk/obcan/co-mam-robit-ak-som-zmenil-trvaly-pobyt.html?page_id=386322</t>
  </si>
  <si>
    <t>Modul centrálnej elektronickej podateľne</t>
  </si>
  <si>
    <t>Prihlásenie sa na ÚPSVaR v mieste
trvalého pobytu (v prípade zmeny okresu)</t>
  </si>
  <si>
    <t>Zmenu trvalého pobytu
som oznámil zamestnávateľovi/
ÚPSVaR/ Sociálnej poisťovni (Udalosť)</t>
  </si>
  <si>
    <t>Podávanie návrhu na zápis, zmenu a
výmaz údajov v obchodnom registri</t>
  </si>
  <si>
    <t>Zapísanie zmeny zapísaných údajov</t>
  </si>
  <si>
    <t>https://www.justice.gov.sk/sluzby/obchodny-register/</t>
  </si>
  <si>
    <t>Podávanie návrhov na zmenu údajov o obchodných spoločnostiach</t>
  </si>
  <si>
    <t>Obchoný register</t>
  </si>
  <si>
    <t>Zmena trvalého pobytu je nahlásená v Obchodnom registri (Udalosť)</t>
  </si>
  <si>
    <t>Oznamovanie zmien údajov zapísaných v živnostenskom registri</t>
  </si>
  <si>
    <t>Nahlásenie zmeny pobytu Živnostenskému úradu</t>
  </si>
  <si>
    <t>https://www.minv.sk/?oznamenie-o-zmene-udajov-zapisanych-v-zivnostenskom-registri</t>
  </si>
  <si>
    <t>Oznamovanie zmien údajov zapísaných v živnostenskom registri a uvádzaných na doklade o živnostenskom oprávnení</t>
  </si>
  <si>
    <t>Živnostenský register</t>
  </si>
  <si>
    <t>Oznamovanie zmien údajov osobne</t>
  </si>
  <si>
    <t>Zmena je nahlásená odboru živnostenského podnikania (Udalosť)</t>
  </si>
  <si>
    <t>Nahlásenie zmeny na dopravnom inšpektoráte/ evidencii vozidiel (Udalosť)</t>
  </si>
  <si>
    <t>Skompletizovanie potrebných dokladov</t>
  </si>
  <si>
    <t>Oznámenie zmeny pobytu a zaplatenie poplatku</t>
  </si>
  <si>
    <t>Nahlásenie zmeny v evidencii vozidla</t>
  </si>
  <si>
    <t>https://portal.minv.sk/wps/wcm/connect/sk/site/main/zivotne-situacie/vozidla/vozidla-evidencia-ziadosti/vozidla-ziadost-zmena-menu/</t>
  </si>
  <si>
    <t>Žiadosť o zmenu údajov po prisťahovaní držiteľa z iného okresu</t>
  </si>
  <si>
    <t>Podanie elektronickej žiadosti a
zaplatenie poplatku</t>
  </si>
  <si>
    <t>https://portal.minv.sk/wps/wcm/connect/sk/site/main/zivotne-situacie/vozidla/vozidla-evidencia-ziadosti/vozidla-ziadost-zmena-menu/vozidlo-zmena-esluzba</t>
  </si>
  <si>
    <t>Obdržanie nových tabuliek s EČV, osvedčenia
o evidencii</t>
  </si>
  <si>
    <t>https://portal.minv.sk/wps/wcm/connect/sk/site/main/zivotne-situacie/tpreukazy-menu/ziadost-vymena-osvedcenia-evidencia/</t>
  </si>
  <si>
    <t>Podanie elektronickej žiadosti a zaplatenie poplatku</t>
  </si>
  <si>
    <t>Obdržanie osvedčenia časť I a II</t>
  </si>
  <si>
    <t>https://portal.minv.sk/wps/wcm/connect/sk/site/main/zivotne-situacie/tpreukazy-menu/ziadost-vymena-osvedcenia-evidencia/ziadost-vymena-osvedcenie-evidencia-informacie</t>
  </si>
  <si>
    <t>Žiadosť o výmenu osvedčenia, osvedčení o evidencii vozidla</t>
  </si>
  <si>
    <t>Mám prehlásené vozidlo/ mám nahlásenú zmenu trvalého pobytu (Udalosť)</t>
  </si>
  <si>
    <t>Nahlásenie zmeny v katastri (Udalosť)</t>
  </si>
  <si>
    <t>Podanie žiadosti o zmenu údajov v katastri nehnuteľností a ďalších dokladov</t>
  </si>
  <si>
    <t>Nahlásenie zmeny pobytu Katastrálnemu úradu</t>
  </si>
  <si>
    <t>https://www.slovensko.sk/sk/zivotne-situacie/zivotna-situacia/_okresny-urad-katastralny-a-z/</t>
  </si>
  <si>
    <t>A0002818</t>
  </si>
  <si>
    <t xml:space="preserve">Zapisovanie práv k nehnuteľnostiam </t>
  </si>
  <si>
    <t>Podanie žiadosti o zmenu údajov v katastri cez UPVS</t>
  </si>
  <si>
    <t>https://www.minv.sk/?tlaciva-a-formulare-katastralneho-odboru</t>
  </si>
  <si>
    <t>Údaje boli zmenené v katastri nehnuteľností (Udalosť)</t>
  </si>
  <si>
    <t>Oznamovanie zmien
(v prípade potreby)</t>
  </si>
  <si>
    <t>Nahlásenie zmenu adresy
na oddelení PZ</t>
  </si>
  <si>
    <t>https://www.minv.sk/?vydanie-zbrojneho-preukazu</t>
  </si>
  <si>
    <t>A0001229</t>
  </si>
  <si>
    <t>Udeľovanie, zastavovanie konania o udelení a odnímanie výnimky na nadobudnutie vlastníctva zbrane a na držanie zbrane</t>
  </si>
  <si>
    <t>U00085</t>
  </si>
  <si>
    <t>Zbrane a strelivá</t>
  </si>
  <si>
    <t>Register zbraní a streliva</t>
  </si>
  <si>
    <t>Mám vystavené všetky doklady s aktuálnou adresou (Udalosť)</t>
  </si>
  <si>
    <t>Som chorý, mám chorého člena rodiny</t>
  </si>
  <si>
    <t>Ochorel som, ochorel člen rodiny, došlo k nie smrteľnému úrazu, v prípade pracovného úrazu zamestnávateľ vykonal všetky potrebné úkony</t>
  </si>
  <si>
    <t>Som opäť práceschopný</t>
  </si>
  <si>
    <t>Ochorel som, ochorel člen rodiny, došlo k nie smrteľnému úrazu, v prípade pracovného úrazu zamestnávateľ vykonal všetky potrebné úkony (Udalosť)</t>
  </si>
  <si>
    <t>Počet vyplatených nemocenských dávok</t>
  </si>
  <si>
    <t>Podanie žiadosti o vystavenie receptu cez eČasenku</t>
  </si>
  <si>
    <t>https://www.ecasenka.sk/novinky/e-recept-a-predpis-liekov-cez-internet/</t>
  </si>
  <si>
    <t>Zákon č. 362/2011 Z. z.</t>
  </si>
  <si>
    <t>Návšteva lekára/
telekonzultácia/ e-mail</t>
  </si>
  <si>
    <t>Lekár vystaví papierový recept</t>
  </si>
  <si>
    <t>Lekár vystaví E-recept (cez NCZI)</t>
  </si>
  <si>
    <t>https://www.ezdravotnictvo.sk/sk/erecept</t>
  </si>
  <si>
    <t>Návšteva lekárne</t>
  </si>
  <si>
    <t>Lekáreň</t>
  </si>
  <si>
    <t>Výber predpísaného lieku</t>
  </si>
  <si>
    <t>Lekárom predpísaný liek je vybraný  (Udalosť)</t>
  </si>
  <si>
    <t>Návšteva lekára/
pediatra</t>
  </si>
  <si>
    <t>Požiadanie lekára o vystavenie potvrdenia o nevyhnutnom ošetrovaní</t>
  </si>
  <si>
    <t>https://navody.digital/zivotne-situacie/osetrovanie-clena-rodiny</t>
  </si>
  <si>
    <t>Elektronizácia dávok z nemocenského poistenia</t>
  </si>
  <si>
    <t>Register inštitútu Ošetrovanie člena rodiny</t>
  </si>
  <si>
    <t>Predloženie žiadosti o ošetrovné na potvrdenie zamestnávateľovi</t>
  </si>
  <si>
    <t>Odoslanie žiadosti o ošetrovné SP</t>
  </si>
  <si>
    <t>https://www.socpoist.sk/osetrovne/1294s</t>
  </si>
  <si>
    <t>Poberám krátkodobé ošetrovné (najviac 14 kalendárnych dní) (Udalosť)</t>
  </si>
  <si>
    <t>Bola vyčerpaná možnosť krátkodobého ošetrovného (Udalosť)</t>
  </si>
  <si>
    <t>Vyšetrenie na špecializovanom pracovisku</t>
  </si>
  <si>
    <t>https://www.employment.gov.sk/sk/praca-zamestnanost/bezpecnost-ochrana-zdravia-pri-praci/pracovny-uraz-choroba-z-povolania/</t>
  </si>
  <si>
    <t>Poskytovateľ zdravotnej starostlivosti, ktorý poskytuje zdravotnú starostlivosť, ktorú vykonávajú lekári s odbornou spôsobilosťou na výkon špecializovaných pracovných činností v špecializačnom odbore pracovné lekárstvo, špecializačnom odbore klinické pracovné lekárstvo a klinická toxikológia alebo v špecializačnom odbore dermatovenerológia</t>
  </si>
  <si>
    <t>Požiadanie o vypracovanie odborného stanoviska z prešetrenia pracovných podmienok a spôsobu práce</t>
  </si>
  <si>
    <t>https://www.podnikajte.sk/pracovne-pravo-bozp/choroba-z-povolania</t>
  </si>
  <si>
    <t>Národný inšpektorát práce</t>
  </si>
  <si>
    <t>A0001728</t>
  </si>
  <si>
    <t>Vyšetrovanie a vedenie evidencie príčin vzniku úrazov, havárií, otráv a chorôb z povolania</t>
  </si>
  <si>
    <t>U00137</t>
  </si>
  <si>
    <t>Inšpekcia práce</t>
  </si>
  <si>
    <t>Zákon č. 355/2007 Z. z.</t>
  </si>
  <si>
    <t>Príslušný orgán verejného zdravotníctva vypracoval stanovisko k posudzovanej osobe (Udalosť)</t>
  </si>
  <si>
    <t>Postúpenie podozrenia na chorobu z povolania na posúdenie regionálnej komisii</t>
  </si>
  <si>
    <t>Regionálna komisia na posudzovanie chorôb z povolania alebo regionálna komisia na posudzovanie kožných chorôb z povolania</t>
  </si>
  <si>
    <t>Regionálna komisia vydala stanovisko k uznaniu/neuznaniu choroby z povolania (Udalosť)</t>
  </si>
  <si>
    <t>Postúpenie podozrenia na chorobu z povolania na posúdenie celoslovenskej komisii</t>
  </si>
  <si>
    <t>Celoslovenská komisia na posudzovanie chorôb z povolania</t>
  </si>
  <si>
    <t>Celoslovenská komisia vydala stanovisko k uznaniu/neuznaniu choroby z povolania (Udalosť)</t>
  </si>
  <si>
    <t>Informovanie posudzovanej osoby o postúpení podozrenia na celoslovenskú komisiu</t>
  </si>
  <si>
    <t>Posudzovaná osoba informovaná o postúpení svojho prípadu na celoslovenskú komisiu (Udalosť)</t>
  </si>
  <si>
    <t>Vydanie lekárskeho posudku o neuznaní choroby z povolania</t>
  </si>
  <si>
    <t>Choroba z povolania nebola uznaná (Udalosť)</t>
  </si>
  <si>
    <t>Vydanie lekárskeho posudku o uznaní choroby z povolania</t>
  </si>
  <si>
    <t>Choroba z povolania je uznaná (Udalosť)</t>
  </si>
  <si>
    <t>Zohľadnenie stavu zamestnanca</t>
  </si>
  <si>
    <t>Oznámenie úrazu/choroby z povolania a inej nebezpečnej udalosti</t>
  </si>
  <si>
    <t>Zamestnávateľ</t>
  </si>
  <si>
    <t>Zákon č. 124/2006 Z. z.</t>
  </si>
  <si>
    <t>Register preradených na inú prácu nad rámec zákona</t>
  </si>
  <si>
    <t>Som prepustený z ústavnej starostlivosti (Udalosť)</t>
  </si>
  <si>
    <t>Lekár ukončí PN v Elektronickej zdravotnej knižke v NZIS</t>
  </si>
  <si>
    <t>https://www.socpoist.sk/potvrdzovanie-elektronickej-pn--epn--pre-socialnu-poistovnu/70421s</t>
  </si>
  <si>
    <t>Odovzdanie legitimácie DPN lekárovi</t>
  </si>
  <si>
    <t>https://www.slovensko.sk/sk/zivotne-situacie/zivotna-situacia/_praceneschopnost</t>
  </si>
  <si>
    <t>Odoslanie hlásenia zamestnávateľovi/ SP o ukončení DPN</t>
  </si>
  <si>
    <t>Ukončenie DPN (Udalosť)</t>
  </si>
  <si>
    <t>Som opäť práceschopný (Udalosť)</t>
  </si>
  <si>
    <t>Obdržanie lekárskeho nálezu</t>
  </si>
  <si>
    <t>Návšteva lekára/
telekonzultácia</t>
  </si>
  <si>
    <t>Lekár mi uznal dočasnú pracovnú neschopnosť (Udalosť)</t>
  </si>
  <si>
    <t>Lekár vytvorí elektronický záznam v Elektronickej zdravotnej knižke v NZIS</t>
  </si>
  <si>
    <t>Zapisovanie údajov do elektronickej zdravotnej knižky</t>
  </si>
  <si>
    <t>Vyplnenie hlásenia úrazu</t>
  </si>
  <si>
    <t>https://www.socpoist.sk/urazovy-priplatok/1297s</t>
  </si>
  <si>
    <t>Podávanie Hlásenia úrazu na účely nemocenského</t>
  </si>
  <si>
    <t>Dostanem odpis potvrdenia o dočasnej pracovnej neschopnosti</t>
  </si>
  <si>
    <t>Lekár vystaví Potvrdenie o dočasnej pracovnej neschopnosti</t>
  </si>
  <si>
    <t>https://www.socpoist.sk/pravidla-uznavania-docasnej-pracovnej-neschopnosti/58432s</t>
  </si>
  <si>
    <t>Oznámenie ÚPSVaR o DPN s potvrdením</t>
  </si>
  <si>
    <t>https://www.upsvr.gov.sk/obcan/evidovanie-uoz/prava-a-povinnosti-uchadzaca-o-zamestnanie.html?page_id=701270</t>
  </si>
  <si>
    <t>Odovzdanie žiadosti o náhradu príjmu pri dočasnej pracovnej neschopnosti zamestnanca</t>
  </si>
  <si>
    <t>Odovzdanie žiadosti o nemocenské</t>
  </si>
  <si>
    <t>https://www.socpoist.sk/ako-poziadat-o-nemocenske-nfe/68708s</t>
  </si>
  <si>
    <t>Hlásenie úrazu - potvrdenie o PN diel II.</t>
  </si>
  <si>
    <t>Osoba na DPN poberá náhradu príjmu/ nemocenské, osoba na DPN v dôsledku pracovného úrazu alebo choroby z povolania poberá úrazový príplatok počas DPN (Udalosť)</t>
  </si>
  <si>
    <t>Odoslanie oznámenia poistnej udalosti (Zamestnávateľ do SP)</t>
  </si>
  <si>
    <t>https://www.socpoist.sk/formulare-oznamenie-poistnej-udalosti/48016s6280c</t>
  </si>
  <si>
    <t>Vyžiadanie klasifikácie pracovného úrazu, či ide o závažný pracovný úraz (Zamestnávateľ od poskytovateľa zdrav. Starostlivosti)</t>
  </si>
  <si>
    <t>https://www.ip.gov.sk/wp-content/uploads/2019/05/Pracovn%C3%A9-%C3%BArazy-v-kocke_bro%C5%BE%C3%BAra-NIP.pdf</t>
  </si>
  <si>
    <t>Informačný systém Safe Work (IS SAWO)</t>
  </si>
  <si>
    <t>Lekár mi vystavil výmenný lístok na špecializované vyšetrenie (kde je výmenný lístok potrebný)</t>
  </si>
  <si>
    <t>https://www.ezdravotnictvo.sk/sk/-/vymenny-listok; https://www.dovera.sk/poistenec/potrebujem-poradit/navsteva-lekara-a-prevencia/vymenne-listky</t>
  </si>
  <si>
    <t>Podávanie žiadanky na objednanie sa u špecialistu / špeciálne vyšetrenie</t>
  </si>
  <si>
    <t>Hľadanie, výber a objednanie sa k špecialistovi</t>
  </si>
  <si>
    <t>https://www.najdilekara.sk/?utm_source=evuc&amp;utm_medium=banner&amp;utm_campaign=evuc; https://www.dovera.sk/poistenec/potrebujem-poradit/navsteva-lekara-a-prevencia/mapa-ambulancii-lekarov-specialistov; https://www.vszp.sk/poskytovatelia/zdravotna-starostlivost/zoznam-zmluvnych-poskytovatelov/siet-poskytovatelov-zdravotnej-starostlivosti.html</t>
  </si>
  <si>
    <t>Návšteva lekára špecialistu</t>
  </si>
  <si>
    <t>Návšteva lekára/ Telekonzultácia</t>
  </si>
  <si>
    <t>Lekár vystaví potvrdenie o pokračovaní DPN elektronicky</t>
  </si>
  <si>
    <t>Získanie preukazu o trvaní DPN</t>
  </si>
  <si>
    <t>https://www.socpoist.sk/nemocenske/1292s</t>
  </si>
  <si>
    <t>Register dočasných pracovných práceneschopností</t>
  </si>
  <si>
    <t>Odovzdanie preukazu zamestnávateľovi</t>
  </si>
  <si>
    <t>Lekár vystaví potvrdenie o pokračovaní DPN</t>
  </si>
  <si>
    <t>Som naďalej na DPN (Udalosť)</t>
  </si>
  <si>
    <t>Zobrazovanie stavu konaní klienta voči Sociálnej poisťovni</t>
  </si>
  <si>
    <t>Podanie žiadosti o priznanie úrazovej renty</t>
  </si>
  <si>
    <t>https://www.socpoist.sk/480/1190s</t>
  </si>
  <si>
    <t>Podávanie žiadosti o úrazovú dávku</t>
  </si>
  <si>
    <t>IS Manažment údajov Sociálnej poisťovne (IS_MÚSP)</t>
  </si>
  <si>
    <t>Vydanie posudku o poklese pracovnej schopnosti v dôsledku pracovného úrazu/ choroby z povolania</t>
  </si>
  <si>
    <t>https://www.socpoist.sk/urazova-renta/1299s</t>
  </si>
  <si>
    <t>Úrazová renta nebola priznaná (Udalosť)</t>
  </si>
  <si>
    <t>Poberanie úrazovej renty mesačne</t>
  </si>
  <si>
    <t>Úrazová renta bola priznaná (Udalosť)</t>
  </si>
  <si>
    <t>Podanie žiadosti o jednorazové vyrovnanie</t>
  </si>
  <si>
    <t>Posúdenie poklesu pracovnej schopnosti</t>
  </si>
  <si>
    <t>https://www.socpoist.sk/jednorazove-vyrovnanie/1304s</t>
  </si>
  <si>
    <t>Jednorazové vyrovnanie nebolo priznané (Udalosť)</t>
  </si>
  <si>
    <t>Jednorazové vyrovnanie bolo priznané (Udalosť)</t>
  </si>
  <si>
    <t>Podanie žiadosti o poskytnutie pracovnej rehabilitácie</t>
  </si>
  <si>
    <t>Posúdenie zdravotnej spôsobilosti na absolvovanie pracovnej rehabilitácie</t>
  </si>
  <si>
    <t>https://www.socpoist.sk/pracovna-rehabilitacia/1305s</t>
  </si>
  <si>
    <t>Sociálna poisťovňa neposkytla pracovnú rehabilitáciu (Udalosť)</t>
  </si>
  <si>
    <t>Po priznaní pracovnej rehabilitácie vznikne nárok na rehabilitačné a jeho výplatu (Udalosť)</t>
  </si>
  <si>
    <t>Uzatvorenie dohody o vykonaní pracovnej rehabilitácie</t>
  </si>
  <si>
    <t>Vykonanie pracovnej rehabilitácie</t>
  </si>
  <si>
    <t>Pracovná rehabilitácia a rehabilitačné boli priznané (Udalosť)</t>
  </si>
  <si>
    <t>Podanie žiadosti o poskytnutie rekvalifikácie</t>
  </si>
  <si>
    <t>Posúdenie zdravotnej spôsobilosti na absolvovanie rekvalifikácie</t>
  </si>
  <si>
    <t>https://www.socpoist.sk/rekvalifikacia-/1307s</t>
  </si>
  <si>
    <t>Sociálna poisťovňa neposkytla rekvalifikáciu (Udalosť)</t>
  </si>
  <si>
    <t>Po priznaní rekvalifikácie vznikne nárok na rekvalifikačné a jeho výplatu (Udalosť)</t>
  </si>
  <si>
    <t>Uzatvorenie dohody o zabezpečení rekvalifikácie</t>
  </si>
  <si>
    <t>Absolvovanie rekvalifikácie</t>
  </si>
  <si>
    <t>Rekvalifikácia a rekvalifikačné boli priznané (Udalosť)</t>
  </si>
  <si>
    <t>Návšteva lekára a vyplnenie lekárskeho posudku o bolestnom a o sťažení spoločenského uplatnenia</t>
  </si>
  <si>
    <t>https://www.socpoist.sk/nahrada-za-bolest-/1308s</t>
  </si>
  <si>
    <t>Podanie žiadosti o priznanie náhrady za bolesť/ za sťaženie spoločenského uplatnenia a posudok</t>
  </si>
  <si>
    <t>Sociálna poisťovňa nepriznala náhradu za bolesť/ za sťaženie spoločenského uplatnenia (Udalosť)</t>
  </si>
  <si>
    <t>Sociálna poisťovňa priznala poškodenému jednorazovú náhradu za bolesť/ za sťaženie spoločenského uplatnenia (Udalosť)</t>
  </si>
  <si>
    <t>Skompletizovanie dokladov o vynaložených nákladoch spojených s liečením</t>
  </si>
  <si>
    <t>https://www.socpoist.sk/nahrada-nakladov-spojenych-s-liecenim/1309s</t>
  </si>
  <si>
    <t>Podanie žiadosti o priznanie náhrady nákladov spojených s liečením</t>
  </si>
  <si>
    <t>Posúdenie účelnosti vynaložených nákladov v súvislosti s liečením</t>
  </si>
  <si>
    <t>Podávanie základných zúčtovacích dokladov pre poskytovateľov zdravotnej starostlivosti</t>
  </si>
  <si>
    <t>Sociálna poisťovňa nepriznala náhradu nákladov spojených s liečením (Udalosť)</t>
  </si>
  <si>
    <t>Sociálna poisťovňa priznala poškodenému náhradu nákladov spojených s liečením (Udalosť)</t>
  </si>
  <si>
    <t>Poškodená osoba poberá dávky z úrazového poistenia z dôvodu pracovného úrazu alebo choroby z povolania (Udalosť)</t>
  </si>
  <si>
    <t>Štúdium na vysokej škole</t>
  </si>
  <si>
    <t>Chcem študovať na VŠ</t>
  </si>
  <si>
    <t>Ukončil som štúdium na VŠ a uznali mi diplom</t>
  </si>
  <si>
    <t>Chcem študovať na VŠ (Udalosť)</t>
  </si>
  <si>
    <t>počet študentov prijatých na SK vysokú školu</t>
  </si>
  <si>
    <t>Získavanie informácií o možnostiach štúdia na VŠ</t>
  </si>
  <si>
    <t>https://www.portalvs.sk/sk/</t>
  </si>
  <si>
    <t>Ministerstvo školstva, vedy, výskumu a športu Slovenskej republiky</t>
  </si>
  <si>
    <t>A0002401</t>
  </si>
  <si>
    <t>Vydávanie zoznamu vysokých škôl pôsobiacich na území Slovenskej republiky</t>
  </si>
  <si>
    <t>U00166</t>
  </si>
  <si>
    <t>Vysoké školy</t>
  </si>
  <si>
    <t>Migrácia informačného systému Centrálnej elektronickej prihlášky na vysoké školy do eCloudu</t>
  </si>
  <si>
    <t>Iniciačná fáza</t>
  </si>
  <si>
    <t>Publikovanie informácií o možnostiach a podmienkach štúdia a informácie o jednotlivých vysokých školách</t>
  </si>
  <si>
    <t>Platforma kariérového poradenstva (PROFSME)</t>
  </si>
  <si>
    <t>Výber študijného programu a VŠ</t>
  </si>
  <si>
    <t>https://www.cvtisr.sk/cvti-sr-vedecka-kniznica/informacie-o-skolstve/publikacie-casopisy.../zistovanie-kvalifikovanosti/prehlad-vysokych-skol.html?page_id=9573</t>
  </si>
  <si>
    <t>Portál vysokých škôl</t>
  </si>
  <si>
    <t>Overovanie podmienok k prijatiu na štúdium na VŠ</t>
  </si>
  <si>
    <t>https://www.cvtisr.sk/cvti-sr-vedecka-kniznica/informacie-o-skolstve/skolstvo/vysoke-skoly/prijimacky-na-vysoke-skoly/ako-na-vysoku-skolu.html?page_id=9247#wSoTPPr</t>
  </si>
  <si>
    <t>Absolvovanie školou určených testov/ skúšok</t>
  </si>
  <si>
    <t>Vyplnenie prihlášky na štúdium na VŠ</t>
  </si>
  <si>
    <t>https://www.slovensko.sk/sk/zivotne-situacie/zivotna-situacia/_co-musim-spravit-aby-som-moho/</t>
  </si>
  <si>
    <t>Získanie školou určených potrebných dokladov a potvrdení</t>
  </si>
  <si>
    <t>Zaplatenie poplatku za prijímacie konanie</t>
  </si>
  <si>
    <t>Podanie prihlášky na štúdium na VŠ s požadovanými prílohami elektronicky</t>
  </si>
  <si>
    <t>https://e-prihlaska.uniba.sk/ais/eprihlas/#!/home; https://prihlaskavs.sk/sk/current-status/</t>
  </si>
  <si>
    <t>Centrálna elektronická prihláška na vysoké školy</t>
  </si>
  <si>
    <t>Tlač elektronicky vyplnenej prihlášky</t>
  </si>
  <si>
    <t>Podanie prihlášky na štúdium na VŠ s požadovanými prílohami poštou</t>
  </si>
  <si>
    <t>Mám podanú prihlášku na VŠ (Udalosť)</t>
  </si>
  <si>
    <t>Absolvovanie prijímacích skúšok</t>
  </si>
  <si>
    <t>Obdržanie rozhodnutia o prijatí na VŠ</t>
  </si>
  <si>
    <t>Prijatie na vysokú školu/univerzitu</t>
  </si>
  <si>
    <t>A0002392</t>
  </si>
  <si>
    <t>Rozhodovanie o obmedzení medziročného nárastu počtu študentov v dennej forme štúdia</t>
  </si>
  <si>
    <t>Migrácia centrálneho registra študentov do eCloudu</t>
  </si>
  <si>
    <t>Podanie odvolania</t>
  </si>
  <si>
    <t>Rozvoj centrálneho registra študentov vysokých škôl</t>
  </si>
  <si>
    <t>Nie som prijatý na VŠ (Udalosť)</t>
  </si>
  <si>
    <t>Oznámenie rozhodnutia o zapísaní/nezapísaní sa na štúdium (ak to VŠ požaduje)</t>
  </si>
  <si>
    <t>Úspešné ukončenie strednej školy (Udalosť)</t>
  </si>
  <si>
    <t>Ukončenie strednej školy</t>
  </si>
  <si>
    <t>A0002329</t>
  </si>
  <si>
    <t>Určovanie predmetov, termínu a formy maturitnej skúšky</t>
  </si>
  <si>
    <t>U00165</t>
  </si>
  <si>
    <t>Materské školy, základné školy, stredné školy, základné umelecké školy, jazykové školy a školské zariadenia</t>
  </si>
  <si>
    <t>Zákon č. 245/2008 Z. z.</t>
  </si>
  <si>
    <t>Som prijatý na VŠ (Udalosť)</t>
  </si>
  <si>
    <t>IS elektronických služieb regionálneho a vysokého školstva SR (IS ESRV)</t>
  </si>
  <si>
    <t>Zisťovanie podmienok na získanie sociálneho štipendia</t>
  </si>
  <si>
    <t>Získanie sociálneho/motivačného štipendia</t>
  </si>
  <si>
    <t>https://www.minedu.sk/socialne-stipendia/</t>
  </si>
  <si>
    <t>Nemám nárok na sociálne štipendium/ Nežiadam o sociálne štipendium (Udalosť)</t>
  </si>
  <si>
    <t>https://tnuni.sk/fileadmin/dokumenty/studenti/socialna_starostlivost/Doklady_a__potvrdenia_k_ziadosti_o_SS-aktualiz.8-2017.pdf</t>
  </si>
  <si>
    <t>Podanie žiadosti o sociálne štipendium</t>
  </si>
  <si>
    <t>https://www.minedu.sk/ziadost-o-priznanie-socialneho-stipendia/</t>
  </si>
  <si>
    <t>Centrálny register študentov vysokých škôl</t>
  </si>
  <si>
    <t>Sociálne štipendium mi bolo priznané (Udalosť)</t>
  </si>
  <si>
    <t>Sociálne štipendium mi nebolo priznané (Udalosť)</t>
  </si>
  <si>
    <t>Podmienky a postup pre získanie motivačného štipendia určuje VŠ (Udalosť)</t>
  </si>
  <si>
    <t>https://www.minedu.sk/motivacne-stipendia/</t>
  </si>
  <si>
    <t>Som tehotná (Udalosť)</t>
  </si>
  <si>
    <t>Zisťovanie podmienok na získanie tehotenského štipendia</t>
  </si>
  <si>
    <t>https://www.minedu.sk/tehotenske-stipendium/</t>
  </si>
  <si>
    <t>Nemám nárok na tehotenské štipendium (Udalosť)</t>
  </si>
  <si>
    <t>https://tnuni.sk/fileadmin/dokumenty/studenti/socialna_starostlivost/Ziadost_o_priznanie_tehotenskeho_stipendia2.pdf</t>
  </si>
  <si>
    <t>Lekárske potvrdenie o tom, že začal 27. týždeň pred očakávaným dňom pôrodu</t>
  </si>
  <si>
    <t>Potvrdenie SP o tom, že nevznikol nárok na výplatu tehotenského</t>
  </si>
  <si>
    <t>Podanie žiadosti o tehotenské štipendium s prílohami</t>
  </si>
  <si>
    <t>Tehotenské štipendium mi bolo priznané (Udalosť)</t>
  </si>
  <si>
    <t>Tehotenské štipendium mi nebolo priznané (Udalosť)</t>
  </si>
  <si>
    <t>Skompletizovanie potrebných príloh</t>
  </si>
  <si>
    <t>Získanie študentskej pôžičky</t>
  </si>
  <si>
    <t>https://www.minedu.sk/pozicky-pre-studentov/</t>
  </si>
  <si>
    <t>Fond na podporu vzdelávania</t>
  </si>
  <si>
    <t>A0002428</t>
  </si>
  <si>
    <t>Poskytovanie stimulov pre výskum a vývoj</t>
  </si>
  <si>
    <t>U00168</t>
  </si>
  <si>
    <t>Veda a technika</t>
  </si>
  <si>
    <t>Zákon č. 396/2012 Z. z.</t>
  </si>
  <si>
    <t>Podanie žiadosti o študentskú pôžičku</t>
  </si>
  <si>
    <t>https://www.slovensko.sk/sk/zivotne-situacie/zivotna-situacia/_studentska-pozicka/</t>
  </si>
  <si>
    <t>Podávanie žiadosti o pôžičku pre študentov a pedagogických pracovníkov z Fondu na podporu vzdelávania</t>
  </si>
  <si>
    <t>IS Fondu na podporu vzdelávania</t>
  </si>
  <si>
    <t>Žiadosť o študentskú pôžičku nebola schválená (Udalosť)</t>
  </si>
  <si>
    <t>Podpis prijatého návrhu zmluvy o pôžičke a potvrdenie o príjme ručiteľa</t>
  </si>
  <si>
    <t>https://www.fnpv.sk/zmluva-o-pozicke-pre-studentov</t>
  </si>
  <si>
    <t>Študentská pôžička je schválená (Udalosť)</t>
  </si>
  <si>
    <t>https://www.minedu.sk/data/att/16888.pdf</t>
  </si>
  <si>
    <t>Podanie žiadosti o stabilizačnú pôžičku</t>
  </si>
  <si>
    <t>https://www.stabilizacnepozicky.sk/</t>
  </si>
  <si>
    <t>Žiadosť o stabilizačnú pôžičku nebola schválená (Udalosť)</t>
  </si>
  <si>
    <t>Podpis zmluvy o stabilizačnej pôžičke a úradné osvedčenie podpisu</t>
  </si>
  <si>
    <t>https://www.stabilizacnepozicky.sk/ako-ziskat-stabilizacnu-pozicku</t>
  </si>
  <si>
    <t>Stabilizačná pôžička je schválená (Udalosť)</t>
  </si>
  <si>
    <t>Zisťovanie podmienok pre zúčastnenie sa zahraničných stáží a študijných pobytov</t>
  </si>
  <si>
    <t>Zabezpečenie výmenného programu</t>
  </si>
  <si>
    <t>https://www.erasmusplus.sk/</t>
  </si>
  <si>
    <t>Rozvojovy projekt ISVS Mobility ONLINE</t>
  </si>
  <si>
    <t>Podanie prihlášky a potrebných dokladov</t>
  </si>
  <si>
    <t>https://uniba.sk/index.php?id=28354</t>
  </si>
  <si>
    <t>Absolvovanie výberového konania</t>
  </si>
  <si>
    <t>Nezúčastním sa zahraničného študijného pobytu (Udalosť)</t>
  </si>
  <si>
    <t>Podanie prihlášky na vybranú zahraničnú univerzitu/ inštitúciu</t>
  </si>
  <si>
    <t>https://www.upjs.sk/univerzita/cinnost/medzinarodne-vztahy/erasmus-plus/</t>
  </si>
  <si>
    <t>STUDY Abroad</t>
  </si>
  <si>
    <t>Vytvorenie študijného plánu (Learning Agreement)</t>
  </si>
  <si>
    <t>https://learning-agreement.eu/</t>
  </si>
  <si>
    <t>Kontrola platnosti zdravotného poistenia (EPZP) v cieľovej krajine</t>
  </si>
  <si>
    <t>https://www.truni.sk/kriteria-studentskej-mobility-erasmus-studium</t>
  </si>
  <si>
    <t>Podpísanie zmluvy o poskytnutí finančnej podpory</t>
  </si>
  <si>
    <t>Portál Erasmus+</t>
  </si>
  <si>
    <t>Absolvoval som zahraničný študijný pobyt (Udalosť)</t>
  </si>
  <si>
    <t>Predkladanie potrebných potvrdení, certifikátov, akademických výsledkov</t>
  </si>
  <si>
    <t>https://www.mtf.stuba.sk/sk/medzinarodnych-aktivitach/mobility-ucitelov-studentov-a-pracovnikov/mobility-studentov/povinnosti-studenta-po-navrate-z-mobilit-smerom-k-fakulte-erasmus-studijny-pobyt-erasmus-pracovna-staz-ine-mobility.html?page_id=10542</t>
  </si>
  <si>
    <t>Mobility ONLINE</t>
  </si>
  <si>
    <t>Zúčastnil som sa zahraničného študijného pobytu a domáca inštitúcia mi ho uznala (Udalosť)</t>
  </si>
  <si>
    <t>Úspešne som ukončil VŠ štúdium v zahraničí, mám diplom a žiadam o uznanie dokladov na SK (Udalosť)</t>
  </si>
  <si>
    <t>Ukončenie vysokej školy/univerzity</t>
  </si>
  <si>
    <t>https://www.slovensko.sk/sk/zivotne-situacie/zivotna-situacia/_uznavanie-vysokoskolskeho-vzde/</t>
  </si>
  <si>
    <t>Zisťovanie postupu a podmienok</t>
  </si>
  <si>
    <t xml:space="preserve">
Uznávanie dokladov o vzdelaní nadobudnutých v zahraničí</t>
  </si>
  <si>
    <t>https://www.minedu.sk/uznavanie-dokladov-o-vzdelani-a-odbornych-kvalifikacii-zo-zahranicia/</t>
  </si>
  <si>
    <t>Stredisko na uznávanie dokladov o vzdelaní</t>
  </si>
  <si>
    <t>A0002403</t>
  </si>
  <si>
    <t>Vykonávanie funkcie kontaktného miesta v oblasti regulovaných povolaní</t>
  </si>
  <si>
    <t>Zákon č. 422/2015 Z. z.</t>
  </si>
  <si>
    <t>Odoslanie žiadosti podľa typu regulovaného povolania s prílohami</t>
  </si>
  <si>
    <t>https://www.slovensko.sk/sk/detail-sluzby?externalCode=ks_336580</t>
  </si>
  <si>
    <t>A0002393</t>
  </si>
  <si>
    <t>Uznávanie dokladov o vzdelaní vydaných zahraničnými vysokými školami alebo inými na to oprávnenými orgánmi</t>
  </si>
  <si>
    <t>Elektronizácia služieb regionálneho a vysokého školstva SR</t>
  </si>
  <si>
    <t>Uznávanie dokladu o vzdelaní zo zahraničia na výkon regulovaného povolania v SR</t>
  </si>
  <si>
    <t>Portál Ministerstva školstva, vedy, výskumu a športu SR</t>
  </si>
  <si>
    <t>Podanie žiadosti o uznanie odbornej kvalifikácie (podľa typu povolania)</t>
  </si>
  <si>
    <t>https://www.minedu.sk/regulovane-povolania-v-slovenskej-republike/</t>
  </si>
  <si>
    <t>Uznávanie dokladu o vzdelaní a odbornej kvalifikácie zo zahraničia na výkon regulovaného povolania v SR</t>
  </si>
  <si>
    <t>Ukončil som štúdium na VŠ a uznali mi diplom (Udalosť)</t>
  </si>
  <si>
    <t>Centrálny register záverečných prác (CRZP) a antiplagiatorský systém (APS)</t>
  </si>
  <si>
    <t>Hmotná núdza</t>
  </si>
  <si>
    <t>Ocitol som sa v hmotnej núdzi, nemám zdroj príjmu</t>
  </si>
  <si>
    <t>Poberám príspevky v hmotnej núdzi</t>
  </si>
  <si>
    <t>Ocitol som sa v hmotnej núdzi, nemám zdroj príjmu (Udalosť)</t>
  </si>
  <si>
    <t>počet priznaných pomocí v hmotnej núdzi</t>
  </si>
  <si>
    <t>Zisťovanie podmienok na získanie pomoci v hmotnej núdzi</t>
  </si>
  <si>
    <t>https://www.employment.gov.sk/sk/rodina-socialna-pomoc/hmotna-nudza/</t>
  </si>
  <si>
    <t>Nemám nárok na pomoc v hmotnej núdzi (Udalosť)</t>
  </si>
  <si>
    <t>https://www.upsvr.gov.sk/vzory-ziadosti/vzory-ziadosti-pre-oblast-socialnych-veci-a-rodiny/hmotna-nudza-1.html?page_id=268775</t>
  </si>
  <si>
    <t>Podanie žiadosti o pomoc v hmotnej núdzi a prílohy</t>
  </si>
  <si>
    <t>https://www.upsvr.gov.sk/vzory-ziadosti/vzory-ziadosti-pre-oblast-socialnych-veci-a-rodiny/hmotna-nudza-1.html?page_id=268775; https://www.slovensko.sk/sk/agendy/agenda/_hmotna-nudza/</t>
  </si>
  <si>
    <t>A0001914</t>
  </si>
  <si>
    <t xml:space="preserve">Rozhodovanie o hmotnej núdzi, zabezpečovaní základných životných podmienok a priznávanie dávky a príspevkov </t>
  </si>
  <si>
    <t>U00145</t>
  </si>
  <si>
    <t>Pomoc v hmotnej núdzi</t>
  </si>
  <si>
    <t>Zákon č. 417/2013 Z. z.</t>
  </si>
  <si>
    <t>Rozhodovanie o pomoci v hmotnej núdzi</t>
  </si>
  <si>
    <t>Preddavok na pomoc v hmotnej núdzi mi nebol priznaný (Udalosť)</t>
  </si>
  <si>
    <t>Bol mi priznaný preddavok na pomoc v hmotnej núdzi (Udalosť)</t>
  </si>
  <si>
    <t>Rozhodnutie o doplatení pomoci v hmotnej núdzi alebo jej vrátení po ukončení konania</t>
  </si>
  <si>
    <t>https://www.employment.gov.sk/sk/rodina-socialna-pomoc/hmotna-nudza/preddavok-pomoc-hmotnej-nudzi.html</t>
  </si>
  <si>
    <t>A0001917</t>
  </si>
  <si>
    <t xml:space="preserve">Rozhodovanie o preddavkovom priznaní dávky a príspevkov </t>
  </si>
  <si>
    <t>Obdržanie priznaného doplatku pomoci v hmotnej núdzi</t>
  </si>
  <si>
    <t>Vrátenie pomoci v hmotnej núdzi</t>
  </si>
  <si>
    <t>Elektronická registratúra IIS MIS</t>
  </si>
  <si>
    <t>Bola mi priznaná pomoc v hmotnej núdzi plnením (Udalosť)</t>
  </si>
  <si>
    <t>Určenie osobitného príjemcu úradom</t>
  </si>
  <si>
    <t>https://www.employment.gov.sk/sk/rodina-socialna-pomoc/hmotna-nudza/osobitny-prijemca.html</t>
  </si>
  <si>
    <t>A0001926</t>
  </si>
  <si>
    <t xml:space="preserve">Rozhodovanie o určovaní a uvoľňovaní osobitného príjemcu dávky a príspevkov </t>
  </si>
  <si>
    <t>Predloženie úradu mesačný rozsah skutočne odpracovaných hodín (rozsah &gt;=32 h)</t>
  </si>
  <si>
    <t>https://www.upsvr.gov.sk/buxus/docs/SSVaR/tlaciva/Potvrdenie_o_rozsahu_odpracovanych__hodin.pdf</t>
  </si>
  <si>
    <t>A0001936</t>
  </si>
  <si>
    <t xml:space="preserve">Vedenie evidencie občanov poberajúcich dávku a príspevky </t>
  </si>
  <si>
    <t>Predloženie potvrdenia o príjme v prípade zamestnanca</t>
  </si>
  <si>
    <t>https://www.upsvr.gov.sk/buxus/docs/SSVaR/tlaciva/Potvrdenie_o_mzde__prijme.pdf</t>
  </si>
  <si>
    <t>Nemám povinnosť sa zúčastniť obecných služieb,
dobrovoľníckej činnosti, prác súvisiacich s mimoriadnou situáciou, lebo som v právnom vzťahu, ktorý zakladá nárok na príjem zo závislej činnosti v rozsahu väčšom ako 32 h mesačne, alebo sa na mňa nevzťahujú skutočnosti odôvodňujúce zníženie dávky v hmotnej núdzi. (Udalosť)</t>
  </si>
  <si>
    <t>Obdržanie ponuky Aktivačného centra úradu</t>
  </si>
  <si>
    <t>https://www.upsvr.gov.sk/buxus/docs/SSVaR/tlaciva/Poucenie_pre_obcana_ziadajuceho_o_pomoc_v_hmotnej_nudzi.pdf</t>
  </si>
  <si>
    <t>A0001932</t>
  </si>
  <si>
    <t xml:space="preserve">Koordinovanie činností úradov, obcí a ostatných organizácií podieľajúcich sa na zabezpečení základných životných podmienok a pomoci v hmotnej núdzi </t>
  </si>
  <si>
    <t>Pravidelné zúčastnenie sa  na vykonaní obecných služieb, atď.</t>
  </si>
  <si>
    <t>Predloženie úradu mesačný rozsah skutočne odpracovaných hodín (rozsah &lt;32 h)</t>
  </si>
  <si>
    <t>Návšteva pediatra (pravidelne do 1 roku veku dieťaťa)</t>
  </si>
  <si>
    <t>Preukázanie starostlivosti predložením potvrdenia od pediatra, že som sa zúčastnil s dieťaťom na preventívnej prehliadke (9 prehliadok)</t>
  </si>
  <si>
    <t>Návšteva gynekológa (pravidelne mesačne)</t>
  </si>
  <si>
    <t>Preukázanie účasti na pravidelných prehliadkach u gynekológa predložením tehotenskej knižky mesačne</t>
  </si>
  <si>
    <t>Poberám ochranný príspevok (Udalosť)</t>
  </si>
  <si>
    <t>Som dočasne pracovne neschopný (DPN) (Udalosť)</t>
  </si>
  <si>
    <t>Lekár mi vystaví potvrdenie o DPN</t>
  </si>
  <si>
    <t>https://www.upsvr.gov.sk/buxus/docs/SSVaR/tlaciva/Potvrdenie_o_DPN_1.pdf</t>
  </si>
  <si>
    <t>Odovzdanie Potvrdenia o DPN občana/uchádzača
o zamestnanie</t>
  </si>
  <si>
    <t>Obdržanie výzvy na predloženie stanoviska k trvaniu nepriaznivého zdravotného stavu občana v hmotnej núdzi</t>
  </si>
  <si>
    <t>https://www.upsvr.gov.sk/buxus/docs/SSVaR/tlaciva/Stanovisko_k_trvaniu_nepriazniveho_zdravotneho_stavu_obcana_v_hmotnej_nudzi_na_ucely_ochranneho_prispevku.pdf</t>
  </si>
  <si>
    <t>Potvrdenie stanoviska lekárom, ak je predpoklad, že PN bude trvať dlhšie ako tri mesiace</t>
  </si>
  <si>
    <t>Odovzdanie potvrdeného tlačiva</t>
  </si>
  <si>
    <t>Lekár mi vystaví potvrdenie o skončení DPN</t>
  </si>
  <si>
    <t>Odovzdanie potvrdenia o skončení DPN</t>
  </si>
  <si>
    <t>ŽS_Som_chorý (Odkaz na inú ŽS)</t>
  </si>
  <si>
    <t>Našiel som prácu: vznikol pracovný pomer alebo obdobný pracovný vzťah (Udalosť)</t>
  </si>
  <si>
    <t>Predloženie zmluvy o vzniknutom právnom vzťahu</t>
  </si>
  <si>
    <t>https://www.employment.gov.sk/sk/rodina-socialna-pomoc/hmotna-nudza/davky-hmotnej-nudzi/davka-hmotnej-nudzi/povinnosti-poberatela-davky.html</t>
  </si>
  <si>
    <t>Osobitný príspevok mi nebol  priznaný (Udalosť)</t>
  </si>
  <si>
    <t>Poberám osobitný príspevok počas trvania pracovného pomeru</t>
  </si>
  <si>
    <t>Poberám osobitný príspevok počas trvania pracovného pomeru alebo obdobného vzťahu, max. počas 18 po sebe nasledujúcich kal. Mesiacov (Udalosť)</t>
  </si>
  <si>
    <t>Žiadam o jednorazovú dávku v hmotnej núdzi (Udalosť)</t>
  </si>
  <si>
    <t>https://www.employment.gov.sk/sk/rodina-socialna-pomoc/hmotna-nudza/davky-hmotnej-nudzi/jednorazova-davka-hmotnej-nudzi/</t>
  </si>
  <si>
    <t>Modul informovanie a poradenstvo</t>
  </si>
  <si>
    <t>Podanie žiadosti o jednorazovú dávku v hmotnej núdzi a príloh</t>
  </si>
  <si>
    <t>https://www.banskabystrica.sk/agendy/jednorazova-davka-v-hmotnej-nudzi/</t>
  </si>
  <si>
    <t>Poskytovanie jednorazovej dávky v hmotnej núdzi</t>
  </si>
  <si>
    <t>Jednorazová dávka v hmotnej núdzi mi nebola priznaná (Udalosť)</t>
  </si>
  <si>
    <t>Obdržanie jednorazovej dávky</t>
  </si>
  <si>
    <t>Modul Dotácia a príspevky</t>
  </si>
  <si>
    <t>Bola mi priznaná jednorazová dávka v hmotnej núdzi (Udalosť)</t>
  </si>
  <si>
    <t>Modul Registrovanie</t>
  </si>
  <si>
    <t>Som odkázaný, mám odkázaného člena rodiny</t>
  </si>
  <si>
    <t>Žiadam o jednorazový príspevok alebo pravidelný peňažný príspevok, o sociálnu službu z dôvodu nepriaznivého zdravotného stavu, poklesu schopnosti vykonávať zárobkovú činnosť, alebo dosiahnutia dôchodkového veku</t>
  </si>
  <si>
    <t>Žiadateľ poberá príspevok/ 
využíva sociálnu službu</t>
  </si>
  <si>
    <t>Žiadam o jednorazový príspevok alebo pravidelný peňažný príspevok, o sociálnu službu z dôvodu nepriaznivého zdravotného stavu, poklesu schopnosti vykonávať zárobkovú činnosť, alebo dosiahnutia dôchodkového veku (Udalosť)</t>
  </si>
  <si>
    <t>počet poberateľov invalidného dôchodku</t>
  </si>
  <si>
    <t>Potrebujem sa starať o príbuzného, ktorý je v dôsledku ťažkej choroby odkázaný na pomoc (Udalosť)</t>
  </si>
  <si>
    <t>Zisťovanie podmienok na získanie peňažného príspevku na opatrovanie</t>
  </si>
  <si>
    <t>Získanie peňažných príspevkov na kompenzáciu</t>
  </si>
  <si>
    <t>https://www.employment.gov.sk/sk/rodina-socialna-pomoc/tazke-zdravotne-postihnutie/penazne-prispevky/pp-opatrovanie/</t>
  </si>
  <si>
    <t>A0001898</t>
  </si>
  <si>
    <t xml:space="preserve">Vykonávanie poradenstva vo veciach kompenzácie, preukazu a parkovacieho preukazu </t>
  </si>
  <si>
    <t>U00144</t>
  </si>
  <si>
    <t>Podpora sociálneho začlenenia fyzickej osoby s ťažkým zdravotným postihnutím do spoločnosti</t>
  </si>
  <si>
    <t>Zákon č. 447/2008 Z. z.</t>
  </si>
  <si>
    <t>https://www.upsvr.gov.sk/vzory-ziadosti/vzory-ziadosti-pre-oblast-socialnych-veci-a-rodiny/tazko-zdravotne-postihnuti-1.html?page_id=268769</t>
  </si>
  <si>
    <t>Podanie žiadosti o poskytnutie peňažného príspevku na opatrovanie s prílohami</t>
  </si>
  <si>
    <t>https://www.slovensko.sk/sk/zivotne-situacie/zivotna-situacia/_podanie-ziadosti-o-penazny-pri/</t>
  </si>
  <si>
    <t>A0001907</t>
  </si>
  <si>
    <t>Rozhodovanie vo veciach peňažných príspevkov na kompenzáciu</t>
  </si>
  <si>
    <t>Rozhodovanie o peňažnom príspevku na opatrovanie</t>
  </si>
  <si>
    <t>Zhodnotenie stavu opatrovanej osoby posudkovým lekárom</t>
  </si>
  <si>
    <t>A0001897</t>
  </si>
  <si>
    <t>Vypracovanie lekárskeho posudku</t>
  </si>
  <si>
    <t>Posúdenie sociálnych dôsledkov a odkázanosti</t>
  </si>
  <si>
    <t>A0001896</t>
  </si>
  <si>
    <t>Vypracovanie komplexného posudku a posudku na účely parkovacieho preukazu</t>
  </si>
  <si>
    <t>Príspevok na opatrovanie člena rodiny nebolo priznané (Udalosť)</t>
  </si>
  <si>
    <t>Poberanie príspevku na opatrovanie člena rodiny</t>
  </si>
  <si>
    <t>https://www.socpoist.sk/matka---opatrovatel---asistent/55166s</t>
  </si>
  <si>
    <t>Žiadateľ poberá príspevok/  využíva sociálnu službu (Udalosť)</t>
  </si>
  <si>
    <t>Dieťa dovŕši vek 3 roky a existuje predpoklad na dlhodobo nepriaznivý zdravotný stav (Udalosť)</t>
  </si>
  <si>
    <t>Rozhodovanie o priznaní, nepriznaní, odňatí, zvýšení, znížení, doplatení, zastavení výplaty a vrátení rodičovského príspevku</t>
  </si>
  <si>
    <t>Zákon č. 561/2008 Z. z.</t>
  </si>
  <si>
    <t>Podanie žiadosti o príspevok na starostlivosť o dieťa/rodičovský príspevok</t>
  </si>
  <si>
    <t>https://www.slovensko.sk/sk/najst-sluzbu?CurrentPage=1&amp;ServiceTitle=Rozhodovanie+o+rodi%C4%8Dovskom+pr%C3%ADspevku+pre+vlastn%C3%A9+die%C5%A5a&amp;InstitutionName=Ministerstvo+pr%C3%A1ce%2c+soci%C3%A1lnych+vec%C3%AD+a+rodiny+Slovenskej+republiky</t>
  </si>
  <si>
    <t>Podávanie žiadosti o rodičovský príspevok</t>
  </si>
  <si>
    <t>Podanie žiadosti o posúdenie zdravotného stavu na účely štátnych soc. dávok</t>
  </si>
  <si>
    <t>https://www.upsvr.gov.sk/buxus/docs/SSVaR/tlaciva/SSD/Ziadost_o_posudenie_zdravotneho_stavu_na_ucely_statnych_socialnych_davok.pdf</t>
  </si>
  <si>
    <t>Príspevok na dieťa s dlhodobo nepriaznivým zdravotným stavom nebol priznaný (Udalosť)</t>
  </si>
  <si>
    <t>Žiadateľ poberá príspevok/využíva sociálnu službu (Udalosť)</t>
  </si>
  <si>
    <t>Podanie žiadosti o poskytovanie sociálnej služby včasnej intervencie</t>
  </si>
  <si>
    <t>Získanie sociálnej služby</t>
  </si>
  <si>
    <t>https://www.platformarodin.sk/narok/sluzba-vcasnej-intervencie/</t>
  </si>
  <si>
    <t>A0001861</t>
  </si>
  <si>
    <t>Poskytovanie alebo zabezpečovanie sociálnej služby v nocľahárni, v nízkoprahovom dennom centre, v nízkoprahovom dennom centre pre deti a rodinu, v zariadení pre seniorov, v zariadení opatrovateľskej služby, v dennom stacionári, opatrovateľskej služby, prepravnej služby, odľahčovacej služby</t>
  </si>
  <si>
    <t>U00143</t>
  </si>
  <si>
    <t>Sociálne služby</t>
  </si>
  <si>
    <t>Zákon č. 448/2008 Z. z.</t>
  </si>
  <si>
    <t>O sociálnu službu včasnej intervencie bolo požiadané Centrum včasnej intervencie/VÚC (Udalosť)</t>
  </si>
  <si>
    <t>Informovanie sa o podmienkach a postupu získania príspevku na kompenzáciu</t>
  </si>
  <si>
    <t>https://www.employment.gov.sk/sk/rodina-socialna-pomoc/tazke-zdravotne-postihnutie/</t>
  </si>
  <si>
    <t>Vyplnenie lekárskeho nálezu na účely konania vo veciach kompenzácie, preukazu, parkovacieho preukazu</t>
  </si>
  <si>
    <t>https://www.upsvr.gov.sk/buxus/docs/SSVaR/tlaciva/lekarsky_nalez.pdf</t>
  </si>
  <si>
    <t>Podanie žiadosti o poskytnutie peňažného príspevku na kompenzáciu</t>
  </si>
  <si>
    <t>https://www.upsvr.gov.sk/buxus/docs/SSVaR/tlaciva/Ziadost_o_PP_na_K.pdf</t>
  </si>
  <si>
    <t>Podanie žiadosti o preukaz FO s ŤZP/ s ŤZP so sprievodom</t>
  </si>
  <si>
    <t>https://www.employment.gov.sk/sk/rodina-socialna-pomoc/tazke-zdravotne-postihnutie/preukaz-tzp/</t>
  </si>
  <si>
    <t>A0001905</t>
  </si>
  <si>
    <t>Rozhodovanie o preukaze fyzickej osoby s ťažkým zdravotným postihnutím, preukaze fyzickej osoby s ťažkým zdravotným postihnutím so sprievodcom, jeho odňatí a povinnosti vrátenia</t>
  </si>
  <si>
    <t>Vyhotovenie preukazu fyzickej osoby s ťažkým zdravotným postihnutím</t>
  </si>
  <si>
    <t>Vykonanie lekárskej posudkovej činnosti (na základe dodaných lekárskych správ)</t>
  </si>
  <si>
    <t>Lekársky posudok je vydaný a miera funkčnej poruchy je určená (Udalosť)</t>
  </si>
  <si>
    <t>Vykonanie sociálnej posudkovej činnosti (za účasti FO s ŤZP)</t>
  </si>
  <si>
    <t>Posudkový záver je vypracovaný (Udalosť)</t>
  </si>
  <si>
    <t>Vypracovanie komplexného posudku na účely kompenzácie</t>
  </si>
  <si>
    <t>ÚPSVaR rozhodol o kompenzácii (Udalosť)</t>
  </si>
  <si>
    <t>Úrad rozhodol nepriznať kompenzáciu (Udalosť)</t>
  </si>
  <si>
    <t>Vystavenie preukazu ŤZP/ preukazu ŤZP so sprievodom</t>
  </si>
  <si>
    <t>Podanie žiadosti o parkovací preukaz pre FO s ŤZP</t>
  </si>
  <si>
    <t>https://www.employment.gov.sk/sk/rodina-socialna-pomoc/tazke-zdravotne-postihnutie/parkovaci-preukaz/</t>
  </si>
  <si>
    <t>A0001906</t>
  </si>
  <si>
    <t>Rozhodovanie o parkovacom preukaze, jeho odňatí a povinnosti vrátenia</t>
  </si>
  <si>
    <t>Informačný systém parkovania ťažko zdravotne postihnutých</t>
  </si>
  <si>
    <t>Rozhodnutie o parkovacom preukaze</t>
  </si>
  <si>
    <t>Rozšírenie počtu osôb s ťažkým zdravotným postihnutím zapojených do komplexného elektronického riešenia problematiky parkovania osôb s ťažkým zdravotným postihnutím</t>
  </si>
  <si>
    <t>Vydanie parkovacieho preukazu</t>
  </si>
  <si>
    <t>Parkovací preukaz osobe s ŤZP nebol vydaný (Udalosť)</t>
  </si>
  <si>
    <t>Úrad vydal ŤZP osobe parkovací preukaz (Udalosť)</t>
  </si>
  <si>
    <t>Predloženie zmluvy o výkone osobnej asistencie</t>
  </si>
  <si>
    <t>https://www.employment.gov.sk/sk/rodina-socialna-pomoc/tazke-zdravotne-postihnutie/penazne-prispevky/pp-osobnu-asistenciu/</t>
  </si>
  <si>
    <t>Predloženie výkazu o odpracovaných hodinách osobnej asistencie</t>
  </si>
  <si>
    <t>https://www.employment.gov.sk/files/slovensky/rodina-socialna-pomoc/tazke-zdravotne-postihnutie/penazne-prispevky/priloha-c-16-vykaz-pocte-hodin-vykonanej-osobnej-asistencie.pdf</t>
  </si>
  <si>
    <t>Predloženie potvrdenia o vyplatených odmenách osobnému asistentovi</t>
  </si>
  <si>
    <t>https://www.slov-lex.sk/pravne-predpisy/prilohy/SK/ZZ/2008/447/20191201_3568438-2.pdf</t>
  </si>
  <si>
    <t>Kúpa, úprava, oprava pomôcky, zariadenia, nehnuteľnosti</t>
  </si>
  <si>
    <t>https://www.employment.gov.sk/sk/rodina-socialna-pomoc/tazke-zdravotne-postihnutie/penazne-prispevky/pp-kupu-vycvik-pouzivania-upravu-pomocky/</t>
  </si>
  <si>
    <t>Predloženie potvrdenia o tom, že kúpa, úprava, oprava nebolo možné z dôvodov na strane predávajúceho, distribútora a pod.</t>
  </si>
  <si>
    <t>Absolvovanie a predloženie dokladu o veterinárnej prehliadke do konca roka</t>
  </si>
  <si>
    <t>https://www.employment.gov.sk/sk/rodina-socialna-pomoc/tazke-zdravotne-postihnutie/penazne-prispevky/pp-kompenzaciu-zvysenych-vydavkov/penazny-prispevok-kompenzaciu-zvysenych-vydavkov-suvisiacich-so-starostlivostou-psa-so-specialnym-vycvikom/</t>
  </si>
  <si>
    <t>Predloženie dokladu o výdavkoch na prepravu za každú vykonanú cestu za mesiac</t>
  </si>
  <si>
    <t>https://www.employment.gov.sk/sk/rodina-socialna-pomoc/tazke-zdravotne-postihnutie/penazne-prispevky/pp-prepravu/</t>
  </si>
  <si>
    <t>Žiadateľ poberá príspevok/ využíva sociálnu službu (Udalosť)</t>
  </si>
  <si>
    <t>https://www.employment.gov.sk/sk/rodina-socialna-pomoc/socialne-sluzby/ponuka-socialnych-sluzieb/</t>
  </si>
  <si>
    <t>Info Modul</t>
  </si>
  <si>
    <t>Podanie žiadosti o posúdenie odkázanosti na vybranú služby</t>
  </si>
  <si>
    <t>https://www.ruzinov.sk/sk/tlaciva/view/ziadost-o-posudenie-odkazanosti-na-soc-sluzbu</t>
  </si>
  <si>
    <t>Obec/ VÚC</t>
  </si>
  <si>
    <t>A0001858</t>
  </si>
  <si>
    <t>Rozhodovanie o odkázanosti a zániku odkázanosti na sociálnu službu v zariadení pre seniorov, v zariadení opatrovateľskej služby, v dennom stacionári, na opatrovateľskú službu a prepravnú službu</t>
  </si>
  <si>
    <t>Posúdenie odkázanosti na sociálnu službu. Poskytovanie sociálnej služby</t>
  </si>
  <si>
    <t>Vykonanie zdravotnej a sociálnej posudkovej činnosti</t>
  </si>
  <si>
    <t>Register sociálnej pomoci</t>
  </si>
  <si>
    <t>Vyhotovenie posudku o odkázanosti na sociálnu službu</t>
  </si>
  <si>
    <t>Rozhodnutie o odkázanosti na sociálnu služby je vydané (Udalosť)</t>
  </si>
  <si>
    <t>Rozhodnutie o odkázanosti je zamietavé (Udalosť)</t>
  </si>
  <si>
    <t>Uzatvorenie zmluvy o poskytovaní sociálnej služby</t>
  </si>
  <si>
    <t>https://www.employment.gov.sk/files/slovensky/rodina-socialna-pomoc/socialne-sluzby/faq/zmluva-poskytovani-socialnej-sluzby.pdf</t>
  </si>
  <si>
    <t>A0001864</t>
  </si>
  <si>
    <t>Uzatváranie zmluvy o poskytovaní sociálnej služby</t>
  </si>
  <si>
    <t>Podanie žiadosti o uzatvorenie zmluvy o poskytovaní sociálnej služby</t>
  </si>
  <si>
    <t>https://www.tsk.sk/buxus/docs/Ziadost%20o%20uzatvorenie%20zmluvy%20o%20poskytovani%20socialnej%20sluzby%20A.pdf</t>
  </si>
  <si>
    <t>Umiestnenie do zariadenia/ Využívanie služieb zariadenia</t>
  </si>
  <si>
    <t>https://sos.mpsvr.gov.sk/pm/poskytovatel-sos</t>
  </si>
  <si>
    <t>A0001855</t>
  </si>
  <si>
    <t>Vedenie a zverejňovanie registra poskytovateľov sociálnych služieb a poskytovateľov, ktorí boli z registra vymazaní</t>
  </si>
  <si>
    <t>Poskytovanie sociálnej služby v zariadení sociálnej starostlivosti</t>
  </si>
  <si>
    <t>Register poskytovateľov sociálnych služieb</t>
  </si>
  <si>
    <t>Zaradenie do poradovníka</t>
  </si>
  <si>
    <t>Oprávnená osoba využíva sociálnu službu poskytovanú
v zariadeniach (Udalosť)</t>
  </si>
  <si>
    <t>Podanie žiadosti o odľahčovaciu službu (pre opatrujúceho)</t>
  </si>
  <si>
    <t>https://www.zilina.sk/agendy/odlahcovacia-sluzba/</t>
  </si>
  <si>
    <t>O poskytnutie odľahčovacej služby bolo požiadané (Udalosť)</t>
  </si>
  <si>
    <t>Uzatvorenie zmluvy o poskytovaní sociálnej služby - preprava</t>
  </si>
  <si>
    <t>https://trencin.sk/wp-content/uploads/2018/10/%C5%BDiados%C5%A5-prepravn%C3%A1-slu%C5%BEba.pdf</t>
  </si>
  <si>
    <t>Prejavenie záujmu o službu s dostatočným predstihom</t>
  </si>
  <si>
    <t>ŤZP osoba, alebo osoba s nepriaznivým zdravotným stavom využíva prepravnú službu (Udalosť)</t>
  </si>
  <si>
    <t>Konanie o dávkach a výplata dávok dôchodkového poistenia, nemocenského poistenia, úrazového poistenia, poistenia v nezamestnanosti a garančného poistenia</t>
  </si>
  <si>
    <t>Požiadanie o spísanie žiadosti o priznanie dôchodku</t>
  </si>
  <si>
    <t>https://www.socpoist.sk/invalidny-dochodok/1288s</t>
  </si>
  <si>
    <t>Zápisnica z vyšetrenia posudkovým lekárom</t>
  </si>
  <si>
    <t>A0001819</t>
  </si>
  <si>
    <t>Vykonávanie lekárskej posudkovej činnosti</t>
  </si>
  <si>
    <t>Rozhodnutie o priznaní invalidného dôchodku</t>
  </si>
  <si>
    <t>Žiadateľ poberá plný invalidný dôchodok (Udalosť)</t>
  </si>
  <si>
    <t>Žiadateľ poberá čiastočný invalidný dôchodok (Udalosť)</t>
  </si>
  <si>
    <t>Žiadateľovi nebol priznaný invalidný dôchodok (Udalosť)</t>
  </si>
  <si>
    <t>Oznámenie zamestnávateľovi</t>
  </si>
  <si>
    <t>Oznámenie o vzniku nároku na vyplácanie invalidného dôchodku</t>
  </si>
  <si>
    <t>Rozvod manželstva</t>
  </si>
  <si>
    <t>Manželia uvažujú nad rozvodom manželstva</t>
  </si>
  <si>
    <t>Sme rozvedení a máme určené opatrovníctvo o dieťa</t>
  </si>
  <si>
    <t>Riešenie
manželského
sporu
mediáciou</t>
  </si>
  <si>
    <t>https://obcan.justice.sk/infosud-registre/-/isu-registre/zoznam/mediator?f.4502=4503
https://obcan.justice.sk/infosud-registre/-/isu-registre/zoznam/medCentrum?f.4502=9930</t>
  </si>
  <si>
    <t>A0001650</t>
  </si>
  <si>
    <t>Vedenie registra mediátorov, registra mediačných centier a registra vzdelávacích inštitúcií</t>
  </si>
  <si>
    <t>U00120</t>
  </si>
  <si>
    <t>Právna úprava v oblasti ústavného práva, trestného práva, občianskeho práva, obchodného práva, rodinného práva, konkurzného práva a medzinárodného práva súkromného</t>
  </si>
  <si>
    <t>Zákon č. 420/2004 Z. z.</t>
  </si>
  <si>
    <t>Počet rozvedených manželstiev v 2020.</t>
  </si>
  <si>
    <t>Individuálne /
Párové
psychologické
poradenstvo</t>
  </si>
  <si>
    <t>https://www.upsvr.gov.sk/socialne-veci-a-rodina-2/rodina/rodina/rozvod-rodicov-rozchod-rodicov.html?page_id=308549</t>
  </si>
  <si>
    <t>A0002011</t>
  </si>
  <si>
    <t>Zabezpečovanie psychologickej pomoci dieťaťu, rodičom dieťaťa počas rozvodu a po rozvode</t>
  </si>
  <si>
    <t>U00146</t>
  </si>
  <si>
    <t>Sociálnoprávna ochrana detí a sociálna kuratela</t>
  </si>
  <si>
    <t>Zákon č. 305/2005 Z. z.</t>
  </si>
  <si>
    <t>Zastupovanie
navrhovateľa
v rozvodovom
konaní</t>
  </si>
  <si>
    <t xml:space="preserve">
Podanie žiadosti o rozvod manželstva</t>
  </si>
  <si>
    <t>https://www.sak.sk/web/sk/cms/lawyer/adv</t>
  </si>
  <si>
    <t>Informačný systém Centra právnej pomoci</t>
  </si>
  <si>
    <t>Spísanie návrhu
na rozvod
manželstva</t>
  </si>
  <si>
    <t>Podanie návrhu
na začatie konania
elektronicky</t>
  </si>
  <si>
    <t>https://obcan.justice.sk/ezaloby</t>
  </si>
  <si>
    <t>A0002915</t>
  </si>
  <si>
    <t>Podávanie obžaloby</t>
  </si>
  <si>
    <t>U00208</t>
  </si>
  <si>
    <t>Ochrana práv a zákonom chránených záujmov fyzických osôb, právnických osôb a štátu</t>
  </si>
  <si>
    <t>Podanie návrhu
na rozvod manželstva
listinnou formou</t>
  </si>
  <si>
    <t>Zaplatenie
súdneho poplatku</t>
  </si>
  <si>
    <t>Zákon č. 71/1992 Zb.</t>
  </si>
  <si>
    <t>Informovanie partnera
o podaní návrhu
na rozvod manželstva</t>
  </si>
  <si>
    <t>Konanie o rozvode manželstva</t>
  </si>
  <si>
    <t>Ustanovenie
kolízneho
opatrovníka súdom</t>
  </si>
  <si>
    <t>A0001993</t>
  </si>
  <si>
    <t xml:space="preserve">Vykonávanie funkcie kolízneho opatrovníka podľa zákona o rodine </t>
  </si>
  <si>
    <t>Posúdenie rodinnej
situácie kolíznym
opatrovníkom</t>
  </si>
  <si>
    <t>https://www.upsvr.gov.sk/socialne-veci-a-rodina-2/rodina/rodina/rozvod-rodicov-rozchod-rodicov/uprava-prav-a-povinnosti-rodicov-voci-dietatu.html?page_id=308551</t>
  </si>
  <si>
    <t>Dohoda manželov
o výkone rodičovských
práv a povinností k maloletým
deťom na čas po rozvode</t>
  </si>
  <si>
    <t>Zastupovanie
partnera
v rozvodovom
konaní</t>
  </si>
  <si>
    <t>Súhlas manžela
s rozvodom</t>
  </si>
  <si>
    <t>Súdne pojednávanie
o rozvode manželstva</t>
  </si>
  <si>
    <t>https://obcan.justice.sk/infosud/-/infosud/zoznam/pojednavanie?f.655=14.06.2022&amp;f.655=</t>
  </si>
  <si>
    <t>Zákon č. 161/2015 Z. z.</t>
  </si>
  <si>
    <t>Informačný systém súdov - Súdny manažment</t>
  </si>
  <si>
    <t>Súdne rozhodnutie
o rozvode manželstva</t>
  </si>
  <si>
    <t>Získanie rozhodnutia o rozvode manželstva</t>
  </si>
  <si>
    <t>https://obcan.justice.sk/infosud/-/infosud/zoznam/rozhodnutie</t>
  </si>
  <si>
    <t>Centralizovaný systém súdneho riadenia</t>
  </si>
  <si>
    <t>IS PATRICIA - Prokurátorská trestná a civilná agenda</t>
  </si>
  <si>
    <t>Úprava výkonu
rodičovských práv a povinností
k maloletým deťom
na čas po rozvode</t>
  </si>
  <si>
    <t>Určenie vyživovacej
povinnosti k
maloletým deťom</t>
  </si>
  <si>
    <t>Určenie
vyživovacej
povinnosti k
partnerovi</t>
  </si>
  <si>
    <t>Označenie nadobudnutia 
právoplatnosti rozhodnutia 
o rozvode manželstva</t>
  </si>
  <si>
    <t>Zaslanie rozhodnutia 
o rozvode 
manželstva matrike</t>
  </si>
  <si>
    <t>Zákon č. 154/1994 Z. z.</t>
  </si>
  <si>
    <t>Zaznamenanie 
rozvodu manželstva 
do matriky</t>
  </si>
  <si>
    <t>https://portal.minv.sk/wps/wcm/connect/sk/site/main/zivotne-situacie/matrika-zivotna-udalost/</t>
  </si>
  <si>
    <t>A0001449</t>
  </si>
  <si>
    <t>Vedenie sobášnej matriky</t>
  </si>
  <si>
    <t>Oznámenie rozvodu
zamestnávateľovi</t>
  </si>
  <si>
    <t>Centrálna evidencia elektronických rozhodnutí</t>
  </si>
  <si>
    <t>Oznámenie o späťvzatí /
upustení od používania
priezviska po rozvode</t>
  </si>
  <si>
    <t>https://portal.minv.sk/wps/wcm/connect/sk/site/main/zivotne-situacie/matrika-zivotna-udalost/ziadost-zmena-mena-priezviska-ine+zmeny-opravy/podanie-oznamenia-o-spatvzati-upusteni-pouzivania-priezviska-po-rozvode/</t>
  </si>
  <si>
    <t>A0001452</t>
  </si>
  <si>
    <t>Zmena mena a priezviska</t>
  </si>
  <si>
    <t>Podanie oznámenia o späťvzatí/upustení používania priezviska po rozvode</t>
  </si>
  <si>
    <t>Zmena priezviska po rozvode</t>
  </si>
  <si>
    <t>https://portal.minv.sk/wps/wcm/connect/sk/site/main/zivotne-situacie/matrika-zivotna-udalost/ziadost-zmena-mena-priezviska-ine+zmeny-opravy/podanie-ziadosti-o-zmenu-priezviska-po-rozvode-okresny+urad/</t>
  </si>
  <si>
    <t>Zákon č. 445/2006 Z. z.</t>
  </si>
  <si>
    <t>Podanie žiadosti o zmenu priezviska po rozvode - okresný úrad</t>
  </si>
  <si>
    <t>Zaplatenie
správneho poplatku</t>
  </si>
  <si>
    <t>Zákon č. 145/1995 Z. z.</t>
  </si>
  <si>
    <t>Dohodnutie termínu cez
rezervačný systém MV SR
(možnosť)</t>
  </si>
  <si>
    <t>Podanie žiadosti o vydanie
nového OP z dôvodu
zmeny priezviska</t>
  </si>
  <si>
    <t>Získanie občianskeho preukazu</t>
  </si>
  <si>
    <t>https://www.slovensko.sk/sk/zivotne-situacie/zivotna-situacia/_vybavujem-obciansky-preukaz-el/</t>
  </si>
  <si>
    <t>Obdržanie
nového OP</t>
  </si>
  <si>
    <t>Podanie žiadosti o vydanie
nového cestovného pasu
z dôvodu zmeny priezviska</t>
  </si>
  <si>
    <t>Získanie cestovného dokladu</t>
  </si>
  <si>
    <t>https://www.minv.sk/?cestovne-pasy</t>
  </si>
  <si>
    <t>A0001267</t>
  </si>
  <si>
    <t>Vedenie centrálnej evidencie cestovných dokladov</t>
  </si>
  <si>
    <t>U00089</t>
  </si>
  <si>
    <t>Cestovné doklady a oprávnenia na vedenie motorových vozidiel</t>
  </si>
  <si>
    <t>Zákon č. 647/2007 Z. z.</t>
  </si>
  <si>
    <t>Obdržanie nového
pasu</t>
  </si>
  <si>
    <t>Podanie žiadosti o vydanie
nového vodičského_x000B_preukazu z dôvodu
zmeny priezviska</t>
  </si>
  <si>
    <t>Získanie vodičského preukazu</t>
  </si>
  <si>
    <t>https://www.minv.sk/?vodicske-preukazy</t>
  </si>
  <si>
    <t>Obdržanie nového
Vodičského preukazu</t>
  </si>
  <si>
    <t>Vybavenie EPZP po
zmene priezviska</t>
  </si>
  <si>
    <t>Nahlásenie zmeny mena a priezviska Zdravotnej poisťovni</t>
  </si>
  <si>
    <t>https://www.union.sk/pomoc/zdravotne-poistenie/poistenec/doklady-a-oznamenia-udajov/europsky-formular-poistenec-faq/; https://www.dovera.sk/poistenec/potrebujem-poradit/ako-sa-poistit-povinnosti-a-ziadosti/preukaz-poistenca; https://www.vszp.sk/epzp/</t>
  </si>
  <si>
    <t>A0002686</t>
  </si>
  <si>
    <t>Plnenie úloh súvisiacich s verejným zdravotným poistením a zdravotnými poisťovňami</t>
  </si>
  <si>
    <t>U00182</t>
  </si>
  <si>
    <t>Verejné zdravotné poistenie</t>
  </si>
  <si>
    <t>Zákon č. 153/2013 Z. z.</t>
  </si>
  <si>
    <t>Skompletizovanie
potrebných dokladov</t>
  </si>
  <si>
    <t>Podanie žiadosti o
zmenu údajov v evidencii</t>
  </si>
  <si>
    <t>Podanie elektronickej
žiadosti o zmenu údajov</t>
  </si>
  <si>
    <t>Obdržanie osvedčenia
časť I a II</t>
  </si>
  <si>
    <t>Podanie žiadosti o
zmenu údajov v katastri
nehnuteľností a
ďalších dokladov</t>
  </si>
  <si>
    <t>Podanie žiadosti o
zmenu údajov v katastri
cez UPVS</t>
  </si>
  <si>
    <t>Nahlásenie zmeny
priezviska ÚPSVaR</t>
  </si>
  <si>
    <t>A0001782</t>
  </si>
  <si>
    <t xml:space="preserve">Vedenie evidencie uchádzačov a záujemcov o zamestnanie </t>
  </si>
  <si>
    <t>Nahlásenie zmeny
priezviska
Sociálnej poisťovni</t>
  </si>
  <si>
    <t>Nahlásenie zmeny mena a priezviska Sociálnej poisťovni</t>
  </si>
  <si>
    <t>Oznamovanie zmien
údajov zapísaných v
živnostenskom registri</t>
  </si>
  <si>
    <t>Oznamovanie zmien
údajov osobne</t>
  </si>
  <si>
    <t>Podávanie návrhu
na zápis, zmenu a
výmaz údajov v
obchodnom registri</t>
  </si>
  <si>
    <t>Oznámenie zmeny
priezviska</t>
  </si>
  <si>
    <t>Uzavretie manželstva</t>
  </si>
  <si>
    <t>Rozhodli sme sa uzavrieť manželstvo</t>
  </si>
  <si>
    <t>Máme vydané všetky dokumenty</t>
  </si>
  <si>
    <t>počet uzavretých manželstiev 2021</t>
  </si>
  <si>
    <t>Príprava dokladov pre podanie žiadosti o uzavretie manželstva</t>
  </si>
  <si>
    <t>Splnenie povinností pred uzatvorením manželstva</t>
  </si>
  <si>
    <t>https://navody.digital/zivotne-situacie/svadba</t>
  </si>
  <si>
    <t>Vystavenie žiadosti o uzavretie manželstva</t>
  </si>
  <si>
    <t>Uzavretie manželstva pred matričným úradom/orgánom cirkvi</t>
  </si>
  <si>
    <t>https://www.staremesto.sk/data/MediaLibrary/27/27257/Matrika_Ziadost_o_uzavretie_manzelstva.pdf</t>
  </si>
  <si>
    <t>Obec/Cirkev</t>
  </si>
  <si>
    <t>Doručenie žiadosti a ďalších dokladov orgánu registrovanej cirkvi</t>
  </si>
  <si>
    <t>https://www.slovensko.sk/sk/zivotne-situacie/zivotna-situacia/_cirkevny-sobas1/</t>
  </si>
  <si>
    <t>Získanie povolenia na uzavretie manželstva pred iným ako miestne príslušným OVM a vyplnenie žiadosti o uzavretie manželstva</t>
  </si>
  <si>
    <t>https://www.puchov.sk/uzavretie-manzelstva-mimo-miesta-trvaleho-pobytu.html</t>
  </si>
  <si>
    <t>Doručenie povolenia a žiadosti na vybraný matričný úrad</t>
  </si>
  <si>
    <t>Podanie žiadosti o organizovanie občianskeho svadobného obradu elektronicky</t>
  </si>
  <si>
    <t>https://www.slovensko.sk/sk/detail-sluzby?externalCode=sluzba_egov_170</t>
  </si>
  <si>
    <t>Podanie žiadosti o uzavretie manželstva</t>
  </si>
  <si>
    <t>https://www.slovensko.sk/sk/zivotne-situacie/zivotna-situacia/_civilny-sobas1/</t>
  </si>
  <si>
    <t>Uvedenie inej ako slovenskej národnosti v žiadosti o uzavretie manželstva</t>
  </si>
  <si>
    <t>Podanie žiadosti o výpis z matriky bez prechyľovania a zaplatenie správneho poplatku</t>
  </si>
  <si>
    <t>https://www.banm.sk/ziadost-o-vypis-z-matriky-s-priezviskom-bez-koncovky-slovenskeho-prechylovania/</t>
  </si>
  <si>
    <t>Žiadosť o uzavretie manželstva je podaná (Udalosť)</t>
  </si>
  <si>
    <t>Vyhlásenie o uzavretí manželstva/ Svadobný obrad</t>
  </si>
  <si>
    <t>Vyhotovenie zápisnice o uzatvorení manželstva</t>
  </si>
  <si>
    <t>Vyhotovenie zápisnice o uzavretí manželstva</t>
  </si>
  <si>
    <t>Zápis do knihy manželstiev je vykonaný (Udalosť)</t>
  </si>
  <si>
    <t>Vyzdvihnutie sobášneho listu</t>
  </si>
  <si>
    <t>Vyžiadanie štandardného formulára k sobášnemu listu v jazykoch EÚ</t>
  </si>
  <si>
    <t>https://e-justice.europa.eu/35981/SK/public_documents_forms?init=true</t>
  </si>
  <si>
    <t>Sobášny list je vydaný (Udalosť)</t>
  </si>
  <si>
    <t>Máme vydané všetky dokumenty (Udalosť)</t>
  </si>
  <si>
    <t>Dohodnutie termínu cez rezervačný systém MV SR (možnosť)</t>
  </si>
  <si>
    <t>Podanie žiadosti o vydanie nového OP z dôvodu zmeny priezviska</t>
  </si>
  <si>
    <t>Mám vybavený nový OP po zmene priezviska (Udalosť)</t>
  </si>
  <si>
    <t>Podanie žiadosti o vydanie nového cestovného pasu z dôvodu zmeny priezviska</t>
  </si>
  <si>
    <t>Obdržanie nového pasu</t>
  </si>
  <si>
    <t>Mám vybavený nový pas po zmene priezviska (Udalosť)</t>
  </si>
  <si>
    <t>Podanie žiadosti o vydanie nového vodičského preukazu z dôvodu zmeny priezviska</t>
  </si>
  <si>
    <t>Obdržanie nového vodičského preukazu</t>
  </si>
  <si>
    <t>Mám vybavený nový vodičský preukaz
po zmene priezviska (Udalosť)</t>
  </si>
  <si>
    <t>Vybavenie EPZP po zmene priezviska</t>
  </si>
  <si>
    <t>Mám nový EPZP po zmene priezviska (Udalosť)</t>
  </si>
  <si>
    <t>Podanie žiadosti o zmenu údajov v evidencii</t>
  </si>
  <si>
    <t>Podanie elektronickej žiadosti o zmenu údajov</t>
  </si>
  <si>
    <t>Zmena priezviska je zapísaná v evidencii motorových vozidiel (Udalosť)</t>
  </si>
  <si>
    <t>Podanie žiadosti o zmenu údajov v katastri elektronicky</t>
  </si>
  <si>
    <t>Nahlásenie zmeny priezviska ÚPSVaR</t>
  </si>
  <si>
    <t>Zmena priezviska je nahlásená ÚPSVaR (Udalosť)</t>
  </si>
  <si>
    <t>Nahlásenie zmeny priezviska Sociálnej poisťovni</t>
  </si>
  <si>
    <t>Zmena priezviska je nahlásená SP (Udalosť)</t>
  </si>
  <si>
    <t>Oznamovanie zmien údajov zapísaných v
živnostenskom registri</t>
  </si>
  <si>
    <t>Zmena je nahlásená odboru živnostenského
podnikania (Udalosť)</t>
  </si>
  <si>
    <t>Zmena priezviska je nahlásená v Obchodnom registri (Udalosť)</t>
  </si>
  <si>
    <t>Oznámenie zmeny priezviska</t>
  </si>
  <si>
    <t>Nahlásenie zmeny mena a priezviska zamestnávateľovi</t>
  </si>
  <si>
    <t>Administratívny chod podniku</t>
  </si>
  <si>
    <t>Podnikateľský subjekt
registrovaný na príslušných orgánoch
začal vykonávať podnikateľskú činnosť</t>
  </si>
  <si>
    <t>Povinnosti voči štátu / samospráve splnené</t>
  </si>
  <si>
    <t>Podávanie
daňového priznania
k dani z príjmov fyzickej osoby
SZČO (typ B)</t>
  </si>
  <si>
    <t>Platenie dane z príjmov</t>
  </si>
  <si>
    <t>https://www.financnasprava.sk/sk/elektronicke-sluzby/koncove-sluzby/podanie-dp-dpfo-szco-typb</t>
  </si>
  <si>
    <t>Podávanie daňového priznania k dani z príjmov fyzickej osoby SZČO (typ B)</t>
  </si>
  <si>
    <t>Súčet počtu registrovaných s.r.o a živnostníkov</t>
  </si>
  <si>
    <t>Podávanie
daňového priznania
k dani z príjmov
právnickej osoby</t>
  </si>
  <si>
    <t>https://www.financnasprava.sk/sk/elektronicke-sluzby/koncove-sluzby/podanie-dp-dppo</t>
  </si>
  <si>
    <t>Podávanie daňového priznania k dani z príjmov právnickej osoby</t>
  </si>
  <si>
    <t>Podávanie prehľadu
o zrazených a odvedených
preddavkoch na daň</t>
  </si>
  <si>
    <t>https://www.financnasprava.sk/sk/elektronicke-sluzby/koncove-sluzby/zrazene-odvedene-preddavky</t>
  </si>
  <si>
    <t>Podávanie prehľadu o zrazených a odvedených preddavkoch na daň</t>
  </si>
  <si>
    <t>Podávanie hlásenia
o vyúčtovaní dane a
o úhrne príjmov zo závislej činnosti</t>
  </si>
  <si>
    <t>https://www.financnasprava.sk/sk/elektronicke-sluzby/koncove-sluzby/podanie-vyuctovanie-pzc</t>
  </si>
  <si>
    <t>Podávanie hlásenia o vyúčtovaní dane a o úhrne príjmov zo závislej činnosti</t>
  </si>
  <si>
    <t>Podávanie
daňového
priznania k DPH</t>
  </si>
  <si>
    <t>Platenie dane z pridanej hodnoty</t>
  </si>
  <si>
    <t>https://www.financnasprava.sk/sk/elektronicke-sluzby/koncove-sluzby/podanie-dp-dph</t>
  </si>
  <si>
    <t>Podávanie daňového priznania k dani z pridanej hodnoty</t>
  </si>
  <si>
    <t>Predkladanie
kontrolných výkazov</t>
  </si>
  <si>
    <t>Predkladanie kontrolných výkazov</t>
  </si>
  <si>
    <t>https://pfseform.financnasprava.sk/Formulare/eFormVzor/DP/form.512.html</t>
  </si>
  <si>
    <t>Podávanie kontrolných výkazov DPH</t>
  </si>
  <si>
    <t>Kontrolný výkaz DPH (KV DPH)</t>
  </si>
  <si>
    <t>Predkladanie
súhrnných výkazov</t>
  </si>
  <si>
    <t>Predkladanie súhrnných výkazov</t>
  </si>
  <si>
    <t>https://pfseform.financnasprava.sk/Formulare/eFormVzor/DP/form.471.html</t>
  </si>
  <si>
    <t>Podanie
ročného zúčtovania</t>
  </si>
  <si>
    <t>Podanie ročného zúčtovania</t>
  </si>
  <si>
    <t>https://www.financnasprava.sk/sk/elektronicke-sluzby/verejne-sluzby/katalog-danovych-a-colnych/zoznam_vzorov_vydanych_fr_sr/tlaciva-zc-5zdp</t>
  </si>
  <si>
    <t>Poukazovanie
percentuálneho
podielu dane</t>
  </si>
  <si>
    <t>Poukázanie podielu zaplatenej dane</t>
  </si>
  <si>
    <t>https://www.financnasprava.sk/sk/elektronicke-sluzby/koncove-sluzby/percentualny-podiel-dane</t>
  </si>
  <si>
    <t>Poukazovanie percentuálneho podielu dane</t>
  </si>
  <si>
    <t>Podávanie
DP k dani z MV</t>
  </si>
  <si>
    <t>Platenie dane z motorových vozidiel</t>
  </si>
  <si>
    <t>https://www.financnasprava.sk/sk/elektronicke-sluzby/koncove-sluzby/podanie-dp-dmv</t>
  </si>
  <si>
    <t>https://www.dcom.sk/detail-sluzby?nazov=ohlasovanie-vzniku-zaniku-alebo-zmeny-poplatkovej-povinnosti-za-komunalne-odpady-a-drobne-stavebne-odpady</t>
  </si>
  <si>
    <t>Oznamovanie o vzniku, zániku alebo zmene daňovej povinnosti k dani za ubytovanie PO</t>
  </si>
  <si>
    <t>Platenie dane za ubytovanie</t>
  </si>
  <si>
    <t>https://www.dcom.sk/detail-sluzby?nazov=oznamovanie-o-vzniku-zaniku-alebo-zmene-danovej-povinnosti-k-dani-za-ubytovanie</t>
  </si>
  <si>
    <t>Oznamovanie o vzniku, zániku alebo zmene daňovej povinnosti k dani za ubytovanie</t>
  </si>
  <si>
    <t>Oznamovanie o vzniku, zániku alebo zmene daňovej povinnosti k dani za užívanie verejného priestranstva</t>
  </si>
  <si>
    <t>Platenie dane za užívanie verejného priestranstva</t>
  </si>
  <si>
    <t>https://www.dcom.sk/detail-sluzby?nazov=oznamovanie-o-vzniku-zaniku-alebo-zmene-danovej-povinnosti-k-dani-za-uzivanie-verejneho-priestranstva</t>
  </si>
  <si>
    <t>Podávanie
daňového priznania
k dani z nehnuteľností</t>
  </si>
  <si>
    <t xml:space="preserve">
Platenie dane z nehnuteľnosti</t>
  </si>
  <si>
    <t>https://www.dcom.sk/detail-sluzby?nazov=podavanie-danoveho-priznania-k-dani-z-nehnutelnosti-k-dani-za-psa-k-dani-za-predajne-automaty-a-k-dani-za-nevyherne-hracie-pristroje</t>
  </si>
  <si>
    <t>Podávanie
daňového priznania
k dani za psa - PO</t>
  </si>
  <si>
    <t>Platenie dane za psa</t>
  </si>
  <si>
    <t>https://www.dcom.sk/detail-sluzby?nazov=oznamovanie-o-vzniku-zaniku-alebo-zmene-danovej-povinnosti-k-dani-za-psa</t>
  </si>
  <si>
    <t>Podávanie daňového priznania k dani za psa</t>
  </si>
  <si>
    <t>Zabratie
verejného priestranstva
(právnická osoba)</t>
  </si>
  <si>
    <t>http://pr_vsf1.msupezinok.sk:8080/oznamovanie-vzniku-zaniku-alebo-zmene-danovej-povinnosti-k-dani-za-uzivanie-verejneho-priestranstva-2.html</t>
  </si>
  <si>
    <t>Modul licencovanie a povoľovanie</t>
  </si>
  <si>
    <t>Platenie
preddavkov za daň</t>
  </si>
  <si>
    <t>Platenie preddavkov za daň</t>
  </si>
  <si>
    <t>https://www.financnasprava.sk/sk/elektronicke-sluzby/koncove-sluzby/platenie-dani-poplatkov</t>
  </si>
  <si>
    <t>Platenie
daní a poplatkov</t>
  </si>
  <si>
    <t>Platenie daní a poplatkov</t>
  </si>
  <si>
    <t>Platenie
daňových
nedoplatkov</t>
  </si>
  <si>
    <t>Platenie daňových nedoplatkov</t>
  </si>
  <si>
    <t>Zákon č. 563/2009 Z. z.</t>
  </si>
  <si>
    <t>Získanie
daňovej úľavy
alebo odpustenie
daňového nedoplatku</t>
  </si>
  <si>
    <t>Získanie daňovej úľavy alebo odpustenie daňového nedoplatku</t>
  </si>
  <si>
    <t>Získanie povolenia
na odklad dane a platenie
dane v splátkach</t>
  </si>
  <si>
    <t>Získanie povolenia na odklad dane a platenie dane v splátkach</t>
  </si>
  <si>
    <t>Zloženie
zábezpeky
na daň</t>
  </si>
  <si>
    <t xml:space="preserve">
Zloženie zábezpeky na daň</t>
  </si>
  <si>
    <t>Podávanie výkazov
pre odvádzateľov poistného
na sociálne poistenie</t>
  </si>
  <si>
    <t>Platenie odvodov za sociálne zabezpečenie</t>
  </si>
  <si>
    <t>http://www.socpoist.sk/2141-menu/55440s</t>
  </si>
  <si>
    <t>A0001816</t>
  </si>
  <si>
    <t xml:space="preserve">Výber poistného a príspevkov na starobné dôchodkové sporenie, správa a vymáhanie pohľadávok </t>
  </si>
  <si>
    <t>Podávanie výkazov pre odvádzateľov poistného na sociálne poistenie</t>
  </si>
  <si>
    <t>Prihlásenie
zamestnanca do
registra poistencov</t>
  </si>
  <si>
    <t>CRP - Centrálny register poistencov</t>
  </si>
  <si>
    <t>Oznámenie zmeny
údajov o
zamestnancovi</t>
  </si>
  <si>
    <t>Oznámenie
prerušenia
poistenia zamestnanca</t>
  </si>
  <si>
    <t>Oznámenie
začiatku/skončenia
čerpania
materskej dovolenky</t>
  </si>
  <si>
    <t>Platenie odvodov
do zdravotnej poisťovne</t>
  </si>
  <si>
    <t>https://www.vszp.sk/platitelia/tlaciva/vykaz-preddavkov-zamestnavatela/;
https://www.union.sk/platitelia-tlaciva-a-formulare
https://www.dovera.sk/platitel/potvrdenia-a-tlaciva
http://www.formstudio.sk/formstudio/formulare/vykaz-preddavkov-na-poistne-na-verejne-zdravotne-poistenie-dovera-zp.asp</t>
  </si>
  <si>
    <t>A0002951</t>
  </si>
  <si>
    <t>Vedenie zoznamu platiteľov poistného</t>
  </si>
  <si>
    <t>Platenie odvodov</t>
  </si>
  <si>
    <t>Platenie odvodov za sociálne zabezpečenie
Platenie odvodov do zdravotnej poisťovne</t>
  </si>
  <si>
    <t>Súčinnosť
pri realizácii
daňovej kontroly</t>
  </si>
  <si>
    <t>Vykonanie daňovej kontroly</t>
  </si>
  <si>
    <t>https://www.financnasprava.sk/sk/elektronicke-sluzby/koncove-sluzby/danova-kontrola</t>
  </si>
  <si>
    <t>Súčinnosť
pri realizácii
kontroly soc. odvodov</t>
  </si>
  <si>
    <t>Súčinnosť
pri realizácii
kontroly zdr. odvodov</t>
  </si>
  <si>
    <t>Súčinnosť
pri realizácii
kontroly hygieny</t>
  </si>
  <si>
    <t>Vykonanie hygienickej kontroly</t>
  </si>
  <si>
    <t>Súčinnosť
pri realizácii
kontroly BOZP a PO</t>
  </si>
  <si>
    <t>Vykonanie kontroly dodržiavania požiadaviek bezpečnosti
Vykonanie kontroly plnenia povinností pri ochrane pred požiarmi</t>
  </si>
  <si>
    <t>A0001686</t>
  </si>
  <si>
    <t>Bezpečnosť a ochrana zdravia pri práci</t>
  </si>
  <si>
    <t>U00136</t>
  </si>
  <si>
    <t>Bezpečnosť a ochrana zdravia pri práci</t>
  </si>
  <si>
    <t>Súčinnosť
pri realizácii kontroly
pracovno-právnych vzťahov</t>
  </si>
  <si>
    <t>Vykonanie kontroly pracovnoprávnych vzťahov</t>
  </si>
  <si>
    <t>A0001708</t>
  </si>
  <si>
    <t>Rozhodovanie o ukladaní pokút za porušenie povinností na úseku inšpekcie práce</t>
  </si>
  <si>
    <t>Optimalizácia procesov a elektronizácia služieb Národného inšpektorátu práce</t>
  </si>
  <si>
    <t>Súčinnosť
pri realizácii kontroly
živnostenských oprávnení</t>
  </si>
  <si>
    <t>Vykonanie kontroly živnostenských povinností</t>
  </si>
  <si>
    <t>Súčinnosť
pri realizácii
potravinovej kontroly</t>
  </si>
  <si>
    <t>Vykonanie potravinovej kontroly</t>
  </si>
  <si>
    <t>A0001148</t>
  </si>
  <si>
    <t xml:space="preserve">Vykonávanie úradnej kontroly potravín </t>
  </si>
  <si>
    <t>U00075</t>
  </si>
  <si>
    <t>Potravinárstvo a potravinový dozor</t>
  </si>
  <si>
    <t>Zákon č. 152/1995 Z. z.</t>
  </si>
  <si>
    <t>Podávanie
štatistických výkazov</t>
  </si>
  <si>
    <t>Reportovanie dát a informácií</t>
  </si>
  <si>
    <t>https://intrastat.statistics.sk/Intrastat/spravodajska-povinnost/</t>
  </si>
  <si>
    <t>A0002755</t>
  </si>
  <si>
    <t>Zhromažďovanie a spracúvanie štatistických údajov</t>
  </si>
  <si>
    <t>Zákon č. 540/2001 Z. z.</t>
  </si>
  <si>
    <t>Jednotný IS pre získavanie a vyhodnocovanie štatistických údajov v NŠS</t>
  </si>
  <si>
    <t>Podávanie štatistických výkazov</t>
  </si>
  <si>
    <t>Podávanie
účtovnej závierky
v jednoduchom účtovníctve</t>
  </si>
  <si>
    <t>https://www.financnasprava.sk/sk/elektronicke-sluzby/koncove-sluzby/uctovna-zavierka-ju</t>
  </si>
  <si>
    <t>A0000315</t>
  </si>
  <si>
    <t>Vypracovávanie konsolidovanej účtovnej závierky</t>
  </si>
  <si>
    <t>U00040</t>
  </si>
  <si>
    <t>Jednotné účtovníctvo a účtovné výkazníctvo</t>
  </si>
  <si>
    <t>Zákon č. 431/2002 Z. z.</t>
  </si>
  <si>
    <t>Podávanie účtovnej závierky v jednoduchom účtovníctve</t>
  </si>
  <si>
    <t>Konsolidovaný register účtovných zavierok (KRUZ)</t>
  </si>
  <si>
    <t>Podávanie
účtovnej závierky
v podvojnom účtovníctve</t>
  </si>
  <si>
    <t>https://www.financnasprava.sk/sk/elektronicke-sluzby/koncove-sluzby/uctovna-zavierka-pu</t>
  </si>
  <si>
    <t>Podávanie účtovnej závierky v podvojnom účtovníctve</t>
  </si>
  <si>
    <t>Podávanie
prihlášky
pohľadávky</t>
  </si>
  <si>
    <t>Prihlásenie pohľadávky voči dlžníkovi do reštrukturalizácie</t>
  </si>
  <si>
    <t>https://ru.justice.sk/ru-verejnost-web/public/sluzby.xhtml</t>
  </si>
  <si>
    <t>Zákon č. 7/2005 Z. z.</t>
  </si>
  <si>
    <t>Centrálny register pohľadávok štátu (CRPŠ)</t>
  </si>
  <si>
    <t>Podávanie
prihlášky
zabezpečenej pohľadávky</t>
  </si>
  <si>
    <t>Informačný systém insolvenčného konania</t>
  </si>
  <si>
    <t>Informačný systém registra úpadcov</t>
  </si>
  <si>
    <t>Podávanie súhrnnej
prihlášky
pohľadávok</t>
  </si>
  <si>
    <t>Register účtovných závierok (www.registeruz.sk)</t>
  </si>
  <si>
    <t>Oznamovanie
zmien údajov zapísaných
v živnostenskom registri</t>
  </si>
  <si>
    <t>Podávanie návrhu
na zmenu údajov
v obchodnom registri</t>
  </si>
  <si>
    <t>https://www.justice.gov.sk/sluzby/obchodny-register/formulare-or-pre-podania-v-elektronickej-podobe/#formulare-na-zapis-zmeny-udajov</t>
  </si>
  <si>
    <t>Informačný systém elektronických služieb obchodného registra, Informačný systém Obchodného registra, Obchodný register</t>
  </si>
  <si>
    <t>Získanie
poradenských služieb
pre podnikateľov od SBA</t>
  </si>
  <si>
    <t>Získanie poradenských služieb pre podnikateľov od SBA, SARIO</t>
  </si>
  <si>
    <t>http://www.sbagency.sk/mikropozicky-uver-za-zvyhodnenych-podmienok#.YrxcoXZBxPZ</t>
  </si>
  <si>
    <t>Slovak Business Agency</t>
  </si>
  <si>
    <t>Ministerstvo hospodárstva Slovenskej republiky</t>
  </si>
  <si>
    <t>A0000036</t>
  </si>
  <si>
    <t>Posudzovanie investičného zámeru, poskytovanie a rozhodovanie o schválení investičnej pomoci</t>
  </si>
  <si>
    <t>U00008</t>
  </si>
  <si>
    <t>Podpora malého podnikania a stredného podnikania vrátane podpory potravinárskych produktov, ktoré nie sú zaradené do prílohy I Zmluvy o fungovaní Európskej únie a podpory spracovania dreva a biotechnológií</t>
  </si>
  <si>
    <t>Zákon č. 290/2016 Z. z.</t>
  </si>
  <si>
    <t>Poskytovanie investičnej pomoci</t>
  </si>
  <si>
    <t>Materská škola</t>
  </si>
  <si>
    <t>Chcem dať dieťa do materskej školy</t>
  </si>
  <si>
    <t>Dieťa prijaté do materskej školy</t>
  </si>
  <si>
    <t>Informovanie sa o
ponuke a podmienkach
materských škôl</t>
  </si>
  <si>
    <t>https://www.minedu.sk/predprimarne-vzdelavanie/</t>
  </si>
  <si>
    <t>Počet evidovaných prihlášok ktorým bolo vyhovené, súhrnne za súkromné, štátne a cirkevné MŠ za rok 2021</t>
  </si>
  <si>
    <t>Výber
materskej školy</t>
  </si>
  <si>
    <t>https://www.minedu.sk/odporucania-pre-rodicov-pri-vybere-materskej-skoly/</t>
  </si>
  <si>
    <t>Získanie potvrdenia
o zdravotnom
stave dieťaťa</t>
  </si>
  <si>
    <t>Prijatie do predškolského zariadenia</t>
  </si>
  <si>
    <t>A0002362</t>
  </si>
  <si>
    <t>Vytváranie podmienok na výchovu a vzdelávanie detí a žiakov</t>
  </si>
  <si>
    <t>Zákon č. 245/2008 Z. z.</t>
  </si>
  <si>
    <t>Získanie vyjadrenia
zariadenia výchovného
poradenstva a prevencie</t>
  </si>
  <si>
    <t>https://www.minedu.sk/vychovne-psychologicke-a-specialnopedagogicke-poradenstvo-a-specialne-vychovne-zariadenia/</t>
  </si>
  <si>
    <t>Zariadenie výchovného poradenstva a prevencie</t>
  </si>
  <si>
    <t>A0002364</t>
  </si>
  <si>
    <t>Vytváranie podmienok na zabezpečenie výchovy a vzdelávania detí a žiakov so špeciálnymi výchovno-vzdelávacími potrebami v školách a v školských zariadeniach</t>
  </si>
  <si>
    <t>KomposyT</t>
  </si>
  <si>
    <t>Podanie žiadosti
o prijatie
do materskej školy</t>
  </si>
  <si>
    <t>Podanie žiadosti
o prijatie
do materskej školy
elektronicky</t>
  </si>
  <si>
    <t>https://sekule.esmao.sk/info/e-form/332</t>
  </si>
  <si>
    <t>Rozhodovanie
o žiadosti
o prijatie
do materskej školy</t>
  </si>
  <si>
    <t>https://www.dcom.sk/detail-sluzby?nazov=informovanie-o-materskych-skolach</t>
  </si>
  <si>
    <t>Rozšírenie elektronických služieb RIS MŠVVaŠ SR (RIS)</t>
  </si>
  <si>
    <t>RIS - Rezortný informačný systém</t>
  </si>
  <si>
    <t>Podanie odvolania
proti rozhodnutiu
o neprijatí</t>
  </si>
  <si>
    <t>Získanie potvrdenia
o zdravotnom
stave dieťaťa
pre individuálne vzdelávanie</t>
  </si>
  <si>
    <t>Získanie odporúčania
zariadenia výchovného
poradenstva a prevencie
pre individuálne vzdelávanie</t>
  </si>
  <si>
    <t>Podanie žiadosti
o individuálne vzdelávanie</t>
  </si>
  <si>
    <t>Získanie vyjadrenia
lekára k povinnému
predprimárnemu vzdelávaniu</t>
  </si>
  <si>
    <t>Získanie vyjadrenia
zariadenia výchovného
poradenstva a prevencie
k povinnému predprimárnemu
vzdelávaniu</t>
  </si>
  <si>
    <t>Stredná škola</t>
  </si>
  <si>
    <t>Dieťa končí ZŠ a chce pokračovať na SŠ</t>
  </si>
  <si>
    <t>Dieťa prijaté na strednú školu</t>
  </si>
  <si>
    <t>Dieťa končí ZŠ a chce pokračovať na SŠ (Udalosť)</t>
  </si>
  <si>
    <t>počet prijatých žiakov na SŠ</t>
  </si>
  <si>
    <t>Informovanie sa o možnostiach štúdia na strednej škole, o podmienkach a ponuke</t>
  </si>
  <si>
    <t>https://www.minedu.sk/usmernenie-k-prijimaciemu-konaniu-na-stredne-skoly-pre-skolsky-rok-20222023/</t>
  </si>
  <si>
    <t>EDUZOZNAM</t>
  </si>
  <si>
    <t>Kariérové poradenstvo</t>
  </si>
  <si>
    <t>https://www.cvtisr.sk/cvti-sr-vedecka-kniznica/informacie-o-skolstve/vyskumy-a-prevencia/cpppap-adresar.html?page_id=10279</t>
  </si>
  <si>
    <t>Publikovanie informácií profesionálneho smerovania a kariérového poradenstva žiakov.</t>
  </si>
  <si>
    <t>Konzultácia s kariérovým poradcom v škole</t>
  </si>
  <si>
    <t>Výchovný poradca informuje zákonných zástupcov o postupe
podávania prihlášok</t>
  </si>
  <si>
    <t>Výber strednej školy a odborov</t>
  </si>
  <si>
    <t>https://www.stredna.sk/</t>
  </si>
  <si>
    <t>Zisťovanie možností na uzavretie učebnej zmluvy so zamestnávateľom</t>
  </si>
  <si>
    <t>Zabezpečenie duálneho vzdelávania</t>
  </si>
  <si>
    <t>http://dualnysystem.sk/ziak/</t>
  </si>
  <si>
    <t>Informačný systém Duálne vzdelávanie a zvýšenie atraktivity a kvality odborného vzdelávania a prípravy (OVP)</t>
  </si>
  <si>
    <t>Zákon č. 61/2015 Z. z.</t>
  </si>
  <si>
    <t>Potvrdenie o odbornom vzdelávaní žiaka v systéme duálneho vzdelávania</t>
  </si>
  <si>
    <t>Projekt budovania informačného systému Duálne vzdelávanie a zvýšenie atraktivity a kvality odborného vzdelávania a prípravy (OVP)</t>
  </si>
  <si>
    <t>Štátny inštitút odborného vzdelávania</t>
  </si>
  <si>
    <t>Lekár vystaví potvrdenie o zdravotnej spôsobilosti žiaka študovať príslušný odbor</t>
  </si>
  <si>
    <t>Prijatie na strednú školu</t>
  </si>
  <si>
    <t>https://www.minedu.sk/zoznam-ucebnych-odborov-a-studijnych-odborov-v-ktorych-sa-vyzaduje-zdravotna-sposobilost/</t>
  </si>
  <si>
    <t>Zariadenie poradenstva a prevencie vystaví správu z diagnostického vyšetrenia</t>
  </si>
  <si>
    <t>Vyplnenie prihlášky na vzdelávanie v strednej škole</t>
  </si>
  <si>
    <t>https://edicnyportal.iedu.sk/Forms/Show/4645</t>
  </si>
  <si>
    <t>Základná škola</t>
  </si>
  <si>
    <t>Odoslanie prihlášky a príloh na potvrdenie riaditeľovi v školskom IS</t>
  </si>
  <si>
    <t>https://help.edupage.org/?lang_id=2&amp;p=u1/u1681/u1685/u646</t>
  </si>
  <si>
    <t>Odoslanie prihlášky všetkým vybraným stredným školám</t>
  </si>
  <si>
    <t>https://ucimenadialku.sk/usmernenia/prijimacie-konanie-na-stredne-skoly-pre-skolsky-rok-2022-2023</t>
  </si>
  <si>
    <t>Potvrdenie hodnotenia žiaka</t>
  </si>
  <si>
    <t>Podanie prihlášky (kópie) každej vybranej strednej škole</t>
  </si>
  <si>
    <t>Elektronické služby zápisu na povinnú školskú dochádzku a prihlásenia na strednú školu (v regionálnom školstve)</t>
  </si>
  <si>
    <t>Prihláška na strednú školu je podaná (Udalosť)</t>
  </si>
  <si>
    <t>Overenie špeciálnych schopností – overenie športových výkonov</t>
  </si>
  <si>
    <t>Absolvovanie Testovania 9</t>
  </si>
  <si>
    <t>A0002321</t>
  </si>
  <si>
    <t>Riadenie experimentálneho overovania v školách a školských zariadeniach</t>
  </si>
  <si>
    <t>Informačný systém E-test II</t>
  </si>
  <si>
    <t>Pozvánka na prijímaciu skúšku je prijatá (Udalosť)</t>
  </si>
  <si>
    <t>Informačný systém testovania žiakov</t>
  </si>
  <si>
    <t>Prijatie rozhodnutie o prijatí/ neprijatí</t>
  </si>
  <si>
    <t>Zaslanie potvrdenia o nastúpení SŠ</t>
  </si>
  <si>
    <t>https://www.minedu.sk/data/att/18514.pdf; https://help.edupage.org/?lang_id=2&amp;p=u1/u1681/u1685/u646</t>
  </si>
  <si>
    <t>Podanie odvolania proti rozhodnutiu o neprijatí</t>
  </si>
  <si>
    <t xml:space="preserve">https://moyzeska.sk/wp-content/uploads/2021/04/odvolanie_voci_rozhodnutiu_o_neprijati_na_studium.pdf; </t>
  </si>
  <si>
    <t>Dieťa nebolo prijaté na 8-ročné štúdium a pokračuje
ďalej v 6. ročníku (Udalosť)</t>
  </si>
  <si>
    <t>Stredná škola rozhodla o konaní prijímacej skúšky v druhom kole na nenaplnený počet miest pre žiakov (Udalosť)</t>
  </si>
  <si>
    <t>Podanie prihlášky na 2. kolo prijímacieho konania</t>
  </si>
  <si>
    <t>https://help.edupage.org/?lang_id=2&amp;p=u1/u1681/u1685/u646; https://edicnyportal.iedu.sk/Forms/Show/4645</t>
  </si>
  <si>
    <t>Absolvovanie prijímacej skúšky v II. kole</t>
  </si>
  <si>
    <t>Uchádzač potvrdil nástup na strednú školu (Udalosť)</t>
  </si>
  <si>
    <t>Vyriešenie ubytovania (školský internát)</t>
  </si>
  <si>
    <t>https://www.simedke.sk/uploads/dokumenty/tlaciva/%C5%BDiados%C5%A5%20o%20prijatie%20do%20%C5%A0I%20-%20PDF.pdf; https://www.simedke.sk/uploads/dokumenty/tlaciva/Pr%C3%ADloha%20%C4%8D.%201%20z%C3%A1pisn%C3%BD%20l%C3%ADstok.pdf</t>
  </si>
  <si>
    <t>Uzatvorenie učebnej zmluvy so žiakom/zákonným zástupcom v systéme duálneho vzdelávania</t>
  </si>
  <si>
    <t>Uzatvorenie učebnej zmluvy so žiakom</t>
  </si>
  <si>
    <t>Dieťa prijaté na strednú školu (Udalosť)</t>
  </si>
  <si>
    <t>Úmrtie a dedičské konanie</t>
  </si>
  <si>
    <t>Úmrtie člena rodiny / blízkej osoby</t>
  </si>
  <si>
    <t>Dedičské konanie ukončené</t>
  </si>
  <si>
    <t>Oznámenie úmrtia
občana polícii a
záchrannej zdravotnej
službe</t>
  </si>
  <si>
    <t>počet úmrtí 2021</t>
  </si>
  <si>
    <t>Vyslanie
obhliadajúceho
lekára</t>
  </si>
  <si>
    <t>Vyslanie
Policajnej
hliadky</t>
  </si>
  <si>
    <t>Oznámenie úmrtia
pacienta polícii</t>
  </si>
  <si>
    <t>Integračná zbernica a  SOA Security Gateway (SSG)</t>
  </si>
  <si>
    <t>Oznámenie úmrtia
blízkym osobám
zosnulého /
obci</t>
  </si>
  <si>
    <t>Oznámenie úmrtia
pacienta ÚDZS</t>
  </si>
  <si>
    <t>Oznámenie
úmrtia
príbuzným na SK</t>
  </si>
  <si>
    <t>A0001672</t>
  </si>
  <si>
    <t>Zabezpečovanie ochrany práv a záujmov Slovenskej republiky a jej občanov v zahraničí</t>
  </si>
  <si>
    <t>U00128</t>
  </si>
  <si>
    <t>Ochrana práv a záujmov Slovenskej republiky a jej občanov v zahraničí</t>
  </si>
  <si>
    <t>Zákon č. 131/2010 Z.z.</t>
  </si>
  <si>
    <t>Požiadanie o pomoc
pri prevoze
telesných pozostatkov</t>
  </si>
  <si>
    <t>Vybavenie sprievodného listu na prepravu pozostatkov</t>
  </si>
  <si>
    <t>https://www.mzv.sk/externalesmzvportlet?eGovCode=%27TP%27</t>
  </si>
  <si>
    <t>Vybavovanie sprievodného listu na prepravu telesných pozostatkov</t>
  </si>
  <si>
    <t>IS elektronické služby  MZVaEZ SR (ES MZVaEZ)</t>
  </si>
  <si>
    <t>Zabezpečenie vystavenia
úmrtného listu
v zahraničí</t>
  </si>
  <si>
    <t>Prevoz telesných
pozostatkov
zo zahraničia</t>
  </si>
  <si>
    <t>Preprava ľudských pozostatkov</t>
  </si>
  <si>
    <t>Zabezpečenie
apostilu / superlegalizácie
úmrtného listu
zo zahraničia</t>
  </si>
  <si>
    <t>https://www.justice.gov.sk/agenda-ministerstva/medzinarodne-pravo/overovanie-listin-apostily/</t>
  </si>
  <si>
    <t>Prehliadka
mŕtveho tela</t>
  </si>
  <si>
    <t>Získanie úmrtného listu</t>
  </si>
  <si>
    <t>ePrehliadky ÚDZS</t>
  </si>
  <si>
    <t>Register osôb, ktoré za života odmietli pitvu</t>
  </si>
  <si>
    <t>Vystavenie
Listu o prehliadke
mŕtveho a štatistického
hlásenia o úmrtí</t>
  </si>
  <si>
    <t>https://slovak.statistics.sk/wps/portal/ext/metadata/surveys/!ut/p/z1/lZDNDoIwEISfxSfoNi1Qj1s0UH6lSsC9GE6GRNGD8fklegIiytw2-WZ2dhmxmlHXPNtz82hvXXPp5yO5p8IzSmuOkLvxFkyU6niTZ1ztXVYNAZXZHjjgLrCR5CAdRov8kMY-GGHCQqPlgCP_NP7j9wMMpZcAqCRwwGBY2nUhBKD4bz98EcLC_lOA5uMrRm9k7oJfGTQsOfqhkex-LXvV0BpcvQDnvfoe/dz/d5/L2dBISEvZ0FBIS9nQSEh/p0/IZ7_Q7I8BB1A00HCB0IR6PUKPT3033=CZ6_Q7I8BB1A0O6KE0IJMBKDON18S6=NEattachment.fileType!PDF=attachment.name!f_obyv312_12=attachment.id!795557=actionCommand!getAttachment==/</t>
  </si>
  <si>
    <t>Manažment údajov Úradu pre dohľad nad zdravotnou starostlivosťou - Centrálny register poistencov, Register zdravotníckych pracovníkov, Register poskytovateľov zdravotnej starostlivosti, Register úmrti</t>
  </si>
  <si>
    <t>ePrehliadky</t>
  </si>
  <si>
    <t>Nahlásenie úmrtia
na matriku</t>
  </si>
  <si>
    <t>https://emortes.portaludzs.sk/web/emortes/</t>
  </si>
  <si>
    <t>RÚ - Register úmrtí</t>
  </si>
  <si>
    <t>Založenie
do zdravotnej
dokumentácie
zosnulého</t>
  </si>
  <si>
    <t>Informačný systém Úradu pre dohľad nad zdravotnou starostlivosťou</t>
  </si>
  <si>
    <t>Zaslanie
Štatistického
hlásenia o úmrtí</t>
  </si>
  <si>
    <t>A0001438</t>
  </si>
  <si>
    <t>Evidovanie počtu narodení, sobášov a úmrtí</t>
  </si>
  <si>
    <t>Spracovanie
Štatistického
hlásenia o úmrtí</t>
  </si>
  <si>
    <t>Výber a
kontaktovanie
pohrebnej služby</t>
  </si>
  <si>
    <t>Zabezpečenie
pohrebného
obradu</t>
  </si>
  <si>
    <t>Modul Majetok a prenajímanie</t>
  </si>
  <si>
    <t>Organizovanie
občianskej rozlúčky
so zosnulým</t>
  </si>
  <si>
    <t>https://www.dcom.sk/detail-sluzby?nazov=organizovanie-obcianskej-rozlucky-so-zosnulym</t>
  </si>
  <si>
    <t>Organizovanie
cirkevného obradu
so zosnulým</t>
  </si>
  <si>
    <t>Nahlásenie úmrtia
cirkevnej matrike</t>
  </si>
  <si>
    <t>Prenájom
hrobového miesta</t>
  </si>
  <si>
    <t>Prenajatie hrobového miesta</t>
  </si>
  <si>
    <t>https://www.dcom.sk/detail-sluzby?nazov=informovanie-o-cintorinoch-obce</t>
  </si>
  <si>
    <t>Zápis úmrtia
do knihy úmrtí</t>
  </si>
  <si>
    <t>A0001450</t>
  </si>
  <si>
    <t>Vedenie úmrtnej matriky</t>
  </si>
  <si>
    <t>Vystavenie
úmrtného listu</t>
  </si>
  <si>
    <t>https://portal.minv.sk/wps/wcm/connect/sk/site/main/zivotne-situacie/matrika-zivotna-udalost/ziadosti-o+uradne+vypisy/podanie-ziadosti-o-vydanie-umrtneho-listu-s-povodnym-menom/</t>
  </si>
  <si>
    <t>Podanie žiadosti o vydanie úmrtného listu s pôvodným menom</t>
  </si>
  <si>
    <t>Zaslanie
úmrtného listu
na okresný súd</t>
  </si>
  <si>
    <t>Poverenie notára príslušným súdom</t>
  </si>
  <si>
    <t>Elektronické služby súdnictva - RESS</t>
  </si>
  <si>
    <t>Pridelenie
dedičského spisu
notárovi</t>
  </si>
  <si>
    <t>Zákon č. 200/2013 Z. z.</t>
  </si>
  <si>
    <t>Príprava
dedičského
konania</t>
  </si>
  <si>
    <t>Notár</t>
  </si>
  <si>
    <t>Získanie závetu
z Notárskeho
centrálneho registra
závetov</t>
  </si>
  <si>
    <t>https://www.notar.sk/ncr_popis/</t>
  </si>
  <si>
    <t>Prejednanie
dedičského
konania</t>
  </si>
  <si>
    <t>Vydanie
Uznesenia
o dedičstve</t>
  </si>
  <si>
    <t>Predloženie návrhu uznesenia na súd</t>
  </si>
  <si>
    <t>Označenie nadobudnutia
právoplatnosti
Uznesenia
o dedičstve</t>
  </si>
  <si>
    <t>Získanie osvedčenia o dedičstve</t>
  </si>
  <si>
    <t>Oznámenie úmrtia
zdravotnej
poisťovni</t>
  </si>
  <si>
    <t>Nahlásenie úmrtia blízkej osoby Zdravotnej poisťovni</t>
  </si>
  <si>
    <t>A0002948</t>
  </si>
  <si>
    <t>Vedenie centrálneho registra poistencov</t>
  </si>
  <si>
    <t>Overovanie úmrtia</t>
  </si>
  <si>
    <t>Vyradenie zosnulého
zo zdravotného
poistenia</t>
  </si>
  <si>
    <t>Vrátenie
zapožičaných
zdravotných
pomôcok</t>
  </si>
  <si>
    <t>Doručenie
kartičky poistenca
a úmrtného listu</t>
  </si>
  <si>
    <t>Nahlásenie úmrtia
Sociálnej poisťovni
matrikou</t>
  </si>
  <si>
    <t>Nahlásenie úmrtia blízkej osoby Sociálnej poisťovni</t>
  </si>
  <si>
    <t>Odhlásenie
zosnulého
zo SP</t>
  </si>
  <si>
    <t>Odhlásenie SZČO
zo Sociálnej poisťovne</t>
  </si>
  <si>
    <t>https://www.socpoist.sk/ext_dok-09042021-vp-rlfo-web/69476c</t>
  </si>
  <si>
    <t>Predloženie
kópie úmrtného
listu SP</t>
  </si>
  <si>
    <t>Pozastavenie
výplaty dávok SP
zosnulému</t>
  </si>
  <si>
    <t>Žiadosť o vyplatenie
nevyplateného
dôchodku</t>
  </si>
  <si>
    <t>Žiadosť o vyplatenie
nevyplatenej dávky
v nezamestnanosti</t>
  </si>
  <si>
    <t>Oznámenie úmrtia
lekárovi vystavujúcemu
PN/ePN</t>
  </si>
  <si>
    <t>Ukončenie ePN
elektronicky</t>
  </si>
  <si>
    <t>http://www.ezdravie.sk/epn</t>
  </si>
  <si>
    <t>Ukončenie PN
papierovo</t>
  </si>
  <si>
    <t>Doručenie
ukončenia PN
zamestnávateľovi/UPSVaR</t>
  </si>
  <si>
    <t>Oznámenie úmrtia
DSS</t>
  </si>
  <si>
    <t>Odovzdanie
občianskeho preukazu
zosnulého</t>
  </si>
  <si>
    <t>Policajný zbor SR</t>
  </si>
  <si>
    <t>Odovzdanie
vodičského preukazu
zosnulého</t>
  </si>
  <si>
    <t>Odovzdanie
cestovného pasu
zosnulého</t>
  </si>
  <si>
    <t>Odovzdanie
zbrojného preukazu
zosnulého</t>
  </si>
  <si>
    <t>Zákon č. 190/2003 Z. z.</t>
  </si>
  <si>
    <t>Informovanie
o mieste uloženia
zbrane</t>
  </si>
  <si>
    <t>Prevzatie zbrane
a dočasná úschova</t>
  </si>
  <si>
    <t>Požiadanie o
príspevok
na pohreb</t>
  </si>
  <si>
    <t>Získanie príspevku na pohreb</t>
  </si>
  <si>
    <t>https://www.employment.gov.sk/sk/formulare-ziadosti/rodina/ziadost-prispevok-pohreb.html
https://portal.employment.gov.sk/eform/prispevoknapohreb/</t>
  </si>
  <si>
    <t>A0001836</t>
  </si>
  <si>
    <t>Rozhodovanie o priznaní, nepriznaní, odňatí, zvýšení, znížení, doplatení, zastavení výplaty a vrátení príspevku na pohreb</t>
  </si>
  <si>
    <t>Zákon č. 238/1998 Z. z.</t>
  </si>
  <si>
    <t>Podávanie žiadosti o príspevok na pohreb</t>
  </si>
  <si>
    <t>Požiadanie o
vdovský dôchodok</t>
  </si>
  <si>
    <t>https://www.socpoist.sk/vdovsky-dochodok/1289s</t>
  </si>
  <si>
    <t>Požiadanie o
vdovecký dôchodok</t>
  </si>
  <si>
    <t>http://www.socpoist.sk/vdovecky-dochodok/1290s</t>
  </si>
  <si>
    <t>Požiadanie o
sirotský dôchodok</t>
  </si>
  <si>
    <t>https://www.socpoist.sk/sirotsky-dochodok/1291s</t>
  </si>
  <si>
    <t>Požiadanie o
Pozostalostnú
úrazovú rentu</t>
  </si>
  <si>
    <t>https://www.socpoist.sk/pozostalostna-urazova-renta/1301s</t>
  </si>
  <si>
    <t>Požiadanie o
Jednorazové
odškodnenie</t>
  </si>
  <si>
    <t>https://www.socpoist.sk/jednorazove-odskodnenie/1303s</t>
  </si>
  <si>
    <t>Požiadanie o
Náhradu nákladov
spojených s pohrebom</t>
  </si>
  <si>
    <t>https://www.socpoist.sk/nahrada-nakladov-spojenych-s-pohrebom/1310s</t>
  </si>
  <si>
    <t>Požiadanie o
Výplatu dávky zo
životného poistenia</t>
  </si>
  <si>
    <t>Oznámenie úmrtia
zamestnávateľovi</t>
  </si>
  <si>
    <t>Nahlásenie úmrtia blízkej osoby zamestnávateľovi</t>
  </si>
  <si>
    <t>Vrátanie pracovných
Pomôcok zosnulého
zamestnávateľovi</t>
  </si>
  <si>
    <t>Vyplatenie poslednej
mzdy a náhrad
zosnulého</t>
  </si>
  <si>
    <t>Podanie
daňového priznania za zosnulého zamestnanca</t>
  </si>
  <si>
    <t>https://podpora.financnasprava.sk/313501-%C3%9Amrtie-zamestnanca-a-da%C5%88ov%C3%A9-priznanie</t>
  </si>
  <si>
    <t>Podávanie daňových priznaní</t>
  </si>
  <si>
    <t>Oznámenie úmrtia
živnostenskému
registru</t>
  </si>
  <si>
    <t>https://portal.minv.sk/wps/wcm/connect/sk/site/main/zivotne-situacie/zivnostenske-podnikanie/</t>
  </si>
  <si>
    <t>Ukončenie
živnosti
zosnulého</t>
  </si>
  <si>
    <t>Oznámenie úmrtia
daňovému úradu</t>
  </si>
  <si>
    <t>https://pfs.iam.financnasprava.sk/</t>
  </si>
  <si>
    <t>Podanie
daňového priznania</t>
  </si>
  <si>
    <t>Oznámenie úmrtia
správcovskej
spoločnosti</t>
  </si>
  <si>
    <t>Portál na overovanie úmrtí</t>
  </si>
  <si>
    <t>Oznámenie úmrtia
dodávateľom
energií a plynu</t>
  </si>
  <si>
    <t>Oznámenie úmrtia
dodávateľom
služieb</t>
  </si>
  <si>
    <t>Oznámenie úmrtia
finančným
inštitúciám</t>
  </si>
  <si>
    <t>Odhlásenie
z koncesionárskych
poplatkov</t>
  </si>
  <si>
    <t>https://uhrady.rtvs.sk/domacnosti/odhlasenie</t>
  </si>
  <si>
    <t>Zrušenie emailových adries
a účtov na
sociálnych sieťach</t>
  </si>
  <si>
    <t>Dieťa dosiahne vek školskej dochádzky</t>
  </si>
  <si>
    <t>Dieťa prijaté na základnú školu</t>
  </si>
  <si>
    <t>Testovanie školskej
spôsobilosti dieťaťa</t>
  </si>
  <si>
    <t>Prijatie do základnej školy</t>
  </si>
  <si>
    <t>počet prijatých žiakov na ZŠ 2021</t>
  </si>
  <si>
    <t>Získanie písomného súhlasu
zariadenia výchovného
poradenstva a prevencie
s pokračovaním predprimárneho vzdelávania</t>
  </si>
  <si>
    <t>Informačný systém Elektronických služieb vzdelávacieho systému regionálneho školstva</t>
  </si>
  <si>
    <t>Získanie súhlasu
všeobecného lekára
s pokračovaním
predprimárneho vzdelávania</t>
  </si>
  <si>
    <t>Informovaný súhlas rodiča
s pokračovaním
predprimárneho vzdelávania</t>
  </si>
  <si>
    <t>Rozhodnutie o odklade /
dodatočnom odklade
plnenia povinnej
školskej dochádzky</t>
  </si>
  <si>
    <t>Získanie vyjadrenia zariadenia výchovného poradenstva a prevencie
na plnenie povinnej
školskej dochádzky</t>
  </si>
  <si>
    <t>Získanie súhlasu
všeobecného lekára
na plnenie povinnej
školskej dochádzky</t>
  </si>
  <si>
    <t>Potvrdenie
materskej školy
o plnení predprimárneho
vzdelávania</t>
  </si>
  <si>
    <t>Informovanie sa o
ponuke a podmienkach
základnej školy</t>
  </si>
  <si>
    <t>https://www.minedu.sk/vychova-a-vzdelavanie-v-zakladnych-skolach/</t>
  </si>
  <si>
    <t>Informovanie o základných školách v obci</t>
  </si>
  <si>
    <t>Výber
základnej školy</t>
  </si>
  <si>
    <t>https://www.dcom.sk/detail-sluzby?nazov=informovanie-o-zakladnych-skolach</t>
  </si>
  <si>
    <t>Podanie prihlášky
na vzdelávanie
v základnej škole</t>
  </si>
  <si>
    <t>https://edicnyportal.iedu.sk/Forms/Show/4821</t>
  </si>
  <si>
    <t>Žiadosť o prijatie dieťaťa do základnej školy</t>
  </si>
  <si>
    <t>Podanie prihlášky
na vzdelávanie
v základnej škole
elektronicky</t>
  </si>
  <si>
    <t>Získanie vyjadrenia
zariadenia výchovného
poradenstva a prevencie
k prihláške na ZŠ</t>
  </si>
  <si>
    <t>Účasť na zápise
na základnú školu</t>
  </si>
  <si>
    <t>Rozhodovanie
o prihláške
na základnú školu</t>
  </si>
  <si>
    <t>Informovanie
o prijatí dieťaťa
mimo obvodu školy</t>
  </si>
  <si>
    <t>Informovanie rodičov
o neprijatí dieťaťa
mimo obvodu školy</t>
  </si>
  <si>
    <t>Prijatie dieťaťa
na ZŠ v obvode</t>
  </si>
  <si>
    <t>Podanie žiadosti rodiča
o individuálne vzdelávanie</t>
  </si>
  <si>
    <t>Zabezpečenie individuálneho vzdelávania</t>
  </si>
  <si>
    <t>Získanie vyjadrenia
o zdravotnom
stave dieťaťa
pre individuálne vzdelávanie</t>
  </si>
  <si>
    <t>Označenia riadkov</t>
  </si>
  <si>
    <t>Počet z Customer journey</t>
  </si>
  <si>
    <t>Ranking</t>
  </si>
  <si>
    <t>Celkový súčet</t>
  </si>
  <si>
    <t>Počet z Procesy ŽS - Občan vs. OVM</t>
  </si>
  <si>
    <t>Počet z Názov_ŽS</t>
  </si>
  <si>
    <t>Y</t>
  </si>
  <si>
    <t>N</t>
  </si>
  <si>
    <t>No</t>
  </si>
  <si>
    <t>Yes</t>
  </si>
  <si>
    <t>Priemer z Počet vykonávacích predpisov</t>
  </si>
  <si>
    <t>Počet z Projekty</t>
  </si>
  <si>
    <t>(Viacero položiek)</t>
  </si>
  <si>
    <t>alt (min)</t>
  </si>
  <si>
    <t>Level</t>
  </si>
  <si>
    <t>Priemer z Úroveň digitalizácie</t>
  </si>
  <si>
    <t>Súčet z Početnosť (Submissions)</t>
  </si>
  <si>
    <t>alt</t>
  </si>
  <si>
    <t>very often</t>
  </si>
  <si>
    <t>once</t>
  </si>
  <si>
    <t>often</t>
  </si>
  <si>
    <t>occasionally</t>
  </si>
  <si>
    <t>sometimes</t>
  </si>
  <si>
    <t>The Holmes and Rahe Stress Scale</t>
  </si>
  <si>
    <t>ŽS</t>
  </si>
  <si>
    <t>Rate</t>
  </si>
  <si>
    <t>https://www.mindtools.com/pages/article/newTCS_82.htm</t>
  </si>
  <si>
    <t>1Death of spouse (100)</t>
  </si>
  <si>
    <t>2Divorce (73)</t>
  </si>
  <si>
    <t>6Personal injury or illness (53)</t>
  </si>
  <si>
    <t>3Marital separation (65)</t>
  </si>
  <si>
    <t>7Marriage (50)</t>
  </si>
  <si>
    <t>4Jail term (63)</t>
  </si>
  <si>
    <t>8Fired at work (47)</t>
  </si>
  <si>
    <t>5Death of close family member (63)</t>
  </si>
  <si>
    <t>10Retirement (45)</t>
  </si>
  <si>
    <t>11Change in health of family member (44)</t>
  </si>
  <si>
    <t>12Pregnancy (40)</t>
  </si>
  <si>
    <t>15Business readjustment (39)</t>
  </si>
  <si>
    <t>9Marital reconciliation (45)</t>
  </si>
  <si>
    <t>16Change in financial state (38)</t>
  </si>
  <si>
    <t>20A large mortgage or loan (31)</t>
  </si>
  <si>
    <t>23Son or daughter leaving home (29)</t>
  </si>
  <si>
    <t>13Sex difficulties (39)</t>
  </si>
  <si>
    <t>27Begin or end school/college (26)</t>
  </si>
  <si>
    <t>14Gain of new family member (39)</t>
  </si>
  <si>
    <t>32Change in residence (20)</t>
  </si>
  <si>
    <t>17Death of close friend (37)</t>
  </si>
  <si>
    <t>37A moderate loan or mortgage (17)</t>
  </si>
  <si>
    <t>18Change to a different line of work (36)</t>
  </si>
  <si>
    <t>19Change in number of arguments with spouse (35)</t>
  </si>
  <si>
    <t>21Foreclosure of mortgage or loan (30)</t>
  </si>
  <si>
    <t>22Change in responsibilities at work (29)</t>
  </si>
  <si>
    <t>24Trouble with in-laws (29)</t>
  </si>
  <si>
    <t>25Outstanding personal achievement (28)</t>
  </si>
  <si>
    <t>26Spouse begins or stops work (26)</t>
  </si>
  <si>
    <t>28Change in living conditions (25)</t>
  </si>
  <si>
    <t>29Revision of personal habits (24)</t>
  </si>
  <si>
    <t>30Trouble with boss (23)</t>
  </si>
  <si>
    <t>31Change in work hours or conditions (20)</t>
  </si>
  <si>
    <t>33Change in school/college (20)</t>
  </si>
  <si>
    <t>34Change in recreation (19)</t>
  </si>
  <si>
    <t>35Change in church activities (19)</t>
  </si>
  <si>
    <t>36Change in social activities (18)</t>
  </si>
  <si>
    <t>38Change in sleeping habits (16)</t>
  </si>
  <si>
    <t>39Change in number of family get-togethers (15)</t>
  </si>
  <si>
    <t>40Change in eating habits (15)</t>
  </si>
  <si>
    <t>41Vacation (13)</t>
  </si>
  <si>
    <t>42Christmas (12)</t>
  </si>
  <si>
    <t>43Minor violations of the law (11)</t>
  </si>
  <si>
    <t>Verejná správa chápe, že na konci služby je občan, pre ktorého sa môže jednať o neznámu situáciu. Preto bude postupne pre prioritné životné situácie prinášať riešenia, ktoré nevyžadujú od občana riešiť jednotlivé administratívne úkony pomocou izolovaných elektronických služieb. Naopak, občana navigáciou prirodzene prevedú nevyhnutnou interakciou s úradmi práve v kontexte jeho životnej situácie. Používateľ nebude vypĺňať pri riešení životnej situácie niekoľko nesúrodých formulárov, ale zadá minimálnu sadu údajov, ktorá bude v kombinácii s údajmi, ktorými už verejná správa disponuje, použitá na komplexné vybavenie všetkých krokov procesu. Poskytovanie skutočne digitálnych služieb nebude možné bez spolupráce s ďalšími súvisiacimi inštitúciami. Prvým míľnikom takej spolupráce bude prepojenie služieb na úrovni životnej situácie pomocou interaktívneho návodu. Súvisiace služby budú mať spoločný návod, v rámci ktorého budú logicky zoradené na ústrednom portáli  verejnej správy a na vlastných portáloch organizácií.</t>
  </si>
  <si>
    <t>V poskytovaní digitálnych služieb a digitálnej podpory si bude verejná správa dôverovať. Bude proaktívne občanov a podnikateľov motivovať, aby s inštitúciami komunikovali digitálne. Postupne tomu bude prispôsobovať aj vnútornú organizáciu práce a procesy vybavovania</t>
  </si>
  <si>
    <t>Verejná správa bude ako poskytovateľ verejných digitálnych služieb vystupovať voči občanom a podnikateľom jednotne. Jednotnú identitu bude vytvárať používaním spoločného dizajnu na jeho portáloch a službách. Bude ju posilňovať  aj zdieľaná a prehľadná jednotná digitálna brána k službám verejnej správy a navigácie k nim. Občan službami bude prechádzať plynule s minimálnym počtom krokov bez ohľadu na to, aká inštitúcia službu poskytuje.  Jednotný dizajn znamená - rovnaký vzhľad a filozofiu štruktúrovania digitálnych služieb a  webov. Tie budú zachytené v Jednotnom dizajn manuáli elektronických služieb. ID-SK https://idsk.gov.sk/ predstavuje repozitár, vďaka ktorému môžu jednotlivé ministerstvá vytvárať weby verejnej správy v jednotnom dizajne, s využitím spoločných komponentov. Bude tak dochádzať k nielen zjednoteniu dizajnu, ale aj k ekonomickej úspore pri rozvoji a tvorbe  webov ústredných orgánov verejnej správy ako aj jednotnej digitálnej brány. Vďaka jednotnosti dizajnu  webov sa občan bude ľahšie orientovať, čo napomáha k pocitu istoty.  Jednotný dizajn bude navyše spĺňať štandardy prístupnosti pre znevýhodnené osoby. Bude tiež dostupný v rôznych jazykových verziách. V jednotnom dizajne bude vytvorená aj digitálna brána k  službám verejnej správy – centrálny portál slovensko.sk.  Slovensko.sk z pohľadu občana a podnikateľa bude zabezpečovať prehľadné prístupové miesto pre digitálne služby verejnej správy. Tento portál bude ponúkať ľahké vyhľadávanie, jednoduchý prístup k službám a plynulé vybavenie celej životnej situácie na jednom mieste, vrátane možnosti platby online.</t>
  </si>
  <si>
    <t>Prvé kroky k poskytovaniu skutočne digitálnych služieb budú robiť ich prevádzkovatelia samostatne. Začnú prehľadným dizajnom a nastavením svojich služieb. Budú vytvorené ako ľahko vyhľadateľné a zrozumiteľné. Bude sa znižovať počet údajov, ktoré musí používateľ zadávať a počet krokov, potrebných k dosiahnutiu cieľa. Pri využívaní služieb nebude potrebné zadávať údaje, ktoré už verejná správa má k dispozícii a môže s nimi legálne ďalej pracovať. Nebude potrebné manuálne zapisovať údaje do formulárov, pretože budú automaticky vyplnené. Predvyplnené údaje budú potvrdzované používateľom, aj to len v prípade, ak by existovali pochybnosti o ich správnosti. Používateľsky prívetivý dizajn bude sprevádzať zrozumiteľná navigácia, ktorá používateľom šetrí čas a námahu. Bude napísaná ľudskou rečou a z perspektívy používateľa. Bude vecná, stručná a bude z nej jasné, komu je určená. Navigáciu budú tvoriť aj grafické alebo audio-vizuálne prvky, ktoré intuitívne usmerňujú používateľov medzi jednotlivými krokmi. Keď je to vhodné, proces služby upozorní na ďalšie súvisiace informácie, ktoré by mohli byť pre používateľa vhodné a ponúka ich proaktívne v správny čas na správnom mieste. Skutočne digitálne služby budú ponúkať možnosť priebežne sledovať stav vybavenia, nechať sa upozorniť na relevantné udalosti alebo požiadať o poskytnutie personalizovanej podpory prostredníctvom digitálneho úradníka. Budú dostupné aj cez mobilné zariadenia, ale stále s jednotným rozhraním a ponukou služieb. Ak to technológia dovoľuje, budú tvorené responzívne pre rôzne zariadenia a platformy. Za digitálne služby občan bude platiť rovnako jednoducho, ako je na to zvyknutý pri nakupovaní v e-shopoch. Verejná správa zabezpečí najmä bezpečnosť a nákladovú efektívnosť použitých platobných metód. Rozvoj a zlepšovanie poskytovania služieb musí byť kontinuálne. Verejná správa sa preto bude musieť naučiť zbierať spätnú väzbu od používateľov. Zhromažďovať a vyhodnocovať relevantné dáta, na základe ktorých bude schopná účinnejšie zlepšovať technológie a inovať procesy tak, aby to pocítili aj jej zákazníci</t>
  </si>
  <si>
    <t>V prípade, ak komunikáciu začína občan, sám si bude voliť pre neho vhodnú formu, miesto a čas. Môže to byť z domu, z dovolenky alebo v práci. Často po jeho pracovnej dobe alebo cez víkend, kedy má viac času vyriešiť svoje potreby. Vyberie si digitálnu službu alebo si vyberie osobnú návštevu úradu. Zložitejšie situácie môžu vyžadovať viac krokov. V takom prípade bude komunikácia nezávislá na mieste, médiu alebo platforme. Občan bude informovaný nielen o aktuálnom stave, ale aj o nasledujúcich krokoch. Dôraz sa bude klásť na pomoc občanovi v rôznom čase a rovnako kvalitne a efektívne cez všetky dostupné komunikačné kanály.</t>
  </si>
  <si>
    <t>Dialóg môže začínať aj verejná správa. Bude ponúkať služby cez rôzne komunikačné kanály a občan si vyberie, kedy a ktoré využije. Verejná správa vďaka svojim znalostiam a skúsenostiam bude vedieť vytvoriť zrozumiteľnú požiadavku na občana a súčasne mu poskytne kroky na  vyriešenie. Aj formou výberu z odpovedí, čím sa urýchľuje komunikácia. Bude pomáhať občanovi pri rozhodovaní sa, upozornení ho na možné následky, ale aj na možné príležitosti. Podľa typov služieb budú následne realizované kroky vytvorenia podania, jeho autorizácie a presmerovania na pokračovanie ďalšej služby alebo ukončenie interakcie klienta v portfóliu, s informovaním sa o stave podania. Stav podaní v portfóliu klienta bude zobrazovaný z konsolidovanej evidencie stavov podania, ktorá bude vytváraná pre komplexné služby riešenia životných situácií – dopytovaním sa centrálnej platformy o stave rozpracovaného procesu.</t>
  </si>
  <si>
    <t>Zníženie počtu vypĺňaných vstupných údajov pre službu. Verejná správa získava a má k dispozícii práve tie údaje, ktoré skutočne potrebuje a ukladá si ich na nevyhnutne potrebnú dobu. Nezaťažuje občanov ani úradníkov (pravidelným a opakovaným) zberom údajov, lebo ich vie získať iným zákonným spôsobom. Dôkladne dodržiava princíp jedenkrát a dosť. Dáta vo verejnej správe nie sú duplicitne vyžadované v každom rezorte samostatne, ale konzumované a poskytované na základe účelu ich použitia.</t>
  </si>
  <si>
    <t>Zoznam investičných akcií</t>
  </si>
  <si>
    <t xml:space="preserve">Pri dizajnovaní budúceho stavu zákazníckej cesty pri všetkých 16 životných situáciách sa dodržiavajú nasledovné princípy: 
 1. Jednoduchosť 
a. Zrozumiteľnosť 
b. Prehľadnosť 
c. Personalizácia 
d. 1x a dosť 
e. Uniformita online 
f. Jednotný obslužný bod 
2. Proaktivita 
a. Proaktívne ponuky, štát nečaká 
3. Efektivita 
a. 1x a dosť 
b. Optimalizácia/Digital first 
c. Aktuálnosť 
4. Informovanosť 
a. Prístup k mojim informáciám 
b. Podpora 
c. Predvídateľnosť 
5. Participácia 
Nástroje pre dosiahnutie uvedených princípov: 
a. Návody, navigácie, tooltipy, jednotný portál VS, aplikácia k portálu VS – jednotný ekosystém občana 
b. Notifikácie, predvyplnenie údajov v e-formulároch 
c. Optimalizácia vnútorných procesov OVM  
d. Kalendár, rozhodnutia, profil v schránke občana, prístup k online podpore 
e. Testovacie skupiny, prieskumy spokojnosti, hackatony, nástroje na zber spätnej väzby 
</t>
  </si>
  <si>
    <t>Typy investícií</t>
  </si>
  <si>
    <r>
      <t>·</t>
    </r>
    <r>
      <rPr>
        <sz val="7"/>
        <color theme="1"/>
        <rFont val="Times New Roman"/>
        <family val="1"/>
        <charset val="238"/>
      </rPr>
      <t xml:space="preserve">        </t>
    </r>
    <r>
      <rPr>
        <sz val="11"/>
        <color theme="1"/>
        <rFont val="Arial Narrow"/>
        <family val="2"/>
        <charset val="238"/>
      </rPr>
      <t>Vytvorenie elektronického aj fyzického formulára v jednotnom dizajne použitím ID-SK.</t>
    </r>
  </si>
  <si>
    <r>
      <t>·</t>
    </r>
    <r>
      <rPr>
        <sz val="7"/>
        <color theme="1"/>
        <rFont val="Times New Roman"/>
        <family val="1"/>
        <charset val="238"/>
      </rPr>
      <t xml:space="preserve">        </t>
    </r>
    <r>
      <rPr>
        <sz val="11"/>
        <color theme="1"/>
        <rFont val="Arial Narrow"/>
        <family val="2"/>
        <charset val="238"/>
      </rPr>
      <t>Sprístupnenie informácií o občanovi na osobnom portáli občana.</t>
    </r>
  </si>
  <si>
    <r>
      <t>·</t>
    </r>
    <r>
      <rPr>
        <sz val="7"/>
        <color theme="1"/>
        <rFont val="Times New Roman"/>
        <family val="1"/>
        <charset val="238"/>
      </rPr>
      <t xml:space="preserve">        </t>
    </r>
    <r>
      <rPr>
        <sz val="11"/>
        <color theme="1"/>
        <rFont val="Arial Narrow"/>
        <family val="2"/>
        <charset val="238"/>
      </rPr>
      <t>Zrušenie potreby doloženia vyhlásení.</t>
    </r>
  </si>
  <si>
    <r>
      <t>·</t>
    </r>
    <r>
      <rPr>
        <sz val="7"/>
        <color theme="1"/>
        <rFont val="Times New Roman"/>
        <family val="1"/>
        <charset val="238"/>
      </rPr>
      <t xml:space="preserve">        </t>
    </r>
    <r>
      <rPr>
        <sz val="11"/>
        <color theme="1"/>
        <rFont val="Arial Narrow"/>
        <family val="2"/>
        <charset val="238"/>
      </rPr>
      <t>Odoslať notifikáciu o odoslaní rozhodnutia.</t>
    </r>
  </si>
  <si>
    <r>
      <t>·</t>
    </r>
    <r>
      <rPr>
        <sz val="7"/>
        <color theme="1"/>
        <rFont val="Times New Roman"/>
        <family val="1"/>
        <charset val="238"/>
      </rPr>
      <t xml:space="preserve">        </t>
    </r>
    <r>
      <rPr>
        <sz val="11"/>
        <color theme="1"/>
        <rFont val="Arial Narrow"/>
        <family val="2"/>
        <charset val="238"/>
      </rPr>
      <t>Znížiť  množstvo vstupných údajov, ktoré musí občan podávajúci žiadosť ručne vložiť.</t>
    </r>
  </si>
  <si>
    <r>
      <t>·</t>
    </r>
    <r>
      <rPr>
        <sz val="7"/>
        <color theme="1"/>
        <rFont val="Times New Roman"/>
        <family val="1"/>
        <charset val="238"/>
      </rPr>
      <t xml:space="preserve">        </t>
    </r>
    <r>
      <rPr>
        <sz val="11"/>
        <color theme="1"/>
        <rFont val="Arial Narrow"/>
        <family val="2"/>
        <charset val="238"/>
      </rPr>
      <t>Automatické informovanie o nárokoch na služby, príspevky, úhrady v rôznych fázach zákazníckej cesty občana.</t>
    </r>
  </si>
  <si>
    <r>
      <t>·</t>
    </r>
    <r>
      <rPr>
        <sz val="7"/>
        <color theme="1"/>
        <rFont val="Times New Roman"/>
        <family val="1"/>
        <charset val="238"/>
      </rPr>
      <t xml:space="preserve">        </t>
    </r>
    <r>
      <rPr>
        <sz val="11"/>
        <color theme="1"/>
        <rFont val="Arial Narrow"/>
        <family val="2"/>
        <charset val="238"/>
      </rPr>
      <t>Vytvorenie návodov, usmernení o možnostiach elektronického podávania žiadostí. </t>
    </r>
  </si>
  <si>
    <r>
      <t>·</t>
    </r>
    <r>
      <rPr>
        <sz val="7"/>
        <color theme="1"/>
        <rFont val="Times New Roman"/>
        <family val="1"/>
        <charset val="238"/>
      </rPr>
      <t xml:space="preserve">        </t>
    </r>
    <r>
      <rPr>
        <sz val="11"/>
        <color theme="1"/>
        <rFont val="Arial Narrow"/>
        <family val="2"/>
        <charset val="238"/>
      </rPr>
      <t>Automatická kontrola formálnych náležitostí pri elektronickom podaní žiadosti.</t>
    </r>
  </si>
  <si>
    <r>
      <t>·</t>
    </r>
    <r>
      <rPr>
        <sz val="7"/>
        <color theme="1"/>
        <rFont val="Times New Roman"/>
        <family val="1"/>
        <charset val="238"/>
      </rPr>
      <t xml:space="preserve">        </t>
    </r>
    <r>
      <rPr>
        <sz val="11"/>
        <color theme="1"/>
        <rFont val="Arial Narrow"/>
        <family val="2"/>
        <charset val="238"/>
      </rPr>
      <t>Notifikovanie občana o stave konania.</t>
    </r>
  </si>
  <si>
    <r>
      <t>·</t>
    </r>
    <r>
      <rPr>
        <sz val="7"/>
        <color theme="1"/>
        <rFont val="Times New Roman"/>
        <family val="1"/>
        <charset val="238"/>
      </rPr>
      <t xml:space="preserve">        </t>
    </r>
    <r>
      <rPr>
        <sz val="11"/>
        <color theme="1"/>
        <rFont val="Arial Narrow"/>
        <family val="2"/>
        <charset val="238"/>
      </rPr>
      <t>Zrušenie potreby doloženia potvrdenia.</t>
    </r>
  </si>
  <si>
    <r>
      <t>·</t>
    </r>
    <r>
      <rPr>
        <sz val="7"/>
        <color theme="1"/>
        <rFont val="Times New Roman"/>
        <family val="1"/>
        <charset val="238"/>
      </rPr>
      <t xml:space="preserve">        </t>
    </r>
    <r>
      <rPr>
        <sz val="11"/>
        <color theme="1"/>
        <rFont val="Arial Narrow"/>
        <family val="2"/>
        <charset val="238"/>
      </rPr>
      <t>Úprava platobnej brány a platba ako súčasť podania a zjednodušenie úhrady správneho poplatku.</t>
    </r>
  </si>
  <si>
    <r>
      <t>·</t>
    </r>
    <r>
      <rPr>
        <sz val="7"/>
        <color theme="1"/>
        <rFont val="Times New Roman"/>
        <family val="1"/>
        <charset val="238"/>
      </rPr>
      <t xml:space="preserve">        </t>
    </r>
    <r>
      <rPr>
        <sz val="11"/>
        <color theme="1"/>
        <rFont val="Arial Narrow"/>
        <family val="2"/>
        <charset val="238"/>
      </rPr>
      <t>Nastavenie automatického spustenia procesu.</t>
    </r>
  </si>
  <si>
    <r>
      <t>·</t>
    </r>
    <r>
      <rPr>
        <sz val="7"/>
        <color theme="1"/>
        <rFont val="Times New Roman"/>
        <family val="1"/>
        <charset val="238"/>
      </rPr>
      <t xml:space="preserve">        </t>
    </r>
    <r>
      <rPr>
        <sz val="11"/>
        <color theme="1"/>
        <rFont val="Arial Narrow"/>
        <family val="2"/>
        <charset val="238"/>
      </rPr>
      <t>Responzívny dizajn služieb, ktorý umožní používateľom pristupovať z mobilu na elektronické služby verejnej správy.</t>
    </r>
  </si>
  <si>
    <r>
      <t>·</t>
    </r>
    <r>
      <rPr>
        <sz val="7"/>
        <color theme="1"/>
        <rFont val="Times New Roman"/>
        <family val="1"/>
        <charset val="238"/>
      </rPr>
      <t xml:space="preserve">        </t>
    </r>
    <r>
      <rPr>
        <sz val="11"/>
        <color theme="1"/>
        <rFont val="Arial Narrow"/>
        <family val="2"/>
        <charset val="238"/>
      </rPr>
      <t>Integrácia údajov.</t>
    </r>
  </si>
  <si>
    <r>
      <t>·</t>
    </r>
    <r>
      <rPr>
        <sz val="7"/>
        <color theme="1"/>
        <rFont val="Times New Roman"/>
        <family val="1"/>
        <charset val="238"/>
      </rPr>
      <t xml:space="preserve">        </t>
    </r>
    <r>
      <rPr>
        <sz val="11"/>
        <color theme="1"/>
        <rFont val="Arial Narrow"/>
        <family val="2"/>
        <charset val="238"/>
      </rPr>
      <t>Budovanie API pre zavedenie strojovej komunikácie v rámci verejnej správy.</t>
    </r>
  </si>
  <si>
    <r>
      <t>·</t>
    </r>
    <r>
      <rPr>
        <sz val="7"/>
        <color theme="1"/>
        <rFont val="Times New Roman"/>
        <family val="1"/>
        <charset val="238"/>
      </rPr>
      <t xml:space="preserve">        </t>
    </r>
    <r>
      <rPr>
        <sz val="11"/>
        <color theme="1"/>
        <rFont val="Arial Narrow"/>
        <family val="2"/>
        <charset val="238"/>
      </rPr>
      <t>Možnosť udelenia súhlasu a zjednodušenie splnomocnenia.</t>
    </r>
  </si>
  <si>
    <t>Popis budúceho stavu životných situácií</t>
  </si>
  <si>
    <t xml:space="preserve">Z pohľadu zazmluvnenia / plánovania poskytnutia prostriedkov mechanizmu na krytie nevyhnutných potrieb súvisiacich s opatrením bolo nevyhnutné pomenovať aktérov verejnej správy, ktorí komunikujú s občanom alebo podnikateľom (ďalej len persón). Zo zoznamu aktérov boli vybraté tie subjekty verejnej správy, ktorým budú poskytnuté finančné prostriedky mechanizmu na realizáciu nevyhnutné pre dosiahnutie potrebných procesných a technických zmien pri zavedení eGovernment riešení prioritných 16 životných situácií. Poskytnutie prostriedkov mechanizmu prijímateľom je riešené formou priameho vyzvania podľa ustanovenia § 13 ods. 1 zákona o mechanizme.
Aktérov sme rozdeľovali do troch skupín: biznis vlastníci, vlastníci informačných systémov a vlastníci legislatívnej kompetencie v daných životných situáciách. Zoznam prioritných životných situácií okrem uvedených informácií obsahuje aj elektronické služby aktuálne poskytované v daných životných situáciách. K nim sú uvádzané úseky a agendy, čo sú kategorizačné atribúty elektronických služieb. Najmä atribút úsek je podstatnou informáciou vzhľadom na synergiu medzi budovaním životných situácií a digitálnou transformáciou. Konkrétne v Pláne obnovy a odolnosti sa uvádza: 
„Synergický efekt medzi digitálnou transformáciou agend a lepšími službami pre občana a podnikateľa bude zabezpečený koncentráciou investícií na úrady, agendy a informačné systémy, ktoré budú identifikované v zozname prioritných životných situácií.“  Na základe zoznamu úsekov sme boli schopní identifikovať rozsah komplementárnych investícií do digitálnej transformácie úsekov ktoré zabezpečujú výkon verejnej moci (back office) pre životné situácie občana.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</si>
</sst>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scheme val="minor"/>
    </font>
    <font>
      <sz val="11"/>
      <color theme="1"/>
      <name val="Calibri"/>
      <family val="2"/>
      <charset val="238"/>
      <scheme val="minor"/>
    </font>
    <font>
      <b/>
      <sz val="11"/>
      <color theme="1"/>
      <name val="Calibri"/>
      <family val="2"/>
      <charset val="238"/>
    </font>
    <font>
      <b/>
      <sz val="11"/>
      <color theme="0"/>
      <name val="Calibri"/>
      <family val="2"/>
      <charset val="238"/>
    </font>
    <font>
      <sz val="11"/>
      <color theme="1"/>
      <name val="Calibri"/>
      <family val="2"/>
      <charset val="238"/>
    </font>
    <font>
      <u/>
      <sz val="11"/>
      <color theme="10"/>
      <name val="Calibri"/>
      <family val="2"/>
      <charset val="238"/>
    </font>
    <font>
      <sz val="11"/>
      <color rgb="FF000000"/>
      <name val="Calibri"/>
      <family val="2"/>
      <charset val="238"/>
    </font>
    <font>
      <i/>
      <sz val="11"/>
      <color theme="1"/>
      <name val="Calibri"/>
      <family val="2"/>
      <charset val="238"/>
    </font>
    <font>
      <sz val="11"/>
      <color theme="10"/>
      <name val="Calibri"/>
      <family val="2"/>
      <charset val="238"/>
    </font>
    <font>
      <sz val="11"/>
      <color theme="1"/>
      <name val="Calibri"/>
      <family val="2"/>
      <charset val="238"/>
      <scheme val="minor"/>
    </font>
    <font>
      <u/>
      <sz val="11"/>
      <color theme="10"/>
      <name val="Calibri"/>
      <family val="2"/>
      <charset val="238"/>
      <scheme val="minor"/>
    </font>
    <font>
      <b/>
      <sz val="11"/>
      <color theme="1"/>
      <name val="Calibri"/>
      <family val="2"/>
      <charset val="238"/>
      <scheme val="minor"/>
    </font>
    <font>
      <sz val="11"/>
      <color theme="1"/>
      <name val="Calibri"/>
      <family val="2"/>
      <charset val="238"/>
    </font>
    <font>
      <sz val="12"/>
      <color theme="1"/>
      <name val="Calibri"/>
      <family val="2"/>
      <charset val="238"/>
      <scheme val="minor"/>
    </font>
    <font>
      <b/>
      <sz val="28"/>
      <color theme="1"/>
      <name val="Calibri"/>
      <family val="2"/>
      <charset val="238"/>
      <scheme val="minor"/>
    </font>
    <font>
      <sz val="11"/>
      <color theme="1"/>
      <name val="Symbol"/>
      <family val="1"/>
      <charset val="2"/>
    </font>
    <font>
      <sz val="7"/>
      <color theme="1"/>
      <name val="Times New Roman"/>
      <family val="1"/>
      <charset val="238"/>
    </font>
    <font>
      <sz val="11"/>
      <color theme="1"/>
      <name val="Arial Narrow"/>
      <family val="2"/>
      <charset val="238"/>
    </font>
  </fonts>
  <fills count="7">
    <fill>
      <patternFill patternType="none"/>
    </fill>
    <fill>
      <patternFill patternType="gray125"/>
    </fill>
    <fill>
      <patternFill patternType="solid">
        <fgColor rgb="FFF4B083"/>
        <bgColor rgb="FFF4B083"/>
      </patternFill>
    </fill>
    <fill>
      <patternFill patternType="solid">
        <fgColor theme="9"/>
        <bgColor theme="9"/>
      </patternFill>
    </fill>
    <fill>
      <patternFill patternType="solid">
        <fgColor rgb="FFFEF2CB"/>
        <bgColor rgb="FFFEF2CB"/>
      </patternFill>
    </fill>
    <fill>
      <patternFill patternType="solid">
        <fgColor rgb="FFE2EFD9"/>
        <bgColor rgb="FFE2EFD9"/>
      </patternFill>
    </fill>
    <fill>
      <patternFill patternType="solid">
        <fgColor rgb="FFFF0000"/>
        <bgColor rgb="FFFF0000"/>
      </patternFill>
    </fill>
  </fills>
  <borders count="15">
    <border>
      <left/>
      <right/>
      <top/>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diagonal/>
    </border>
  </borders>
  <cellStyleXfs count="3">
    <xf numFmtId="0" fontId="0" fillId="0" borderId="0"/>
    <xf numFmtId="0" fontId="10" fillId="0" borderId="0" applyNumberFormat="0" applyFill="0" applyBorder="0" applyAlignment="0" applyProtection="0"/>
    <xf numFmtId="9" fontId="9" fillId="0" borderId="0" applyFont="0" applyFill="0" applyBorder="0" applyAlignment="0" applyProtection="0"/>
  </cellStyleXfs>
  <cellXfs count="65">
    <xf numFmtId="0" fontId="0" fillId="0" borderId="0" xfId="0"/>
    <xf numFmtId="0" fontId="2" fillId="2" borderId="1" xfId="0" applyFont="1" applyFill="1" applyBorder="1" applyAlignment="1">
      <alignment wrapText="1"/>
    </xf>
    <xf numFmtId="0" fontId="3" fillId="3" borderId="1" xfId="0" applyFont="1" applyFill="1" applyBorder="1"/>
    <xf numFmtId="0" fontId="3" fillId="3" borderId="1" xfId="0" applyFont="1" applyFill="1" applyBorder="1" applyAlignment="1">
      <alignment wrapText="1"/>
    </xf>
    <xf numFmtId="0" fontId="3" fillId="3" borderId="2" xfId="0" applyFont="1" applyFill="1" applyBorder="1"/>
    <xf numFmtId="0" fontId="4" fillId="0" borderId="4" xfId="0" applyFont="1" applyBorder="1" applyAlignment="1">
      <alignment wrapText="1"/>
    </xf>
    <xf numFmtId="0" fontId="4" fillId="0" borderId="4" xfId="0" applyFont="1" applyBorder="1"/>
    <xf numFmtId="0" fontId="4" fillId="0" borderId="5" xfId="0" applyFont="1" applyBorder="1"/>
    <xf numFmtId="0" fontId="5" fillId="0" borderId="0" xfId="0" applyFont="1"/>
    <xf numFmtId="0" fontId="4" fillId="0" borderId="0" xfId="0" applyFont="1" applyAlignment="1">
      <alignment wrapText="1"/>
    </xf>
    <xf numFmtId="0" fontId="4" fillId="0" borderId="0" xfId="0" applyFont="1"/>
    <xf numFmtId="0" fontId="4" fillId="0" borderId="7" xfId="0" applyFont="1" applyBorder="1" applyAlignment="1">
      <alignment wrapText="1"/>
    </xf>
    <xf numFmtId="0" fontId="4" fillId="0" borderId="7" xfId="0" applyFont="1" applyBorder="1"/>
    <xf numFmtId="0" fontId="4" fillId="0" borderId="8" xfId="0" applyFont="1" applyBorder="1"/>
    <xf numFmtId="0" fontId="4" fillId="4" borderId="7" xfId="0" applyFont="1" applyFill="1" applyBorder="1" applyAlignment="1">
      <alignment wrapText="1"/>
    </xf>
    <xf numFmtId="0" fontId="4" fillId="0" borderId="9" xfId="0" applyFont="1" applyBorder="1"/>
    <xf numFmtId="0" fontId="4" fillId="5" borderId="7" xfId="0" applyFont="1" applyFill="1" applyBorder="1" applyAlignment="1">
      <alignment wrapText="1"/>
    </xf>
    <xf numFmtId="0" fontId="6" fillId="0" borderId="0" xfId="0" applyFont="1"/>
    <xf numFmtId="0" fontId="4" fillId="0" borderId="7" xfId="0" applyFont="1" applyBorder="1" applyAlignment="1">
      <alignment horizontal="left" wrapText="1"/>
    </xf>
    <xf numFmtId="0" fontId="4" fillId="4" borderId="7" xfId="0" applyFont="1" applyFill="1" applyBorder="1" applyAlignment="1">
      <alignment horizontal="left" wrapText="1"/>
    </xf>
    <xf numFmtId="0" fontId="4" fillId="5" borderId="7" xfId="0" applyFont="1" applyFill="1" applyBorder="1" applyAlignment="1">
      <alignment horizontal="left" wrapText="1"/>
    </xf>
    <xf numFmtId="0" fontId="6" fillId="0" borderId="7" xfId="0" applyFont="1" applyBorder="1"/>
    <xf numFmtId="0" fontId="6" fillId="0" borderId="7" xfId="0" applyFont="1" applyBorder="1" applyAlignment="1">
      <alignment wrapText="1"/>
    </xf>
    <xf numFmtId="0" fontId="7" fillId="0" borderId="7" xfId="0" applyFont="1" applyBorder="1"/>
    <xf numFmtId="0" fontId="6" fillId="0" borderId="8" xfId="0" applyFont="1" applyBorder="1"/>
    <xf numFmtId="0" fontId="7" fillId="0" borderId="7" xfId="0" applyFont="1" applyBorder="1" applyAlignment="1">
      <alignment wrapText="1"/>
    </xf>
    <xf numFmtId="0" fontId="7" fillId="0" borderId="8" xfId="0" applyFont="1" applyBorder="1"/>
    <xf numFmtId="0" fontId="4" fillId="0" borderId="8" xfId="0" applyFont="1" applyBorder="1" applyAlignment="1">
      <alignment wrapText="1"/>
    </xf>
    <xf numFmtId="0" fontId="8" fillId="0" borderId="7" xfId="0" applyFont="1" applyBorder="1" applyAlignment="1">
      <alignment wrapText="1"/>
    </xf>
    <xf numFmtId="0" fontId="4" fillId="6" borderId="10" xfId="0" applyFont="1" applyFill="1" applyBorder="1" applyAlignment="1">
      <alignment wrapText="1"/>
    </xf>
    <xf numFmtId="0" fontId="4" fillId="0" borderId="12" xfId="0" applyFont="1" applyBorder="1" applyAlignment="1">
      <alignment wrapText="1"/>
    </xf>
    <xf numFmtId="0" fontId="4" fillId="0" borderId="12" xfId="0" applyFont="1" applyBorder="1"/>
    <xf numFmtId="0" fontId="4" fillId="0" borderId="13" xfId="0" applyFont="1" applyBorder="1"/>
    <xf numFmtId="0" fontId="10" fillId="0" borderId="7" xfId="1" applyBorder="1" applyAlignment="1">
      <alignment wrapText="1"/>
    </xf>
    <xf numFmtId="0" fontId="4" fillId="0" borderId="3" xfId="0" applyFont="1" applyBorder="1" applyAlignment="1">
      <alignment wrapText="1"/>
    </xf>
    <xf numFmtId="0" fontId="4" fillId="0" borderId="6" xfId="0" applyFont="1" applyBorder="1" applyAlignment="1">
      <alignment wrapText="1"/>
    </xf>
    <xf numFmtId="0" fontId="4" fillId="0" borderId="11" xfId="0" applyFont="1" applyBorder="1" applyAlignment="1">
      <alignment wrapText="1"/>
    </xf>
    <xf numFmtId="0" fontId="2" fillId="2" borderId="14" xfId="0" applyFont="1" applyFill="1" applyBorder="1" applyAlignment="1">
      <alignment wrapText="1"/>
    </xf>
    <xf numFmtId="0" fontId="0" fillId="0" borderId="0" xfId="0" pivotButton="1"/>
    <xf numFmtId="0" fontId="0" fillId="0" borderId="0" xfId="0" applyAlignment="1">
      <alignment horizontal="left"/>
    </xf>
    <xf numFmtId="9" fontId="0" fillId="0" borderId="0" xfId="2" applyFont="1" applyAlignment="1"/>
    <xf numFmtId="2" fontId="0" fillId="0" borderId="0" xfId="0" applyNumberFormat="1"/>
    <xf numFmtId="1" fontId="0" fillId="0" borderId="0" xfId="0" applyNumberFormat="1"/>
    <xf numFmtId="3" fontId="0" fillId="0" borderId="0" xfId="0" applyNumberFormat="1"/>
    <xf numFmtId="0" fontId="12" fillId="0" borderId="0" xfId="0" applyFont="1"/>
    <xf numFmtId="0" fontId="11" fillId="0" borderId="0" xfId="0" applyFont="1"/>
    <xf numFmtId="0" fontId="10" fillId="0" borderId="0" xfId="1" applyAlignment="1"/>
    <xf numFmtId="2" fontId="11" fillId="0" borderId="0" xfId="0" applyNumberFormat="1" applyFont="1"/>
    <xf numFmtId="1" fontId="11" fillId="0" borderId="0" xfId="0" applyNumberFormat="1" applyFont="1"/>
    <xf numFmtId="0" fontId="0" fillId="0" borderId="0" xfId="0" applyAlignment="1">
      <alignment wrapText="1"/>
    </xf>
    <xf numFmtId="0" fontId="1" fillId="0" borderId="0" xfId="0" applyFont="1"/>
    <xf numFmtId="0" fontId="5" fillId="0" borderId="0" xfId="0" applyFont="1" applyAlignment="1">
      <alignment wrapText="1"/>
    </xf>
    <xf numFmtId="0" fontId="4" fillId="0" borderId="10" xfId="0" applyFont="1" applyBorder="1" applyAlignment="1">
      <alignment wrapText="1"/>
    </xf>
    <xf numFmtId="0" fontId="5" fillId="0" borderId="7" xfId="0" applyFont="1" applyBorder="1"/>
    <xf numFmtId="0" fontId="5" fillId="0" borderId="7" xfId="0" applyFont="1" applyBorder="1" applyAlignment="1">
      <alignment wrapText="1"/>
    </xf>
    <xf numFmtId="0" fontId="5" fillId="0" borderId="10" xfId="0" applyFont="1" applyBorder="1"/>
    <xf numFmtId="0" fontId="5" fillId="0" borderId="12" xfId="0" applyFont="1" applyBorder="1" applyAlignment="1">
      <alignment wrapText="1"/>
    </xf>
    <xf numFmtId="2" fontId="1" fillId="0" borderId="0" xfId="0" applyNumberFormat="1" applyFont="1"/>
    <xf numFmtId="1" fontId="1" fillId="0" borderId="0" xfId="0" applyNumberFormat="1" applyFont="1"/>
    <xf numFmtId="2" fontId="1" fillId="0" borderId="0" xfId="2" applyNumberFormat="1" applyFont="1" applyAlignment="1"/>
    <xf numFmtId="0" fontId="0" fillId="0" borderId="0" xfId="0" applyAlignment="1">
      <alignment horizontal="centerContinuous"/>
    </xf>
    <xf numFmtId="0" fontId="13" fillId="0" borderId="0" xfId="0" applyFont="1" applyAlignment="1">
      <alignment horizontal="left" vertical="center" wrapText="1"/>
    </xf>
    <xf numFmtId="0" fontId="13" fillId="0" borderId="10" xfId="0" applyFont="1" applyBorder="1" applyAlignment="1">
      <alignment horizontal="left" vertical="center" wrapText="1"/>
    </xf>
    <xf numFmtId="0" fontId="14" fillId="0" borderId="0" xfId="0" applyFont="1" applyAlignment="1">
      <alignment horizontal="center" vertical="center" wrapText="1"/>
    </xf>
    <xf numFmtId="0" fontId="15" fillId="0" borderId="0" xfId="0" applyFont="1" applyAlignment="1">
      <alignment horizontal="justify" vertical="center"/>
    </xf>
  </cellXfs>
  <cellStyles count="3">
    <cellStyle name="Hypertextové prepojenie" xfId="1" builtinId="8"/>
    <cellStyle name="Normálna" xfId="0" builtinId="0"/>
    <cellStyle name="Percentá" xfId="2" builtinId="5"/>
  </cellStyles>
  <dxfs count="48">
    <dxf>
      <numFmt numFmtId="3" formatCode="#,##0"/>
    </dxf>
    <dxf>
      <numFmt numFmtId="3" formatCode="#,##0"/>
    </dxf>
    <dxf>
      <numFmt numFmtId="2" formatCode="0.00"/>
    </dxf>
    <dxf>
      <numFmt numFmtId="1" formatCode="0"/>
    </dxf>
    <dxf>
      <numFmt numFmtId="2" formatCode="0.00"/>
    </dxf>
    <dxf>
      <numFmt numFmtId="2" formatCode="0.00"/>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E2EFD9"/>
          <bgColor rgb="FFE2EF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ek Nosal" refreshedDate="44785.378387962963" createdVersion="7" refreshedVersion="7" minRefreshableVersion="3" recordCount="926">
  <cacheSource type="worksheet">
    <worksheetSource ref="A1:W927" sheet="MIRRI_ZS"/>
  </cacheSource>
  <cacheFields count="23">
    <cacheField name="Názov_ŽS" numFmtId="0">
      <sharedItems count="18">
        <s v="Strata zamestnania"/>
        <s v="Kúpa a vlastnenie nehnuteľnosti na bývanie"/>
        <s v="Začatie podnikania"/>
        <s v="Kúpa a vlastnenie motorového vozidla"/>
        <s v="Odchod do dôchodku"/>
        <s v="Narodenie dieťaťa"/>
        <s v="Presťahovanie"/>
        <s v="Som chorý, mám chorého člena rodiny"/>
        <s v="Štúdium na vysokej škole"/>
        <s v="Hmotná núdza"/>
        <s v="Som odkázaný, mám odkázaného člena rodiny"/>
        <s v="Rozvod manželstva"/>
        <s v="Uzavretie manželstva"/>
        <s v="Administratívny chod podniku"/>
        <s v="Materská škola"/>
        <s v="Stredná škola"/>
        <s v="Úmrtie a dedičské konanie"/>
        <s v="Základná škola"/>
      </sharedItems>
    </cacheField>
    <cacheField name="Začiatok_ŽS" numFmtId="0">
      <sharedItems/>
    </cacheField>
    <cacheField name="Koniec_ŽS" numFmtId="0">
      <sharedItems/>
    </cacheField>
    <cacheField name="Customer journey" numFmtId="0">
      <sharedItems longText="1"/>
    </cacheField>
    <cacheField name="Procesy ŽS - Občan vs. OVM" numFmtId="0">
      <sharedItems containsBlank="1" count="115" longText="1">
        <m/>
        <s v="Evidovanie uchádzačov/záujemcov o zamestnanie"/>
        <s v="Získanie potvrdení a informácií z evidencie"/>
        <s v="Sprostredkovanie zamestnania_x000a_Sprostredkovanie zamestnania v zahraničí"/>
        <s v="Poskytovanie informačno - poradenských služieb uchádzačom/záujemcom o zamestnanie"/>
        <s v="Poskytovanie odborných poradenských služieb uchádzačom/záujemcom o zamestnanie"/>
        <s v="Zabezpečenie rekvalifikácie/vzdelávania uchádzačov/záujemcov o zamestnanie_x000a_Získanie náhrady časti cestovných výdavkov_x000a_Získanie príspevku uchádzačovi o zamestnanie_x000a_Získanie príspevku na dochádzku za prácou_x000a_Získanie príspevku na podporu mobility za prácou_x000a_Získanie príspevku na vykonanie absolventskej praxe_x000a_Získanie príspevku na samostatnú zárobkovú činnosť"/>
        <s v="Zabezpečenie rekvalifikácie/vzdelávania uchádzačov/záujemcov o zamestnanie"/>
        <s v="Získanie príspevku na samostatnú zárobkovú činnosť_x000a_Príprava na samostatnú zárobkovú činnosť"/>
        <s v="Platenie odvodov do zdravotnej poisťovne"/>
        <s v="Vyradenie z evidencie"/>
        <s v="Zapísanie do katastra nehnuteľností"/>
        <s v="Platenie miestneho poplatku za komunálne odpady a drobné stavebné odpady"/>
        <s v="Platenie koncesionárskeho poplatku"/>
        <s v="Ohlásenie drobnej stavby"/>
        <s v="Získanie stavebného povolenia"/>
        <s v="Zmena trvalého pobytu "/>
        <s v="Podanie daňového priznania"/>
        <s v="Platenie dane z nehnuteľnosti"/>
        <s v="Poskytnutie konzultácie k možnostiam živnostenského podnikania"/>
        <s v="Zapísanie v živnostenskom registri"/>
        <s v="Zapísanie v obchodnom registri"/>
        <s v="Získanie osvedčenia o odbornej spôsobilosti_x000a_Uznávanie odbornej praxe"/>
        <s v="Uznávanie odbornej kvalifikácie"/>
        <s v="Žiadosť o zápis do zoznamu podľa osobitných predpisov"/>
        <s v="Prihlásenie SZČO do Sociálnej poisťovne"/>
        <s v="Zabezpečenie povinného zmluvného poistenia"/>
        <s v="Prihlásenie vozidla do evidencie vozidiel elektronicky / osobne"/>
        <s v="Zabezpečenie kontroly originality"/>
        <s v="Schválenie dovezeného vozidla"/>
        <s v="Zabezpečenie technickej kontroly"/>
        <s v="Zabezpečenie emisnej kontroly"/>
        <s v="Konanie vo veciach dávok zo sociálneho poistenia"/>
        <s v="Získanie dávky zo sociálneho poistenia"/>
        <s v="Oznámenie nástupu na materskú dovolenku"/>
        <s v="Konanie vo veciach sociálnych služieb"/>
        <s v="Získanie príspevku/dotácie zo štátneho rozpočtu, z rozpočtov obcí a VÚC"/>
        <s v="Získanie príspevkov z Úradu práce, sociálnych vecí a rodiny"/>
        <s v="Vyhlásenie rodičov o určení otcovstva dieťaťa"/>
        <s v="Prihlásenie na prechodný pobyt"/>
        <s v="Prihlásenie na trvalý pobyt"/>
        <s v="Získanie potvrdenia o trvalom pobyte"/>
        <s v="Odhlásenie z trvalého pobytu"/>
        <s v="Aktivovanie čipu občianskeho preukazu/_x000a_Získanie občianskeho preukazu"/>
        <s v="Nahlásenie zmeny pobytu Sociálnej poisťovni"/>
        <s v="Zapísanie zmeny zapísaných údajov"/>
        <s v="Nahlásenie zmeny pobytu Živnostenskému úradu"/>
        <s v="Nahlásenie zmeny v evidencii vozidla"/>
        <s v="Nahlásenie zmeny pobytu Katastrálnemu úradu"/>
        <s v="Oznámenie úrazu/choroby z povolania a inej nebezpečnej udalosti"/>
        <s v="Prijatie na vysokú školu/univerzitu"/>
        <s v="Ukončenie strednej školy"/>
        <s v="Získanie sociálneho/motivačného štipendia"/>
        <s v="Získanie študentskej pôžičky"/>
        <s v="Zabezpečenie výmenného programu"/>
        <s v="Ukončenie vysokej školy/univerzity"/>
        <s v="_x000a_Uznávanie dokladov o vzdelaní nadobudnutých v zahraničí"/>
        <s v="Získanie peňažných príspevkov na kompenzáciu"/>
        <s v="Získanie sociálnej služby"/>
        <s v="_x000a_Podanie žiadosti o rozvod manželstva"/>
        <s v="Konanie o rozvode manželstva"/>
        <s v="Získanie rozhodnutia o rozvode manželstva"/>
        <s v="Získanie občianskeho preukazu"/>
        <s v="Získanie cestovného dokladu"/>
        <s v="Získanie vodičského preukazu"/>
        <s v="Nahlásenie zmeny mena a priezviska Zdravotnej poisťovni"/>
        <s v="Nahlásenie zmeny mena a priezviska Sociálnej poisťovni"/>
        <s v="Splnenie povinností pred uzatvorením manželstva"/>
        <s v="Uzavretie manželstva pred matričným úradom/orgánom cirkvi"/>
        <s v="Vyhotovenie zápisnice o uzatvorení manželstva"/>
        <s v="Nahlásenie zmeny mena a priezviska zamestnávateľovi"/>
        <s v="Platenie dane z príjmov"/>
        <s v="Platenie dane z pridanej hodnoty"/>
        <s v="Predkladanie kontrolných výkazov"/>
        <s v="Predkladanie súhrnných výkazov"/>
        <s v="Podanie ročného zúčtovania"/>
        <s v="Poukázanie podielu zaplatenej dane"/>
        <s v="Platenie dane z motorových vozidiel"/>
        <s v="Platenie dane za ubytovanie"/>
        <s v="Platenie dane za užívanie verejného priestranstva"/>
        <s v="_x000a_Platenie dane z nehnuteľnosti"/>
        <s v="Platenie dane za psa"/>
        <s v="Platenie preddavkov za daň"/>
        <s v="Platenie daňových nedoplatkov"/>
        <s v="Získanie daňovej úľavy alebo odpustenie daňového nedoplatku"/>
        <s v="Získanie povolenia na odklad dane a platenie dane v splátkach"/>
        <s v="_x000a_Zloženie zábezpeky na daň"/>
        <s v="Platenie odvodov za sociálne zabezpečenie"/>
        <s v="Platenie odvodov za sociálne zabezpečenie_x000a_Platenie odvodov do zdravotnej poisťovne"/>
        <s v="Vykonanie daňovej kontroly"/>
        <s v="Vykonanie hygienickej kontroly"/>
        <s v="Vykonanie kontroly dodržiavania požiadaviek bezpečnosti_x000a_Vykonanie kontroly plnenia povinností pri ochrane pred požiarmi"/>
        <s v="Vykonanie kontroly pracovnoprávnych vzťahov"/>
        <s v="Vykonanie kontroly živnostenských povinností"/>
        <s v="Vykonanie potravinovej kontroly"/>
        <s v="Reportovanie dát a informácií"/>
        <s v="Prihlásenie pohľadávky voči dlžníkovi do reštrukturalizácie"/>
        <s v="Získanie poradenských služieb pre podnikateľov od SBA, SARIO"/>
        <s v="Prijatie do predškolského zariadenia"/>
        <s v="Zabezpečenie duálneho vzdelávania"/>
        <s v="Prijatie na strednú školu"/>
        <s v="Uzatvorenie učebnej zmluvy so žiakom"/>
        <s v="Vybavenie sprievodného listu na prepravu pozostatkov"/>
        <s v="Preprava ľudských pozostatkov"/>
        <s v="Získanie úmrtného listu"/>
        <s v="Prenajatie hrobového miesta"/>
        <s v="Poverenie notára príslušným súdom"/>
        <s v="Predloženie návrhu uznesenia na súd"/>
        <s v="Získanie osvedčenia o dedičstve"/>
        <s v="Nahlásenie úmrtia blízkej osoby Zdravotnej poisťovni"/>
        <s v="Nahlásenie úmrtia blízkej osoby Sociálnej poisťovni"/>
        <s v="Získanie príspevku na pohreb"/>
        <s v="Nahlásenie úmrtia blízkej osoby zamestnávateľovi"/>
        <s v="Prijatie do základnej školy"/>
        <s v="Zabezpečenie individuálneho vzdelávania"/>
      </sharedItems>
    </cacheField>
    <cacheField name="Elektronická služba" numFmtId="0">
      <sharedItems containsBlank="1" count="273" longText="1">
        <m/>
        <s v="https://www.upsvr.gov.sk/buxus/docs/SSZ/OISS/ziadost_o_zaradenie_do_evidencie_UoZ.docx"/>
        <s v="https://www.upsvr.gov.sk/buxus/docs/SSZ/OISS/Poucenie_o_pravach_a_povinnostiach_obcana_nove_1.rtf"/>
        <s v="https://www.upsvr.gov.sk/buxus/docs/SSZ/OISS/Ziadost_ZoZ.docx"/>
        <s v="https://www.socpoist.sk/ext_dok-23032020-pvn-ziadost-o-davku-v-nezamestnanosti_ed/68408c"/>
        <s v="https://www.vszp.sk/files/tlaciva/2016/tpoznameniepoistencaplatitelapoistneho2019vypl.pdf_x000a_https://ep.dovera.sk/Login.aspx?_ga=2.41781350.552271937.1588254512-1974142611.1588254512_x000a_https://www.union.sk/app-oznamenie-o-vzniku-zmene-a-zaniku-platitela-poistneho"/>
        <s v="https://kataster.skgeodesy.sk/eskn-portal/uplny-zoznam"/>
        <s v="https://kataster.skgeodesy.sk/eskn-portal/services/kn-poskytnutie-udajov"/>
        <s v="https://esluzby.bratislava.sk/info/196?slug=ohlasovanie-vzniku-zaniku-alebo-zmeny-poplatkovej-povinnosti-za-komunalne-odpady-a-drobne-stavebne-odpady_x000a_https://www.kosice.sk/obcan/miestne-poplatky-za-komunalny-odpad-a-drobny-stavebny-odpad-tlaciva"/>
        <s v="https://uhrady.rtvs.sk/"/>
        <s v="https://esluzby.bratislava.sk/info/414?slug=ohlasenie-stavebnych-uprav-a-udrziavacich-prac_x000a_http://www.e-obce.info/klin/files/3798-ohlasenie-drobnej-stavby-1335172358.pdf"/>
        <s v="https://www.ruzinov.sk/sk/tlaciva/view/ziadost-o-stavebne-povolenie-zmena-dokoncenej-stavby-stavebna-uprava-v-byte_x000a_https://www.ruzinov.sk/data/MediaLibrary/0/7304/ziadost-o-stavebne-povolenie_zmena-dokoncenej-stavby_stavebna-uprava-v-byte.pdf"/>
        <s v="https://www.slovensko.sk/sk/zivotne-situacie/zivotna-situacia/_elektronicke-sluzby-pri-trvalo/_x000a_https://portal.minv.sk/wps/wcm/connect/sk/site/main/zivotne-situacie/pobyt/pobyt-t/trvaly-pobyt-prihlasenie/_x000a_https://portal.minv.sk/wps/wcm/connect/sk/site/main/zivotne-situacie/pobyt/pobyt-t/tp-prihlasenie/_x000a_https://portal.minv.sk/wps/wcm/connect/sk/site/main/zivotne-situacie/pobyt/pobyt-t/tp-ukoncenie/"/>
        <s v="https://esluzby.bratislava.sk/info/203?slug=podavanie-danoveho-priznania-k-dani-z-nehnutelnosti_x000a_https://www.kosice.sk/obcan/miestne-dane-formulare-a-tlaciva"/>
        <s v="https://esluzby.bratislava.sk/info/201?slug=platenie-miestnych-dani"/>
        <s v="https://www.slovensko.sk/sk/zivotne-situacie/zivotna-situacia/_registracia-zivnosti"/>
        <s v="https://www.slovensko.sk/sk/najst-sluzbu?CurrentPage=1&amp;ServiceTitle=Ohlasovanie+vo%c4%benej%2c+remeselnej+a+viazanej+%c5%beivnosti+-+fyzick%c3%a1+osoba_x000a_https://www.slovensko.sk/sk/najst-sluzbu?CurrentPage=1&amp;ServiceTitle=Ohlasovanie+vo%c4%benej%2c+remeselnej+a+viazanej+%c5%beivnosti+%e2%80%93+pr%c3%a1vnick%c3%a1+osoba"/>
        <s v="https://www.financnasprava.sk/_img/pfsedit/Dokumenty_PFS/Infoservis/suhlasSD/2015_07_17_Suhlas_spravcu_dane.pdf"/>
        <s v="https://www.justice.gov.sk/sluzby/obchodny-register/formulare-or-pre-podania-v-elektronickej-podobe/"/>
        <s v="https://www.slovensko.sk/sk/najst-sluzbu?CurrentPage=1&amp;ServiceTitle=Poskytovanie+v%c3%bdpisu+z+neverejnej+%c4%8dasti+%c5%beivnostensk%c3%a9ho+registra_x000a_https://www.slovensko.sk/sk/najst-sluzbu?CurrentPage=1&amp;ServiceTitle=Poskytovanie+v%c3%bdpisu+z+verejnej+%c4%8dasti+%c5%beivnostensk%c3%a9ho+registra"/>
        <s v="https://slovak.statistics.sk/wps/portal/ext/services/services.ico/ico.forms/!ut/p/z1/pZJNT4NAEEB_Sw8c3R26BRZv2yYsEES3CMW9GGiQEgs0gBL_vbScjBaaOLdJ3st8YoljLKvks8iTrqir5DjkL1J_jbwnul6rDLhr6uBYj1Rs3Q1wMPDuAmw4s1eGB0A9roHD7HBrCkKAESxv8eFKMLjNvwYYo8-EEIEXRcCjpQUOUTn4YQj8gfzyjWcVHN8PwogKYlv6_-oPgJweb_QnGpTT7e2wnEPk3A5GYOqGc1O4WBZpifp9iQARUzV0dUU1U6Mm0Zfk_EWsSgnNsWyyt6zJGvTRDM916LpTe6-AAn3fo7yu82OG9nWpwF_KoW47HP8kcdC-41MZniOGwrmT6Rfp2WLxDa5K3SQ!/dz/d5/L2dJQSEvUUt3QS80TmxFL1o2X1ZMUDhCQjFBMEdKOTYwSUZPOFFSSkMwRzcw/"/>
        <s v="https://www.financnasprava.sk/sk/elektronicke-sluzby/koncove-sluzby/registrovanie-subjektu-dph-dp"/>
        <s v="https://www.vszp.sk/platitelia/platenie-poistneho/samostatne-zarobkovo-cinna-osoba/_x000a_https://www.dovera.sk/platitel/zamestnavatel/tema-prihlasenie-a-registracia-zamestnavatela/registracia-platitela_x000a_https://www.union.sk/platitelia-zdravotneho-poistenia/"/>
        <s v="https://www.sak.sk/web/sk/cms/document/251-static_x000a_ https://obcan.justice.sk/infosud-registre/-/isu-registre/zoznam/notar_x000a_ https://obcan.justice.sk/infosud-registre/-/isu-registre/zoznam/znalec/default_x000a_ https://obcan.justice.sk/infosud-registre/-/isu-registre/zoznam/prekladatel/default_x000a_ https://obcan.justice.sk/infosud-registre/-/isu-registre/zoznam/spravca?f.4502=4503_x000a_ https://obcan.justice.sk/infosud-registre/-/isu-registre/zoznam/exekutor?f.4502=4503_x000a_ https://obcan.justice.sk/infosud-registre/-/isu-registre/zoznam/rozhodca_x000a_ https://obcan.justice.sk/infosud-registre/-/isu-registre/zoznam/mediator?f.4502=4503_x000a_ https://obcan.justice.sk/infosud-registre/-/isu-registre/zoznam/pmu"/>
        <s v="http://ruvzba.sk/dok%20na%20stiahnutie/2020/oznamenie_zacatie_prevadzkovania.docx"/>
        <s v="https://www.minv.sk/?oznamenie-zmien-podla-zivnostenskeho-zakona"/>
        <s v="https://www.ruzinov.sk/sk/tlaciva/index/tag:podnikatelska-cinnost"/>
        <s v="https://www.svps.sk/potraviny/info_ppp_oznamenia.asp"/>
        <s v="https://www.financnasprava.sk/sk/elektronicke-sluzby/koncove-sluzby/registracia-subjekt-dph-skupin"/>
        <s v="https://www.financnasprava.sk/sk/podnikatelia/dane/dan-z-motorovych-vozidiel"/>
        <s v="https://portal.minv.sk/wps/wcm/connect/sk/site/main/zivotne-situacie/vozidla/vozidla-evidencia-ziadosti/"/>
        <s v="https://www.vszp.sk/platitelia/platenie-poistneho/zamestnavatel/_x000a_https://www.dovera.sk/platitel/zamestnavatel/tema-hromadne-oznamenia/zakladne-informacie-k-hromadnym-oznameniam_x000a_https://portal.unionzp.sk/ehipweb/welcome?conversationContext=3"/>
        <s v="https://esluzby.socpoist.sk/portal/"/>
        <s v="https://rpzv.sk/_x000a_https://portal.minv.sk/wps/wcm/connect/sk/site/main/zivotne-situacie/vozidla/informacie_o_vozidle/info-opis-blok1-vozidlo/_x000a_https://portal.minv.sk/wps/wcm/connect/sk/site/main/zivotne-situacie/vozidla/informacie_o_vozidle/info-blok2-vozidlo/_x000a_https://portal.minv.sk/wps/wcm/connect/sk/site/main/zivotne-situacie/vozidla/informacie_o_vozidle/info-vozidlo/_x000a_https://portal.minv.sk/wps/wcm/connect/sk/site/main/zivotne-situacie/vozidla/informacie_o_vozidle/info-drzitel-vozidlo-volba/_x000a_https://portal.minv.sk/wps/wcm/connect/sk/site/main/zivotne-situacie/vozidla/informacie_o_vozidle/info-kontrola-vozidlo-volba/_x000a_https://portal.minv.sk/wps/wcm/connect/sk/site/main/zivotne-situacie/vozidla/informacie_o_vozidle/vozidlo-povod-menu/"/>
        <s v="https://portal.minv.sk/wps/wcm/connect/sk/site/main/zivotne-situacie/vozidla/ziadosti-plnomocenstva/"/>
        <s v="https://portal.minv.sk/wps/wcm/connect/sk/site/main/zivotne-situacie/vozidla/informacie_o_vozidle/info-kontrola-vozidlo-volba/"/>
        <s v="https://www.minv.sk/?verejne-vyhlasky-a-informacie-30&amp;subor=215176"/>
        <s v="https://www.mindop.sk/ministerstvo-1/statny-dopravny-urad-4/schvalovanie-vozidiel/jednotlive-schvalovanie/jednotlivo-dovezene-vozidlo/navrhy-na-jednotlive-uznanie-alebo-schvalenie-jednotlivo-dovezeneho-vozidla"/>
        <s v="https://www.mindop.sk/ministerstvo-1/statny-dopravny-urad-4/technicke-sluzby-a-kontroly-vozidiel/technicke-kontroly-vozidiel"/>
        <s v="https://www.mindop.sk/ministerstvo-1/statny-dopravny-urad-4/technicke-sluzby-a-kontroly-vozidiel/emisne-kontroly-motorovych-vozidiel"/>
        <s v="https://www.socpoist.sk/dochodca/55164s"/>
        <s v="https://esluzby.socpoist.sk/doch_vek/"/>
        <s v="https://www.socpoist.sk/podmienky-naroku--hvc/1287s#Podmienky%20n%C3%A1roku"/>
        <s v="https://www.socpoist.sk/podmienky-naroku--mtc/1286s#2"/>
        <s v="https://www.socpoist.sk/kalkulacka-na-informativny-vypocet-dochodku-azx/59319s"/>
        <s v="https://esluzby.socpoist.sk/portal/#/"/>
        <s v="http://www.cssz.cz/cz/duchodove-pojisteni/informativni-osobni-list-duchodoveho-pojisteni.htm"/>
        <s v="https://esluzby.socpoist.sk/crse/"/>
        <s v="https://www.socpoist.sk/ext_dok-30102019-dp-zod-vzorvi_19/67971c"/>
        <s v="https://www.socpoist.sk/dochodkove-poistenie-v-zahranici-a-eu/1665s"/>
        <s v="https://www.upsvr.gov.sk/se/oddelenie-sluzieb-pre-obcana/zoznam-sluzieb/vyradenie-z-evidencie.html?page_id=534619"/>
        <s v="https://www.socpoist.sk/aktuality-kedy-sa-dochodok-vyplaca-preddavkovo--co-to-znamena-/48411s67533c"/>
        <s v="https://www.socpoist.sk/subeh-narokov-na-vyplatu-dochodkov-/1286s#11"/>
        <s v="https://www.socpoist.sk/ext_dok-13012022-osocpo-20220112-dp-vehp-potvrdenie-o-ziti-/70132c_x000a_https://www.socpoist.sk/ext_dok-dp---24102014---potvrdenie-o-ziti--sk_anglicky---english-/59189c"/>
        <s v="https://www.socpoist.sk/aktuality-urcenie-osobitneho-prijemcu-dochodku-je-dosledne-riadeny-proces/48411s67189c"/>
        <s v="https://www.socpoist.sk/ext_dok-dp-04022014-ziadost-o-poukazovanie-dochodkovych-davok-na-ucet-dochodcu-v-banke/56868c_x000a_https://www.socpoist.sk/ext_dok-dp-04022014-ziadost-o-poukazovanie-dochodkovych-davok-na-ucet-manzela_manzelky-dochodcu/56870c_x000a_https://www.socpoist.sk/ext_dok-dp---05022014---oznamenie-zmien-rozhodujucich-na-poukazovanie-dochodkovych-davok-na-ucet-v-banke/56891c"/>
        <s v="https://www.socpoist.sk/ako-sa-sporitel-dostane-k-dochodku---postup-v-krokoch-xqo/59350s#2"/>
        <s v="https://esluzby.socpoist.sk/cips/"/>
        <s v="https://zdravoteka.sk/magazin/potrat-druhy-fazy-potratu-co-prinasa/"/>
        <s v="https://navody.digital/zivotne-situacie/narodenie-dietata/krok/informovat-zamestnavatela"/>
        <s v="https://www.socpoist.sk/vyrovnavacia-davka/1295s"/>
        <s v="https://www.socpoist.sk/tehotenske/69383s"/>
        <s v="https://eformulare.socpoist.sk/sluzby/ziadost-o-tehotenske"/>
        <s v="https://fns.uniba.sk/studium/stipendia/tehotenske-stipendium/"/>
        <s v="https://www.socpoist.sk/aktuality/65282c"/>
        <s v="https://www.socpoist.sk/materske/1293s"/>
        <s v="https://www.upsvr.gov.sk/buxus/docs/SSVaR/tlaciva/SSD/Ziadost_o_odnatie_rodicovskeho_prispevku.pdf"/>
        <s v="https://navody.digital/zivotne-situacie/narodenie-dietata/krok/urcit-otcovstvo"/>
        <s v="https://portal.minv.sk/wps/wcm/connect/sk/site/main/zivotne-situacie/matrika-zivotna-udalost/splnomocnenia-k-matricnym-udalostiam/ziadost-o-vytvorenie-splnomocnenia-k-MU/"/>
        <s v="https://www.slovensko.sk/sk/zivotne-situacie/zivotna-situacia/_prechodny-pobyt1"/>
        <s v="https://www.slovensko.sk/sk/zivotne-situacie/zivotna-situacia/_elektronicke-sluzby-pri-precho/"/>
        <s v="https://www.slovensko.sk/sk/zivotne-situacie/zivotna-situacia/_trvaly-pobyt-stahovanie/"/>
        <s v="https://www.slovensko.sk/sk/zivotne-situacie/zivotna-situacia/_potvrdenie-o-trvalom-pobyte/"/>
        <s v="https://www.slovensko.sk/sk/zivotne-situacie/zivotna-situacia/_elektronicke-sluzby-pri-trvalo/"/>
        <s v="https://portal.minv.sk/wps/wcm/connect/sk/site/main/zivotne-situacie/pobyt/pobyt-potvrdenia/potvrdenie-tp/"/>
        <s v="https://portal.minv.sk/wps/wcm/connect/sk/site/main/zivotne-situacie/pobyt/pobyt-t/tp-ukoncenie/"/>
        <s v="https://portal.minv.sk/wps/wcm/connect/sk/site/main/zivotne-situacie/pobyt/pobyt-potvrdenia/potvrdenie-hp/"/>
        <s v="https://portal.minv.sk/wps/wcm/connect/sk/site/main/zivotne-situacie/pobyt/pobyt-potvrdenia/potvrdenie-hp/text_es_ohlasenie-tp?id=10ecc12e-fb42-46ef-86c7-292e2a729beb&amp;WCM_Page.ResetAll=TRUE&amp;CACHE=NONE&amp;CONTENTCACHE=NONE&amp;CONNECTORCACHE=NONE&amp;SRV=Page"/>
        <s v="https://www.slovensko.sk/sk/zivotne-situacie/zivotna-situacia/_potvrdenie-o-ohlaseni-trvaleho/"/>
        <s v="https://www.slovensko.sk/sk/detail-sluzby?externalCode=sluzba_egov_1046"/>
        <s v="https://www.minv.sk/?prijatie-ziadosti-o-vydanie-obcianskeho-preukazu"/>
        <s v="https://portal.minv.sk/wps/wcm/connect/sk/site/main/zivotne-situacie/menu-doklady/sluzba-ziadost-vydanie+obcianskeho+preukazu+s+cipom/"/>
        <s v="https://www.socpoist.sk/zahranicna-szco-gur/68912s"/>
        <s v="https://navody.digital/zivotne-situacie/zmena-trvaleho-bydliska"/>
        <s v="https://www.upsvr.gov.sk/obcan/co-mam-robit-ak-som-zmenil-trvaly-pobyt.html?page_id=386322"/>
        <s v="https://www.justice.gov.sk/sluzby/obchodny-register/"/>
        <s v="https://www.minv.sk/?oznamenie-o-zmene-udajov-zapisanych-v-zivnostenskom-registri"/>
        <s v="https://portal.minv.sk/wps/wcm/connect/sk/site/main/zivotne-situacie/vozidla/vozidla-evidencia-ziadosti/vozidla-ziadost-zmena-menu/"/>
        <s v="https://portal.minv.sk/wps/wcm/connect/sk/site/main/zivotne-situacie/vozidla/vozidla-evidencia-ziadosti/vozidla-ziadost-zmena-menu/vozidlo-zmena-esluzba"/>
        <s v="https://portal.minv.sk/wps/wcm/connect/sk/site/main/zivotne-situacie/tpreukazy-menu/ziadost-vymena-osvedcenia-evidencia/"/>
        <s v="https://portal.minv.sk/wps/wcm/connect/sk/site/main/zivotne-situacie/tpreukazy-menu/ziadost-vymena-osvedcenia-evidencia/ziadost-vymena-osvedcenie-evidencia-informacie"/>
        <s v="https://www.slovensko.sk/sk/zivotne-situacie/zivotna-situacia/_okresny-urad-katastralny-a-z/"/>
        <s v="https://www.minv.sk/?tlaciva-a-formulare-katastralneho-odboru"/>
        <s v="https://www.minv.sk/?vydanie-zbrojneho-preukazu"/>
        <s v="https://www.ecasenka.sk/novinky/e-recept-a-predpis-liekov-cez-internet/"/>
        <s v="https://www.ezdravotnictvo.sk/sk/erecept"/>
        <s v="https://navody.digital/zivotne-situacie/osetrovanie-clena-rodiny"/>
        <s v="https://www.socpoist.sk/osetrovne/1294s"/>
        <s v="https://www.employment.gov.sk/sk/praca-zamestnanost/bezpecnost-ochrana-zdravia-pri-praci/pracovny-uraz-choroba-z-povolania/"/>
        <s v="https://www.podnikajte.sk/pracovne-pravo-bozp/choroba-z-povolania"/>
        <s v="https://www.socpoist.sk/potvrdzovanie-elektronickej-pn--epn--pre-socialnu-poistovnu/70421s"/>
        <s v="https://www.slovensko.sk/sk/zivotne-situacie/zivotna-situacia/_praceneschopnost"/>
        <s v="https://www.socpoist.sk/urazovy-priplatok/1297s"/>
        <s v="https://www.socpoist.sk/pravidla-uznavania-docasnej-pracovnej-neschopnosti/58432s"/>
        <s v="https://www.upsvr.gov.sk/obcan/evidovanie-uoz/prava-a-povinnosti-uchadzaca-o-zamestnanie.html?page_id=701270"/>
        <s v="https://www.socpoist.sk/ako-poziadat-o-nemocenske-nfe/68708s"/>
        <s v="https://www.socpoist.sk/formulare-oznamenie-poistnej-udalosti/48016s6280c"/>
        <s v="https://www.ip.gov.sk/wp-content/uploads/2019/05/Pracovn%C3%A9-%C3%BArazy-v-kocke_bro%C5%BE%C3%BAra-NIP.pdf"/>
        <s v="https://www.ezdravotnictvo.sk/sk/-/vymenny-listok; https://www.dovera.sk/poistenec/potrebujem-poradit/navsteva-lekara-a-prevencia/vymenne-listky"/>
        <s v="https://www.najdilekara.sk/?utm_source=evuc&amp;utm_medium=banner&amp;utm_campaign=evuc; https://www.dovera.sk/poistenec/potrebujem-poradit/navsteva-lekara-a-prevencia/mapa-ambulancii-lekarov-specialistov; https://www.vszp.sk/poskytovatelia/zdravotna-starostlivost/zoznam-zmluvnych-poskytovatelov/siet-poskytovatelov-zdravotnej-starostlivosti.html"/>
        <s v="https://www.socpoist.sk/nemocenske/1292s"/>
        <s v="https://www.socpoist.sk/480/1190s"/>
        <s v="https://www.socpoist.sk/urazova-renta/1299s"/>
        <s v="https://www.socpoist.sk/jednorazove-vyrovnanie/1304s"/>
        <s v="https://www.socpoist.sk/pracovna-rehabilitacia/1305s"/>
        <s v="https://www.socpoist.sk/rekvalifikacia-/1307s"/>
        <s v="https://www.socpoist.sk/nahrada-za-bolest-/1308s"/>
        <s v="https://www.socpoist.sk/nahrada-nakladov-spojenych-s-liecenim/1309s"/>
        <s v="https://www.portalvs.sk/sk/"/>
        <s v="https://www.cvtisr.sk/cvti-sr-vedecka-kniznica/informacie-o-skolstve/publikacie-casopisy.../zistovanie-kvalifikovanosti/prehlad-vysokych-skol.html?page_id=9573"/>
        <s v="https://www.cvtisr.sk/cvti-sr-vedecka-kniznica/informacie-o-skolstve/skolstvo/vysoke-skoly/prijimacky-na-vysoke-skoly/ako-na-vysoku-skolu.html?page_id=9247#wSoTPPr"/>
        <s v="https://www.slovensko.sk/sk/zivotne-situacie/zivotna-situacia/_co-musim-spravit-aby-som-moho/"/>
        <s v="https://e-prihlaska.uniba.sk/ais/eprihlas/#!/home; https://prihlaskavs.sk/sk/current-status/"/>
        <s v="https://www.minedu.sk/socialne-stipendia/"/>
        <s v="https://tnuni.sk/fileadmin/dokumenty/studenti/socialna_starostlivost/Doklady_a__potvrdenia_k_ziadosti_o_SS-aktualiz.8-2017.pdf"/>
        <s v="https://www.minedu.sk/ziadost-o-priznanie-socialneho-stipendia/"/>
        <s v="https://www.minedu.sk/motivacne-stipendia/"/>
        <s v="https://www.minedu.sk/tehotenske-stipendium/"/>
        <s v="https://tnuni.sk/fileadmin/dokumenty/studenti/socialna_starostlivost/Ziadost_o_priznanie_tehotenskeho_stipendia2.pdf"/>
        <s v="https://www.minedu.sk/pozicky-pre-studentov/"/>
        <s v="https://www.slovensko.sk/sk/zivotne-situacie/zivotna-situacia/_studentska-pozicka/"/>
        <s v="https://www.fnpv.sk/zmluva-o-pozicke-pre-studentov"/>
        <s v="https://www.minedu.sk/data/att/16888.pdf"/>
        <s v="https://www.stabilizacnepozicky.sk/"/>
        <s v="https://www.stabilizacnepozicky.sk/ako-ziskat-stabilizacnu-pozicku"/>
        <s v="https://www.erasmusplus.sk/"/>
        <s v="https://uniba.sk/index.php?id=28354"/>
        <s v="https://www.upjs.sk/univerzita/cinnost/medzinarodne-vztahy/erasmus-plus/"/>
        <s v="https://learning-agreement.eu/"/>
        <s v="https://www.truni.sk/kriteria-studentskej-mobility-erasmus-studium"/>
        <s v="https://www.mtf.stuba.sk/sk/medzinarodnych-aktivitach/mobility-ucitelov-studentov-a-pracovnikov/mobility-studentov/povinnosti-studenta-po-navrate-z-mobilit-smerom-k-fakulte-erasmus-studijny-pobyt-erasmus-pracovna-staz-ine-mobility.html?page_id=10542"/>
        <s v="https://www.slovensko.sk/sk/zivotne-situacie/zivotna-situacia/_uznavanie-vysokoskolskeho-vzde/"/>
        <s v="https://www.minedu.sk/uznavanie-dokladov-o-vzdelani-a-odbornych-kvalifikacii-zo-zahranicia/"/>
        <s v="https://www.slovensko.sk/sk/detail-sluzby?externalCode=ks_336580"/>
        <s v="https://www.minedu.sk/regulovane-povolania-v-slovenskej-republike/"/>
        <s v="https://www.employment.gov.sk/sk/rodina-socialna-pomoc/hmotna-nudza/"/>
        <s v="https://www.upsvr.gov.sk/vzory-ziadosti/vzory-ziadosti-pre-oblast-socialnych-veci-a-rodiny/hmotna-nudza-1.html?page_id=268775"/>
        <s v="https://www.upsvr.gov.sk/vzory-ziadosti/vzory-ziadosti-pre-oblast-socialnych-veci-a-rodiny/hmotna-nudza-1.html?page_id=268775; https://www.slovensko.sk/sk/agendy/agenda/_hmotna-nudza/"/>
        <s v="https://www.employment.gov.sk/sk/rodina-socialna-pomoc/hmotna-nudza/preddavok-pomoc-hmotnej-nudzi.html"/>
        <s v="https://www.employment.gov.sk/sk/rodina-socialna-pomoc/hmotna-nudza/osobitny-prijemca.html"/>
        <s v="https://www.upsvr.gov.sk/buxus/docs/SSVaR/tlaciva/Potvrdenie_o_rozsahu_odpracovanych__hodin.pdf"/>
        <s v="https://www.upsvr.gov.sk/buxus/docs/SSVaR/tlaciva/Potvrdenie_o_mzde__prijme.pdf"/>
        <s v="https://www.upsvr.gov.sk/buxus/docs/SSVaR/tlaciva/Poucenie_pre_obcana_ziadajuceho_o_pomoc_v_hmotnej_nudzi.pdf"/>
        <s v="https://www.upsvr.gov.sk/buxus/docs/SSVaR/tlaciva/Potvrdenie_o_DPN_1.pdf"/>
        <s v="https://www.upsvr.gov.sk/buxus/docs/SSVaR/tlaciva/Stanovisko_k_trvaniu_nepriazniveho_zdravotneho_stavu_obcana_v_hmotnej_nudzi_na_ucely_ochranneho_prispevku.pdf"/>
        <s v="https://www.employment.gov.sk/sk/rodina-socialna-pomoc/hmotna-nudza/davky-hmotnej-nudzi/davka-hmotnej-nudzi/povinnosti-poberatela-davky.html"/>
        <s v="https://www.employment.gov.sk/sk/rodina-socialna-pomoc/hmotna-nudza/davky-hmotnej-nudzi/jednorazova-davka-hmotnej-nudzi/"/>
        <s v="https://www.banskabystrica.sk/agendy/jednorazova-davka-v-hmotnej-nudzi/"/>
        <s v="https://www.employment.gov.sk/sk/rodina-socialna-pomoc/tazke-zdravotne-postihnutie/penazne-prispevky/pp-opatrovanie/"/>
        <s v="https://www.upsvr.gov.sk/vzory-ziadosti/vzory-ziadosti-pre-oblast-socialnych-veci-a-rodiny/tazko-zdravotne-postihnuti-1.html?page_id=268769"/>
        <s v="https://www.slovensko.sk/sk/zivotne-situacie/zivotna-situacia/_podanie-ziadosti-o-penazny-pri/"/>
        <s v="https://www.socpoist.sk/matka---opatrovatel---asistent/55166s"/>
        <s v="https://www.slovensko.sk/sk/najst-sluzbu?CurrentPage=1&amp;ServiceTitle=Rozhodovanie+o+rodi%C4%8Dovskom+pr%C3%ADspevku+pre+vlastn%C3%A9+die%C5%A5a&amp;InstitutionName=Ministerstvo+pr%C3%A1ce%2c+soci%C3%A1lnych+vec%C3%AD+a+rodiny+Slovenskej+republiky"/>
        <s v="https://www.upsvr.gov.sk/buxus/docs/SSVaR/tlaciva/SSD/Ziadost_o_posudenie_zdravotneho_stavu_na_ucely_statnych_socialnych_davok.pdf"/>
        <s v="https://www.platformarodin.sk/narok/sluzba-vcasnej-intervencie/"/>
        <s v="https://www.employment.gov.sk/sk/rodina-socialna-pomoc/tazke-zdravotne-postihnutie/"/>
        <s v="https://www.upsvr.gov.sk/buxus/docs/SSVaR/tlaciva/lekarsky_nalez.pdf"/>
        <s v="https://www.upsvr.gov.sk/buxus/docs/SSVaR/tlaciva/Ziadost_o_PP_na_K.pdf"/>
        <s v="https://www.employment.gov.sk/sk/rodina-socialna-pomoc/tazke-zdravotne-postihnutie/preukaz-tzp/"/>
        <s v="https://www.employment.gov.sk/sk/rodina-socialna-pomoc/tazke-zdravotne-postihnutie/parkovaci-preukaz/"/>
        <s v="https://www.employment.gov.sk/sk/rodina-socialna-pomoc/tazke-zdravotne-postihnutie/penazne-prispevky/pp-osobnu-asistenciu/"/>
        <s v="https://www.employment.gov.sk/files/slovensky/rodina-socialna-pomoc/tazke-zdravotne-postihnutie/penazne-prispevky/priloha-c-16-vykaz-pocte-hodin-vykonanej-osobnej-asistencie.pdf"/>
        <s v="https://www.slov-lex.sk/pravne-predpisy/prilohy/SK/ZZ/2008/447/20191201_3568438-2.pdf"/>
        <s v="https://www.employment.gov.sk/sk/rodina-socialna-pomoc/tazke-zdravotne-postihnutie/penazne-prispevky/pp-kupu-vycvik-pouzivania-upravu-pomocky/"/>
        <s v="https://www.employment.gov.sk/sk/rodina-socialna-pomoc/tazke-zdravotne-postihnutie/penazne-prispevky/pp-kompenzaciu-zvysenych-vydavkov/penazny-prispevok-kompenzaciu-zvysenych-vydavkov-suvisiacich-so-starostlivostou-psa-so-specialnym-vycvikom/"/>
        <s v="https://www.employment.gov.sk/sk/rodina-socialna-pomoc/tazke-zdravotne-postihnutie/penazne-prispevky/pp-prepravu/"/>
        <s v="https://www.employment.gov.sk/sk/rodina-socialna-pomoc/socialne-sluzby/ponuka-socialnych-sluzieb/"/>
        <s v="https://www.ruzinov.sk/sk/tlaciva/view/ziadost-o-posudenie-odkazanosti-na-soc-sluzbu"/>
        <s v="https://www.employment.gov.sk/files/slovensky/rodina-socialna-pomoc/socialne-sluzby/faq/zmluva-poskytovani-socialnej-sluzby.pdf"/>
        <s v="https://www.tsk.sk/buxus/docs/Ziadost%20o%20uzatvorenie%20zmluvy%20o%20poskytovani%20socialnej%20sluzby%20A.pdf"/>
        <s v="https://sos.mpsvr.gov.sk/pm/poskytovatel-sos"/>
        <s v="https://www.zilina.sk/agendy/odlahcovacia-sluzba/"/>
        <s v="https://trencin.sk/wp-content/uploads/2018/10/%C5%BDiados%C5%A5-prepravn%C3%A1-slu%C5%BEba.pdf"/>
        <s v="https://www.socpoist.sk/invalidny-dochodok/1288s"/>
        <s v="https://obcan.justice.sk/infosud-registre/-/isu-registre/zoznam/mediator?f.4502=4503_x000a_https://obcan.justice.sk/infosud-registre/-/isu-registre/zoznam/medCentrum?f.4502=9930"/>
        <s v="https://www.upsvr.gov.sk/socialne-veci-a-rodina-2/rodina/rodina/rozvod-rodicov-rozchod-rodicov.html?page_id=308549"/>
        <s v="https://www.sak.sk/web/sk/cms/lawyer/adv"/>
        <s v="https://obcan.justice.sk/ezaloby"/>
        <s v="https://www.upsvr.gov.sk/socialne-veci-a-rodina-2/rodina/rodina/rozvod-rodicov-rozchod-rodicov/uprava-prav-a-povinnosti-rodicov-voci-dietatu.html?page_id=308551"/>
        <s v="https://obcan.justice.sk/infosud/-/infosud/zoznam/pojednavanie?f.655=14.06.2022&amp;f.655="/>
        <s v="https://obcan.justice.sk/infosud/-/infosud/zoznam/rozhodnutie"/>
        <s v="https://portal.minv.sk/wps/wcm/connect/sk/site/main/zivotne-situacie/matrika-zivotna-udalost/"/>
        <s v="https://portal.minv.sk/wps/wcm/connect/sk/site/main/zivotne-situacie/matrika-zivotna-udalost/ziadost-zmena-mena-priezviska-ine+zmeny-opravy/podanie-oznamenia-o-spatvzati-upusteni-pouzivania-priezviska-po-rozvode/"/>
        <s v="https://portal.minv.sk/wps/wcm/connect/sk/site/main/zivotne-situacie/matrika-zivotna-udalost/ziadost-zmena-mena-priezviska-ine+zmeny-opravy/podanie-ziadosti-o-zmenu-priezviska-po-rozvode-okresny+urad/"/>
        <s v="https://www.slovensko.sk/sk/zivotne-situacie/zivotna-situacia/_vybavujem-obciansky-preukaz-el/"/>
        <s v="https://www.minv.sk/?cestovne-pasy"/>
        <s v="https://www.minv.sk/?vodicske-preukazy"/>
        <s v="https://www.union.sk/pomoc/zdravotne-poistenie/poistenec/doklady-a-oznamenia-udajov/europsky-formular-poistenec-faq/; https://www.dovera.sk/poistenec/potrebujem-poradit/ako-sa-poistit-povinnosti-a-ziadosti/preukaz-poistenca; https://www.vszp.sk/epzp/"/>
        <s v="https://navody.digital/zivotne-situacie/svadba"/>
        <s v="https://www.staremesto.sk/data/MediaLibrary/27/27257/Matrika_Ziadost_o_uzavretie_manzelstva.pdf"/>
        <s v="https://www.slovensko.sk/sk/zivotne-situacie/zivotna-situacia/_cirkevny-sobas1/"/>
        <s v="https://www.puchov.sk/uzavretie-manzelstva-mimo-miesta-trvaleho-pobytu.html"/>
        <s v="https://www.slovensko.sk/sk/detail-sluzby?externalCode=sluzba_egov_170"/>
        <s v="https://www.slovensko.sk/sk/zivotne-situacie/zivotna-situacia/_civilny-sobas1/"/>
        <s v="https://www.banm.sk/ziadost-o-vypis-z-matriky-s-priezviskom-bez-koncovky-slovenskeho-prechylovania/"/>
        <s v="https://e-justice.europa.eu/35981/SK/public_documents_forms?init=true"/>
        <s v="https://www.financnasprava.sk/sk/elektronicke-sluzby/koncove-sluzby/podanie-dp-dpfo-szco-typb"/>
        <s v="https://www.financnasprava.sk/sk/elektronicke-sluzby/koncove-sluzby/podanie-dp-dppo"/>
        <s v="https://www.financnasprava.sk/sk/elektronicke-sluzby/koncove-sluzby/zrazene-odvedene-preddavky"/>
        <s v="https://www.financnasprava.sk/sk/elektronicke-sluzby/koncove-sluzby/podanie-vyuctovanie-pzc"/>
        <s v="https://www.financnasprava.sk/sk/elektronicke-sluzby/koncove-sluzby/podanie-dp-dph"/>
        <s v="https://pfseform.financnasprava.sk/Formulare/eFormVzor/DP/form.512.html"/>
        <s v="https://pfseform.financnasprava.sk/Formulare/eFormVzor/DP/form.471.html"/>
        <s v="https://www.financnasprava.sk/sk/elektronicke-sluzby/verejne-sluzby/katalog-danovych-a-colnych/zoznam_vzorov_vydanych_fr_sr/tlaciva-zc-5zdp"/>
        <s v="https://www.financnasprava.sk/sk/elektronicke-sluzby/koncove-sluzby/percentualny-podiel-dane"/>
        <s v="https://www.financnasprava.sk/sk/elektronicke-sluzby/koncove-sluzby/podanie-dp-dmv"/>
        <s v="https://www.dcom.sk/detail-sluzby?nazov=ohlasovanie-vzniku-zaniku-alebo-zmeny-poplatkovej-povinnosti-za-komunalne-odpady-a-drobne-stavebne-odpady"/>
        <s v="https://www.dcom.sk/detail-sluzby?nazov=oznamovanie-o-vzniku-zaniku-alebo-zmene-danovej-povinnosti-k-dani-za-ubytovanie"/>
        <s v="https://www.dcom.sk/detail-sluzby?nazov=oznamovanie-o-vzniku-zaniku-alebo-zmene-danovej-povinnosti-k-dani-za-uzivanie-verejneho-priestranstva"/>
        <s v="https://www.dcom.sk/detail-sluzby?nazov=podavanie-danoveho-priznania-k-dani-z-nehnutelnosti-k-dani-za-psa-k-dani-za-predajne-automaty-a-k-dani-za-nevyherne-hracie-pristroje"/>
        <s v="https://www.dcom.sk/detail-sluzby?nazov=oznamovanie-o-vzniku-zaniku-alebo-zmene-danovej-povinnosti-k-dani-za-psa"/>
        <s v="http://pr_vsf1.msupezinok.sk:8080/oznamovanie-vzniku-zaniku-alebo-zmene-danovej-povinnosti-k-dani-za-uzivanie-verejneho-priestranstva-2.html"/>
        <s v="https://www.financnasprava.sk/sk/elektronicke-sluzby/koncove-sluzby/platenie-dani-poplatkov"/>
        <s v="http://www.socpoist.sk/2141-menu/55440s"/>
        <s v="https://www.vszp.sk/platitelia/tlaciva/vykaz-preddavkov-zamestnavatela/;_x000a__x000a_https://www.union.sk/platitelia-tlaciva-a-formulare_x000a__x000a_https://www.dovera.sk/platitel/potvrdenia-a-tlaciva_x000a__x000a_http://www.formstudio.sk/formstudio/formulare/vykaz-preddavkov-na-poistne-na-verejne-zdravotne-poistenie-dovera-zp.asp"/>
        <s v="https://www.financnasprava.sk/sk/elektronicke-sluzby/koncove-sluzby/danova-kontrola"/>
        <s v="https://intrastat.statistics.sk/Intrastat/spravodajska-povinnost/"/>
        <s v="https://www.financnasprava.sk/sk/elektronicke-sluzby/koncove-sluzby/uctovna-zavierka-ju"/>
        <s v="https://www.financnasprava.sk/sk/elektronicke-sluzby/koncove-sluzby/uctovna-zavierka-pu"/>
        <s v="https://ru.justice.sk/ru-verejnost-web/public/sluzby.xhtml"/>
        <s v="https://www.justice.gov.sk/sluzby/obchodny-register/formulare-or-pre-podania-v-elektronickej-podobe/#formulare-na-zapis-zmeny-udajov"/>
        <s v="http://www.sbagency.sk/mikropozicky-uver-za-zvyhodnenych-podmienok#.YrxcoXZBxPZ"/>
        <s v="https://www.minedu.sk/predprimarne-vzdelavanie/"/>
        <s v="https://www.minedu.sk/odporucania-pre-rodicov-pri-vybere-materskej-skoly/"/>
        <s v="https://www.minedu.sk/vychovne-psychologicke-a-specialnopedagogicke-poradenstvo-a-specialne-vychovne-zariadenia/"/>
        <s v="https://sekule.esmao.sk/info/e-form/332"/>
        <s v="https://www.dcom.sk/detail-sluzby?nazov=informovanie-o-materskych-skolach"/>
        <s v="https://www.minedu.sk/usmernenie-k-prijimaciemu-konaniu-na-stredne-skoly-pre-skolsky-rok-20222023/"/>
        <s v="https://www.cvtisr.sk/cvti-sr-vedecka-kniznica/informacie-o-skolstve/vyskumy-a-prevencia/cpppap-adresar.html?page_id=10279"/>
        <s v="https://www.stredna.sk/"/>
        <s v="http://dualnysystem.sk/ziak/"/>
        <s v="https://www.minedu.sk/zoznam-ucebnych-odborov-a-studijnych-odborov-v-ktorych-sa-vyzaduje-zdravotna-sposobilost/"/>
        <s v="https://edicnyportal.iedu.sk/Forms/Show/4645"/>
        <s v="https://help.edupage.org/?lang_id=2&amp;p=u1/u1681/u1685/u646"/>
        <s v="https://ucimenadialku.sk/usmernenia/prijimacie-konanie-na-stredne-skoly-pre-skolsky-rok-2022-2023"/>
        <s v="https://www.minedu.sk/data/att/18514.pdf; https://help.edupage.org/?lang_id=2&amp;p=u1/u1681/u1685/u646"/>
        <s v="https://moyzeska.sk/wp-content/uploads/2021/04/odvolanie_voci_rozhodnutiu_o_neprijati_na_studium.pdf; "/>
        <s v="https://help.edupage.org/?lang_id=2&amp;p=u1/u1681/u1685/u646; https://edicnyportal.iedu.sk/Forms/Show/4645"/>
        <s v="https://www.simedke.sk/uploads/dokumenty/tlaciva/%C5%BDiados%C5%A5%20o%20prijatie%20do%20%C5%A0I%20-%20PDF.pdf; https://www.simedke.sk/uploads/dokumenty/tlaciva/Pr%C3%ADloha%20%C4%8D.%201%20z%C3%A1pisn%C3%BD%20l%C3%ADstok.pdf"/>
        <s v="https://www.mzv.sk/externalesmzvportlet?eGovCode=%27TP%27"/>
        <s v="https://www.justice.gov.sk/agenda-ministerstva/medzinarodne-pravo/overovanie-listin-apostily/"/>
        <s v="https://slovak.statistics.sk/wps/portal/ext/metadata/surveys/!ut/p/z1/lZDNDoIwEISfxSfoNi1Qj1s0UH6lSsC9GE6GRNGD8fklegIiytw2-WZ2dhmxmlHXPNtz82hvXXPp5yO5p8IzSmuOkLvxFkyU6niTZ1ztXVYNAZXZHjjgLrCR5CAdRov8kMY-GGHCQqPlgCP_NP7j9wMMpZcAqCRwwGBY2nUhBKD4bz98EcLC_lOA5uMrRm9k7oJfGTQsOfqhkex-LXvV0BpcvQDnvfoe/dz/d5/L2dBISEvZ0FBIS9nQSEh/p0/IZ7_Q7I8BB1A00HCB0IR6PUKPT3033=CZ6_Q7I8BB1A0O6KE0IJMBKDON18S6=NEattachment.fileType!PDF=attachment.name!f_obyv312_12=attachment.id!795557=actionCommand!getAttachment==/"/>
        <s v="https://emortes.portaludzs.sk/web/emortes/"/>
        <s v="https://www.dcom.sk/detail-sluzby?nazov=organizovanie-obcianskej-rozlucky-so-zosnulym"/>
        <s v="https://www.dcom.sk/detail-sluzby?nazov=informovanie-o-cintorinoch-obce"/>
        <s v="https://portal.minv.sk/wps/wcm/connect/sk/site/main/zivotne-situacie/matrika-zivotna-udalost/ziadosti-o+uradne+vypisy/podanie-ziadosti-o-vydanie-umrtneho-listu-s-povodnym-menom/"/>
        <s v="https://www.notar.sk/ncr_popis/"/>
        <s v="https://www.socpoist.sk/ext_dok-09042021-vp-rlfo-web/69476c"/>
        <s v="http://www.ezdravie.sk/epn"/>
        <s v="https://www.employment.gov.sk/sk/formulare-ziadosti/rodina/ziadost-prispevok-pohreb.html_x000a_https://portal.employment.gov.sk/eform/prispevoknapohreb/"/>
        <s v="https://www.socpoist.sk/vdovsky-dochodok/1289s"/>
        <s v="http://www.socpoist.sk/vdovecky-dochodok/1290s"/>
        <s v="https://www.socpoist.sk/sirotsky-dochodok/1291s"/>
        <s v="https://www.socpoist.sk/pozostalostna-urazova-renta/1301s"/>
        <s v="https://www.socpoist.sk/jednorazove-odskodnenie/1303s"/>
        <s v="https://www.socpoist.sk/nahrada-nakladov-spojenych-s-pohrebom/1310s"/>
        <s v="https://podpora.financnasprava.sk/313501-%C3%9Amrtie-zamestnanca-a-da%C5%88ov%C3%A9-priznanie"/>
        <s v="https://portal.minv.sk/wps/wcm/connect/sk/site/main/zivotne-situacie/zivnostenske-podnikanie/"/>
        <s v="https://pfs.iam.financnasprava.sk/"/>
        <s v="https://uhrady.rtvs.sk/domacnosti/odhlasenie"/>
        <s v="https://www.minedu.sk/vychova-a-vzdelavanie-v-zakladnych-skolach/"/>
        <s v="https://www.dcom.sk/detail-sluzby?nazov=informovanie-o-zakladnych-skolach"/>
        <s v="https://edicnyportal.iedu.sk/Forms/Show/4821"/>
      </sharedItems>
    </cacheField>
    <cacheField name="OVM / Business Vlastník" numFmtId="0">
      <sharedItems containsBlank="1" count="44" longText="1">
        <m/>
        <s v="Ústredie práce, sociálnych vecí a rodiny"/>
        <s v="Sociálna poisťovňa"/>
        <s v="Zdravotná poisťovňa"/>
        <s v="Katastrálny odbor OÚ"/>
        <s v="Obec"/>
        <s v="Rozhlas a televízia Slovenska"/>
        <s v="Stavebný úrad"/>
        <s v="Živnostenský odbor OÚ"/>
        <s v="Finančná správa Slovenskej republiky"/>
        <s v="Okresný súd"/>
        <s v="Štatistický úrad Slovenskej republiky"/>
        <s v="Ministerstvo vnútra Slovenskej republiky"/>
        <s v="Rôzne komory (SAK, ..)_x000a_ Ministerstvo spravodlivosti Slovenskej republiky"/>
        <s v="Úrad verejného zdravotníctva"/>
        <s v="Štátna veterinárna a potravinová správa"/>
        <s v="Dopravný inšpektorát"/>
        <s v="Ministerstvo dopravy a výstavby Slovenskej republiky"/>
        <s v="Lekár"/>
        <s v="Vysoká škola/ Univerzita"/>
        <s v="Matričný úrad"/>
        <s v="Zastupiteľský úrad SR"/>
        <s v="Ministerstvo spravodlivosti Slovenskej republiky"/>
        <s v="Úrad geodézie, kartografie a katastra Slovenskej republiky"/>
        <s v="Lekáreň"/>
        <s v="Poskytovateľ zdravotnej starostlivosti, ktorý poskytuje zdravotnú starostlivosť, ktorú vykonávajú lekári s odbornou spôsobilosťou na výkon špecializovaných pracovných činností v špecializačnom odbore pracovné lekárstvo, špecializačnom odbore klinické pracovné lekárstvo a klinická toxikológia alebo v špecializačnom odbore dermatovenerológia"/>
        <s v="Národný inšpektorát práce"/>
        <s v="Regionálna komisia na posudzovanie chorôb z povolania alebo regionálna komisia na posudzovanie kožných chorôb z povolania"/>
        <s v="Celoslovenská komisia na posudzovanie chorôb z povolania"/>
        <s v="Zamestnávateľ"/>
        <s v="Ministerstvo školstva, vedy, výskumu a športu Slovenskej republiky"/>
        <s v="Fond na podporu vzdelávania"/>
        <s v="Stredisko na uznávanie dokladov o vzdelaní"/>
        <s v="Obec/ VÚC"/>
        <s v="Obec/Cirkev"/>
        <s v="Slovak Business Agency"/>
        <s v="Zariadenie výchovného poradenstva a prevencie"/>
        <s v="Materská škola"/>
        <s v="Základná škola"/>
        <s v="Stredná škola"/>
        <s v="Ministerstvo zahraničných vecí a európskych záležitostí Slovenskej republiky"/>
        <s v="Úrad pre dohľad nad zdravotnou starostlivosťou"/>
        <s v="Notár"/>
        <s v="Policajný zbor SR"/>
      </sharedItems>
    </cacheField>
    <cacheField name="Central (Y/N)" numFmtId="0">
      <sharedItems count="3">
        <s v=""/>
        <s v="Y"/>
        <s v="N"/>
      </sharedItems>
    </cacheField>
    <cacheField name="NazovRezortu" numFmtId="0">
      <sharedItems containsBlank="1"/>
    </cacheField>
    <cacheField name="KodAgendy" numFmtId="0">
      <sharedItems containsBlank="1"/>
    </cacheField>
    <cacheField name="NazovAgendy" numFmtId="0">
      <sharedItems containsBlank="1" longText="1"/>
    </cacheField>
    <cacheField name="KodUseku" numFmtId="0">
      <sharedItems containsBlank="1"/>
    </cacheField>
    <cacheField name="NazovUseku" numFmtId="0">
      <sharedItems containsBlank="1"/>
    </cacheField>
    <cacheField name="Legislatíva" numFmtId="0">
      <sharedItems containsBlank="1" count="82">
        <s v="Zákon č. 311/2001 Z. z. "/>
        <s v="Zákon č. 5/2004 Z. z."/>
        <s v="Zákon č. 461/2003 Z. z."/>
        <s v="Zákon č. 580/2004 Z. z. "/>
        <s v="Zákon č. 568/2009 Z. z."/>
        <s v="Zákon č. 182/1993 Z. z."/>
        <s v="Zákon č. 513/1991 Zb."/>
        <m/>
        <s v="Zákon č. 186/2009 Z. z."/>
        <s v="Zákon č. 90/2016 Z. z."/>
        <s v="Zákon č. 162/1995 Z. z"/>
        <s v="Zákon č.  251/2012 Z. z."/>
        <s v="Zákon č. 442/2002 Z. z."/>
        <s v="Zákon č. 452/2021 Z. z."/>
        <s v="Zákon č. 582/2004 Z. z."/>
        <s v="Zákon č. 340/2012 Z. z. "/>
        <s v="Zákon č. 39/2015 Z. z."/>
        <s v="Zákon č. 492/2009 Z. z."/>
        <s v="Zákon č. 50/1976 Zb."/>
        <s v="Zákon č. 496/2008 Z. z."/>
        <s v="Zákon č. 582/2004 Z. z. "/>
        <s v="Zákon č. 455/1991 Zb."/>
        <s v="Zákon č. 563/2009 Z. z. "/>
        <s v="Zákon č. 530/2003 Z. z."/>
        <s v="Zákon č.  272/2015 Z. z."/>
        <s v="Zákon č. 382/2004 Z. z."/>
        <s v="Zákon č. 286/2020 Z. z."/>
        <s v="Zákon č. 595/2003 Z. z."/>
        <s v="Zákon č. 39/2007 Z. z."/>
        <s v="Zákon č. 222/2004 Z. z. "/>
        <s v="Zákon č. 361/2014 Z. z."/>
        <s v="Zákon č. 106/2018 Z. z."/>
        <s v="Zákon č. 581/2004 Z. z. "/>
        <s v="Zákon č. 381/2001 Z. z."/>
        <s v="Zákon č. 40/1964 Zb."/>
        <s v="Zákon č. 8/2009 Z. z. "/>
        <s v="Zákon č. 43/2004 Z. z."/>
        <s v="Zákon č. 576/2004 Z. z."/>
        <s v="Zákon č. 131/2002 Z. z."/>
        <s v="Zákon č. 426/2020 Z. z."/>
        <s v="Zákon č. 571/2009 Z. z."/>
        <s v="Zákon č. 36/2005 Z. z."/>
        <s v="Zákon č. 253/1998 Z. z."/>
        <s v="Zákon č. 395/2019 Z. z."/>
        <s v="Zákon č. 362/2011 Z. z."/>
        <s v="Zákon č. 355/2007 Z. z."/>
        <s v="Zákon č. 124/2006 Z. z."/>
        <s v="Zákon č. 245/2008 Z. z."/>
        <s v="Zákon č. 396/2012 Z. z."/>
        <s v="Zákon č. 422/2015 Z. z."/>
        <s v="Zákon č. 417/2013 Z. z."/>
        <s v="Zákon č. 447/2008 Z. z."/>
        <s v="Zákon č. 561/2008 Z. z."/>
        <s v="Zákon č. 448/2008 Z. z."/>
        <s v="Zákon č. 420/2004 Z. z."/>
        <s v="Zákon č. 305/2005 Z. z."/>
        <s v="Zákon č. 71/1992 Zb."/>
        <s v="Zákon č. 161/2015 Z. z."/>
        <s v="Zákon č. 154/1994 Z. z."/>
        <s v="Zákon č. 445/2006 Z. z."/>
        <s v="Zákon č. 145/1995 Z. z."/>
        <s v="Zákon č. 647/2007 Z. z."/>
        <s v="Zákon č. 153/2013 Z. z."/>
        <s v="Zákon č. 563/2009 Z. z."/>
        <s v="Zákon č. 152/1995 Z. z."/>
        <s v="Zákon č. 540/2001 Z. z."/>
        <s v="Zákon č. 431/2002 Z. z."/>
        <s v="Zákon č. 7/2005 Z. z."/>
        <s v="Zákon č. 290/2016 Z. z."/>
        <s v="Zákon č. 245/2008 Z. z."/>
        <s v="Zákon č. 61/2015 Z. z."/>
        <s v="Zákon č. 131/2010 Z.z."/>
        <s v="Zákon č. 200/2013 Z. z."/>
        <s v="Zákon č. 190/2003 Z. z."/>
        <s v="Zákon č. 238/1998 Z. z."/>
        <s v="Zákon č. 455/1991 Zb.        Zákon č. 124/2006 Z. z." u="1"/>
        <s v="530/2003 Z. z." u="1"/>
        <s v="č. 182/1993 Z. z. " u="1"/>
        <s v="513/1991 Zb." u="1"/>
        <s v="563/2009 Z. z." u="1"/>
        <s v="Oznámenie č. 575/2001 Z. z." u="1"/>
        <s v="Zákon č. 568/2009 Z. z.  Zákon č. 311/2001 Z. z. " u="1"/>
      </sharedItems>
    </cacheField>
    <cacheField name="Počet vykonávacích predpisov" numFmtId="0">
      <sharedItems containsString="0" containsBlank="1" containsNumber="1" containsInteger="1" minValue="0" maxValue="80"/>
    </cacheField>
    <cacheField name="Projekty" numFmtId="0">
      <sharedItems containsBlank="1"/>
    </cacheField>
    <cacheField name="Gestor projektu" numFmtId="0">
      <sharedItems containsBlank="1"/>
    </cacheField>
    <cacheField name="Projekt status" numFmtId="0">
      <sharedItems containsBlank="1" count="7">
        <m/>
        <s v="Realizovaný"/>
        <s v="Schválený"/>
        <s v="Prípravná fáza"/>
        <s v="Rozpracovaný"/>
        <s v="Hodnotený"/>
        <s v="Iniciačná fáza"/>
      </sharedItems>
    </cacheField>
    <cacheField name="Koncová služba" numFmtId="0">
      <sharedItems containsBlank="1"/>
    </cacheField>
    <cacheField name="Úroveň digitalizácie" numFmtId="0">
      <sharedItems containsString="0" containsBlank="1" containsNumber="1" containsInteger="1" minValue="1" maxValue="5"/>
    </cacheField>
    <cacheField name="Informačný systém verejnej správy (ISVS)" numFmtId="0">
      <sharedItems containsBlank="1" count="119">
        <m/>
        <s v="Informačný systém služieb zamestnanosti  (ISSZ)"/>
        <s v="Systém elektronických služieb (SES)"/>
        <s v="Komplexný informačný systém VšZP"/>
        <s v="Internetový sprievodca trhom práce (ISTP)"/>
        <s v="Modul elektronických schránok"/>
        <s v="Modul elektronického doručovania"/>
        <s v="Modul elektronickej podateľne"/>
        <s v="Elektronická podateľňa"/>
        <s v="Elektronická zložka klienta"/>
        <s v="Internetový portál Union zdravotnej poisťovne"/>
        <s v="Elektronická pobočka Dôvery zdravotnej poisťovne"/>
        <s v="IS KORWIN"/>
        <s v="Portál elektronických služieb ÚPV SR"/>
        <s v="Informačný systém katastra nehnuteľností"/>
        <s v="Platobný modul – komunikačná časť"/>
        <s v="Digitálna kancelária IIS MIS"/>
        <s v="Elektronické formuláre"/>
        <s v="IIS MIS"/>
        <s v="IS elektronické služby mesta"/>
        <s v="Informačný systém samosprávy - CG ISS"/>
        <s v="ZIS"/>
        <s v="KEO-Kompletná evidencia obcí"/>
        <s v="Register obyvateľov"/>
        <s v="Systém IIS MIS"/>
        <s v="WIN CITY"/>
        <s v="WinCITY"/>
        <s v="Informačný systém mesta Zlaté Moravce"/>
        <s v="Informačný systém mesta Svidník"/>
        <s v="Informačný systém mesta Levoča"/>
        <s v="Hlásenie pobytu"/>
        <s v="CG ISS"/>
        <s v="Modul dane a poplatky"/>
        <s v="Obchodný register"/>
        <s v="Informačný systém Obchodného registra"/>
        <s v="Informačný systém elektronických služieb obchodného registra"/>
        <s v="Informačný systém jednotných kontaktných miest (JKM2)"/>
        <s v="Register právnických osôb, podnikateľov a orgánov verejnej moci"/>
        <s v="Živnostenský register 2021"/>
        <s v="Živnostenský register "/>
        <s v="Štatistický informačný systém"/>
        <s v="Portál na overovanie poistných vzťahov, kódov Poskytovateľov zdravotnej starostlivosti, kódov Zdravotníckych pracovníkov"/>
        <s v="Komplexný veterinárny a potravinový informačný systém (KVEPIS)"/>
        <s v="Modul DMS"/>
        <s v="Portál Finančnej správy (PFS)"/>
        <s v="Modul Platby"/>
        <s v="Integrovaný systém Finančnej správy"/>
        <s v="Evidencia vozidiel"/>
        <s v=" Internetový portál Union zdravotnej poisťovne"/>
        <s v="Predaj a distribúcia elektronických dialničných známok a el. mýta"/>
        <s v="JISCD - Jednotný informačný systém v cestnej doprave"/>
        <s v="Jednotný systém dávok (IS JSD)"/>
        <s v="Centrálny informačný ponukový systém (CIPS)"/>
        <s v="Národný zdravotnícky informačný systém (NZIS)"/>
        <s v="Register tehotných žien"/>
        <s v="Modul elektronických formulárov"/>
        <s v="Internetový portál Dôvery zdravotnej poisťovne a. s."/>
        <s v="Informačný systém riadenia sociálnych dávok (RSD)"/>
        <s v="Centrálny informačný systém matričnej agendy (CISMA)"/>
        <s v="Národný portál zdravia (NPZ)"/>
        <s v="Info modul"/>
        <s v="Register fyzických osôb"/>
        <s v="Agenda cestovných dokladov"/>
        <s v="Elektronická identifikačná karta"/>
        <s v="Modul centrálnej elektronickej podateľne"/>
        <s v="Obchoný register"/>
        <s v="Živnostenský register"/>
        <s v="Register zbraní a streliva"/>
        <s v="Register inštitútu Ošetrovanie člena rodiny"/>
        <s v="Register preradených na inú prácu nad rámec zákona"/>
        <s v="Informačný systém Safe Work (IS SAWO)"/>
        <s v="Register dočasných pracovných práceneschopností"/>
        <s v="IS Manažment údajov Sociálnej poisťovne (IS_MÚSP)"/>
        <s v="Platforma kariérového poradenstva (PROFSME)"/>
        <s v="Portál vysokých škôl"/>
        <s v="Centrálna elektronická prihláška na vysoké školy"/>
        <s v="IS elektronických služieb regionálneho a vysokého školstva SR (IS ESRV)"/>
        <s v="Centrálny register študentov vysokých škôl"/>
        <s v="IS Fondu na podporu vzdelávania"/>
        <s v="STUDY Abroad"/>
        <s v="Portál Erasmus+"/>
        <s v="Mobility ONLINE"/>
        <s v="Portál Ministerstva školstva, vedy, výskumu a športu SR"/>
        <s v="Centrálny register záverečných prác (CRZP) a antiplagiatorský systém (APS)"/>
        <s v="Elektronická registratúra IIS MIS"/>
        <s v="Modul informovanie a poradenstvo"/>
        <s v="Modul Dotácia a príspevky"/>
        <s v="Modul Registrovanie"/>
        <s v="Informačný systém parkovania ťažko zdravotne postihnutých"/>
        <s v="Register sociálnej pomoci"/>
        <s v="Register poskytovateľov sociálnych služieb"/>
        <s v="Informačný systém Centra právnej pomoci"/>
        <s v="Informačný systém súdov - Súdny manažment"/>
        <s v="IS PATRICIA - Prokurátorská trestná a civilná agenda"/>
        <s v="Centrálna evidencia elektronických rozhodnutí"/>
        <s v="Kontrolný výkaz DPH (KV DPH)"/>
        <s v="Modul licencovanie a povoľovanie"/>
        <s v="CRP - Centrálny register poistencov"/>
        <s v="Konsolidovaný register účtovných zavierok (KRUZ)"/>
        <s v="Centrálny register pohľadávok štátu (CRPŠ)"/>
        <s v="Informačný systém registra úpadcov"/>
        <s v="Register účtovných závierok (www.registeruz.sk)"/>
        <s v="Informačný systém elektronických služieb obchodného registra, Informačný systém Obchodného registra, Obchodný register"/>
        <s v="KomposyT"/>
        <s v="RIS - Rezortný informačný systém"/>
        <s v="EDUZOZNAM"/>
        <s v="Informačný systém Duálne vzdelávanie a zvýšenie atraktivity a kvality odborného vzdelávania a prípravy (OVP)"/>
        <s v="Informačný systém E-test II"/>
        <s v="Informačný systém testovania žiakov"/>
        <s v="Integračná zbernica a  SOA Security Gateway (SSG)"/>
        <s v="IS elektronické služby  MZVaEZ SR (ES MZVaEZ)"/>
        <s v="Register osôb, ktoré za života odmietli pitvu"/>
        <s v="ePrehliadky"/>
        <s v="RÚ - Register úmrtí"/>
        <s v="Informačný systém Úradu pre dohľad nad zdravotnou starostlivosťou"/>
        <s v="Modul Majetok a prenajímanie"/>
        <s v="Elektronické služby súdnictva - RESS"/>
        <s v="Portál na overovanie úmrtí"/>
        <s v="Informačný systém Elektronických služieb vzdelávacieho systému regionálneho školstva"/>
      </sharedItems>
    </cacheField>
    <cacheField name="Početnosť (Submissions)" numFmtId="0">
      <sharedItems containsString="0" containsBlank="1" containsNumber="1" containsInteger="1" minValue="8295" maxValue="592292"/>
    </cacheField>
    <cacheField name="Vysvetlenie početnosti"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26">
  <r>
    <x v="0"/>
    <s v="Ukončenie štúdia / zamestnania / živnosti"/>
    <s v="Vyradenie z evidencie uchádzačov o zamestnanie"/>
    <s v="Chcem ukončiť pracovný pomer dohodou"/>
    <x v="0"/>
    <x v="0"/>
    <x v="0"/>
    <x v="0"/>
    <m/>
    <m/>
    <m/>
    <m/>
    <m/>
    <x v="0"/>
    <n v="7"/>
    <m/>
    <m/>
    <x v="0"/>
    <m/>
    <m/>
    <x v="0"/>
    <n v="34864"/>
    <s v="počet priznaných dávok v nezamestnanosti"/>
  </r>
  <r>
    <x v="0"/>
    <s v="Ukončenie štúdia / zamestnania / živnosti"/>
    <s v="Vyradenie z evidencie uchádzačov o zamestnanie"/>
    <s v="Potrebujem vzorový dokument ako ukončiť pracovný pomer dohodou"/>
    <x v="0"/>
    <x v="0"/>
    <x v="0"/>
    <x v="0"/>
    <m/>
    <m/>
    <m/>
    <m/>
    <m/>
    <x v="0"/>
    <n v="7"/>
    <m/>
    <m/>
    <x v="0"/>
    <m/>
    <m/>
    <x v="0"/>
    <m/>
    <m/>
  </r>
  <r>
    <x v="0"/>
    <s v="Ukončenie štúdia / zamestnania / živnosti"/>
    <s v="Vyradenie z evidencie uchádzačov o zamestnanie"/>
    <s v="Ukončil som pracovný pomer dohodou (udalosť)"/>
    <x v="0"/>
    <x v="0"/>
    <x v="0"/>
    <x v="0"/>
    <m/>
    <m/>
    <m/>
    <m/>
    <m/>
    <x v="0"/>
    <n v="7"/>
    <m/>
    <m/>
    <x v="0"/>
    <m/>
    <m/>
    <x v="0"/>
    <m/>
    <m/>
  </r>
  <r>
    <x v="0"/>
    <s v="Ukončenie štúdia / zamestnania / živnosti"/>
    <s v="Vyradenie z evidencie uchádzačov o zamestnanie"/>
    <s v="Zamestnávateľ mi zaslal zápočtový list a potvrdenie k RZD (udalosť)"/>
    <x v="0"/>
    <x v="0"/>
    <x v="0"/>
    <x v="0"/>
    <m/>
    <m/>
    <m/>
    <m/>
    <m/>
    <x v="0"/>
    <n v="7"/>
    <m/>
    <m/>
    <x v="0"/>
    <m/>
    <m/>
    <x v="0"/>
    <m/>
    <m/>
  </r>
  <r>
    <x v="0"/>
    <s v="Ukončenie štúdia / zamestnania / živnosti"/>
    <s v="Vyradenie z evidencie uchádzačov o zamestnanie"/>
    <s v="Zisťujem si informácie o možnostiach ďalšieho postupu (hľadanie práce, podpora štátu)"/>
    <x v="0"/>
    <x v="0"/>
    <x v="0"/>
    <x v="0"/>
    <m/>
    <m/>
    <m/>
    <m/>
    <m/>
    <x v="1"/>
    <n v="23"/>
    <m/>
    <m/>
    <x v="0"/>
    <m/>
    <m/>
    <x v="1"/>
    <m/>
    <m/>
  </r>
  <r>
    <x v="0"/>
    <s v="Ukončenie štúdia / zamestnania / živnosti"/>
    <s v="Vyradenie z evidencie uchádzačov o zamestnanie"/>
    <s v="Chcem sa zaevidovať na UPSVaR (variant)"/>
    <x v="0"/>
    <x v="0"/>
    <x v="0"/>
    <x v="0"/>
    <m/>
    <m/>
    <m/>
    <m/>
    <m/>
    <x v="1"/>
    <n v="23"/>
    <m/>
    <m/>
    <x v="0"/>
    <m/>
    <m/>
    <x v="0"/>
    <m/>
    <m/>
  </r>
  <r>
    <x v="0"/>
    <s v="Ukončenie štúdia / zamestnania / živnosti"/>
    <s v="Vyradenie z evidencie uchádzačov o zamestnanie"/>
    <s v="Vyplním &quot;žiadosť o zaradenie do evidencie uchádzačov o zamestnanie&quot; na UPSVaR a zašlem ju (email, osobne, poštou, elektronicky)"/>
    <x v="1"/>
    <x v="1"/>
    <x v="1"/>
    <x v="1"/>
    <s v="Ministerstvo práce, sociálnych vecí a rodiny Slovenskej republiky"/>
    <s v="A0001782_x000a_A0001786"/>
    <s v="Vedenie evidencie uchádzačov a záujemcov o zamestnanie _x000a_Vedenie osobitnej evidencie uchádzačov a záujemcov o zamestnanie so zdravotným postihnutím "/>
    <s v="U00138"/>
    <s v="Stratégia zamestnanosti, koordinácia jej tvorby a politika trhu práce"/>
    <x v="1"/>
    <n v="23"/>
    <s v="Efektívnymi službami k občanovi-2"/>
    <s v="Ústredie práce, sociálnych vecí a rodiny"/>
    <x v="1"/>
    <s v="Podávanie žiadosti o zaradenie do evidencie uchádzačov o zamestnanie"/>
    <n v="2"/>
    <x v="0"/>
    <m/>
    <m/>
  </r>
  <r>
    <x v="0"/>
    <s v="Ukončenie štúdia / zamestnania / živnosti"/>
    <s v="Vyradenie z evidencie uchádzačov o zamestnanie"/>
    <s v="UPSVaR za mňa požiada Sociálnu Poisťovňu o dávku v nezamestnanosti"/>
    <x v="0"/>
    <x v="1"/>
    <x v="1"/>
    <x v="1"/>
    <s v="Sociálna poisťovňa"/>
    <s v="A0001817"/>
    <s v="Konanie o dávkach a výplata dávok dôchodkového poistenia, nemocenského poistenia, úrazového poistenia, poistenia v nezamestnanosti a garančného poistenia "/>
    <s v="U00139"/>
    <s v="Sociálne poistenie"/>
    <x v="2"/>
    <n v="60"/>
    <m/>
    <m/>
    <x v="0"/>
    <s v="Podávanie žiadosti o dávku v nezamestnanosti"/>
    <n v="2"/>
    <x v="2"/>
    <m/>
    <m/>
  </r>
  <r>
    <x v="0"/>
    <s v="Ukončenie štúdia / zamestnania / živnosti"/>
    <s v="Vyradenie z evidencie uchádzačov o zamestnanie"/>
    <s v="Prišlo mi rozhodnutie o zaradení do evidencie uchádzačov o zamestnanie z UPSVaR (udalosť)"/>
    <x v="0"/>
    <x v="0"/>
    <x v="1"/>
    <x v="1"/>
    <s v="Ministerstvo práce, sociálnych vecí a rodiny Slovenskej republiky"/>
    <s v="A0001762"/>
    <s v="Rozhodovanie o zaradení, nezaradení a vyradení uchádzačov o zamestnanie do evidencie uchádzačov o zamestnanie "/>
    <s v="U00138"/>
    <s v="Stratégia zamestnanosti, koordinácia jej tvorby a politika trhu práce"/>
    <x v="1"/>
    <n v="23"/>
    <m/>
    <m/>
    <x v="0"/>
    <m/>
    <m/>
    <x v="0"/>
    <m/>
    <m/>
  </r>
  <r>
    <x v="0"/>
    <s v="Ukončenie štúdia / zamestnania / živnosti"/>
    <s v="Vyradenie z evidencie uchádzačov o zamestnanie"/>
    <s v="Prišlo mi rozhodnutie o priznaní dávky v nezamestnanosti zo Sociálnej Poisťovne  (udalosť)"/>
    <x v="0"/>
    <x v="0"/>
    <x v="2"/>
    <x v="1"/>
    <s v="Sociálna poisťovňa"/>
    <s v="A0001817"/>
    <s v="Konanie o dávkach a výplata dávok dôchodkového poistenia, nemocenského poistenia, úrazového poistenia, poistenia v nezamestnanosti a garančného poistenia "/>
    <s v="U00139"/>
    <s v="Sociálne poistenie"/>
    <x v="2"/>
    <n v="60"/>
    <s v="Modernizácia dávkových agend Sociálnej poisťovne"/>
    <s v="Sociálna poisťovňa"/>
    <x v="2"/>
    <m/>
    <m/>
    <x v="0"/>
    <m/>
    <m/>
  </r>
  <r>
    <x v="0"/>
    <s v="Ukončenie štúdia / zamestnania / živnosti"/>
    <s v="Vyradenie z evidencie uchádzačov o zamestnanie"/>
    <s v="Štát za mňa platí zdravotné poistenie"/>
    <x v="0"/>
    <x v="0"/>
    <x v="0"/>
    <x v="0"/>
    <m/>
    <m/>
    <m/>
    <m/>
    <m/>
    <x v="3"/>
    <n v="56"/>
    <m/>
    <m/>
    <x v="0"/>
    <m/>
    <m/>
    <x v="3"/>
    <m/>
    <m/>
  </r>
  <r>
    <x v="0"/>
    <s v="Ukončenie štúdia / zamestnania / živnosti"/>
    <s v="Vyradenie z evidencie uchádzačov o zamestnanie"/>
    <s v="Poberám dávku v nezamestnanosti"/>
    <x v="0"/>
    <x v="0"/>
    <x v="2"/>
    <x v="1"/>
    <s v="Sociálna poisťovňa"/>
    <s v="A0001817"/>
    <s v="Konanie o dávkach a výplata dávok dôchodkového poistenia, nemocenského poistenia, úrazového poistenia, poistenia v nezamestnanosti a garančného poistenia "/>
    <s v="U00139"/>
    <s v="Sociálne poistenie"/>
    <x v="2"/>
    <n v="60"/>
    <s v="Zavedenie pro-klientsky orientovaných procesov a služieb pre podporu klientov SP (EZK)"/>
    <s v="Sociálna poisťovňa"/>
    <x v="2"/>
    <m/>
    <m/>
    <x v="0"/>
    <m/>
    <m/>
  </r>
  <r>
    <x v="0"/>
    <s v="Ukončenie štúdia / zamestnania / živnosti"/>
    <s v="Vyradenie z evidencie uchádzačov o zamestnanie"/>
    <s v="Plním povinnosti definované úradom (aktívne hľadanie zamestnania, potvrdenia, hlásenia na UPSVaR, iné)"/>
    <x v="2"/>
    <x v="2"/>
    <x v="1"/>
    <x v="1"/>
    <s v="Ministerstvo práce, sociálnych vecí a rodiny Slovenskej republiky"/>
    <s v="A0001787"/>
    <s v="Vydávanie potvrdení o dĺžke vedenia v evidencii uchádzačov o zamestnanie "/>
    <s v="U00138"/>
    <s v="Stratégia zamestnanosti, koordinácia jej tvorby a politika trhu práce"/>
    <x v="1"/>
    <n v="23"/>
    <m/>
    <m/>
    <x v="0"/>
    <m/>
    <n v="1"/>
    <x v="0"/>
    <m/>
    <m/>
  </r>
  <r>
    <x v="0"/>
    <s v="Ukončenie štúdia / zamestnania / živnosti"/>
    <s v="Vyradenie z evidencie uchádzačov o zamestnanie"/>
    <s v="Potrebujem od štátu informácie o voľných pracovných miestach a o možnostiach vyhľadávania voľných pracovných miest"/>
    <x v="3"/>
    <x v="3"/>
    <x v="1"/>
    <x v="1"/>
    <s v="Ministerstvo práce, sociálnych vecí a rodiny Slovenskej republiky"/>
    <s v="A0001736_x000a_A0001746"/>
    <s v="Informovanie o ponuke voľných pracovných miest _x000a_Poskytovanie informácií občanom o možnostiach zamestnania v zahraničí "/>
    <s v="U00138"/>
    <s v="Stratégia zamestnanosti, koordinácia jej tvorby a politika trhu práce"/>
    <x v="1"/>
    <n v="23"/>
    <m/>
    <m/>
    <x v="0"/>
    <s v="Nahlasovanie voľných pracovných miest"/>
    <n v="2"/>
    <x v="4"/>
    <m/>
    <m/>
  </r>
  <r>
    <x v="0"/>
    <s v="Ukončenie štúdia / zamestnania / živnosti"/>
    <s v="Vyradenie z evidencie uchádzačov o zamestnanie"/>
    <s v="Chcem využiť informačno - poradenské služby štátu (pri voľbe povolania, výbere zamestnania a adaptácii zamestnanca v novom zamestnaní)"/>
    <x v="4"/>
    <x v="0"/>
    <x v="1"/>
    <x v="1"/>
    <s v="Ministerstvo práce, sociálnych vecí a rodiny Slovenskej republiky"/>
    <s v="A0001747"/>
    <s v="Poskytovanie informačných a poradenských služieb na úseku stratégie zamestnanosti "/>
    <s v="U00138"/>
    <s v="Stratégia zamestnanosti, koordinácia jej tvorby a politika trhu práce"/>
    <x v="1"/>
    <n v="23"/>
    <m/>
    <m/>
    <x v="0"/>
    <m/>
    <m/>
    <x v="5"/>
    <m/>
    <m/>
  </r>
  <r>
    <x v="0"/>
    <s v="Ukončenie štúdia / zamestnania / živnosti"/>
    <s v="Vyradenie z evidencie uchádzačov o zamestnanie"/>
    <s v="Chcem využiť odborné poradenské služby od štátu (vypracovanie individuálneho akčného plánu, individuálne a skupinové poradenstvo)"/>
    <x v="5"/>
    <x v="0"/>
    <x v="1"/>
    <x v="1"/>
    <s v="Ministerstvo práce, sociálnych vecí a rodiny Slovenskej republiky"/>
    <s v="A0001748"/>
    <s v="Poskytovanie odborných poradenských služieb na úseku stratégie zamestnanosti"/>
    <s v="U00138"/>
    <s v="Stratégia zamestnanosti, koordinácia jej tvorby a politika trhu práce"/>
    <x v="1"/>
    <n v="23"/>
    <m/>
    <m/>
    <x v="0"/>
    <m/>
    <m/>
    <x v="6"/>
    <m/>
    <m/>
  </r>
  <r>
    <x v="0"/>
    <s v="Ukončenie štúdia / zamestnania / živnosti"/>
    <s v="Vyradenie z evidencie uchádzačov o zamestnanie"/>
    <s v="Potrebujem informácie o nástrojoch aktívnych opatrení na trhu práce (o vzdelávaní a príprave pre trh práce a príspevkoch napr. na samostatnú zárobkovú činnosť, na presťahovanie za prácou, na dopravu do zamestnania,...)"/>
    <x v="6"/>
    <x v="0"/>
    <x v="1"/>
    <x v="1"/>
    <s v="Ministerstvo práce, sociálnych vecí a rodiny Slovenskej republiky"/>
    <s v="A0001747"/>
    <s v="Poskytovanie informačných a poradenských služieb na úseku stratégie zamestnanosti "/>
    <s v="U00138"/>
    <s v="Stratégia zamestnanosti, koordinácia jej tvorby a politika trhu práce"/>
    <x v="1"/>
    <n v="23"/>
    <m/>
    <m/>
    <x v="0"/>
    <m/>
    <m/>
    <x v="7"/>
    <m/>
    <m/>
  </r>
  <r>
    <x v="0"/>
    <s v="Ukončenie štúdia / zamestnania / živnosti"/>
    <s v="Vyradenie z evidencie uchádzačov o zamestnanie"/>
    <s v="Zúčastním sa rekvalifikácie ponúknutej úradom"/>
    <x v="7"/>
    <x v="0"/>
    <x v="1"/>
    <x v="1"/>
    <s v="Ministerstvo práce, sociálnych vecí a rodiny Slovenskej republiky"/>
    <s v="A0001747"/>
    <s v="Poskytovanie informačných a poradenských služieb na úseku stratégie zamestnanosti "/>
    <s v="U00138"/>
    <s v="Stratégia zamestnanosti, koordinácia jej tvorby a politika trhu práce"/>
    <x v="1"/>
    <n v="23"/>
    <m/>
    <m/>
    <x v="0"/>
    <m/>
    <m/>
    <x v="8"/>
    <m/>
    <m/>
  </r>
  <r>
    <x v="0"/>
    <s v="Ukončenie štúdia / zamestnania / živnosti"/>
    <s v="Vyradenie z evidencie uchádzačov o zamestnanie"/>
    <s v="Mám záujem o získanie príspevkov na podporu podnikania"/>
    <x v="8"/>
    <x v="0"/>
    <x v="1"/>
    <x v="1"/>
    <s v="Ministerstvo práce, sociálnych vecí a rodiny Slovenskej republiky"/>
    <s v="A0001747"/>
    <s v="Poskytovanie informačných a poradenských služieb na úseku stratégie zamestnanosti "/>
    <s v="U00138"/>
    <s v="Stratégia zamestnanosti, koordinácia jej tvorby a politika trhu práce"/>
    <x v="1"/>
    <n v="23"/>
    <m/>
    <m/>
    <x v="0"/>
    <m/>
    <m/>
    <x v="0"/>
    <m/>
    <m/>
  </r>
  <r>
    <x v="0"/>
    <s v="Ukončenie štúdia / zamestnania / živnosti"/>
    <s v="Vyradenie z evidencie uchádzačov o zamestnanie"/>
    <s v="Chodím na pracovné pohovory k pozíciám z UPSVaR"/>
    <x v="3"/>
    <x v="0"/>
    <x v="1"/>
    <x v="1"/>
    <s v="Ministerstvo práce, sociálnych vecí a rodiny Slovenskej republiky"/>
    <s v="A0001769"/>
    <s v="Sprostredkovanie zamestnania "/>
    <s v="U00138"/>
    <s v="Stratégia zamestnanosti, koordinácia jej tvorby a politika trhu práce"/>
    <x v="1"/>
    <n v="23"/>
    <m/>
    <m/>
    <x v="0"/>
    <m/>
    <m/>
    <x v="0"/>
    <m/>
    <m/>
  </r>
  <r>
    <x v="0"/>
    <s v="Ukončenie štúdia / zamestnania / živnosti"/>
    <s v="Vyradenie z evidencie uchádzačov o zamestnanie"/>
    <s v="Vybrali ma na pracovnú pozíciu z UPSVaR a súhlasil som (udalosť)"/>
    <x v="0"/>
    <x v="0"/>
    <x v="0"/>
    <x v="0"/>
    <m/>
    <m/>
    <m/>
    <m/>
    <m/>
    <x v="0"/>
    <n v="7"/>
    <m/>
    <m/>
    <x v="0"/>
    <m/>
    <m/>
    <x v="0"/>
    <m/>
    <m/>
  </r>
  <r>
    <x v="0"/>
    <s v="Ukončenie štúdia / zamestnania / živnosti"/>
    <s v="Vyradenie z evidencie uchádzačov o zamestnanie"/>
    <s v="Potrebujem posúdiť navrhnutú pracovnú zmluvu"/>
    <x v="0"/>
    <x v="0"/>
    <x v="0"/>
    <x v="0"/>
    <m/>
    <m/>
    <m/>
    <m/>
    <m/>
    <x v="1"/>
    <n v="23"/>
    <m/>
    <m/>
    <x v="0"/>
    <m/>
    <m/>
    <x v="0"/>
    <m/>
    <m/>
  </r>
  <r>
    <x v="0"/>
    <s v="Ukončenie štúdia / zamestnania / živnosti"/>
    <s v="Vyradenie z evidencie uchádzačov o zamestnanie"/>
    <s v="Uzavrel som pracovný pomer (udalosť)"/>
    <x v="0"/>
    <x v="0"/>
    <x v="0"/>
    <x v="0"/>
    <m/>
    <m/>
    <m/>
    <m/>
    <m/>
    <x v="0"/>
    <n v="7"/>
    <m/>
    <m/>
    <x v="0"/>
    <m/>
    <m/>
    <x v="0"/>
    <m/>
    <m/>
  </r>
  <r>
    <x v="0"/>
    <s v="Ukončenie štúdia / zamestnania / živnosti"/>
    <s v="Vyradenie z evidencie uchádzačov o zamestnanie"/>
    <s v="Informujem UPSVaR o uzatvorení pracovného pomeru"/>
    <x v="0"/>
    <x v="0"/>
    <x v="1"/>
    <x v="1"/>
    <s v="Ministerstvo práce, sociálnych vecí a rodiny Slovenskej republiky"/>
    <s v="A0001762"/>
    <s v="Rozhodovanie o zaradení, nezaradení a vyradení uchádzačov o zamestnanie do evidencie uchádzačov o zamestnanie "/>
    <s v="U00138"/>
    <s v="Stratégia zamestnanosti, koordinácia jej tvorby a politika trhu práce"/>
    <x v="1"/>
    <n v="23"/>
    <m/>
    <m/>
    <x v="0"/>
    <m/>
    <m/>
    <x v="0"/>
    <m/>
    <m/>
  </r>
  <r>
    <x v="0"/>
    <s v="Ukončenie štúdia / zamestnania / živnosti"/>
    <s v="Vyradenie z evidencie uchádzačov o zamestnanie"/>
    <s v="Chcem sám požiadať SP o dávku v nezamestnanosti (variant)"/>
    <x v="0"/>
    <x v="0"/>
    <x v="0"/>
    <x v="0"/>
    <m/>
    <m/>
    <m/>
    <m/>
    <m/>
    <x v="2"/>
    <n v="60"/>
    <m/>
    <m/>
    <x v="0"/>
    <m/>
    <m/>
    <x v="0"/>
    <m/>
    <m/>
  </r>
  <r>
    <x v="0"/>
    <s v="Ukončenie štúdia / zamestnania / živnosti"/>
    <s v="Vyradenie z evidencie uchádzačov o zamestnanie"/>
    <s v="Vyplním žiadosť o dávku v nezamestnanosti Sociálnej Poisťovne a zašlem ju (email, osobne, poštou, elektronicky)"/>
    <x v="0"/>
    <x v="4"/>
    <x v="2"/>
    <x v="1"/>
    <s v="Sociálna poisťovňa"/>
    <s v="A0001817"/>
    <s v="Konanie o dávkach a výplata dávok dôchodkového poistenia, nemocenského poistenia, úrazového poistenia, poistenia v nezamestnanosti a garančného poistenia "/>
    <s v="U00139"/>
    <s v="Sociálne poistenie"/>
    <x v="2"/>
    <n v="60"/>
    <m/>
    <m/>
    <x v="0"/>
    <s v="Podávanie žiadosti o dávku v nezamestnanosti"/>
    <n v="3"/>
    <x v="9"/>
    <m/>
    <m/>
  </r>
  <r>
    <x v="0"/>
    <s v="Ukončenie štúdia / zamestnania / živnosti"/>
    <s v="Vyradenie z evidencie uchádzačov o zamestnanie"/>
    <s v="Prišlo mi rozhodnutie zo Sociálnej Poisťovne o priznaní dávky v nezamestnanosti (udalosť)"/>
    <x v="0"/>
    <x v="0"/>
    <x v="2"/>
    <x v="1"/>
    <s v="Sociálna poisťovňa"/>
    <s v="A0001817"/>
    <s v="Konanie o dávkach a výplata dávok dôchodkového poistenia, nemocenského poistenia, úrazového poistenia, poistenia v nezamestnanosti a garančného poistenia "/>
    <s v="U00139"/>
    <s v="Sociálne poistenie"/>
    <x v="2"/>
    <n v="60"/>
    <m/>
    <m/>
    <x v="0"/>
    <m/>
    <m/>
    <x v="0"/>
    <m/>
    <m/>
  </r>
  <r>
    <x v="0"/>
    <s v="Ukončenie štúdia / zamestnania / živnosti"/>
    <s v="Vyradenie z evidencie uchádzačov o zamestnanie"/>
    <s v="Poberám dávku v nezamestnanosti"/>
    <x v="0"/>
    <x v="0"/>
    <x v="2"/>
    <x v="1"/>
    <s v="Sociálna poisťovňa"/>
    <s v="A0001817"/>
    <s v="Konanie o dávkach a výplata dávok dôchodkového poistenia, nemocenského poistenia, úrazového poistenia, poistenia v nezamestnanosti a garančného poistenia "/>
    <s v="U00139"/>
    <s v="Sociálne poistenie"/>
    <x v="2"/>
    <n v="60"/>
    <s v="Zavedenie pro-klientsky orientovaných procesov a služieb pre podporu klientov SP (EZK)"/>
    <s v="Sociálna poisťovňa"/>
    <x v="2"/>
    <m/>
    <m/>
    <x v="0"/>
    <m/>
    <m/>
  </r>
  <r>
    <x v="0"/>
    <s v="Ukončenie štúdia / zamestnania / živnosti"/>
    <s v="Vyradenie z evidencie uchádzačov o zamestnanie"/>
    <s v="Zaevidujem sa ako samoplatca na zdravotné poistenie"/>
    <x v="9"/>
    <x v="5"/>
    <x v="3"/>
    <x v="2"/>
    <s v="Úrad pre dohľad nad zdravotnou starostlivosťou"/>
    <s v="A0002949"/>
    <s v="Vedenie registra podaných prihlášok na verejné zdravotné poistenie"/>
    <s v="U00210"/>
    <s v="Dohľad nad verejným zdravotným poistením"/>
    <x v="3"/>
    <n v="56"/>
    <m/>
    <m/>
    <x v="0"/>
    <m/>
    <n v="3"/>
    <x v="10"/>
    <m/>
    <m/>
  </r>
  <r>
    <x v="0"/>
    <s v="Ukončenie štúdia / zamestnania / živnosti"/>
    <s v="Vyradenie z evidencie uchádzačov o zamestnanie"/>
    <s v="Nechcem od štátu žiadnu pomoc (variant)"/>
    <x v="0"/>
    <x v="0"/>
    <x v="0"/>
    <x v="0"/>
    <m/>
    <m/>
    <m/>
    <m/>
    <m/>
    <x v="0"/>
    <n v="7"/>
    <m/>
    <m/>
    <x v="0"/>
    <m/>
    <m/>
    <x v="0"/>
    <m/>
    <m/>
  </r>
  <r>
    <x v="0"/>
    <s v="Ukončenie štúdia / zamestnania / živnosti"/>
    <s v="Vyradenie z evidencie uchádzačov o zamestnanie"/>
    <s v="Zaevidujem sa ako samoplatca na zdravotné poistenie"/>
    <x v="9"/>
    <x v="5"/>
    <x v="3"/>
    <x v="2"/>
    <s v="Úrad pre dohľad nad zdravotnou starostlivosťou"/>
    <s v="A0002949"/>
    <s v="Vedenie registra podaných prihlášok na verejné zdravotné poistenie"/>
    <s v="U00210"/>
    <s v="Dohľad nad verejným zdravotným poistením"/>
    <x v="3"/>
    <n v="56"/>
    <m/>
    <m/>
    <x v="0"/>
    <m/>
    <n v="3"/>
    <x v="11"/>
    <m/>
    <m/>
  </r>
  <r>
    <x v="0"/>
    <s v="Ukončenie štúdia / zamestnania / živnosti"/>
    <s v="Vyradenie z evidencie uchádzačov o zamestnanie"/>
    <s v="Aktívne si sám hľadám prácu (variant)"/>
    <x v="0"/>
    <x v="0"/>
    <x v="0"/>
    <x v="0"/>
    <m/>
    <m/>
    <m/>
    <m/>
    <m/>
    <x v="0"/>
    <n v="7"/>
    <m/>
    <m/>
    <x v="0"/>
    <m/>
    <m/>
    <x v="0"/>
    <m/>
    <m/>
  </r>
  <r>
    <x v="0"/>
    <s v="Ukončenie štúdia / zamestnania / živnosti"/>
    <s v="Vyradenie z evidencie uchádzačov o zamestnanie"/>
    <s v="Vytvorím / aktualizujem si CV"/>
    <x v="0"/>
    <x v="0"/>
    <x v="0"/>
    <x v="0"/>
    <m/>
    <m/>
    <m/>
    <m/>
    <m/>
    <x v="0"/>
    <n v="7"/>
    <m/>
    <m/>
    <x v="0"/>
    <m/>
    <m/>
    <x v="0"/>
    <m/>
    <m/>
  </r>
  <r>
    <x v="0"/>
    <s v="Ukončenie štúdia / zamestnania / živnosti"/>
    <s v="Vyradenie z evidencie uchádzačov o zamestnanie"/>
    <s v="Aktualizujem si profily na profesných portáloch (profesia, LinkedIn, iné )"/>
    <x v="0"/>
    <x v="0"/>
    <x v="0"/>
    <x v="0"/>
    <m/>
    <m/>
    <m/>
    <m/>
    <m/>
    <x v="0"/>
    <n v="7"/>
    <m/>
    <m/>
    <x v="0"/>
    <m/>
    <m/>
    <x v="0"/>
    <m/>
    <m/>
  </r>
  <r>
    <x v="0"/>
    <s v="Ukončenie štúdia / zamestnania / živnosti"/>
    <s v="Vyradenie z evidencie uchádzačov o zamestnanie"/>
    <s v="Hľadám vhodné pracovné pozície"/>
    <x v="0"/>
    <x v="0"/>
    <x v="0"/>
    <x v="0"/>
    <m/>
    <m/>
    <m/>
    <m/>
    <m/>
    <x v="0"/>
    <n v="7"/>
    <m/>
    <m/>
    <x v="0"/>
    <m/>
    <m/>
    <x v="0"/>
    <m/>
    <m/>
  </r>
  <r>
    <x v="0"/>
    <s v="Ukončenie štúdia / zamestnania / živnosti"/>
    <s v="Vyradenie z evidencie uchádzačov o zamestnanie"/>
    <s v="Kontaktujem personálnu / pracovnú agentúru (variant)"/>
    <x v="0"/>
    <x v="0"/>
    <x v="0"/>
    <x v="0"/>
    <m/>
    <m/>
    <m/>
    <m/>
    <m/>
    <x v="0"/>
    <n v="7"/>
    <m/>
    <m/>
    <x v="0"/>
    <m/>
    <m/>
    <x v="0"/>
    <m/>
    <m/>
  </r>
  <r>
    <x v="0"/>
    <s v="Ukončenie štúdia / zamestnania / živnosti"/>
    <s v="Vyradenie z evidencie uchádzačov o zamestnanie"/>
    <s v="Chodím na pracovné pohovory"/>
    <x v="0"/>
    <x v="0"/>
    <x v="0"/>
    <x v="0"/>
    <m/>
    <m/>
    <m/>
    <m/>
    <m/>
    <x v="0"/>
    <n v="7"/>
    <m/>
    <m/>
    <x v="0"/>
    <m/>
    <m/>
    <x v="0"/>
    <m/>
    <m/>
  </r>
  <r>
    <x v="0"/>
    <s v="Ukončenie štúdia / zamestnania / živnosti"/>
    <s v="Vyradenie z evidencie uchádzačov o zamestnanie"/>
    <s v="Vybrali ma na pracovnú pozíciu a súhlasil som (udalosť)"/>
    <x v="0"/>
    <x v="0"/>
    <x v="0"/>
    <x v="0"/>
    <m/>
    <m/>
    <m/>
    <m/>
    <m/>
    <x v="0"/>
    <n v="7"/>
    <m/>
    <m/>
    <x v="0"/>
    <m/>
    <m/>
    <x v="0"/>
    <m/>
    <m/>
  </r>
  <r>
    <x v="0"/>
    <s v="Ukončenie štúdia / zamestnania / živnosti"/>
    <s v="Vyradenie z evidencie uchádzačov o zamestnanie"/>
    <s v="Potrebujem posúdiť navrhnutú pracovnú zmluvu"/>
    <x v="0"/>
    <x v="0"/>
    <x v="0"/>
    <x v="0"/>
    <m/>
    <m/>
    <m/>
    <m/>
    <m/>
    <x v="1"/>
    <n v="23"/>
    <m/>
    <m/>
    <x v="0"/>
    <m/>
    <m/>
    <x v="0"/>
    <m/>
    <m/>
  </r>
  <r>
    <x v="0"/>
    <s v="Ukončenie štúdia / zamestnania / živnosti"/>
    <s v="Vyradenie z evidencie uchádzačov o zamestnanie"/>
    <s v="Uzavrel som pracovný pomer (udalosť)"/>
    <x v="0"/>
    <x v="0"/>
    <x v="0"/>
    <x v="0"/>
    <m/>
    <m/>
    <m/>
    <m/>
    <m/>
    <x v="0"/>
    <n v="7"/>
    <m/>
    <m/>
    <x v="0"/>
    <m/>
    <m/>
    <x v="0"/>
    <m/>
    <m/>
  </r>
  <r>
    <x v="0"/>
    <s v="Ukončenie štúdia / zamestnania / živnosti"/>
    <s v="Vyradenie z evidencie uchádzačov o zamestnanie"/>
    <s v="Informujem UPSVaR o uzatvorení pracovného pomeru (ak som evidovaný)"/>
    <x v="0"/>
    <x v="0"/>
    <x v="1"/>
    <x v="1"/>
    <s v="Ministerstvo práce, sociálnych vecí a rodiny Slovenskej republiky"/>
    <s v="A0001762"/>
    <s v="Rozhodovanie o zaradení, nezaradení a vyradení uchádzačov o zamestnanie do evidencie uchádzačov o zamestnanie "/>
    <s v="U00138"/>
    <s v="Stratégia zamestnanosti, koordinácia jej tvorby a politika trhu práce"/>
    <x v="1"/>
    <n v="23"/>
    <m/>
    <m/>
    <x v="0"/>
    <m/>
    <m/>
    <x v="0"/>
    <m/>
    <m/>
  </r>
  <r>
    <x v="0"/>
    <s v="Ukončenie štúdia / zamestnania / živnosti"/>
    <s v="Vyradenie z evidencie uchádzačov o zamestnanie"/>
    <s v="Vyradili ma z evidencie (variant)"/>
    <x v="10"/>
    <x v="0"/>
    <x v="1"/>
    <x v="1"/>
    <s v="Ministerstvo práce, sociálnych vecí a rodiny Slovenskej republiky"/>
    <s v="A0001762"/>
    <s v="Rozhodovanie o zaradení, nezaradení a vyradení uchádzačov o zamestnanie do evidencie uchádzačov o zamestnanie "/>
    <s v="U00138"/>
    <s v="Stratégia zamestnanosti, koordinácia jej tvorby a politika trhu práce"/>
    <x v="1"/>
    <n v="23"/>
    <m/>
    <m/>
    <x v="0"/>
    <m/>
    <m/>
    <x v="0"/>
    <m/>
    <m/>
  </r>
  <r>
    <x v="0"/>
    <s v="Ukončenie štúdia / zamestnania / živnosti"/>
    <s v="Vyradenie z evidencie uchádzačov o zamestnanie"/>
    <s v="Našiel som si prácu (udalosť)"/>
    <x v="0"/>
    <x v="0"/>
    <x v="0"/>
    <x v="0"/>
    <m/>
    <m/>
    <m/>
    <m/>
    <m/>
    <x v="0"/>
    <n v="7"/>
    <m/>
    <m/>
    <x v="0"/>
    <m/>
    <m/>
    <x v="0"/>
    <m/>
    <m/>
  </r>
  <r>
    <x v="0"/>
    <s v="Ukončenie štúdia / zamestnania / živnosti"/>
    <s v="Vyradenie z evidencie uchádzačov o zamestnanie"/>
    <s v="Začal som podnikať (udalosť)"/>
    <x v="0"/>
    <x v="0"/>
    <x v="0"/>
    <x v="0"/>
    <m/>
    <m/>
    <m/>
    <m/>
    <m/>
    <x v="1"/>
    <n v="23"/>
    <m/>
    <m/>
    <x v="0"/>
    <m/>
    <m/>
    <x v="0"/>
    <m/>
    <m/>
  </r>
  <r>
    <x v="0"/>
    <s v="Ukončenie štúdia / zamestnania / živnosti"/>
    <s v="Vyradenie z evidencie uchádzačov o zamestnanie"/>
    <s v="Začal som opäť študovať / pokračujem v štúdiu (udalosť)"/>
    <x v="0"/>
    <x v="0"/>
    <x v="0"/>
    <x v="0"/>
    <m/>
    <m/>
    <m/>
    <m/>
    <m/>
    <x v="4"/>
    <n v="8"/>
    <m/>
    <m/>
    <x v="0"/>
    <m/>
    <m/>
    <x v="0"/>
    <m/>
    <m/>
  </r>
  <r>
    <x v="0"/>
    <s v="Ukončenie štúdia / zamestnania / živnosti"/>
    <s v="Vyradenie z evidencie uchádzačov o zamestnanie"/>
    <s v="Neplnil som si povinnosti a úrad ma vyradil (udalosť)"/>
    <x v="0"/>
    <x v="0"/>
    <x v="0"/>
    <x v="0"/>
    <m/>
    <m/>
    <m/>
    <m/>
    <m/>
    <x v="1"/>
    <n v="23"/>
    <m/>
    <m/>
    <x v="0"/>
    <m/>
    <m/>
    <x v="0"/>
    <m/>
    <m/>
  </r>
  <r>
    <x v="0"/>
    <s v="Ukončenie štúdia / zamestnania / živnosti"/>
    <s v="Vyradenie z evidencie uchádzačov o zamestnanie"/>
    <s v="Uplynula doba (6 mes) a nenašiel som si zamestnanie, úrad ma vyradil z evidencie (udalosť)"/>
    <x v="0"/>
    <x v="0"/>
    <x v="0"/>
    <x v="0"/>
    <m/>
    <m/>
    <m/>
    <m/>
    <m/>
    <x v="1"/>
    <n v="23"/>
    <m/>
    <m/>
    <x v="0"/>
    <m/>
    <m/>
    <x v="0"/>
    <m/>
    <m/>
  </r>
  <r>
    <x v="0"/>
    <s v="Ukončenie štúdia / zamestnania / živnosti"/>
    <s v="Vyradenie z evidencie uchádzačov o zamestnanie"/>
    <s v="Požiadam o vyradenie z evidencie z vlastného rozhodnutia"/>
    <x v="10"/>
    <x v="0"/>
    <x v="1"/>
    <x v="1"/>
    <s v="Ministerstvo práce, sociálnych vecí a rodiny Slovenskej republiky"/>
    <s v="A0001762"/>
    <s v="Rozhodovanie o zaradení, nezaradení a vyradení uchádzačov o zamestnanie do evidencie uchádzačov o zamestnanie "/>
    <s v="U00138"/>
    <s v="Stratégia zamestnanosti, koordinácia jej tvorby a politika trhu práce"/>
    <x v="1"/>
    <n v="23"/>
    <m/>
    <m/>
    <x v="0"/>
    <m/>
    <m/>
    <x v="0"/>
    <m/>
    <m/>
  </r>
  <r>
    <x v="1"/>
    <s v="Chcem bývať vo vlastnej nehnuteľnosti na bývanie"/>
    <s v="Bývam v nehnuteľnosti a mám všetko zabezpečené"/>
    <s v="Chcem bývať vo vlastnom byte a zadefinoval som si základné požiadavky"/>
    <x v="0"/>
    <x v="0"/>
    <x v="0"/>
    <x v="0"/>
    <m/>
    <m/>
    <m/>
    <m/>
    <m/>
    <x v="5"/>
    <n v="0"/>
    <m/>
    <m/>
    <x v="0"/>
    <m/>
    <m/>
    <x v="0"/>
    <n v="391836"/>
    <s v="počet došlých návrhov na vklad do katastra nehnuteľností"/>
  </r>
  <r>
    <x v="1"/>
    <s v="Chcem bývať vo vlastnej nehnuteľnosti na bývanie"/>
    <s v="Bývam v nehnuteľnosti a mám všetko zabezpečené"/>
    <s v="Sledujem sám ponuky nehnuteľností (variant)"/>
    <x v="0"/>
    <x v="0"/>
    <x v="0"/>
    <x v="0"/>
    <m/>
    <m/>
    <m/>
    <m/>
    <m/>
    <x v="6"/>
    <n v="15"/>
    <m/>
    <m/>
    <x v="0"/>
    <m/>
    <m/>
    <x v="0"/>
    <m/>
    <m/>
  </r>
  <r>
    <x v="1"/>
    <s v="Chcem bývať vo vlastnej nehnuteľnosti na bývanie"/>
    <s v="Bývam v nehnuteľnosti a mám všetko zabezpečené"/>
    <s v="Kontaktujem realitnú kanceláriu so žiadosťou o nájdenie vhodnej nehnuteľnosti (variant)"/>
    <x v="0"/>
    <x v="0"/>
    <x v="0"/>
    <x v="0"/>
    <m/>
    <m/>
    <m/>
    <m/>
    <m/>
    <x v="6"/>
    <n v="15"/>
    <m/>
    <m/>
    <x v="0"/>
    <m/>
    <m/>
    <x v="0"/>
    <m/>
    <m/>
  </r>
  <r>
    <x v="1"/>
    <s v="Chcem bývať vo vlastnej nehnuteľnosti na bývanie"/>
    <s v="Bývam v nehnuteľnosti a mám všetko zabezpečené"/>
    <s v="Chodím na obhliadky nehnuteľností"/>
    <x v="0"/>
    <x v="0"/>
    <x v="0"/>
    <x v="0"/>
    <m/>
    <m/>
    <m/>
    <m/>
    <m/>
    <x v="6"/>
    <n v="15"/>
    <s v="Register bytov"/>
    <s v="Ministerstvo dopravy a výstavby Slovenskej republiky"/>
    <x v="3"/>
    <m/>
    <m/>
    <x v="0"/>
    <m/>
    <m/>
  </r>
  <r>
    <x v="1"/>
    <s v="Chcem bývať vo vlastnej nehnuteľnosti na bývanie"/>
    <s v="Bývam v nehnuteľnosti a mám všetko zabezpečené"/>
    <s v="Našiel som vhodnú nehnuteľnosť (udalosť)"/>
    <x v="0"/>
    <x v="0"/>
    <x v="0"/>
    <x v="0"/>
    <m/>
    <m/>
    <m/>
    <m/>
    <m/>
    <x v="6"/>
    <n v="15"/>
    <m/>
    <m/>
    <x v="0"/>
    <m/>
    <m/>
    <x v="0"/>
    <m/>
    <m/>
  </r>
  <r>
    <x v="1"/>
    <s v="Chcem bývať vo vlastnej nehnuteľnosti na bývanie"/>
    <s v="Bývam v nehnuteľnosti a mám všetko zabezpečené"/>
    <s v="Potrebujem posúdiť návrh kúpno - predajnej zmluvy / zmluvy o budúcej zmluve"/>
    <x v="0"/>
    <x v="0"/>
    <x v="0"/>
    <x v="0"/>
    <m/>
    <m/>
    <m/>
    <m/>
    <m/>
    <x v="5"/>
    <n v="0"/>
    <m/>
    <m/>
    <x v="0"/>
    <m/>
    <m/>
    <x v="0"/>
    <m/>
    <m/>
  </r>
  <r>
    <x v="1"/>
    <s v="Chcem bývať vo vlastnej nehnuteľnosti na bývanie"/>
    <s v="Bývam v nehnuteľnosti a mám všetko zabezpečené"/>
    <s v="Uzatvorím kúpno - predajnú zmluvu / zmluvu o budúcej zmluve"/>
    <x v="0"/>
    <x v="0"/>
    <x v="0"/>
    <x v="0"/>
    <m/>
    <m/>
    <m/>
    <m/>
    <m/>
    <x v="5"/>
    <n v="0"/>
    <m/>
    <m/>
    <x v="0"/>
    <m/>
    <m/>
    <x v="0"/>
    <m/>
    <m/>
  </r>
  <r>
    <x v="1"/>
    <s v="Chcem bývať vo vlastnej nehnuteľnosti na bývanie"/>
    <s v="Bývam v nehnuteľnosti a mám všetko zabezpečené"/>
    <s v="Potrebujem riešiť financovanie kúpy nehnuteľnosti (variant)"/>
    <x v="0"/>
    <x v="0"/>
    <x v="0"/>
    <x v="0"/>
    <m/>
    <m/>
    <m/>
    <m/>
    <m/>
    <x v="7"/>
    <m/>
    <m/>
    <m/>
    <x v="0"/>
    <m/>
    <m/>
    <x v="0"/>
    <m/>
    <m/>
  </r>
  <r>
    <x v="1"/>
    <s v="Chcem bývať vo vlastnej nehnuteľnosti na bývanie"/>
    <s v="Bývam v nehnuteľnosti a mám všetko zabezpečené"/>
    <s v="Chcem využiť služby finančného poradcu (variant)"/>
    <x v="0"/>
    <x v="0"/>
    <x v="0"/>
    <x v="0"/>
    <m/>
    <m/>
    <m/>
    <m/>
    <m/>
    <x v="8"/>
    <n v="8"/>
    <m/>
    <m/>
    <x v="0"/>
    <m/>
    <m/>
    <x v="0"/>
    <m/>
    <m/>
  </r>
  <r>
    <x v="1"/>
    <s v="Chcem bývať vo vlastnej nehnuteľnosti na bývanie"/>
    <s v="Bývam v nehnuteľnosti a mám všetko zabezpečené"/>
    <s v="Riešim si financovanie nehnuteľnosti sám (variant)"/>
    <x v="0"/>
    <x v="0"/>
    <x v="0"/>
    <x v="0"/>
    <m/>
    <m/>
    <m/>
    <m/>
    <m/>
    <x v="9"/>
    <n v="4"/>
    <m/>
    <m/>
    <x v="0"/>
    <m/>
    <m/>
    <x v="0"/>
    <m/>
    <m/>
  </r>
  <r>
    <x v="1"/>
    <s v="Chcem bývať vo vlastnej nehnuteľnosti na bývanie"/>
    <s v="Bývam v nehnuteľnosti a mám všetko zabezpečené"/>
    <s v="Urobím si prieskum financovania nehnuteľností v bankách"/>
    <x v="0"/>
    <x v="0"/>
    <x v="0"/>
    <x v="0"/>
    <m/>
    <m/>
    <m/>
    <m/>
    <m/>
    <x v="9"/>
    <n v="4"/>
    <m/>
    <m/>
    <x v="0"/>
    <m/>
    <m/>
    <x v="0"/>
    <m/>
    <m/>
  </r>
  <r>
    <x v="1"/>
    <s v="Chcem bývať vo vlastnej nehnuteľnosti na bývanie"/>
    <s v="Bývam v nehnuteľnosti a mám všetko zabezpečené"/>
    <s v="Vybral som si vhodné banky a zistil som moje finančné limity (udalosť)"/>
    <x v="0"/>
    <x v="0"/>
    <x v="0"/>
    <x v="0"/>
    <m/>
    <m/>
    <m/>
    <m/>
    <m/>
    <x v="9"/>
    <n v="4"/>
    <m/>
    <m/>
    <x v="0"/>
    <m/>
    <m/>
    <x v="0"/>
    <m/>
    <m/>
  </r>
  <r>
    <x v="1"/>
    <s v="Chcem bývať vo vlastnej nehnuteľnosti na bývanie"/>
    <s v="Bývam v nehnuteľnosti a mám všetko zabezpečené"/>
    <s v="Požiadam o schválenie úveru na vybranú nehnuteľnosť"/>
    <x v="0"/>
    <x v="0"/>
    <x v="0"/>
    <x v="0"/>
    <m/>
    <m/>
    <m/>
    <m/>
    <m/>
    <x v="9"/>
    <n v="4"/>
    <m/>
    <m/>
    <x v="0"/>
    <m/>
    <m/>
    <x v="12"/>
    <m/>
    <m/>
  </r>
  <r>
    <x v="1"/>
    <s v="Chcem bývať vo vlastnej nehnuteľnosti na bývanie"/>
    <s v="Bývam v nehnuteľnosti a mám všetko zabezpečené"/>
    <s v="Potrebujem potvrdenie o veku stavby od správcu nehnuteľnosti"/>
    <x v="0"/>
    <x v="0"/>
    <x v="0"/>
    <x v="0"/>
    <m/>
    <m/>
    <m/>
    <m/>
    <m/>
    <x v="10"/>
    <n v="10"/>
    <m/>
    <m/>
    <x v="0"/>
    <m/>
    <m/>
    <x v="6"/>
    <m/>
    <m/>
  </r>
  <r>
    <x v="1"/>
    <s v="Chcem bývať vo vlastnej nehnuteľnosti na bývanie"/>
    <s v="Bývam v nehnuteľnosti a mám všetko zabezpečené"/>
    <s v="Potrebujem znalecký posudok na založenú nehnuteľnosť"/>
    <x v="0"/>
    <x v="0"/>
    <x v="0"/>
    <x v="0"/>
    <m/>
    <m/>
    <m/>
    <m/>
    <m/>
    <x v="10"/>
    <n v="10"/>
    <m/>
    <m/>
    <x v="0"/>
    <m/>
    <m/>
    <x v="7"/>
    <m/>
    <m/>
  </r>
  <r>
    <x v="1"/>
    <s v="Chcem bývať vo vlastnej nehnuteľnosti na bývanie"/>
    <s v="Bývam v nehnuteľnosti a mám všetko zabezpečené"/>
    <s v="Požiadam banku o načerpanie úveru"/>
    <x v="0"/>
    <x v="0"/>
    <x v="0"/>
    <x v="0"/>
    <m/>
    <m/>
    <m/>
    <m/>
    <m/>
    <x v="7"/>
    <m/>
    <m/>
    <m/>
    <x v="0"/>
    <m/>
    <m/>
    <x v="13"/>
    <m/>
    <m/>
  </r>
  <r>
    <x v="1"/>
    <s v="Chcem bývať vo vlastnej nehnuteľnosti na bývanie"/>
    <s v="Bývam v nehnuteľnosti a mám všetko zabezpečené"/>
    <s v="Banka uhradí kúpnu cenu (udalosť)"/>
    <x v="0"/>
    <x v="0"/>
    <x v="0"/>
    <x v="0"/>
    <m/>
    <m/>
    <m/>
    <m/>
    <m/>
    <x v="9"/>
    <n v="4"/>
    <m/>
    <m/>
    <x v="0"/>
    <m/>
    <m/>
    <x v="0"/>
    <m/>
    <m/>
  </r>
  <r>
    <x v="1"/>
    <s v="Chcem bývať vo vlastnej nehnuteľnosti na bývanie"/>
    <s v="Bývam v nehnuteľnosti a mám všetko zabezpečené"/>
    <s v="Podávam návrh na vklad do katastra nehnuteľností"/>
    <x v="11"/>
    <x v="6"/>
    <x v="4"/>
    <x v="1"/>
    <s v="Úrad geodézie, kartografie a katastra Slovenskej republiky"/>
    <s v="A0002810_x000a_A0002818"/>
    <s v="Rozhodovanie v katastrálnom konaní _x000a_Zapisovanie práv k nehnuteľnostiam "/>
    <s v="U00196"/>
    <s v="Kataster nehnuteľností"/>
    <x v="10"/>
    <n v="10"/>
    <s v="Elektronické služby katastra nehnuteľností"/>
    <s v="Úrad geodézie, kartografie a katastra Slovenskej republiky"/>
    <x v="1"/>
    <s v="Podávanie návrhu na vklad do katastra nehnuteľností"/>
    <n v="4"/>
    <x v="14"/>
    <m/>
    <m/>
  </r>
  <r>
    <x v="1"/>
    <s v="Chcem bývať vo vlastnej nehnuteľnosti na bývanie"/>
    <s v="Bývam v nehnuteľnosti a mám všetko zabezpečené"/>
    <s v="Návrh na vklad do katastra bol schválený, mám LV (udalosť)"/>
    <x v="0"/>
    <x v="7"/>
    <x v="4"/>
    <x v="1"/>
    <s v="Úrad geodézie, kartografie a katastra Slovenskej republiky"/>
    <s v="A0002815"/>
    <s v="Vydávanie verejných listín z katastra"/>
    <s v="U00196"/>
    <s v="Kataster nehnuteľností"/>
    <x v="10"/>
    <n v="10"/>
    <m/>
    <m/>
    <x v="0"/>
    <s v="Poskytovanie elektronického dokumentu z elektronického registratúrneho strediska katastra nehnuteľností"/>
    <n v="4"/>
    <x v="0"/>
    <m/>
    <m/>
  </r>
  <r>
    <x v="1"/>
    <s v="Chcem bývať vo vlastnej nehnuteľnosti na bývanie"/>
    <s v="Bývam v nehnuteľnosti a mám všetko zabezpečené"/>
    <s v="Preberám byt od pôvodného vlastníka"/>
    <x v="0"/>
    <x v="0"/>
    <x v="0"/>
    <x v="0"/>
    <m/>
    <m/>
    <m/>
    <m/>
    <m/>
    <x v="5"/>
    <n v="0"/>
    <m/>
    <m/>
    <x v="0"/>
    <m/>
    <m/>
    <x v="15"/>
    <m/>
    <m/>
  </r>
  <r>
    <x v="1"/>
    <s v="Chcem bývať vo vlastnej nehnuteľnosti na bývanie"/>
    <s v="Bývam v nehnuteľnosti a mám všetko zabezpečené"/>
    <s v="Prehlasujem na seba elektrickú energiu"/>
    <x v="0"/>
    <x v="0"/>
    <x v="0"/>
    <x v="0"/>
    <m/>
    <m/>
    <m/>
    <m/>
    <m/>
    <x v="11"/>
    <n v="16"/>
    <m/>
    <m/>
    <x v="0"/>
    <m/>
    <m/>
    <x v="5"/>
    <m/>
    <m/>
  </r>
  <r>
    <x v="1"/>
    <s v="Chcem bývať vo vlastnej nehnuteľnosti na bývanie"/>
    <s v="Bývam v nehnuteľnosti a mám všetko zabezpečené"/>
    <s v="Prehlasujem na seba plyn"/>
    <x v="0"/>
    <x v="0"/>
    <x v="0"/>
    <x v="0"/>
    <m/>
    <m/>
    <m/>
    <m/>
    <m/>
    <x v="11"/>
    <n v="16"/>
    <m/>
    <m/>
    <x v="0"/>
    <m/>
    <m/>
    <x v="16"/>
    <m/>
    <m/>
  </r>
  <r>
    <x v="1"/>
    <s v="Chcem bývať vo vlastnej nehnuteľnosti na bývanie"/>
    <s v="Bývam v nehnuteľnosti a mám všetko zabezpečené"/>
    <s v="Prehlasujem na seba vodu (variant - dom)"/>
    <x v="0"/>
    <x v="0"/>
    <x v="0"/>
    <x v="0"/>
    <m/>
    <m/>
    <m/>
    <m/>
    <m/>
    <x v="12"/>
    <n v="10"/>
    <m/>
    <m/>
    <x v="0"/>
    <m/>
    <m/>
    <x v="17"/>
    <m/>
    <m/>
  </r>
  <r>
    <x v="1"/>
    <s v="Chcem bývať vo vlastnej nehnuteľnosti na bývanie"/>
    <s v="Bývam v nehnuteľnosti a mám všetko zabezpečené"/>
    <s v="Podpisujem zmluvu s operátorom na TV, internet, prípadne telefón"/>
    <x v="0"/>
    <x v="0"/>
    <x v="0"/>
    <x v="0"/>
    <m/>
    <m/>
    <m/>
    <m/>
    <m/>
    <x v="13"/>
    <n v="2"/>
    <m/>
    <m/>
    <x v="0"/>
    <m/>
    <m/>
    <x v="18"/>
    <m/>
    <m/>
  </r>
  <r>
    <x v="1"/>
    <s v="Chcem bývať vo vlastnej nehnuteľnosti na bývanie"/>
    <s v="Bývam v nehnuteľnosti a mám všetko zabezpečené"/>
    <s v="Podpisujem zmluvu so správcovskou spoločnosťou / spoločenstvom vlastníkov"/>
    <x v="0"/>
    <x v="0"/>
    <x v="0"/>
    <x v="0"/>
    <m/>
    <m/>
    <m/>
    <m/>
    <m/>
    <x v="5"/>
    <n v="0"/>
    <m/>
    <m/>
    <x v="0"/>
    <m/>
    <m/>
    <x v="19"/>
    <m/>
    <m/>
  </r>
  <r>
    <x v="1"/>
    <s v="Chcem bývať vo vlastnej nehnuteľnosti na bývanie"/>
    <s v="Bývam v nehnuteľnosti a mám všetko zabezpečené"/>
    <s v="Prihlasujem sa na platenie miestneho poplatku za komunálne odpady a drobné stavebné odpady"/>
    <x v="12"/>
    <x v="8"/>
    <x v="5"/>
    <x v="2"/>
    <s v="Ministerstvo financií Slovenskej republiky"/>
    <s v="A0000224"/>
    <s v="Rozhodovanie vo veciach miestnych daní, miestnych poplatkov, verejnej dávky, prijatia úveru alebo pôžičky a vykonávanie ich správy"/>
    <s v="U00024"/>
    <s v="Dane a poplatky"/>
    <x v="14"/>
    <n v="2"/>
    <s v="Plošné rozšírenie IS DCOM na mestá v kategórii"/>
    <s v="DataCentrum elektronizácie územnej samosprávy Slovenska"/>
    <x v="2"/>
    <s v="Ohlasovanie vzniku, zániku alebo zmeny poplatkovej povinnosti za komunálne odpady a drobné stavebné odpady"/>
    <n v="3"/>
    <x v="20"/>
    <m/>
    <m/>
  </r>
  <r>
    <x v="1"/>
    <s v="Chcem bývať vo vlastnej nehnuteľnosti na bývanie"/>
    <s v="Bývam v nehnuteľnosti a mám všetko zabezpečené"/>
    <s v="Prihlasujem sa na platenie koncesionárskych poplatkov"/>
    <x v="13"/>
    <x v="9"/>
    <x v="6"/>
    <x v="1"/>
    <s v="Rozhlas a televízia Slovenska"/>
    <s v="A0002611_x000a_A0002610"/>
    <s v="Služba verejnosti v oblasti rozhlasového vysielania_x000a_Služba verejnosti v oblasti televízneho vysielania"/>
    <s v="U00177"/>
    <s v="Médiá a audiovízia"/>
    <x v="15"/>
    <n v="0"/>
    <m/>
    <m/>
    <x v="0"/>
    <s v="Platenie úhrad za služby verejnosti poskytované Rozhlasom a televíziou Slovenska"/>
    <n v="4"/>
    <x v="21"/>
    <m/>
    <m/>
  </r>
  <r>
    <x v="1"/>
    <s v="Chcem bývať vo vlastnej nehnuteľnosti na bývanie"/>
    <s v="Bývam v nehnuteľnosti a mám všetko zabezpečené"/>
    <s v="Chcem si poistiť nehnuteľnosť"/>
    <x v="0"/>
    <x v="0"/>
    <x v="0"/>
    <x v="0"/>
    <m/>
    <m/>
    <m/>
    <m/>
    <m/>
    <x v="16"/>
    <n v="23"/>
    <m/>
    <m/>
    <x v="0"/>
    <m/>
    <m/>
    <x v="22"/>
    <m/>
    <m/>
  </r>
  <r>
    <x v="1"/>
    <s v="Chcem bývať vo vlastnej nehnuteľnosti na bývanie"/>
    <s v="Bývam v nehnuteľnosti a mám všetko zabezpečené"/>
    <s v="Chcem si poistiť domácnosť"/>
    <x v="0"/>
    <x v="0"/>
    <x v="0"/>
    <x v="0"/>
    <m/>
    <m/>
    <m/>
    <m/>
    <m/>
    <x v="16"/>
    <n v="23"/>
    <m/>
    <m/>
    <x v="0"/>
    <m/>
    <m/>
    <x v="23"/>
    <m/>
    <m/>
  </r>
  <r>
    <x v="1"/>
    <s v="Chcem bývať vo vlastnej nehnuteľnosti na bývanie"/>
    <s v="Bývam v nehnuteľnosti a mám všetko zabezpečené"/>
    <s v="Nastavím si v banke úhrady pravidelných platieb (trvalý príkaz, inkaso)"/>
    <x v="0"/>
    <x v="0"/>
    <x v="0"/>
    <x v="0"/>
    <m/>
    <m/>
    <m/>
    <m/>
    <m/>
    <x v="17"/>
    <n v="10"/>
    <m/>
    <m/>
    <x v="0"/>
    <m/>
    <m/>
    <x v="24"/>
    <m/>
    <m/>
  </r>
  <r>
    <x v="1"/>
    <s v="Chcem bývať vo vlastnej nehnuteľnosti na bývanie"/>
    <s v="Bývam v nehnuteľnosti a mám všetko zabezpečené"/>
    <s v="Chcem prerábať byt (variant)"/>
    <x v="0"/>
    <x v="0"/>
    <x v="0"/>
    <x v="0"/>
    <m/>
    <m/>
    <m/>
    <m/>
    <m/>
    <x v="18"/>
    <n v="58"/>
    <m/>
    <m/>
    <x v="0"/>
    <m/>
    <m/>
    <x v="25"/>
    <m/>
    <m/>
  </r>
  <r>
    <x v="1"/>
    <s v="Chcem bývať vo vlastnej nehnuteľnosti na bývanie"/>
    <s v="Bývam v nehnuteľnosti a mám všetko zabezpečené"/>
    <s v="Robím úpravy v byte bez potreby ohlásenia (variant)"/>
    <x v="0"/>
    <x v="0"/>
    <x v="0"/>
    <x v="0"/>
    <m/>
    <m/>
    <m/>
    <m/>
    <m/>
    <x v="18"/>
    <n v="58"/>
    <m/>
    <m/>
    <x v="0"/>
    <m/>
    <m/>
    <x v="26"/>
    <m/>
    <m/>
  </r>
  <r>
    <x v="1"/>
    <s v="Chcem bývať vo vlastnej nehnuteľnosti na bývanie"/>
    <s v="Bývam v nehnuteľnosti a mám všetko zabezpečené"/>
    <s v="Ohlasujem na stavebný úrad úpravy v byte (variant)"/>
    <x v="14"/>
    <x v="10"/>
    <x v="7"/>
    <x v="1"/>
    <s v="Ministerstvo dopravy a výstavby Slovenskej republiky"/>
    <s v="A0000710"/>
    <s v="Povolenie, zmena, odstránenie alebo údržba stavby "/>
    <s v="U00055"/>
    <s v="Stavebný poriadok a územné plánovanie okrem ekologických aspektov"/>
    <x v="18"/>
    <n v="58"/>
    <m/>
    <m/>
    <x v="0"/>
    <s v="Oznamovacie a ohlasovacie povinnosti mestu"/>
    <n v="2"/>
    <x v="27"/>
    <m/>
    <m/>
  </r>
  <r>
    <x v="1"/>
    <s v="Chcem bývať vo vlastnej nehnuteľnosti na bývanie"/>
    <s v="Bývam v nehnuteľnosti a mám všetko zabezpečené"/>
    <s v="Vybavujem statický posudok k úpravám v byte (variant)"/>
    <x v="0"/>
    <x v="0"/>
    <x v="0"/>
    <x v="0"/>
    <m/>
    <m/>
    <m/>
    <m/>
    <m/>
    <x v="18"/>
    <n v="58"/>
    <m/>
    <m/>
    <x v="0"/>
    <m/>
    <m/>
    <x v="28"/>
    <m/>
    <m/>
  </r>
  <r>
    <x v="1"/>
    <s v="Chcem bývať vo vlastnej nehnuteľnosti na bývanie"/>
    <s v="Bývam v nehnuteľnosti a mám všetko zabezpečené"/>
    <s v="Vybavujem stavebné povolenie na úpravy v byte (variant)"/>
    <x v="15"/>
    <x v="11"/>
    <x v="7"/>
    <x v="1"/>
    <s v="Ministerstvo dopravy a výstavby Slovenskej republiky"/>
    <s v="A0000710"/>
    <s v="Povolenie, zmena, odstránenie alebo údržba stavby "/>
    <s v="U00055"/>
    <s v="Stavebný poriadok a územné plánovanie okrem ekologických aspektov"/>
    <x v="18"/>
    <n v="58"/>
    <m/>
    <m/>
    <x v="0"/>
    <s v="Oznamovacie a ohlasovacie povinnosti mestu"/>
    <n v="2"/>
    <x v="29"/>
    <m/>
    <m/>
  </r>
  <r>
    <x v="1"/>
    <s v="Chcem bývať vo vlastnej nehnuteľnosti na bývanie"/>
    <s v="Bývam v nehnuteľnosti a mám všetko zabezpečené"/>
    <s v="Mením si trvalý / prechodný pobyt (vrátane oznámenia dotknutým inštitúciám)"/>
    <x v="16"/>
    <x v="12"/>
    <x v="5"/>
    <x v="2"/>
    <s v="Ministerstvo vnútra Slovenskej republiky"/>
    <s v="A0001300_x000a_A0001298"/>
    <s v="Hlásenie pobytu občana Slovenskej republiky_x000a_Vedenie centrálnej evidencie obyvateľov a zaznamenávanie údajov do registra obyvateľov"/>
    <s v="U00091"/>
    <s v="Evidencia obyvateľov"/>
    <x v="19"/>
    <n v="0"/>
    <m/>
    <m/>
    <x v="0"/>
    <s v="Podanie prihlásenia na trvalý pobyt"/>
    <n v="4"/>
    <x v="30"/>
    <m/>
    <m/>
  </r>
  <r>
    <x v="1"/>
    <s v="Chcem bývať vo vlastnej nehnuteľnosti na bývanie"/>
    <s v="Bývam v nehnuteľnosti a mám všetko zabezpečené"/>
    <s v="Podávam daňové priznanie k dani z nehnuteľnosti"/>
    <x v="17"/>
    <x v="13"/>
    <x v="5"/>
    <x v="2"/>
    <s v="Ministerstvo financií Slovenskej republiky"/>
    <s v="A0000224"/>
    <s v="Rozhodovanie vo veciach miestnych daní, miestnych poplatkov, verejnej dávky, prijatia úveru alebo pôžičky a vykonávanie ich správy"/>
    <s v="U00024"/>
    <s v="Dane a poplatky"/>
    <x v="20"/>
    <n v="2"/>
    <m/>
    <m/>
    <x v="0"/>
    <s v="Podávanie daňového priznania k dani z nehnuteľností"/>
    <n v="3"/>
    <x v="31"/>
    <m/>
    <m/>
  </r>
  <r>
    <x v="1"/>
    <s v="Chcem bývať vo vlastnej nehnuteľnosti na bývanie"/>
    <s v="Bývam v nehnuteľnosti a mám všetko zabezpečené"/>
    <s v="Zaplatím daň z nehnuteľnosti"/>
    <x v="18"/>
    <x v="14"/>
    <x v="5"/>
    <x v="2"/>
    <s v="Ministerstvo financií Slovenskej republiky"/>
    <s v="A0000224"/>
    <s v="Rozhodovanie vo veciach miestnych daní, miestnych poplatkov, verejnej dávky, prijatia úveru alebo pôžičky a vykonávanie ich správy"/>
    <s v="U00024"/>
    <s v="Dane a poplatky"/>
    <x v="20"/>
    <n v="2"/>
    <m/>
    <m/>
    <x v="0"/>
    <s v="Platenie miestnych daní"/>
    <n v="3"/>
    <x v="32"/>
    <m/>
    <m/>
  </r>
  <r>
    <x v="2"/>
    <s v="Chcem začať podnikať, založiť si živnosť, resp. sro"/>
    <s v="FO/PO je zapísaná v živnostenskom/obchodnom registri a má splnené všetky povinnosti"/>
    <s v="Chcem začať podnikať (udalosť)"/>
    <x v="0"/>
    <x v="0"/>
    <x v="0"/>
    <x v="0"/>
    <m/>
    <m/>
    <m/>
    <m/>
    <m/>
    <x v="21"/>
    <n v="9"/>
    <m/>
    <m/>
    <x v="0"/>
    <m/>
    <m/>
    <x v="0"/>
    <n v="75243"/>
    <s v="počet vydaných osvedčení o živnostenskom podnikaní + počet novo založených sro"/>
  </r>
  <r>
    <x v="2"/>
    <s v="Chcem začať podnikať, založiť si živnosť, resp. sro"/>
    <s v="FO/PO je zapísaná v živnostenskom/obchodnom registri a má splnené všetky povinnosti"/>
    <s v="Zisťujem si informácie o možnostiach živnostenského podnikania"/>
    <x v="19"/>
    <x v="15"/>
    <x v="8"/>
    <x v="1"/>
    <s v="Ministerstvo vnútra Slovenskej republiky"/>
    <s v="A0001495                    A0001496"/>
    <s v="Spolupráca so Slovenskou živnostenskou komorou_x000a_Spolupráca s ústrednými orgánmi a s inými právnickými osobami vo veciach živnostenského podnikania a zabezpečovania jednotného uplatňovania právnych predpisov"/>
    <s v="U00103"/>
    <s v="Živnostenské podnikanie"/>
    <x v="21"/>
    <n v="9"/>
    <m/>
    <m/>
    <x v="0"/>
    <s v="Publikovanie informácií o náležitostiach súvisiacich so živnostenským podnikaním Konzultovanie v oblasti živnostenského podnikania"/>
    <n v="1"/>
    <x v="0"/>
    <m/>
    <m/>
  </r>
  <r>
    <x v="2"/>
    <s v="Chcem začať podnikať, založiť si živnosť, resp. sro"/>
    <s v="FO/PO je zapísaná v živnostenskom/obchodnom registri a má splnené všetky povinnosti"/>
    <s v="Určím si predmet podnikania"/>
    <x v="0"/>
    <x v="0"/>
    <x v="0"/>
    <x v="0"/>
    <m/>
    <m/>
    <m/>
    <m/>
    <m/>
    <x v="21"/>
    <n v="9"/>
    <m/>
    <m/>
    <x v="0"/>
    <m/>
    <m/>
    <x v="0"/>
    <m/>
    <m/>
  </r>
  <r>
    <x v="2"/>
    <s v="Chcem začať podnikať, založiť si živnosť, resp. sro"/>
    <s v="FO/PO je zapísaná v živnostenskom/obchodnom registri a má splnené všetky povinnosti"/>
    <s v="Určím si obchodné meno"/>
    <x v="0"/>
    <x v="0"/>
    <x v="0"/>
    <x v="0"/>
    <m/>
    <m/>
    <m/>
    <m/>
    <m/>
    <x v="6"/>
    <n v="15"/>
    <m/>
    <m/>
    <x v="0"/>
    <m/>
    <m/>
    <x v="0"/>
    <m/>
    <m/>
  </r>
  <r>
    <x v="2"/>
    <s v="Chcem začať podnikať, založiť si živnosť, resp. sro"/>
    <s v="FO/PO je zapísaná v živnostenskom/obchodnom registri a má splnené všetky povinnosti"/>
    <s v="Určím si miesto podnikania /  sídlo spočnosti"/>
    <x v="0"/>
    <x v="0"/>
    <x v="0"/>
    <x v="0"/>
    <m/>
    <m/>
    <m/>
    <m/>
    <m/>
    <x v="21"/>
    <n v="9"/>
    <m/>
    <m/>
    <x v="0"/>
    <m/>
    <m/>
    <x v="0"/>
    <m/>
    <m/>
  </r>
  <r>
    <x v="2"/>
    <s v="Chcem začať podnikať, založiť si živnosť, resp. sro"/>
    <s v="FO/PO je zapísaná v živnostenskom/obchodnom registri a má splnené všetky povinnosti"/>
    <s v="Získam príspevky na založenie živnosti"/>
    <x v="0"/>
    <x v="0"/>
    <x v="0"/>
    <x v="0"/>
    <m/>
    <m/>
    <m/>
    <m/>
    <m/>
    <x v="1"/>
    <n v="23"/>
    <m/>
    <m/>
    <x v="0"/>
    <m/>
    <m/>
    <x v="0"/>
    <m/>
    <m/>
  </r>
  <r>
    <x v="2"/>
    <s v="Chcem začať podnikať, založiť si živnosť, resp. sro"/>
    <s v="FO/PO je zapísaná v živnostenskom/obchodnom registri a má splnené všetky povinnosti"/>
    <s v="Výber právnej formy podnikania"/>
    <x v="0"/>
    <x v="0"/>
    <x v="0"/>
    <x v="0"/>
    <m/>
    <m/>
    <m/>
    <m/>
    <m/>
    <x v="6"/>
    <n v="15"/>
    <m/>
    <m/>
    <x v="0"/>
    <m/>
    <m/>
    <x v="0"/>
    <m/>
    <m/>
  </r>
  <r>
    <x v="2"/>
    <s v="Chcem začať podnikať, založiť si živnosť, resp. sro"/>
    <s v="FO/PO je zapísaná v živnostenskom/obchodnom registri a má splnené všetky povinnosti"/>
    <s v="Chcem podnikať ako sro (variant)"/>
    <x v="0"/>
    <x v="0"/>
    <x v="0"/>
    <x v="0"/>
    <m/>
    <m/>
    <m/>
    <m/>
    <m/>
    <x v="7"/>
    <m/>
    <m/>
    <m/>
    <x v="0"/>
    <m/>
    <m/>
    <x v="0"/>
    <m/>
    <m/>
  </r>
  <r>
    <x v="2"/>
    <s v="Chcem začať podnikať, založiť si živnosť, resp. sro"/>
    <s v="FO/PO je zapísaná v živnostenskom/obchodnom registri a má splnené všetky povinnosti"/>
    <s v="Určenie konateľov _x000a_a spoločníkov"/>
    <x v="0"/>
    <x v="0"/>
    <x v="0"/>
    <x v="0"/>
    <m/>
    <m/>
    <m/>
    <m/>
    <m/>
    <x v="6"/>
    <n v="15"/>
    <m/>
    <m/>
    <x v="0"/>
    <m/>
    <m/>
    <x v="0"/>
    <m/>
    <m/>
  </r>
  <r>
    <x v="2"/>
    <s v="Chcem začať podnikať, založiť si živnosť, resp. sro"/>
    <s v="FO/PO je zapísaná v živnostenskom/obchodnom registri a má splnené všetky povinnosti"/>
    <s v="Určenie výšky vkladu_x000a_a správcu vkladu"/>
    <x v="0"/>
    <x v="0"/>
    <x v="0"/>
    <x v="0"/>
    <m/>
    <m/>
    <m/>
    <m/>
    <m/>
    <x v="6"/>
    <n v="15"/>
    <m/>
    <m/>
    <x v="0"/>
    <m/>
    <m/>
    <x v="0"/>
    <m/>
    <m/>
  </r>
  <r>
    <x v="2"/>
    <s v="Chcem začať podnikať, založiť si živnosť, resp. sro"/>
    <s v="FO/PO je zapísaná v živnostenskom/obchodnom registri a má splnené všetky povinnosti"/>
    <s v="Vypracovanie _x000a_zakladateľských _x000a_dokumentov _x000a_spoločnosti"/>
    <x v="0"/>
    <x v="0"/>
    <x v="0"/>
    <x v="0"/>
    <m/>
    <m/>
    <m/>
    <m/>
    <m/>
    <x v="6"/>
    <n v="15"/>
    <m/>
    <m/>
    <x v="0"/>
    <m/>
    <m/>
    <x v="0"/>
    <m/>
    <m/>
  </r>
  <r>
    <x v="2"/>
    <s v="Chcem začať podnikať, založiť si živnosť, resp. sro"/>
    <s v="FO/PO je zapísaná v živnostenskom/obchodnom registri a má splnené všetky povinnosti"/>
    <s v="Získanie _x000a_živnostenského _x000a_oprávnenia_x000a_pre sro"/>
    <x v="20"/>
    <x v="16"/>
    <x v="8"/>
    <x v="1"/>
    <s v="Ministerstvo vnútra Slovenskej republiky"/>
    <s v="A0001500"/>
    <s v="Zabezpečovanie prevádzky živnostenského registra"/>
    <s v="U00103"/>
    <s v="Živnostenské podnikanie"/>
    <x v="21"/>
    <n v="9"/>
    <m/>
    <m/>
    <x v="0"/>
    <m/>
    <n v="4"/>
    <x v="33"/>
    <m/>
    <m/>
  </r>
  <r>
    <x v="2"/>
    <s v="Chcem začať podnikať, založiť si živnosť, resp. sro"/>
    <s v="FO/PO je zapísaná v živnostenskom/obchodnom registri a má splnené všetky povinnosti"/>
    <s v="Zabezpečenie _x000a_súhlasu správcu _x000a_dane so zápisom"/>
    <x v="21"/>
    <x v="17"/>
    <x v="9"/>
    <x v="1"/>
    <s v="Ministerstvo financií Slovenskej republiky"/>
    <m/>
    <m/>
    <m/>
    <m/>
    <x v="22"/>
    <n v="35"/>
    <m/>
    <m/>
    <x v="0"/>
    <m/>
    <n v="4"/>
    <x v="34"/>
    <m/>
    <m/>
  </r>
  <r>
    <x v="2"/>
    <s v="Chcem začať podnikať, založiť si živnosť, resp. sro"/>
    <s v="FO/PO je zapísaná v živnostenskom/obchodnom registri a má splnené všetky povinnosti"/>
    <s v="Podanie návrhu _x000a_na zápis sro _x000a_do OR SR"/>
    <x v="21"/>
    <x v="18"/>
    <x v="10"/>
    <x v="1"/>
    <s v="Ministerstvo spravodlivosti Slovenskej republiky"/>
    <s v="A0001642"/>
    <s v="Správa a zabezpečovanie centrálneho informačného systému súdov a iných informačných systémov"/>
    <s v="U00119"/>
    <s v="Súdy a väzenstvo"/>
    <x v="23"/>
    <n v="25"/>
    <s v="Informačný systém obchodného registra"/>
    <s v="Ministerstvo spravodlivosti Slovenskej republiky"/>
    <x v="2"/>
    <s v="Konania vo veciach Obchodného registra"/>
    <n v="4"/>
    <x v="35"/>
    <m/>
    <m/>
  </r>
  <r>
    <x v="2"/>
    <s v="Chcem začať podnikať, založiť si živnosť, resp. sro"/>
    <s v="FO/PO je zapísaná v živnostenskom/obchodnom registri a má splnené všetky povinnosti"/>
    <s v="Chcem podnikať mimo trvalého bydliska (variant)"/>
    <x v="0"/>
    <x v="0"/>
    <x v="0"/>
    <x v="0"/>
    <m/>
    <m/>
    <m/>
    <m/>
    <m/>
    <x v="21"/>
    <n v="9"/>
    <m/>
    <m/>
    <x v="0"/>
    <m/>
    <m/>
    <x v="5"/>
    <m/>
    <m/>
  </r>
  <r>
    <x v="2"/>
    <s v="Chcem začať podnikať, založiť si živnosť, resp. sro"/>
    <s v="FO/PO je zapísaná v živnostenskom/obchodnom registri a má splnené všetky povinnosti"/>
    <s v="Získam doklad o oprávnení užívať nehnuteľnosť"/>
    <x v="0"/>
    <x v="0"/>
    <x v="0"/>
    <x v="0"/>
    <m/>
    <m/>
    <m/>
    <m/>
    <m/>
    <x v="21"/>
    <n v="9"/>
    <m/>
    <m/>
    <x v="0"/>
    <m/>
    <m/>
    <x v="6"/>
    <m/>
    <m/>
  </r>
  <r>
    <x v="2"/>
    <s v="Chcem začať podnikať, založiť si živnosť, resp. sro"/>
    <s v="FO/PO je zapísaná v živnostenskom/obchodnom registri a má splnené všetky povinnosti"/>
    <s v="Chcem si založiť voľnú živnosť (variant)"/>
    <x v="0"/>
    <x v="0"/>
    <x v="0"/>
    <x v="0"/>
    <m/>
    <m/>
    <m/>
    <m/>
    <m/>
    <x v="21"/>
    <n v="9"/>
    <m/>
    <m/>
    <x v="0"/>
    <m/>
    <m/>
    <x v="7"/>
    <m/>
    <m/>
  </r>
  <r>
    <x v="2"/>
    <s v="Chcem začať podnikať, založiť si živnosť, resp. sro"/>
    <s v="FO/PO je zapísaná v živnostenskom/obchodnom registri a má splnené všetky povinnosti"/>
    <s v="Podávam žiadosť o zápis voľnej živnosti (JKM/Okresný úrad, elektronicky)"/>
    <x v="20"/>
    <x v="16"/>
    <x v="8"/>
    <x v="1"/>
    <s v="Ministerstvo vnútra Slovenskej republiky"/>
    <s v="A0001500"/>
    <s v="Zabezpečovanie prevádzky živnostenského registra"/>
    <s v="U00103"/>
    <s v="Živnostenské podnikanie"/>
    <x v="21"/>
    <n v="9"/>
    <m/>
    <m/>
    <x v="0"/>
    <s v="Ohlasovanie voľnej, remeselnej a viazanej živnosti"/>
    <n v="4"/>
    <x v="36"/>
    <m/>
    <m/>
  </r>
  <r>
    <x v="2"/>
    <s v="Chcem začať podnikať, založiť si živnosť, resp. sro"/>
    <s v="FO/PO je zapísaná v živnostenskom/obchodnom registri a má splnené všetky povinnosti"/>
    <s v="Chcem si založiť remeselnú živnosť (variant)"/>
    <x v="0"/>
    <x v="0"/>
    <x v="0"/>
    <x v="0"/>
    <m/>
    <m/>
    <m/>
    <m/>
    <m/>
    <x v="21"/>
    <n v="9"/>
    <m/>
    <m/>
    <x v="0"/>
    <m/>
    <m/>
    <x v="8"/>
    <m/>
    <m/>
  </r>
  <r>
    <x v="2"/>
    <s v="Chcem začať podnikať, založiť si živnosť, resp. sro"/>
    <s v="FO/PO je zapísaná v živnostenskom/obchodnom registri a má splnené všetky povinnosti"/>
    <s v="Vyberiem zodpovedného zástupcu (získam súhlas)"/>
    <x v="0"/>
    <x v="0"/>
    <x v="0"/>
    <x v="0"/>
    <m/>
    <m/>
    <m/>
    <m/>
    <m/>
    <x v="21"/>
    <n v="9"/>
    <m/>
    <m/>
    <x v="0"/>
    <m/>
    <m/>
    <x v="0"/>
    <m/>
    <m/>
  </r>
  <r>
    <x v="2"/>
    <s v="Chcem začať podnikať, založiť si živnosť, resp. sro"/>
    <s v="FO/PO je zapísaná v živnostenskom/obchodnom registri a má splnené všetky povinnosti"/>
    <s v="Získam potvrdenie o odbornej spôsobilosti"/>
    <x v="22"/>
    <x v="0"/>
    <x v="8"/>
    <x v="1"/>
    <s v="Ministerstvo vnútra Slovenskej republiky"/>
    <s v="A0001494"/>
    <s v="Rozhodovanie o uznaní odbornej praxe a odbornej kvalifikácie"/>
    <s v="U00103"/>
    <s v="Živnostenské podnikanie"/>
    <x v="21"/>
    <n v="9"/>
    <m/>
    <m/>
    <x v="0"/>
    <m/>
    <m/>
    <x v="0"/>
    <m/>
    <m/>
  </r>
  <r>
    <x v="2"/>
    <s v="Chcem začať podnikať, založiť si živnosť, resp. sro"/>
    <s v="FO/PO je zapísaná v živnostenskom/obchodnom registri a má splnené všetky povinnosti"/>
    <s v="Podávam žiadosť o zápis remeselnej živnosti (JKM/Okresný úrad, elektronicky)"/>
    <x v="20"/>
    <x v="16"/>
    <x v="8"/>
    <x v="1"/>
    <s v="Ministerstvo vnútra Slovenskej republiky"/>
    <s v="A0001500"/>
    <s v="Zabezpečovanie prevádzky živnostenského registra"/>
    <s v="U00103"/>
    <s v="Živnostenské podnikanie"/>
    <x v="21"/>
    <n v="9"/>
    <m/>
    <m/>
    <x v="0"/>
    <s v="Ohlasovanie voľnej, remeselnej a viazanej živnosti"/>
    <n v="4"/>
    <x v="37"/>
    <m/>
    <m/>
  </r>
  <r>
    <x v="2"/>
    <s v="Chcem začať podnikať, založiť si živnosť, resp. sro"/>
    <s v="FO/PO je zapísaná v živnostenskom/obchodnom registri a má splnené všetky povinnosti"/>
    <s v="Chcem si založiť viazanú živnosť (variant)"/>
    <x v="0"/>
    <x v="0"/>
    <x v="0"/>
    <x v="0"/>
    <m/>
    <m/>
    <m/>
    <m/>
    <m/>
    <x v="21"/>
    <n v="9"/>
    <m/>
    <m/>
    <x v="0"/>
    <m/>
    <m/>
    <x v="0"/>
    <m/>
    <m/>
  </r>
  <r>
    <x v="2"/>
    <s v="Chcem začať podnikať, založiť si živnosť, resp. sro"/>
    <s v="FO/PO je zapísaná v živnostenskom/obchodnom registri a má splnené všetky povinnosti"/>
    <s v="Vyberiem zodpovedného zástupcu (získam súhlas)"/>
    <x v="0"/>
    <x v="0"/>
    <x v="0"/>
    <x v="0"/>
    <m/>
    <m/>
    <m/>
    <m/>
    <m/>
    <x v="21"/>
    <n v="9"/>
    <m/>
    <m/>
    <x v="0"/>
    <m/>
    <m/>
    <x v="0"/>
    <m/>
    <m/>
  </r>
  <r>
    <x v="2"/>
    <s v="Chcem začať podnikať, založiť si živnosť, resp. sro"/>
    <s v="FO/PO je zapísaná v živnostenskom/obchodnom registri a má splnené všetky povinnosti"/>
    <s v="Získam potvrdenie o odbornej kvalifikácii"/>
    <x v="23"/>
    <x v="0"/>
    <x v="8"/>
    <x v="1"/>
    <s v="Ministerstvo vnútra Slovenskej republiky"/>
    <s v="A0001494"/>
    <s v="Rozhodovanie o uznaní odbornej praxe a odbornej kvalifikácie"/>
    <s v="U00103"/>
    <s v="Živnostenské podnikanie"/>
    <x v="21"/>
    <n v="9"/>
    <m/>
    <m/>
    <x v="0"/>
    <m/>
    <m/>
    <x v="38"/>
    <m/>
    <m/>
  </r>
  <r>
    <x v="2"/>
    <s v="Chcem začať podnikať, založiť si živnosť, resp. sro"/>
    <s v="FO/PO je zapísaná v živnostenskom/obchodnom registri a má splnené všetky povinnosti"/>
    <s v="Podávam žiadosť o zápis viazanej živnosti (JKM/Okresný úrad, elektronicky)"/>
    <x v="20"/>
    <x v="16"/>
    <x v="8"/>
    <x v="1"/>
    <s v="Ministerstvo vnútra Slovenskej republiky"/>
    <s v="A0001500"/>
    <s v="Zabezpečovanie prevádzky živnostenského registra"/>
    <s v="U00103"/>
    <s v="Živnostenské podnikanie"/>
    <x v="21"/>
    <n v="9"/>
    <m/>
    <m/>
    <x v="0"/>
    <s v="Ohlasovanie voľnej, remeselnej a viazanej živnosti"/>
    <n v="4"/>
    <x v="39"/>
    <m/>
    <m/>
  </r>
  <r>
    <x v="2"/>
    <s v="Chcem začať podnikať, založiť si živnosť, resp. sro"/>
    <s v="FO/PO je zapísaná v živnostenskom/obchodnom registri a má splnené všetky povinnosti"/>
    <s v="Bolo mi vydané osvedčenie o živnostenskom oprávnení (udalosť)"/>
    <x v="20"/>
    <x v="19"/>
    <x v="8"/>
    <x v="1"/>
    <s v="Ministerstvo vnútra Slovenskej republiky"/>
    <s v="A0001501"/>
    <s v="Zabezpečovanie zasielania údajov a sprístupnenie oprávneným subjektom údaje o podnikateľoch zapísaných v živnostenskom registri"/>
    <s v="U00103"/>
    <s v="Živnostenské podnikanie"/>
    <x v="21"/>
    <n v="9"/>
    <m/>
    <m/>
    <x v="0"/>
    <s v="Poskytovanie výpisu zo živnostenského registra"/>
    <n v="4"/>
    <x v="0"/>
    <m/>
    <m/>
  </r>
  <r>
    <x v="2"/>
    <s v="Chcem začať podnikať, založiť si živnosť, resp. sro"/>
    <s v="FO/PO je zapísaná v živnostenskom/obchodnom registri a má splnené všetky povinnosti"/>
    <s v="Bolo mi pridelené IČO Štatistickým úradom  (udalosť)"/>
    <x v="0"/>
    <x v="20"/>
    <x v="11"/>
    <x v="1"/>
    <s v="Štatistický úrad Slovenskej republiky"/>
    <s v="A0002763"/>
    <s v="Vytváranie, zverejňovanie a spravovanie štatistických klasifikácií, číselníkov a registrov v súčinnosti s ministerstvami a štátnymi organizáciami"/>
    <s v="U00194"/>
    <s v="Štátna štatistika"/>
    <x v="24"/>
    <n v="8"/>
    <s v="Manažment údajov Registra právnických osôb, podnikateľov a orgánov verejnej moci"/>
    <s v="Štatistický úrad Slovenskej republiky"/>
    <x v="2"/>
    <s v="Registrácia právnickej osoby"/>
    <n v="5"/>
    <x v="40"/>
    <m/>
    <m/>
  </r>
  <r>
    <x v="2"/>
    <s v="Chcem začať podnikať, založiť si živnosť, resp. sro"/>
    <s v="FO/PO je zapísaná v živnostenskom/obchodnom registri a má splnené všetky povinnosti"/>
    <s v="Bolo mi pridelené DIČ správcom dane (udalosť)"/>
    <x v="0"/>
    <x v="21"/>
    <x v="9"/>
    <x v="1"/>
    <s v="Ministerstvo financií Slovenskej republiky"/>
    <s v="A0000210"/>
    <s v="Spracúvanie osobných údajov daňových subjektov"/>
    <s v="U00024"/>
    <s v="Dane a poplatky"/>
    <x v="22"/>
    <n v="35"/>
    <m/>
    <m/>
    <x v="0"/>
    <s v="Registrovanie subjektu k dani"/>
    <n v="5"/>
    <x v="0"/>
    <m/>
    <m/>
  </r>
  <r>
    <x v="2"/>
    <s v="Chcem začať podnikať, založiť si živnosť, resp. sro"/>
    <s v="FO/PO je zapísaná v živnostenskom/obchodnom registri a má splnené všetky povinnosti"/>
    <s v="Bol som zaregistrovaný do verejného zdravotného poistenia (udalosť)"/>
    <x v="0"/>
    <x v="22"/>
    <x v="3"/>
    <x v="2"/>
    <s v="Úrad pre dohľad nad zdravotnou starostlivosťou"/>
    <s v="A0002949           A0002948"/>
    <s v="Vedenie registra podaných prihlášok na verejné zdravotné poistenie                                          Vedenie centrálneho registra poistencov"/>
    <s v="U00210"/>
    <s v="Dohľad nad verejným zdravotným poistením"/>
    <x v="3"/>
    <n v="58"/>
    <m/>
    <m/>
    <x v="0"/>
    <m/>
    <n v="5"/>
    <x v="41"/>
    <m/>
    <m/>
  </r>
  <r>
    <x v="2"/>
    <s v="Chcem začať podnikať, založiť si živnosť, resp. sro"/>
    <s v="FO/PO je zapísaná v živnostenskom/obchodnom registri a má splnené všetky povinnosti"/>
    <s v="Potrebujem sa zapísať do iných registrov (variant) - napr. register znalcov, tlmočníkov, prekladateľov"/>
    <x v="0"/>
    <x v="0"/>
    <x v="0"/>
    <x v="0"/>
    <m/>
    <m/>
    <m/>
    <m/>
    <m/>
    <x v="25"/>
    <n v="19"/>
    <m/>
    <m/>
    <x v="0"/>
    <m/>
    <m/>
    <x v="0"/>
    <m/>
    <m/>
  </r>
  <r>
    <x v="2"/>
    <s v="Chcem začať podnikať, založiť si živnosť, resp. sro"/>
    <s v="FO/PO je zapísaná v živnostenskom/obchodnom registri a má splnené všetky povinnosti"/>
    <s v="Podávam Žiadosť o zápis do zoznamu podľa osobitných predpisov (rôzne komory)"/>
    <x v="24"/>
    <x v="0"/>
    <x v="12"/>
    <x v="1"/>
    <s v="Ministerstvo vnútra Slovenskej republiky"/>
    <s v="A0001495           A0001496"/>
    <s v="Spolupráca so Slovenskou živnostenskou komorou                                                                                     Spolupráca s ústrednými orgánmi a s inými právnickými osobami vo veciach živnostenského podnikania a zabezpečovania jednotného uplatňovania právnych predpisov"/>
    <s v="U00103"/>
    <s v="Živnostenské podnikanie"/>
    <x v="21"/>
    <n v="9"/>
    <m/>
    <m/>
    <x v="0"/>
    <m/>
    <m/>
    <x v="0"/>
    <m/>
    <m/>
  </r>
  <r>
    <x v="2"/>
    <s v="Chcem začať podnikať, založiť si živnosť, resp. sro"/>
    <s v="FO/PO je zapísaná v živnostenskom/obchodnom registri a má splnené všetky povinnosti"/>
    <s v="Podávam Žiadosť o zápis do zoznamu podľa osobitných predpisov (komory a registre MS SR)"/>
    <x v="24"/>
    <x v="23"/>
    <x v="13"/>
    <x v="2"/>
    <s v="Ministerstvo spravodlivosti Slovenskej republiky"/>
    <s v="A0001663"/>
    <s v="Vedenie zoznamu znalcov, tlmočníkov a prekladateľov"/>
    <s v="U00123"/>
    <s v="Znalecká činnosť, prekladateľská činnosť a tlmočnícka činnosť"/>
    <x v="21"/>
    <n v="9"/>
    <m/>
    <m/>
    <x v="0"/>
    <m/>
    <n v="1"/>
    <x v="0"/>
    <m/>
    <m/>
  </r>
  <r>
    <x v="2"/>
    <s v="Chcem začať podnikať, založiť si živnosť, resp. sro"/>
    <s v="FO/PO je zapísaná v živnostenskom/obchodnom registri a má splnené všetky povinnosti"/>
    <s v="Potrebujem označiť miesto podnikania"/>
    <x v="0"/>
    <x v="0"/>
    <x v="0"/>
    <x v="0"/>
    <m/>
    <m/>
    <m/>
    <m/>
    <m/>
    <x v="21"/>
    <n v="9"/>
    <m/>
    <m/>
    <x v="0"/>
    <m/>
    <m/>
    <x v="0"/>
    <m/>
    <m/>
  </r>
  <r>
    <x v="2"/>
    <s v="Chcem začať podnikať, založiť si živnosť, resp. sro"/>
    <s v="FO/PO je zapísaná v živnostenskom/obchodnom registri a má splnené všetky povinnosti"/>
    <s v="Potrebujem si zriadiť bankový účet na podnikanie"/>
    <x v="0"/>
    <x v="0"/>
    <x v="0"/>
    <x v="0"/>
    <m/>
    <m/>
    <m/>
    <m/>
    <m/>
    <x v="17"/>
    <n v="10"/>
    <m/>
    <m/>
    <x v="0"/>
    <m/>
    <m/>
    <x v="0"/>
    <m/>
    <m/>
  </r>
  <r>
    <x v="2"/>
    <s v="Chcem začať podnikať, založiť si živnosť, resp. sro"/>
    <s v="FO/PO je zapísaná v živnostenskom/obchodnom registri a má splnené všetky povinnosti"/>
    <s v="Potrebujem si vyrobiť pečiatku"/>
    <x v="0"/>
    <x v="0"/>
    <x v="0"/>
    <x v="0"/>
    <m/>
    <m/>
    <m/>
    <m/>
    <m/>
    <x v="6"/>
    <n v="15"/>
    <m/>
    <m/>
    <x v="0"/>
    <m/>
    <m/>
    <x v="0"/>
    <m/>
    <m/>
  </r>
  <r>
    <x v="2"/>
    <s v="Chcem začať podnikať, založiť si živnosť, resp. sro"/>
    <s v="FO/PO je zapísaná v živnostenskom/obchodnom registri a má splnené všetky povinnosti"/>
    <s v="Potrebujem zriadiť prevádzku (variant)"/>
    <x v="0"/>
    <x v="0"/>
    <x v="0"/>
    <x v="0"/>
    <m/>
    <m/>
    <m/>
    <m/>
    <m/>
    <x v="21"/>
    <n v="9"/>
    <m/>
    <m/>
    <x v="0"/>
    <m/>
    <m/>
    <x v="0"/>
    <m/>
    <m/>
  </r>
  <r>
    <x v="2"/>
    <s v="Chcem začať podnikať, založiť si živnosť, resp. sro"/>
    <s v="FO/PO je zapísaná v živnostenskom/obchodnom registri a má splnené všetky povinnosti"/>
    <s v="Potrebujem vypracovať dokumentáciu k zriadeniu prevádzky"/>
    <x v="0"/>
    <x v="0"/>
    <x v="0"/>
    <x v="0"/>
    <m/>
    <m/>
    <m/>
    <m/>
    <m/>
    <x v="21"/>
    <n v="9"/>
    <m/>
    <m/>
    <x v="0"/>
    <m/>
    <m/>
    <x v="31"/>
    <m/>
    <m/>
  </r>
  <r>
    <x v="2"/>
    <s v="Chcem začať podnikať, založiť si živnosť, resp. sro"/>
    <s v="FO/PO je zapísaná v živnostenskom/obchodnom registri a má splnené všetky povinnosti"/>
    <s v="Potrebujem schváliť prevádzku na Regionálnom úrade verejného zdravotníctva"/>
    <x v="0"/>
    <x v="24"/>
    <x v="14"/>
    <x v="1"/>
    <s v="Ministerstvo zdravotníctva Slovenskej republiky"/>
    <m/>
    <m/>
    <m/>
    <m/>
    <x v="26"/>
    <n v="0"/>
    <m/>
    <m/>
    <x v="0"/>
    <s v="Podávanie návrhu na uvedenie priestorov do prevádzky, na zmenu v ich prevádzkovaní alebo na uvedenie priestorov do skúšobnej prevádzky na úrady verejného zdravotníctva Slovenskej republiky"/>
    <n v="2"/>
    <x v="17"/>
    <m/>
    <m/>
  </r>
  <r>
    <x v="2"/>
    <s v="Chcem začať podnikať, založiť si živnosť, resp. sro"/>
    <s v="FO/PO je zapísaná v živnostenskom/obchodnom registri a má splnené všetky povinnosti"/>
    <s v="Potrebujem ohlásiť prevádzku na živnostenskom úrade (ak nebola už pri registrácii)"/>
    <x v="20"/>
    <x v="25"/>
    <x v="8"/>
    <x v="1"/>
    <s v="Ministerstvo vnútra Slovenskej republiky"/>
    <s v="A0001501"/>
    <s v="Zabezpečovanie zasielania údajov a sprístupnenie oprávneným subjektom údaje o podnikateľoch zapísaných v živnostenskom registri"/>
    <s v="U00103"/>
    <s v="Živnostenské podnikanie"/>
    <x v="21"/>
    <n v="9"/>
    <m/>
    <m/>
    <x v="0"/>
    <m/>
    <n v="2"/>
    <x v="18"/>
    <m/>
    <m/>
  </r>
  <r>
    <x v="2"/>
    <s v="Chcem začať podnikať, založiť si živnosť, resp. sro"/>
    <s v="FO/PO je zapísaná v živnostenskom/obchodnom registri a má splnené všetky povinnosti"/>
    <s v="Potrebujem nahlásiť prevádzku na daňovom úrade (registračnú pokladnicu)"/>
    <x v="0"/>
    <x v="21"/>
    <x v="9"/>
    <x v="1"/>
    <s v="Ministerstvo financií Slovenskej republiky"/>
    <s v="A0000210"/>
    <s v="Spracúvanie osobných údajov daňových subjektov"/>
    <s v="U00024"/>
    <s v="Dane a poplatky"/>
    <x v="27"/>
    <n v="3"/>
    <m/>
    <m/>
    <x v="0"/>
    <s v="Poskytovanie virtuálnej registračnej pokladnice"/>
    <n v="4"/>
    <x v="19"/>
    <m/>
    <m/>
  </r>
  <r>
    <x v="2"/>
    <s v="Chcem začať podnikať, založiť si živnosť, resp. sro"/>
    <s v="FO/PO je zapísaná v živnostenskom/obchodnom registri a má splnené všetky povinnosti"/>
    <s v="Potrebujem ohlásiť prevádzku obci + otváracie hodiny + prevádzka s terasou"/>
    <x v="0"/>
    <x v="26"/>
    <x v="5"/>
    <x v="2"/>
    <m/>
    <m/>
    <m/>
    <m/>
    <m/>
    <x v="21"/>
    <n v="9"/>
    <m/>
    <m/>
    <x v="0"/>
    <m/>
    <n v="3"/>
    <x v="32"/>
    <m/>
    <m/>
  </r>
  <r>
    <x v="2"/>
    <s v="Chcem začať podnikať, založiť si živnosť, resp. sro"/>
    <s v="FO/PO je zapísaná v živnostenskom/obchodnom registri a má splnené všetky povinnosti"/>
    <s v="Potrebujem ohlásiť živnosť na Štátnej / regionálnej potravinovej a veterinárnej správe (potraviny, gastro)"/>
    <x v="0"/>
    <x v="27"/>
    <x v="15"/>
    <x v="1"/>
    <s v="Ministerstvo pôdohospodárstva a rozvoja vidieka Slovenskej republiky"/>
    <s v="A0000959"/>
    <s v="Povoľovanie činnosti, prevádzkarne a zariadení v oblasti veterinárnej starostlivosti "/>
    <s v="U00069"/>
    <s v="Veterinárna kontrola, veterinárna inšpekcia a veterinárny dozor"/>
    <x v="28"/>
    <n v="36"/>
    <s v="Zlepšenia eGov služieb  Štátnej veterinárnej a potravinovej správy SR"/>
    <s v="Štátna veterinárna a potravinová správa Slovenskej republiky"/>
    <x v="1"/>
    <m/>
    <n v="1"/>
    <x v="42"/>
    <m/>
    <m/>
  </r>
  <r>
    <x v="2"/>
    <s v="Chcem začať podnikať, založiť si živnosť, resp. sro"/>
    <s v="FO/PO je zapísaná v živnostenskom/obchodnom registri a má splnené všetky povinnosti"/>
    <s v="Budem platiteľom DPH (variant)"/>
    <x v="0"/>
    <x v="0"/>
    <x v="0"/>
    <x v="0"/>
    <m/>
    <m/>
    <m/>
    <m/>
    <m/>
    <x v="29"/>
    <n v="8"/>
    <m/>
    <m/>
    <x v="0"/>
    <m/>
    <m/>
    <x v="43"/>
    <m/>
    <m/>
  </r>
  <r>
    <x v="2"/>
    <s v="Chcem začať podnikať, založiť si živnosť, resp. sro"/>
    <s v="FO/PO je zapísaná v živnostenskom/obchodnom registri a má splnené všetky povinnosti"/>
    <s v="Potrebujem sa zaregistrovať na DPH"/>
    <x v="0"/>
    <x v="28"/>
    <x v="9"/>
    <x v="1"/>
    <s v="Ministerstvo financií Slovenskej republiky"/>
    <s v="A0000210"/>
    <s v="Spracúvanie osobných údajov daňových subjektov"/>
    <s v="U00024"/>
    <s v="Dane a poplatky"/>
    <x v="29"/>
    <n v="8"/>
    <m/>
    <m/>
    <x v="0"/>
    <s v="Registrovanie subjektu k dani z príjmov, dani z pridanej hodnoty a dani z poistenia"/>
    <n v="4"/>
    <x v="44"/>
    <m/>
    <m/>
  </r>
  <r>
    <x v="2"/>
    <s v="Chcem začať podnikať, založiť si živnosť, resp. sro"/>
    <s v="FO/PO je zapísaná v živnostenskom/obchodnom registri a má splnené všetky povinnosti"/>
    <s v="Prihlasujem sa na platenie miestneho poplatku za komunálne odpady a drobné stavebné odpady"/>
    <x v="0"/>
    <x v="8"/>
    <x v="5"/>
    <x v="2"/>
    <s v="Ministerstvo financií Slovenskej republiky"/>
    <s v="A0000224"/>
    <s v="Rozhodovanie vo veciach miestnych daní, miestnych poplatkov, verejnej dávky, prijatia úveru alebo pôžičky a vykonávanie ich správy"/>
    <s v="U00024"/>
    <s v="Dane a poplatky"/>
    <x v="20"/>
    <n v="2"/>
    <s v="Plošné rozšírenie IS DCOM na mestá v kategórii"/>
    <s v="DataCentrum elektronizácie územnej samosprávy Slovenska"/>
    <x v="2"/>
    <s v="Ohlasovanie vzniku, zániku alebo zmeny poplatkovej povinnosti za komunálne odpady a drobné stavebné odpady"/>
    <n v="3"/>
    <x v="16"/>
    <m/>
    <m/>
  </r>
  <r>
    <x v="2"/>
    <s v="Chcem začať podnikať, založiť si živnosť, resp. sro"/>
    <s v="FO/PO je zapísaná v živnostenskom/obchodnom registri a má splnené všetky povinnosti"/>
    <s v="Budem využívať motorové vozidlo na podnikanie (variant)"/>
    <x v="0"/>
    <x v="0"/>
    <x v="0"/>
    <x v="0"/>
    <m/>
    <m/>
    <m/>
    <m/>
    <m/>
    <x v="30"/>
    <n v="0"/>
    <m/>
    <m/>
    <x v="0"/>
    <m/>
    <m/>
    <x v="45"/>
    <m/>
    <m/>
  </r>
  <r>
    <x v="2"/>
    <s v="Chcem začať podnikať, založiť si živnosť, resp. sro"/>
    <s v="FO/PO je zapísaná v živnostenskom/obchodnom registri a má splnené všetky povinnosti"/>
    <s v="Potrebujem sa zaregistrovať na daň z MV"/>
    <x v="0"/>
    <x v="29"/>
    <x v="9"/>
    <x v="1"/>
    <s v="Ministerstvo financií Slovenskej republiky"/>
    <s v="A0000210"/>
    <s v="Spracúvanie osobných údajov daňových subjektov"/>
    <s v="U00024"/>
    <s v="Dane a poplatky"/>
    <x v="30"/>
    <n v="0"/>
    <m/>
    <m/>
    <x v="0"/>
    <s v="Podávanie daňového priznania k dani z motorových vozidiel"/>
    <n v="4"/>
    <x v="46"/>
    <m/>
    <m/>
  </r>
  <r>
    <x v="2"/>
    <s v="Chcem začať podnikať, založiť si živnosť, resp. sro"/>
    <s v="FO/PO je zapísaná v živnostenskom/obchodnom registri a má splnené všetky povinnosti"/>
    <s v="Potrebujem požiadať o vykonanie zmeny v evidencii vozidiel (prehlásenie vozidla)"/>
    <x v="0"/>
    <x v="30"/>
    <x v="16"/>
    <x v="1"/>
    <s v="Ministerstvo vnútra Slovenskej republiky"/>
    <s v="A0001315"/>
    <s v="Vedenie celoštátnej dopravnej evidencie"/>
    <s v="U00092"/>
    <s v="Evidencia cestných motorových vozidiel a prípojných vozidiel"/>
    <x v="31"/>
    <n v="30"/>
    <s v="Ponechanie TEČ"/>
    <s v="Ministerstvo vnútra Slovenskej republiky"/>
    <x v="2"/>
    <s v="Žiadosť o prvé prihlásenie vozidla do evidencie"/>
    <n v="4"/>
    <x v="47"/>
    <m/>
    <m/>
  </r>
  <r>
    <x v="2"/>
    <s v="Chcem začať podnikať, založiť si živnosť, resp. sro"/>
    <s v="FO/PO je zapísaná v živnostenskom/obchodnom registri a má splnené všetky povinnosti"/>
    <s v="Budem zamestnávať zamestnancov (variant)"/>
    <x v="0"/>
    <x v="0"/>
    <x v="0"/>
    <x v="0"/>
    <m/>
    <m/>
    <m/>
    <m/>
    <m/>
    <x v="0"/>
    <n v="7"/>
    <m/>
    <m/>
    <x v="0"/>
    <m/>
    <m/>
    <x v="24"/>
    <m/>
    <m/>
  </r>
  <r>
    <x v="2"/>
    <s v="Chcem začať podnikať, založiť si živnosť, resp. sro"/>
    <s v="FO/PO je zapísaná v živnostenskom/obchodnom registri a má splnené všetky povinnosti"/>
    <s v="Prihlásenie zamestnancov do zdravotnej poisťovne"/>
    <x v="0"/>
    <x v="31"/>
    <x v="3"/>
    <x v="2"/>
    <s v="Úrad pre dohľad nad zdravotnou starostlivosťou"/>
    <s v="A0002949            A0002948"/>
    <s v="Vedenie registra podaných prihlášok na verejné zdravotné poistenie                                                                                                                                                                                 Vedenie centrálneho registra poistencov"/>
    <s v="U00210"/>
    <s v="Úrad pre dohľad nad zdravotnou starostlivosťou"/>
    <x v="32"/>
    <n v="40"/>
    <s v="Konsolidácia, manažment a kvalita  údajov VšZP"/>
    <s v="Všeobecná zdravotná poisťovňa a.s."/>
    <x v="2"/>
    <m/>
    <n v="4"/>
    <x v="11"/>
    <m/>
    <m/>
  </r>
  <r>
    <x v="2"/>
    <s v="Chcem začať podnikať, založiť si živnosť, resp. sro"/>
    <s v="FO/PO je zapísaná v živnostenskom/obchodnom registri a má splnené všetky povinnosti"/>
    <s v="Prihlásenie zamestnancov do sociálnej poisťovne"/>
    <x v="0"/>
    <x v="32"/>
    <x v="2"/>
    <x v="1"/>
    <s v="Sociálna poisťovňa"/>
    <s v="A0001817"/>
    <s v="Konanie o dávkach a výplata dávok dôchodkového poistenia, nemocenského poistenia, úrazového poistenia, poistenia v nezamestnanosti a garančného poistenia "/>
    <s v="U00139"/>
    <s v="Sociálne poistenie"/>
    <x v="2"/>
    <n v="60"/>
    <s v="Zavedenie pro-klientsky orientovaných procesov a služieb pre podporu klientov SP (EZK)"/>
    <s v="Sociálna poisťovňa"/>
    <x v="2"/>
    <m/>
    <n v="4"/>
    <x v="48"/>
    <m/>
    <m/>
  </r>
  <r>
    <x v="2"/>
    <s v="Chcem začať podnikať, založiť si živnosť, resp. sro"/>
    <s v="FO/PO je zapísaná v živnostenskom/obchodnom registri a má splnené všetky povinnosti"/>
    <s v="Mám viac ako 3 zamestnancov (variant)"/>
    <x v="0"/>
    <x v="0"/>
    <x v="0"/>
    <x v="0"/>
    <m/>
    <m/>
    <m/>
    <m/>
    <m/>
    <x v="0"/>
    <n v="7"/>
    <m/>
    <m/>
    <x v="0"/>
    <m/>
    <m/>
    <x v="26"/>
    <m/>
    <m/>
  </r>
  <r>
    <x v="2"/>
    <s v="Chcem začať podnikať, založiť si živnosť, resp. sro"/>
    <s v="FO/PO je zapísaná v živnostenskom/obchodnom registri a má splnené všetky povinnosti"/>
    <s v="Prihlasujem sa na platenie koncesionárskych poplatkov"/>
    <x v="13"/>
    <x v="9"/>
    <x v="6"/>
    <x v="1"/>
    <s v="Rozhlas a televízia Slovenska"/>
    <s v="A0002611_x000a_A0002610"/>
    <s v="Služba verejnosti v oblasti rozhlasového vysielania_x000a_Služba verejnosti v oblasti televízneho vysielania"/>
    <s v="U00177"/>
    <s v="Médiá a audiovízia"/>
    <x v="15"/>
    <n v="0"/>
    <m/>
    <m/>
    <x v="0"/>
    <s v="Platenie úhrad za služby verejnosti poskytované Rozhlasom a televíziou Slovenska"/>
    <n v="4"/>
    <x v="21"/>
    <m/>
    <m/>
  </r>
  <r>
    <x v="2"/>
    <s v="Chcem začať podnikať, založiť si živnosť, resp. sro"/>
    <s v="FO/PO je zapísaná v živnostenskom/obchodnom registri a má splnené všetky povinnosti"/>
    <s v="Chcem sa dobrovoľne registrovať v SP? Už spĺňam podmienky na registráciu v SP (variant)"/>
    <x v="0"/>
    <x v="0"/>
    <x v="0"/>
    <x v="0"/>
    <m/>
    <m/>
    <m/>
    <m/>
    <m/>
    <x v="2"/>
    <n v="60"/>
    <m/>
    <m/>
    <x v="0"/>
    <m/>
    <m/>
    <x v="3"/>
    <m/>
    <m/>
  </r>
  <r>
    <x v="2"/>
    <s v="Chcem začať podnikať, založiť si živnosť, resp. sro"/>
    <s v="FO/PO je zapísaná v živnostenskom/obchodnom registri a má splnené všetky povinnosti"/>
    <s v="Potrebujem sa registrovať v Sociálnej poisťovni"/>
    <x v="25"/>
    <x v="32"/>
    <x v="2"/>
    <x v="1"/>
    <s v="Sociálna poisťovňa"/>
    <s v="A0001817"/>
    <s v="Konanie o dávkach a výplata dávok dôchodkového poistenia, nemocenského poistenia, úrazového poistenia, poistenia v nezamestnanosti a garančného poistenia "/>
    <s v="U00139"/>
    <s v="Sociálne poistenie"/>
    <x v="2"/>
    <n v="60"/>
    <s v="Modernizácia dávkových agend Sociálnej poisťovne"/>
    <s v="Sociálna poisťovňa"/>
    <x v="2"/>
    <m/>
    <n v="4"/>
    <x v="2"/>
    <m/>
    <m/>
  </r>
  <r>
    <x v="3"/>
    <s v="Potrebujem si kúpiť motorové vozidlo"/>
    <s v="Vlastním motorové vozidlo a mám splnené všetky podmienky na jeho prevádzku"/>
    <s v="Potrebujem si kúpiť motorové vozidlo (udalosť)"/>
    <x v="0"/>
    <x v="0"/>
    <x v="0"/>
    <x v="0"/>
    <m/>
    <m/>
    <m/>
    <m/>
    <m/>
    <x v="7"/>
    <m/>
    <m/>
    <m/>
    <x v="0"/>
    <m/>
    <m/>
    <x v="0"/>
    <n v="110366"/>
    <s v="počet novoevidovaných vozidiel"/>
  </r>
  <r>
    <x v="3"/>
    <s v="Potrebujem si kúpiť motorové vozidlo"/>
    <s v="Vlastním motorové vozidlo a mám splnené všetky podmienky na jeho prevádzku"/>
    <s v="Zadefinujem si základné požiadavky na auto"/>
    <x v="0"/>
    <x v="0"/>
    <x v="0"/>
    <x v="0"/>
    <m/>
    <m/>
    <m/>
    <m/>
    <m/>
    <x v="7"/>
    <m/>
    <m/>
    <m/>
    <x v="0"/>
    <m/>
    <m/>
    <x v="0"/>
    <m/>
    <m/>
  </r>
  <r>
    <x v="3"/>
    <s v="Potrebujem si kúpiť motorové vozidlo"/>
    <s v="Vlastním motorové vozidlo a mám splnené všetky podmienky na jeho prevádzku"/>
    <s v="Sledujem inzerciu áut"/>
    <x v="0"/>
    <x v="0"/>
    <x v="0"/>
    <x v="0"/>
    <m/>
    <m/>
    <m/>
    <m/>
    <m/>
    <x v="7"/>
    <m/>
    <m/>
    <m/>
    <x v="0"/>
    <m/>
    <m/>
    <x v="0"/>
    <m/>
    <m/>
  </r>
  <r>
    <x v="3"/>
    <s v="Potrebujem si kúpiť motorové vozidlo"/>
    <s v="Vlastním motorové vozidlo a mám splnené všetky podmienky na jeho prevádzku"/>
    <s v="Navštívim autobazár"/>
    <x v="0"/>
    <x v="0"/>
    <x v="0"/>
    <x v="0"/>
    <m/>
    <m/>
    <m/>
    <m/>
    <m/>
    <x v="7"/>
    <m/>
    <m/>
    <m/>
    <x v="0"/>
    <m/>
    <m/>
    <x v="0"/>
    <m/>
    <m/>
  </r>
  <r>
    <x v="3"/>
    <s v="Potrebujem si kúpiť motorové vozidlo"/>
    <s v="Vlastním motorové vozidlo a mám splnené všetky podmienky na jeho prevádzku"/>
    <s v="Navštívim autorizovaného predajcu nových vozidiel"/>
    <x v="0"/>
    <x v="0"/>
    <x v="0"/>
    <x v="0"/>
    <m/>
    <m/>
    <m/>
    <m/>
    <m/>
    <x v="7"/>
    <m/>
    <m/>
    <m/>
    <x v="0"/>
    <m/>
    <m/>
    <x v="0"/>
    <m/>
    <m/>
  </r>
  <r>
    <x v="3"/>
    <s v="Potrebujem si kúpiť motorové vozidlo"/>
    <s v="Vlastním motorové vozidlo a mám splnené všetky podmienky na jeho prevádzku"/>
    <s v="Chodím na obhliadky motorových vozidiel"/>
    <x v="0"/>
    <x v="0"/>
    <x v="0"/>
    <x v="0"/>
    <m/>
    <m/>
    <m/>
    <m/>
    <m/>
    <x v="7"/>
    <m/>
    <m/>
    <m/>
    <x v="0"/>
    <m/>
    <m/>
    <x v="0"/>
    <m/>
    <m/>
  </r>
  <r>
    <x v="3"/>
    <s v="Potrebujem si kúpiť motorové vozidlo"/>
    <s v="Vlastním motorové vozidlo a mám splnené všetky podmienky na jeho prevádzku"/>
    <s v="Ako budem riešiť financovanie kúpy ?"/>
    <x v="0"/>
    <x v="0"/>
    <x v="0"/>
    <x v="0"/>
    <m/>
    <m/>
    <m/>
    <m/>
    <m/>
    <x v="7"/>
    <m/>
    <m/>
    <m/>
    <x v="0"/>
    <m/>
    <m/>
    <x v="0"/>
    <m/>
    <m/>
  </r>
  <r>
    <x v="3"/>
    <s v="Potrebujem si kúpiť motorové vozidlo"/>
    <s v="Vlastním motorové vozidlo a mám splnené všetky podmienky na jeho prevádzku"/>
    <s v="Vlastné zdroje (variant)"/>
    <x v="0"/>
    <x v="0"/>
    <x v="0"/>
    <x v="0"/>
    <m/>
    <m/>
    <m/>
    <m/>
    <m/>
    <x v="7"/>
    <m/>
    <m/>
    <m/>
    <x v="0"/>
    <m/>
    <m/>
    <x v="0"/>
    <m/>
    <m/>
  </r>
  <r>
    <x v="3"/>
    <s v="Potrebujem si kúpiť motorové vozidlo"/>
    <s v="Vlastním motorové vozidlo a mám splnené všetky podmienky na jeho prevádzku"/>
    <s v="Leasingová spoločnosť (variant)"/>
    <x v="0"/>
    <x v="0"/>
    <x v="0"/>
    <x v="0"/>
    <m/>
    <m/>
    <m/>
    <m/>
    <m/>
    <x v="7"/>
    <m/>
    <m/>
    <m/>
    <x v="0"/>
    <m/>
    <m/>
    <x v="0"/>
    <m/>
    <m/>
  </r>
  <r>
    <x v="3"/>
    <s v="Potrebujem si kúpiť motorové vozidlo"/>
    <s v="Vlastním motorové vozidlo a mám splnené všetky podmienky na jeho prevádzku"/>
    <s v="Urobím si prieskum financovania áut v leasingových spoločnostiach"/>
    <x v="0"/>
    <x v="0"/>
    <x v="0"/>
    <x v="0"/>
    <m/>
    <m/>
    <m/>
    <m/>
    <m/>
    <x v="7"/>
    <m/>
    <m/>
    <m/>
    <x v="0"/>
    <m/>
    <m/>
    <x v="0"/>
    <m/>
    <m/>
  </r>
  <r>
    <x v="3"/>
    <s v="Potrebujem si kúpiť motorové vozidlo"/>
    <s v="Vlastním motorové vozidlo a mám splnené všetky podmienky na jeho prevádzku"/>
    <s v="Uzatvorím leasingovú zmluvu"/>
    <x v="0"/>
    <x v="0"/>
    <x v="0"/>
    <x v="0"/>
    <m/>
    <m/>
    <m/>
    <m/>
    <m/>
    <x v="7"/>
    <m/>
    <m/>
    <m/>
    <x v="0"/>
    <m/>
    <m/>
    <x v="0"/>
    <m/>
    <m/>
  </r>
  <r>
    <x v="3"/>
    <s v="Potrebujem si kúpiť motorové vozidlo"/>
    <s v="Vlastním motorové vozidlo a mám splnené všetky podmienky na jeho prevádzku"/>
    <s v="Spotrebný/iný úver v banke (variant)"/>
    <x v="0"/>
    <x v="0"/>
    <x v="0"/>
    <x v="0"/>
    <m/>
    <m/>
    <m/>
    <m/>
    <m/>
    <x v="7"/>
    <m/>
    <m/>
    <m/>
    <x v="0"/>
    <m/>
    <m/>
    <x v="0"/>
    <m/>
    <m/>
  </r>
  <r>
    <x v="3"/>
    <s v="Potrebujem si kúpiť motorové vozidlo"/>
    <s v="Vlastním motorové vozidlo a mám splnené všetky podmienky na jeho prevádzku"/>
    <s v="Urobím si prieskum financovania áut v bankách"/>
    <x v="0"/>
    <x v="0"/>
    <x v="0"/>
    <x v="0"/>
    <m/>
    <m/>
    <m/>
    <m/>
    <m/>
    <x v="7"/>
    <m/>
    <m/>
    <m/>
    <x v="0"/>
    <m/>
    <m/>
    <x v="0"/>
    <m/>
    <m/>
  </r>
  <r>
    <x v="3"/>
    <s v="Potrebujem si kúpiť motorové vozidlo"/>
    <s v="Vlastním motorové vozidlo a mám splnené všetky podmienky na jeho prevádzku"/>
    <s v="Uzatvorím úverovú zmluvu"/>
    <x v="0"/>
    <x v="0"/>
    <x v="0"/>
    <x v="0"/>
    <m/>
    <m/>
    <m/>
    <m/>
    <m/>
    <x v="7"/>
    <m/>
    <m/>
    <m/>
    <x v="0"/>
    <m/>
    <m/>
    <x v="0"/>
    <m/>
    <m/>
  </r>
  <r>
    <x v="3"/>
    <s v="Potrebujem si kúpiť motorové vozidlo"/>
    <s v="Vlastním motorové vozidlo a mám splnené všetky podmienky na jeho prevádzku"/>
    <s v="Našiel som vhodné motorové vozidlo (udalosť)"/>
    <x v="0"/>
    <x v="0"/>
    <x v="0"/>
    <x v="0"/>
    <m/>
    <m/>
    <m/>
    <m/>
    <m/>
    <x v="7"/>
    <m/>
    <m/>
    <m/>
    <x v="0"/>
    <m/>
    <m/>
    <x v="0"/>
    <m/>
    <m/>
  </r>
  <r>
    <x v="3"/>
    <s v="Potrebujem si kúpiť motorové vozidlo"/>
    <s v="Vlastním motorové vozidlo a mám splnené všetky podmienky na jeho prevádzku"/>
    <s v="Overujem si pravdivosť údajov o motorovom vozidle"/>
    <x v="0"/>
    <x v="33"/>
    <x v="17"/>
    <x v="1"/>
    <s v="Ministerstvo dopravy a výstavby Slovenskej republiky"/>
    <s v="A0000487"/>
    <s v="Koordinovanie celoštátneho systému v oblasti schvaľovania vozidiel, technických kontrol, emisných kontrol, kontrol originality a montáže plynových zariadení"/>
    <s v="U00047"/>
    <s v="Podmienky prevádzky vozidiel v premávke na pozemných komunikáciách"/>
    <x v="31"/>
    <n v="30"/>
    <m/>
    <m/>
    <x v="0"/>
    <m/>
    <n v="4"/>
    <x v="0"/>
    <m/>
    <m/>
  </r>
  <r>
    <x v="3"/>
    <s v="Potrebujem si kúpiť motorové vozidlo"/>
    <s v="Vlastním motorové vozidlo a mám splnené všetky podmienky na jeho prevádzku"/>
    <s v="Chcem kúpiť vybrané motorové vozidlo (udalosť)"/>
    <x v="0"/>
    <x v="0"/>
    <x v="0"/>
    <x v="0"/>
    <m/>
    <m/>
    <m/>
    <m/>
    <m/>
    <x v="7"/>
    <m/>
    <m/>
    <m/>
    <x v="0"/>
    <m/>
    <m/>
    <x v="0"/>
    <m/>
    <m/>
  </r>
  <r>
    <x v="3"/>
    <s v="Potrebujem si kúpiť motorové vozidlo"/>
    <s v="Vlastním motorové vozidlo a mám splnené všetky podmienky na jeho prevádzku"/>
    <s v="Potrebujem si overiť návrh kúpnej zmluvy"/>
    <x v="0"/>
    <x v="0"/>
    <x v="0"/>
    <x v="0"/>
    <m/>
    <m/>
    <m/>
    <m/>
    <m/>
    <x v="7"/>
    <m/>
    <m/>
    <m/>
    <x v="0"/>
    <m/>
    <m/>
    <x v="0"/>
    <m/>
    <m/>
  </r>
  <r>
    <x v="3"/>
    <s v="Potrebujem si kúpiť motorové vozidlo"/>
    <s v="Vlastním motorové vozidlo a mám splnené všetky podmienky na jeho prevádzku"/>
    <s v="Uzatváram zmluvu na kúpu vozidla"/>
    <x v="0"/>
    <x v="0"/>
    <x v="0"/>
    <x v="0"/>
    <m/>
    <m/>
    <m/>
    <m/>
    <m/>
    <x v="7"/>
    <m/>
    <m/>
    <m/>
    <x v="0"/>
    <m/>
    <m/>
    <x v="0"/>
    <m/>
    <m/>
  </r>
  <r>
    <x v="3"/>
    <s v="Potrebujem si kúpiť motorové vozidlo"/>
    <s v="Vlastním motorové vozidlo a mám splnené všetky podmienky na jeho prevádzku"/>
    <s v="Uhrádzam predajnú cenu za motorové vozidlo"/>
    <x v="0"/>
    <x v="0"/>
    <x v="0"/>
    <x v="0"/>
    <m/>
    <m/>
    <m/>
    <m/>
    <m/>
    <x v="7"/>
    <m/>
    <m/>
    <m/>
    <x v="0"/>
    <m/>
    <m/>
    <x v="0"/>
    <m/>
    <m/>
  </r>
  <r>
    <x v="3"/>
    <s v="Potrebujem si kúpiť motorové vozidlo"/>
    <s v="Vlastním motorové vozidlo a mám splnené všetky podmienky na jeho prevádzku"/>
    <s v="Získavam kľúče od motorového vozidla (udalosť)"/>
    <x v="0"/>
    <x v="0"/>
    <x v="0"/>
    <x v="0"/>
    <m/>
    <m/>
    <m/>
    <m/>
    <m/>
    <x v="7"/>
    <m/>
    <m/>
    <m/>
    <x v="0"/>
    <m/>
    <m/>
    <x v="0"/>
    <m/>
    <m/>
  </r>
  <r>
    <x v="3"/>
    <s v="Potrebujem si kúpiť motorové vozidlo"/>
    <s v="Vlastním motorové vozidlo a mám splnené všetky podmienky na jeho prevádzku"/>
    <s v="Uzatvorím PZP k novému motorovému vozidlu"/>
    <x v="26"/>
    <x v="0"/>
    <x v="0"/>
    <x v="0"/>
    <m/>
    <m/>
    <m/>
    <m/>
    <m/>
    <x v="33"/>
    <n v="4"/>
    <m/>
    <m/>
    <x v="0"/>
    <m/>
    <m/>
    <x v="0"/>
    <m/>
    <m/>
  </r>
  <r>
    <x v="3"/>
    <s v="Potrebujem si kúpiť motorové vozidlo"/>
    <s v="Vlastním motorové vozidlo a mám splnené všetky podmienky na jeho prevádzku"/>
    <s v="Prihlásenie nového vozidla 1. evidencia (variant)"/>
    <x v="0"/>
    <x v="0"/>
    <x v="0"/>
    <x v="0"/>
    <m/>
    <m/>
    <m/>
    <m/>
    <m/>
    <x v="7"/>
    <m/>
    <m/>
    <m/>
    <x v="0"/>
    <m/>
    <m/>
    <x v="0"/>
    <m/>
    <m/>
  </r>
  <r>
    <x v="3"/>
    <s v="Potrebujem si kúpiť motorové vozidlo"/>
    <s v="Vlastním motorové vozidlo a mám splnené všetky podmienky na jeho prevádzku"/>
    <s v="Prihlásenie autorizovaným predajcom (variant)"/>
    <x v="0"/>
    <x v="0"/>
    <x v="0"/>
    <x v="0"/>
    <m/>
    <m/>
    <m/>
    <m/>
    <m/>
    <x v="7"/>
    <m/>
    <m/>
    <m/>
    <x v="0"/>
    <m/>
    <m/>
    <x v="7"/>
    <m/>
    <m/>
  </r>
  <r>
    <x v="3"/>
    <s v="Potrebujem si kúpiť motorové vozidlo"/>
    <s v="Vlastním motorové vozidlo a mám splnené všetky podmienky na jeho prevádzku"/>
    <s v="Splnomocním autorizovaného predajcu na prihlásenie motorového vozidla"/>
    <x v="0"/>
    <x v="34"/>
    <x v="16"/>
    <x v="1"/>
    <s v="Ministerstvo vnútra Slovenskej republiky"/>
    <s v="A0001315"/>
    <s v="Vedenie celoštátnej dopravnej evidencie"/>
    <s v="U00092"/>
    <s v="Evidencia cestných motorových vozidiel a prípojných vozidiel"/>
    <x v="34"/>
    <n v="70"/>
    <m/>
    <m/>
    <x v="0"/>
    <s v="Žiadosť o zapísanie splnomocnenia k evidenčnému úkonu s vozidlom"/>
    <n v="4"/>
    <x v="8"/>
    <m/>
    <m/>
  </r>
  <r>
    <x v="3"/>
    <s v="Potrebujem si kúpiť motorové vozidlo"/>
    <s v="Vlastním motorové vozidlo a mám splnené všetky podmienky na jeho prevádzku"/>
    <s v="Predajca zabezpečí prihlásenie motorového vozidla"/>
    <x v="27"/>
    <x v="30"/>
    <x v="16"/>
    <x v="1"/>
    <s v="Ministerstvo vnútra Slovenskej republiky"/>
    <s v="A0001315"/>
    <s v="Vedenie celoštátnej dopravnej evidencie"/>
    <s v="U00092"/>
    <s v="Evidencia cestných motorových vozidiel a prípojných vozidiel"/>
    <x v="31"/>
    <n v="30"/>
    <m/>
    <m/>
    <x v="0"/>
    <s v="Žiadosť o prvé prihlásenie vozidla do evidencie"/>
    <n v="4"/>
    <x v="47"/>
    <m/>
    <m/>
  </r>
  <r>
    <x v="3"/>
    <s v="Potrebujem si kúpiť motorové vozidlo"/>
    <s v="Vlastním motorové vozidlo a mám splnené všetky podmienky na jeho prevádzku"/>
    <s v="Sám zabezpečím prihlásenie nového vozidla (variant)"/>
    <x v="0"/>
    <x v="0"/>
    <x v="0"/>
    <x v="0"/>
    <m/>
    <m/>
    <m/>
    <m/>
    <m/>
    <x v="7"/>
    <m/>
    <m/>
    <m/>
    <x v="0"/>
    <m/>
    <m/>
    <x v="6"/>
    <m/>
    <m/>
  </r>
  <r>
    <x v="3"/>
    <s v="Potrebujem si kúpiť motorové vozidlo"/>
    <s v="Vlastním motorové vozidlo a mám splnené všetky podmienky na jeho prevádzku"/>
    <s v="Informujem autorizovaného predajcu, že si sám prihlásim MV"/>
    <x v="0"/>
    <x v="0"/>
    <x v="0"/>
    <x v="0"/>
    <m/>
    <m/>
    <m/>
    <m/>
    <m/>
    <x v="7"/>
    <m/>
    <m/>
    <m/>
    <x v="0"/>
    <m/>
    <m/>
    <x v="0"/>
    <m/>
    <m/>
  </r>
  <r>
    <x v="3"/>
    <s v="Potrebujem si kúpiť motorové vozidlo"/>
    <s v="Vlastním motorové vozidlo a mám splnené všetky podmienky na jeho prevádzku"/>
    <s v="viac ako 30 dní od nadobudnutia (variant)"/>
    <x v="0"/>
    <x v="0"/>
    <x v="0"/>
    <x v="0"/>
    <m/>
    <m/>
    <m/>
    <m/>
    <m/>
    <x v="7"/>
    <m/>
    <m/>
    <m/>
    <x v="0"/>
    <m/>
    <m/>
    <x v="0"/>
    <m/>
    <m/>
  </r>
  <r>
    <x v="3"/>
    <s v="Potrebujem si kúpiť motorové vozidlo"/>
    <s v="Vlastním motorové vozidlo a mám splnené všetky podmienky na jeho prevádzku"/>
    <s v="Vybavím kontrolu originality"/>
    <x v="28"/>
    <x v="35"/>
    <x v="17"/>
    <x v="1"/>
    <s v="Ministerstvo dopravy a výstavby Slovenskej republiky"/>
    <s v="A0000487"/>
    <s v="Koordinovanie celoštátneho systému v oblasti schvaľovania vozidiel, technických kontrol, emisných kontrol, kontrol originality a montáže plynových zariadení"/>
    <s v="U00047"/>
    <s v="Podmienky prevádzky vozidiel v premávke na pozemných komunikáciách"/>
    <x v="31"/>
    <n v="30"/>
    <m/>
    <m/>
    <x v="0"/>
    <s v="Podávanie žiadosti o vykonanie kontroly originality vozidla"/>
    <n v="4"/>
    <x v="15"/>
    <m/>
    <m/>
  </r>
  <r>
    <x v="3"/>
    <s v="Potrebujem si kúpiť motorové vozidlo"/>
    <s v="Vlastním motorové vozidlo a mám splnené všetky podmienky na jeho prevádzku"/>
    <s v="do 30 dní od nadobudnutia (variant)"/>
    <x v="0"/>
    <x v="0"/>
    <x v="0"/>
    <x v="0"/>
    <m/>
    <m/>
    <m/>
    <m/>
    <m/>
    <x v="7"/>
    <m/>
    <m/>
    <m/>
    <x v="0"/>
    <m/>
    <m/>
    <x v="0"/>
    <m/>
    <m/>
  </r>
  <r>
    <x v="3"/>
    <s v="Potrebujem si kúpiť motorové vozidlo"/>
    <s v="Vlastním motorové vozidlo a mám splnené všetky podmienky na jeho prevádzku"/>
    <s v="Získam všetky dokumenty k prihláseniu MV"/>
    <x v="0"/>
    <x v="0"/>
    <x v="0"/>
    <x v="0"/>
    <m/>
    <m/>
    <m/>
    <m/>
    <m/>
    <x v="7"/>
    <m/>
    <m/>
    <m/>
    <x v="0"/>
    <m/>
    <m/>
    <x v="0"/>
    <m/>
    <m/>
  </r>
  <r>
    <x v="3"/>
    <s v="Potrebujem si kúpiť motorové vozidlo"/>
    <s v="Vlastním motorové vozidlo a mám splnené všetky podmienky na jeho prevádzku"/>
    <s v="Prihlásim motorové vozidlo do evidencie (elektronicky / osobne)"/>
    <x v="27"/>
    <x v="30"/>
    <x v="16"/>
    <x v="1"/>
    <s v="Ministerstvo vnútra Slovenskej republiky"/>
    <s v="A0001315"/>
    <s v="Vedenie celoštátnej dopravnej evidencie"/>
    <s v="U00092"/>
    <s v="Evidencia cestných motorových vozidiel a prípojných vozidiel"/>
    <x v="35"/>
    <n v="21"/>
    <s v="Ponechanie TEČ"/>
    <s v="Ministerstvo vnútra Slovenskej republiky"/>
    <x v="2"/>
    <s v="Žiadosť o prvé prihlásenie vozidla do evidencie"/>
    <n v="4"/>
    <x v="0"/>
    <m/>
    <m/>
  </r>
  <r>
    <x v="3"/>
    <s v="Potrebujem si kúpiť motorové vozidlo"/>
    <s v="Vlastním motorové vozidlo a mám splnené všetky podmienky na jeho prevádzku"/>
    <s v="Získal som k MV tabuľky s evidenčným číslom (TEČ)"/>
    <x v="0"/>
    <x v="0"/>
    <x v="0"/>
    <x v="0"/>
    <m/>
    <m/>
    <m/>
    <m/>
    <m/>
    <x v="7"/>
    <m/>
    <m/>
    <m/>
    <x v="0"/>
    <m/>
    <m/>
    <x v="0"/>
    <m/>
    <m/>
  </r>
  <r>
    <x v="3"/>
    <s v="Potrebujem si kúpiť motorové vozidlo"/>
    <s v="Vlastním motorové vozidlo a mám splnené všetky podmienky na jeho prevádzku"/>
    <s v="Získal som Osvedčenie o evidencii MV - časť II (veľký technický preukaz)"/>
    <x v="0"/>
    <x v="0"/>
    <x v="17"/>
    <x v="1"/>
    <s v="Ministerstvo dopravy a výstavby Slovenskej republiky"/>
    <s v="A0000535"/>
    <s v="Vydávanie osvedčení o evidencii časť II a technických osvedčení vozidiel "/>
    <s v="U00047"/>
    <s v="Podmienky prevádzky vozidiel v premávke na pozemných komunikáciách"/>
    <x v="31"/>
    <n v="30"/>
    <m/>
    <m/>
    <x v="0"/>
    <m/>
    <m/>
    <x v="5"/>
    <m/>
    <m/>
  </r>
  <r>
    <x v="3"/>
    <s v="Potrebujem si kúpiť motorové vozidlo"/>
    <s v="Vlastním motorové vozidlo a mám splnené všetky podmienky na jeho prevádzku"/>
    <s v="Doručili mi Osvedčenie o evidencii MV - časť I (malý technický preukaz)"/>
    <x v="0"/>
    <x v="0"/>
    <x v="17"/>
    <x v="1"/>
    <s v="Ministerstvo dopravy a výstavby Slovenskej republiky"/>
    <s v="A0000535"/>
    <s v="Vydávanie osvedčení o evidencii časť II a technických osvedčení vozidiel "/>
    <s v="U00047"/>
    <s v="Podmienky prevádzky vozidiel v premávke na pozemných komunikáciách"/>
    <x v="31"/>
    <n v="30"/>
    <m/>
    <m/>
    <x v="0"/>
    <m/>
    <m/>
    <x v="0"/>
    <m/>
    <m/>
  </r>
  <r>
    <x v="3"/>
    <s v="Potrebujem si kúpiť motorové vozidlo"/>
    <s v="Vlastním motorové vozidlo a mám splnené všetky podmienky na jeho prevádzku"/>
    <s v="Kúpa motorového vozidla v zahraničí v rámci EÚ (variant)"/>
    <x v="0"/>
    <x v="0"/>
    <x v="0"/>
    <x v="0"/>
    <m/>
    <m/>
    <m/>
    <m/>
    <m/>
    <x v="7"/>
    <m/>
    <m/>
    <m/>
    <x v="0"/>
    <m/>
    <m/>
    <x v="0"/>
    <m/>
    <m/>
  </r>
  <r>
    <x v="3"/>
    <s v="Potrebujem si kúpiť motorové vozidlo"/>
    <s v="Vlastním motorové vozidlo a mám splnené všetky podmienky na jeho prevádzku"/>
    <s v="Zabezpečím si Osvedčenie o zhode vozidla COC"/>
    <x v="0"/>
    <x v="36"/>
    <x v="17"/>
    <x v="1"/>
    <s v="Ministerstvo dopravy a výstavby Slovenskej republiky"/>
    <s v="A0000509"/>
    <s v="Udeľovanie značky typového schválenia ES a značky typového schválenia a vedenie ich evidencie"/>
    <s v="U00047"/>
    <s v="Podmienky prevádzky vozidiel v premávke na pozemných komunikáciách"/>
    <x v="31"/>
    <n v="30"/>
    <m/>
    <m/>
    <x v="0"/>
    <m/>
    <n v="1"/>
    <x v="0"/>
    <m/>
    <m/>
  </r>
  <r>
    <x v="3"/>
    <s v="Potrebujem si kúpiť motorové vozidlo"/>
    <s v="Vlastním motorové vozidlo a mám splnené všetky podmienky na jeho prevádzku"/>
    <s v="Zabezpečím si Potvrdenie o zaplatení DPH v zahraničí"/>
    <x v="0"/>
    <x v="0"/>
    <x v="0"/>
    <x v="0"/>
    <m/>
    <m/>
    <m/>
    <m/>
    <m/>
    <x v="7"/>
    <m/>
    <m/>
    <m/>
    <x v="0"/>
    <m/>
    <m/>
    <x v="0"/>
    <m/>
    <m/>
  </r>
  <r>
    <x v="3"/>
    <s v="Potrebujem si kúpiť motorové vozidlo"/>
    <s v="Vlastním motorové vozidlo a mám splnené všetky podmienky na jeho prevádzku"/>
    <s v="Ako zabezpečím prevoz MV zo zahraničia?"/>
    <x v="0"/>
    <x v="0"/>
    <x v="0"/>
    <x v="0"/>
    <m/>
    <m/>
    <m/>
    <m/>
    <m/>
    <x v="7"/>
    <m/>
    <m/>
    <m/>
    <x v="0"/>
    <m/>
    <m/>
    <x v="0"/>
    <m/>
    <m/>
  </r>
  <r>
    <x v="3"/>
    <s v="Potrebujem si kúpiť motorové vozidlo"/>
    <s v="Vlastním motorové vozidlo a mám splnené všetky podmienky na jeho prevádzku"/>
    <s v="Zabezpečím odťah MV na prívese poisteným a registrovaným vozidlom (variant)"/>
    <x v="0"/>
    <x v="0"/>
    <x v="0"/>
    <x v="0"/>
    <m/>
    <m/>
    <m/>
    <m/>
    <m/>
    <x v="7"/>
    <m/>
    <m/>
    <m/>
    <x v="0"/>
    <m/>
    <m/>
    <x v="0"/>
    <m/>
    <m/>
  </r>
  <r>
    <x v="3"/>
    <s v="Potrebujem si kúpiť motorové vozidlo"/>
    <s v="Vlastním motorové vozidlo a mám splnené všetky podmienky na jeho prevádzku"/>
    <s v="Zabezpečím prevoz MV externe (variant)"/>
    <x v="0"/>
    <x v="0"/>
    <x v="0"/>
    <x v="0"/>
    <m/>
    <m/>
    <m/>
    <m/>
    <m/>
    <x v="7"/>
    <m/>
    <m/>
    <m/>
    <x v="0"/>
    <m/>
    <m/>
    <x v="0"/>
    <m/>
    <m/>
  </r>
  <r>
    <x v="3"/>
    <s v="Potrebujem si kúpiť motorové vozidlo"/>
    <s v="Vlastním motorové vozidlo a mám splnené všetky podmienky na jeho prevádzku"/>
    <s v="Zabezpečím si prevoz MV sám (variant)"/>
    <x v="0"/>
    <x v="0"/>
    <x v="0"/>
    <x v="0"/>
    <m/>
    <m/>
    <m/>
    <m/>
    <m/>
    <x v="7"/>
    <m/>
    <m/>
    <m/>
    <x v="0"/>
    <m/>
    <m/>
    <x v="0"/>
    <m/>
    <m/>
  </r>
  <r>
    <x v="3"/>
    <s v="Potrebujem si kúpiť motorové vozidlo"/>
    <s v="Vlastním motorové vozidlo a mám splnené všetky podmienky na jeho prevádzku"/>
    <s v="Zabezpečím si poistenie MV v zahraničí"/>
    <x v="0"/>
    <x v="0"/>
    <x v="0"/>
    <x v="0"/>
    <m/>
    <m/>
    <m/>
    <m/>
    <m/>
    <x v="7"/>
    <m/>
    <m/>
    <m/>
    <x v="0"/>
    <m/>
    <m/>
    <x v="0"/>
    <m/>
    <m/>
  </r>
  <r>
    <x v="3"/>
    <s v="Potrebujem si kúpiť motorové vozidlo"/>
    <s v="Vlastním motorové vozidlo a mám splnené všetky podmienky na jeho prevádzku"/>
    <s v="Zabezpečím si prevozné značky"/>
    <x v="0"/>
    <x v="0"/>
    <x v="0"/>
    <x v="0"/>
    <m/>
    <m/>
    <m/>
    <m/>
    <m/>
    <x v="7"/>
    <m/>
    <m/>
    <m/>
    <x v="0"/>
    <m/>
    <m/>
    <x v="0"/>
    <m/>
    <m/>
  </r>
  <r>
    <x v="3"/>
    <s v="Potrebujem si kúpiť motorové vozidlo"/>
    <s v="Vlastním motorové vozidlo a mám splnené všetky podmienky na jeho prevádzku"/>
    <s v="Priveziem nové MV sám"/>
    <x v="0"/>
    <x v="0"/>
    <x v="0"/>
    <x v="0"/>
    <m/>
    <m/>
    <m/>
    <m/>
    <m/>
    <x v="7"/>
    <m/>
    <m/>
    <m/>
    <x v="0"/>
    <m/>
    <m/>
    <x v="0"/>
    <m/>
    <m/>
  </r>
  <r>
    <x v="3"/>
    <s v="Potrebujem si kúpiť motorové vozidlo"/>
    <s v="Vlastním motorové vozidlo a mám splnené všetky podmienky na jeho prevádzku"/>
    <s v="Zabezpečím si potrebné doklady k evidencii MV"/>
    <x v="0"/>
    <x v="0"/>
    <x v="0"/>
    <x v="0"/>
    <m/>
    <m/>
    <m/>
    <m/>
    <m/>
    <x v="7"/>
    <m/>
    <m/>
    <m/>
    <x v="0"/>
    <m/>
    <m/>
    <x v="0"/>
    <m/>
    <m/>
  </r>
  <r>
    <x v="3"/>
    <s v="Potrebujem si kúpiť motorové vozidlo"/>
    <s v="Vlastním motorové vozidlo a mám splnené všetky podmienky na jeho prevádzku"/>
    <s v="Zabezpečím úradné overenie a preloženie dokumentov"/>
    <x v="0"/>
    <x v="0"/>
    <x v="0"/>
    <x v="0"/>
    <m/>
    <m/>
    <m/>
    <m/>
    <m/>
    <x v="7"/>
    <m/>
    <s v="EUCARIS"/>
    <s v="Ministerstvo vnútra Slovenskej republiky"/>
    <x v="4"/>
    <m/>
    <m/>
    <x v="0"/>
    <m/>
    <m/>
  </r>
  <r>
    <x v="3"/>
    <s v="Potrebujem si kúpiť motorové vozidlo"/>
    <s v="Vlastním motorové vozidlo a mám splnené všetky podmienky na jeho prevádzku"/>
    <s v="Vybavím kontrolu originality"/>
    <x v="28"/>
    <x v="35"/>
    <x v="17"/>
    <x v="1"/>
    <s v="Ministerstvo dopravy a výstavby Slovenskej republiky"/>
    <s v="A0000487"/>
    <s v="Koordinovanie celoštátneho systému v oblasti schvaľovania vozidiel, technických kontrol, emisných kontrol, kontrol originality a montáže plynových zariadení"/>
    <s v="U00047"/>
    <s v="Podmienky prevádzky vozidiel v premávke na pozemných komunikáciách"/>
    <x v="35"/>
    <n v="21"/>
    <m/>
    <m/>
    <x v="0"/>
    <s v="Podávanie žiadosti o vykonanie kontroly originality vozidla"/>
    <n v="4"/>
    <x v="0"/>
    <m/>
    <m/>
  </r>
  <r>
    <x v="3"/>
    <s v="Potrebujem si kúpiť motorové vozidlo"/>
    <s v="Vlastním motorové vozidlo a mám splnené všetky podmienky na jeho prevádzku"/>
    <s v="Požiadam o schválenie dovozeného vozidla"/>
    <x v="29"/>
    <x v="37"/>
    <x v="17"/>
    <x v="1"/>
    <s v="Ministerstvo dopravy a výstavby Slovenskej republiky"/>
    <s v="A0000532"/>
    <s v="Schvaľovanie jednotlivo vyrobeného, dovezeného alebo prestavaného vozidla"/>
    <s v="U00047"/>
    <s v="Podmienky prevádzky vozidiel v premávke na pozemných komunikáciách"/>
    <x v="35"/>
    <n v="21"/>
    <s v="Malé zlepšenia eGov služieb Ministerstva dopravy a výstavby Slovenskej republiky"/>
    <s v="Ministerstvo dopravy a výstavby Slovenskej republiky"/>
    <x v="2"/>
    <s v="Podávanie návrhu na vnútroštátne jednotlivé schválenie jednotlivo dovezeného vozidla z členského štátu alebo zmluvného štátu"/>
    <n v="4"/>
    <x v="0"/>
    <m/>
    <m/>
  </r>
  <r>
    <x v="3"/>
    <s v="Potrebujem si kúpiť motorové vozidlo"/>
    <s v="Vlastním motorové vozidlo a mám splnené všetky podmienky na jeho prevádzku"/>
    <s v="Zabezpečím registráciu motorového vozidla"/>
    <x v="27"/>
    <x v="30"/>
    <x v="16"/>
    <x v="1"/>
    <s v="Ministerstvo vnútra Slovenskej republiky"/>
    <s v="A0001315"/>
    <s v="Vedenie celoštátnej dopravnej evidencie"/>
    <s v="U00092"/>
    <s v="Evidencia cestných motorových vozidiel a prípojných vozidiel"/>
    <x v="31"/>
    <n v="30"/>
    <m/>
    <m/>
    <x v="0"/>
    <s v="Žiadosť o prvé prihlásenie vozidla do evidencie"/>
    <n v="4"/>
    <x v="0"/>
    <m/>
    <m/>
  </r>
  <r>
    <x v="3"/>
    <s v="Potrebujem si kúpiť motorové vozidlo"/>
    <s v="Vlastním motorové vozidlo a mám splnené všetky podmienky na jeho prevádzku"/>
    <s v="Prepis motorového vozidla v rámci okresu (variant)"/>
    <x v="0"/>
    <x v="0"/>
    <x v="0"/>
    <x v="0"/>
    <m/>
    <m/>
    <m/>
    <m/>
    <m/>
    <x v="7"/>
    <m/>
    <m/>
    <m/>
    <x v="0"/>
    <m/>
    <m/>
    <x v="0"/>
    <m/>
    <m/>
  </r>
  <r>
    <x v="3"/>
    <s v="Potrebujem si kúpiť motorové vozidlo"/>
    <s v="Vlastním motorové vozidlo a mám splnené všetky podmienky na jeho prevádzku"/>
    <s v="Starý majiteľ ohlási poisťovni prevod držby vozidla"/>
    <x v="0"/>
    <x v="0"/>
    <x v="0"/>
    <x v="0"/>
    <m/>
    <m/>
    <m/>
    <m/>
    <m/>
    <x v="7"/>
    <m/>
    <m/>
    <m/>
    <x v="0"/>
    <m/>
    <m/>
    <x v="0"/>
    <m/>
    <m/>
  </r>
  <r>
    <x v="3"/>
    <s v="Potrebujem si kúpiť motorové vozidlo"/>
    <s v="Vlastním motorové vozidlo a mám splnené všetky podmienky na jeho prevádzku"/>
    <s v="Spoločne ideme prepísať motorové vozidlo"/>
    <x v="27"/>
    <x v="30"/>
    <x v="16"/>
    <x v="1"/>
    <s v="Ministerstvo vnútra Slovenskej republiky"/>
    <s v="A0001315"/>
    <s v="Vedenie celoštátnej dopravnej evidencie"/>
    <s v="U00092"/>
    <s v="Evidencia cestných motorových vozidiel a prípojných vozidiel"/>
    <x v="35"/>
    <n v="21"/>
    <m/>
    <m/>
    <x v="0"/>
    <s v="Dohodnutie termínu cez rezervačný systém Ministerstva vnútra SR"/>
    <n v="4"/>
    <x v="0"/>
    <m/>
    <m/>
  </r>
  <r>
    <x v="3"/>
    <s v="Potrebujem si kúpiť motorové vozidlo"/>
    <s v="Vlastním motorové vozidlo a mám splnené všetky podmienky na jeho prevádzku"/>
    <s v="Ostávajú mi pôvodné TEČ (udalosť)"/>
    <x v="0"/>
    <x v="0"/>
    <x v="0"/>
    <x v="0"/>
    <m/>
    <m/>
    <m/>
    <m/>
    <m/>
    <x v="7"/>
    <m/>
    <m/>
    <m/>
    <x v="0"/>
    <m/>
    <m/>
    <x v="0"/>
    <m/>
    <m/>
  </r>
  <r>
    <x v="3"/>
    <s v="Potrebujem si kúpiť motorové vozidlo"/>
    <s v="Vlastním motorové vozidlo a mám splnené všetky podmienky na jeho prevádzku"/>
    <s v="Zapíšu ma ako nového vlastníka vo veľkom TP (Zmena vlastníka v evidencii MV)"/>
    <x v="0"/>
    <x v="0"/>
    <x v="17"/>
    <x v="1"/>
    <s v="Ministerstvo dopravy a výstavby Slovenskej republiky"/>
    <s v="A0000535"/>
    <s v="Vydávanie osvedčení o evidencii časť II a technických osvedčení vozidiel "/>
    <s v="U00047"/>
    <s v="Podmienky prevádzky vozidiel v premávke na pozemných komunikáciách"/>
    <x v="35"/>
    <n v="21"/>
    <m/>
    <m/>
    <x v="0"/>
    <m/>
    <m/>
    <x v="0"/>
    <m/>
    <m/>
  </r>
  <r>
    <x v="3"/>
    <s v="Potrebujem si kúpiť motorové vozidlo"/>
    <s v="Vlastním motorové vozidlo a mám splnené všetky podmienky na jeho prevádzku"/>
    <s v="Doručia mi malý TP"/>
    <x v="0"/>
    <x v="0"/>
    <x v="17"/>
    <x v="1"/>
    <s v="Ministerstvo dopravy a výstavby Slovenskej republiky"/>
    <s v="A0000535"/>
    <s v="Vydávanie osvedčení o evidencii časť II a technických osvedčení vozidiel "/>
    <s v="U00047"/>
    <s v="Podmienky prevádzky vozidiel v premávke na pozemných komunikáciách"/>
    <x v="31"/>
    <n v="30"/>
    <m/>
    <m/>
    <x v="0"/>
    <m/>
    <m/>
    <x v="0"/>
    <m/>
    <m/>
  </r>
  <r>
    <x v="3"/>
    <s v="Potrebujem si kúpiť motorové vozidlo"/>
    <s v="Vlastním motorové vozidlo a mám splnené všetky podmienky na jeho prevádzku"/>
    <s v="Prepis motorového vozidla mimo okresu (variant)"/>
    <x v="0"/>
    <x v="0"/>
    <x v="0"/>
    <x v="0"/>
    <m/>
    <m/>
    <m/>
    <m/>
    <m/>
    <x v="7"/>
    <m/>
    <m/>
    <m/>
    <x v="0"/>
    <m/>
    <m/>
    <x v="0"/>
    <m/>
    <m/>
  </r>
  <r>
    <x v="3"/>
    <s v="Potrebujem si kúpiť motorové vozidlo"/>
    <s v="Vlastním motorové vozidlo a mám splnené všetky podmienky na jeho prevádzku"/>
    <s v="Starý majiteľ získa súhlas kupujúceho, alebo osvedčený podpis nového vlastníka na prevod držby vozidla"/>
    <x v="0"/>
    <x v="0"/>
    <x v="0"/>
    <x v="0"/>
    <m/>
    <m/>
    <m/>
    <m/>
    <m/>
    <x v="7"/>
    <m/>
    <m/>
    <m/>
    <x v="0"/>
    <m/>
    <m/>
    <x v="0"/>
    <m/>
    <m/>
  </r>
  <r>
    <x v="3"/>
    <s v="Potrebujem si kúpiť motorové vozidlo"/>
    <s v="Vlastním motorové vozidlo a mám splnené všetky podmienky na jeho prevádzku"/>
    <s v="Starý majiteľ požiada o prevod držby motorové vozidla"/>
    <x v="0"/>
    <x v="0"/>
    <x v="0"/>
    <x v="0"/>
    <m/>
    <m/>
    <m/>
    <m/>
    <m/>
    <x v="7"/>
    <m/>
    <m/>
    <m/>
    <x v="0"/>
    <m/>
    <m/>
    <x v="0"/>
    <m/>
    <m/>
  </r>
  <r>
    <x v="3"/>
    <s v="Potrebujem si kúpiť motorové vozidlo"/>
    <s v="Vlastním motorové vozidlo a mám splnené všetky podmienky na jeho prevádzku"/>
    <s v="Starý majiteľ vráti pôvodné TEČ"/>
    <x v="0"/>
    <x v="0"/>
    <x v="0"/>
    <x v="0"/>
    <m/>
    <m/>
    <m/>
    <m/>
    <m/>
    <x v="7"/>
    <m/>
    <m/>
    <m/>
    <x v="0"/>
    <m/>
    <m/>
    <x v="0"/>
    <m/>
    <m/>
  </r>
  <r>
    <x v="3"/>
    <s v="Potrebujem si kúpiť motorové vozidlo"/>
    <s v="Vlastním motorové vozidlo a mám splnené všetky podmienky na jeho prevádzku"/>
    <s v="Starý majiteľ ohlási poisťovni prevod držby vozidla"/>
    <x v="0"/>
    <x v="0"/>
    <x v="0"/>
    <x v="0"/>
    <m/>
    <m/>
    <m/>
    <m/>
    <m/>
    <x v="7"/>
    <m/>
    <m/>
    <m/>
    <x v="0"/>
    <m/>
    <m/>
    <x v="0"/>
    <m/>
    <m/>
  </r>
  <r>
    <x v="3"/>
    <s v="Potrebujem si kúpiť motorové vozidlo"/>
    <s v="Vlastním motorové vozidlo a mám splnené všetky podmienky na jeho prevádzku"/>
    <s v="Ja / Nový majiteľ prihlásim motorové vozidlo"/>
    <x v="27"/>
    <x v="30"/>
    <x v="16"/>
    <x v="1"/>
    <s v="Ministerstvo vnútra Slovenskej republiky"/>
    <s v="A0001315"/>
    <s v="Vedenie celoštátnej dopravnej evidencie"/>
    <s v="U00092"/>
    <s v="Evidencia cestných motorových vozidiel a prípojných vozidiel"/>
    <x v="31"/>
    <n v="30"/>
    <m/>
    <m/>
    <x v="0"/>
    <s v="Žiadosť o prevod držby vozidla na inú osobu"/>
    <n v="4"/>
    <x v="0"/>
    <m/>
    <m/>
  </r>
  <r>
    <x v="3"/>
    <s v="Potrebujem si kúpiť motorové vozidlo"/>
    <s v="Vlastním motorové vozidlo a mám splnené všetky podmienky na jeho prevádzku"/>
    <s v="Získal som k MV tabuľky s evidenčným číslom (TEČ)"/>
    <x v="0"/>
    <x v="0"/>
    <x v="0"/>
    <x v="0"/>
    <m/>
    <m/>
    <m/>
    <m/>
    <m/>
    <x v="7"/>
    <m/>
    <m/>
    <m/>
    <x v="0"/>
    <m/>
    <m/>
    <x v="0"/>
    <m/>
    <m/>
  </r>
  <r>
    <x v="3"/>
    <s v="Potrebujem si kúpiť motorové vozidlo"/>
    <s v="Vlastním motorové vozidlo a mám splnené všetky podmienky na jeho prevádzku"/>
    <s v="Uzatvorím havarijné poistenie"/>
    <x v="0"/>
    <x v="0"/>
    <x v="0"/>
    <x v="0"/>
    <m/>
    <m/>
    <m/>
    <m/>
    <m/>
    <x v="7"/>
    <m/>
    <m/>
    <m/>
    <x v="0"/>
    <m/>
    <m/>
    <x v="0"/>
    <m/>
    <m/>
  </r>
  <r>
    <x v="3"/>
    <s v="Potrebujem si kúpiť motorové vozidlo"/>
    <s v="Vlastním motorové vozidlo a mám splnené všetky podmienky na jeho prevádzku"/>
    <s v="Zakúpim si diaľničnú známku"/>
    <x v="0"/>
    <x v="0"/>
    <x v="0"/>
    <x v="0"/>
    <m/>
    <m/>
    <m/>
    <m/>
    <m/>
    <x v="7"/>
    <m/>
    <m/>
    <m/>
    <x v="0"/>
    <m/>
    <m/>
    <x v="49"/>
    <m/>
    <m/>
  </r>
  <r>
    <x v="3"/>
    <s v="Potrebujem si kúpiť motorové vozidlo"/>
    <s v="Vlastním motorové vozidlo a mám splnené všetky podmienky na jeho prevádzku"/>
    <s v="Zabezpečím technickú kontrolu MV"/>
    <x v="30"/>
    <x v="38"/>
    <x v="17"/>
    <x v="1"/>
    <s v="Ministerstvo dopravy a výstavby Slovenskej republiky"/>
    <s v="A0000487"/>
    <s v="Koordinovanie celoštátneho systému v oblasti schvaľovania vozidiel, technických kontrol, emisných kontrol, kontrol originality a montáže plynových zariadení"/>
    <s v="U00047"/>
    <s v="Podmienky prevádzky vozidiel v premávke na pozemných komunikáciách"/>
    <x v="31"/>
    <n v="30"/>
    <m/>
    <m/>
    <x v="0"/>
    <s v="Podávanie žiadosti o vykonanie technickej kontroly vozidla"/>
    <n v="1"/>
    <x v="50"/>
    <m/>
    <m/>
  </r>
  <r>
    <x v="3"/>
    <s v="Potrebujem si kúpiť motorové vozidlo"/>
    <s v="Vlastním motorové vozidlo a mám splnené všetky podmienky na jeho prevádzku"/>
    <s v="Zabezpečím emisnú kontrolu MV"/>
    <x v="31"/>
    <x v="39"/>
    <x v="17"/>
    <x v="1"/>
    <s v="Ministerstvo dopravy a výstavby Slovenskej republiky"/>
    <s v="A0000487"/>
    <s v="Koordinovanie celoštátneho systému v oblasti schvaľovania vozidiel, technických kontrol, emisných kontrol, kontrol originality a montáže plynových zariadení"/>
    <s v="U00047"/>
    <s v="Podmienky prevádzky vozidiel v premávke na pozemných komunikáciách"/>
    <x v="31"/>
    <n v="30"/>
    <m/>
    <m/>
    <x v="0"/>
    <s v="Podávanie žiadosti o vykonanie technickej kontroly vozidla"/>
    <n v="1"/>
    <x v="0"/>
    <m/>
    <m/>
  </r>
  <r>
    <x v="4"/>
    <s v="Mám vek na odchod do dôchodku / predčasného dôchodku"/>
    <s v="Poberám starobný / predčasný starobný dôchodok"/>
    <s v="Získavanie_x000a_informácií_x000a_o odchode_x000a_do dôchodku"/>
    <x v="0"/>
    <x v="40"/>
    <x v="2"/>
    <x v="1"/>
    <s v="Sociálna poisťovňa"/>
    <s v="A0001817"/>
    <s v="Konanie o dávkach a výplata dávok dôchodkového poistenia, nemocenského poistenia, úrazového poistenia, poistenia v nezamestnanosti a garančného poistenia "/>
    <s v="U00139"/>
    <s v="Sociálne poistenie"/>
    <x v="2"/>
    <n v="60"/>
    <s v="Zavedenie pro-klientsky orientovaných procesov a služieb pre podporu klientov SP (EZK)"/>
    <s v="Sociálna poisťovňa"/>
    <x v="2"/>
    <m/>
    <n v="1"/>
    <x v="0"/>
    <n v="62156"/>
    <s v="počet nových starobných a predčasných dôchodkov 2020"/>
  </r>
  <r>
    <x v="4"/>
    <s v="Mám vek na odchod do dôchodku / predčasného dôchodku"/>
    <s v="Poberám starobný / predčasný starobný dôchodok"/>
    <s v="Overenie_x000a_dôchodkového_x000a_veku"/>
    <x v="0"/>
    <x v="41"/>
    <x v="2"/>
    <x v="1"/>
    <s v="Sociálna poisťovňa"/>
    <s v="A0001817"/>
    <s v="Konanie o dávkach a výplata dávok dôchodkového poistenia, nemocenského poistenia, úrazového poistenia, poistenia v nezamestnanosti a garančného poistenia "/>
    <s v="U00139"/>
    <s v="Sociálne poistenie"/>
    <x v="2"/>
    <n v="60"/>
    <s v="Modernizácia dávkových agend Sociálnej poisťovne"/>
    <s v="Sociálna poisťovňa"/>
    <x v="2"/>
    <m/>
    <n v="1"/>
    <x v="2"/>
    <m/>
    <m/>
  </r>
  <r>
    <x v="4"/>
    <s v="Mám vek na odchod do dôchodku / predčasného dôchodku"/>
    <s v="Poberám starobný / predčasný starobný dôchodok"/>
    <s v="Overenie_x000a_splnenia podmienok_x000a_pre predčasný_x000a_dôchodok"/>
    <x v="0"/>
    <x v="42"/>
    <x v="2"/>
    <x v="1"/>
    <s v="Sociálna poisťovňa"/>
    <s v="A0001817"/>
    <s v="Konanie o dávkach a výplata dávok dôchodkového poistenia, nemocenského poistenia, úrazového poistenia, poistenia v nezamestnanosti a garančného poistenia "/>
    <s v="U00139"/>
    <s v="Sociálne poistenie"/>
    <x v="2"/>
    <n v="60"/>
    <m/>
    <m/>
    <x v="0"/>
    <m/>
    <n v="1"/>
    <x v="0"/>
    <m/>
    <m/>
  </r>
  <r>
    <x v="4"/>
    <s v="Mám vek na odchod do dôchodku / predčasného dôchodku"/>
    <s v="Poberám starobný / predčasný starobný dôchodok"/>
    <s v="Overenie_x000a_splnenia podmienok_x000a_pre starobný_x000a_dôchodok"/>
    <x v="0"/>
    <x v="43"/>
    <x v="2"/>
    <x v="1"/>
    <s v="Sociálna poisťovňa"/>
    <s v="A0001817"/>
    <s v="Konanie o dávkach a výplata dávok dôchodkového poistenia, nemocenského poistenia, úrazového poistenia, poistenia v nezamestnanosti a garančného poistenia "/>
    <s v="U00139"/>
    <s v="Sociálne poistenie"/>
    <x v="2"/>
    <n v="60"/>
    <m/>
    <m/>
    <x v="0"/>
    <m/>
    <n v="1"/>
    <x v="0"/>
    <m/>
    <m/>
  </r>
  <r>
    <x v="4"/>
    <s v="Mám vek na odchod do dôchodku / predčasného dôchodku"/>
    <s v="Poberám starobný / predčasný starobný dôchodok"/>
    <s v="Informatívne_x000a_zistenie_x000a_výšky dôchodku"/>
    <x v="0"/>
    <x v="44"/>
    <x v="2"/>
    <x v="1"/>
    <s v="Sociálna poisťovňa"/>
    <s v="A0001817"/>
    <s v="Konanie o dávkach a výplata dávok dôchodkového poistenia, nemocenského poistenia, úrazového poistenia, poistenia v nezamestnanosti a garančného poistenia "/>
    <s v="U00139"/>
    <s v="Sociálne poistenie"/>
    <x v="2"/>
    <n v="60"/>
    <m/>
    <m/>
    <x v="0"/>
    <m/>
    <n v="1"/>
    <x v="0"/>
    <m/>
    <m/>
  </r>
  <r>
    <x v="4"/>
    <s v="Mám vek na odchod do dôchodku / predčasného dôchodku"/>
    <s v="Poberám starobný / predčasný starobný dôchodok"/>
    <s v="Vyžiadanie výpisu_x000a_individuálneho_x000a_účtu poistenca_x000a_(písomne, telefonicky, osobne,  elektronicky)"/>
    <x v="0"/>
    <x v="45"/>
    <x v="2"/>
    <x v="1"/>
    <s v="Sociálna poisťovňa"/>
    <s v="A0001817"/>
    <s v="Konanie o dávkach a výplata dávok dôchodkového poistenia, nemocenského poistenia, úrazového poistenia, poistenia v nezamestnanosti a garančného poistenia "/>
    <s v="U00139"/>
    <s v="Sociálne poistenie"/>
    <x v="2"/>
    <n v="60"/>
    <m/>
    <m/>
    <x v="0"/>
    <s v="Poskytovanie údajov klienta súvisiacich s dôchodkovým poistením"/>
    <n v="4"/>
    <x v="8"/>
    <m/>
    <m/>
  </r>
  <r>
    <x v="4"/>
    <s v="Mám vek na odchod do dôchodku / predčasného dôchodku"/>
    <s v="Poberám starobný / predčasný starobný dôchodok"/>
    <s v="Vyžiadanie_x000a_informatívneho osobného listu dôchodkového poistenia_x000a_ČSSZ"/>
    <x v="0"/>
    <x v="46"/>
    <x v="0"/>
    <x v="0"/>
    <m/>
    <m/>
    <m/>
    <m/>
    <m/>
    <x v="2"/>
    <n v="60"/>
    <m/>
    <m/>
    <x v="0"/>
    <m/>
    <n v="4"/>
    <x v="9"/>
    <m/>
    <m/>
  </r>
  <r>
    <x v="4"/>
    <s v="Mám vek na odchod do dôchodku / predčasného dôchodku"/>
    <s v="Poberám starobný / predčasný starobný dôchodok"/>
    <s v="Získanie chýbajúcich_x000a_dokladov o_x000a_zamestnaní a zárobku"/>
    <x v="0"/>
    <x v="0"/>
    <x v="0"/>
    <x v="0"/>
    <m/>
    <m/>
    <m/>
    <m/>
    <m/>
    <x v="7"/>
    <m/>
    <m/>
    <m/>
    <x v="0"/>
    <m/>
    <m/>
    <x v="0"/>
    <m/>
    <m/>
  </r>
  <r>
    <x v="4"/>
    <s v="Mám vek na odchod do dôchodku / predčasného dôchodku"/>
    <s v="Poberám starobný / predčasný starobný dôchodok"/>
    <s v="Rezervácia termínu_x000a_na spísanie_x000a_žiadosti o dôchodok"/>
    <x v="32"/>
    <x v="47"/>
    <x v="2"/>
    <x v="1"/>
    <s v="Sociálna poisťovňa"/>
    <s v="A0001817"/>
    <s v="Konanie o dávkach a výplata dávok dôchodkového poistenia, nemocenského poistenia, úrazového poistenia, poistenia v nezamestnanosti a garančného poistenia "/>
    <s v="U00139"/>
    <s v="Sociálne poistenie"/>
    <x v="2"/>
    <n v="60"/>
    <m/>
    <m/>
    <x v="0"/>
    <m/>
    <n v="4"/>
    <x v="0"/>
    <m/>
    <m/>
  </r>
  <r>
    <x v="4"/>
    <s v="Mám vek na odchod do dôchodku / predčasného dôchodku"/>
    <s v="Poberám starobný / predčasný starobný dôchodok"/>
    <s v="Spísanie_x000a_žiadosti o dôchodok_x000a_na pobočke"/>
    <x v="32"/>
    <x v="48"/>
    <x v="2"/>
    <x v="1"/>
    <s v="Sociálna poisťovňa"/>
    <s v="A0001817"/>
    <s v="Konanie o dávkach a výplata dávok dôchodkového poistenia, nemocenského poistenia, úrazového poistenia, poistenia v nezamestnanosti a garančného poistenia "/>
    <s v="U00139"/>
    <s v="Sociálne poistenie"/>
    <x v="2"/>
    <n v="60"/>
    <m/>
    <m/>
    <x v="0"/>
    <m/>
    <n v="1"/>
    <x v="51"/>
    <m/>
    <m/>
  </r>
  <r>
    <x v="4"/>
    <s v="Mám vek na odchod do dôchodku / predčasného dôchodku"/>
    <s v="Poberám starobný / predčasný starobný dôchodok"/>
    <s v="Vyžiadanie_x000a_Potvrdenia o spísaní_x000a_Žiadosti o dôchodok"/>
    <x v="32"/>
    <x v="0"/>
    <x v="2"/>
    <x v="1"/>
    <s v="Sociálna poisťovňa"/>
    <s v="A0001817"/>
    <s v="Konanie o dávkach a výplata dávok dôchodkového poistenia, nemocenského poistenia, úrazového poistenia, poistenia v nezamestnanosti a garančného poistenia "/>
    <s v="U00139"/>
    <s v="Sociálne poistenie"/>
    <x v="2"/>
    <n v="60"/>
    <m/>
    <m/>
    <x v="0"/>
    <m/>
    <m/>
    <x v="5"/>
    <m/>
    <m/>
  </r>
  <r>
    <x v="4"/>
    <s v="Mám vek na odchod do dôchodku / predčasného dôchodku"/>
    <s v="Poberám starobný / predčasný starobný dôchodok"/>
    <s v="Vyžiadanie _x000a_potvrdenia poistenia _x000a_v krajinách EHS _x000a_(formulár E205) SP"/>
    <x v="32"/>
    <x v="49"/>
    <x v="2"/>
    <x v="1"/>
    <s v="Sociálna poisťovňa"/>
    <s v="A0001817"/>
    <s v="Konanie o dávkach a výplata dávok dôchodkového poistenia, nemocenského poistenia, úrazového poistenia, poistenia v nezamestnanosti a garančného poistenia "/>
    <s v="U00139"/>
    <s v="Sociálne poistenie"/>
    <x v="2"/>
    <n v="60"/>
    <m/>
    <m/>
    <x v="0"/>
    <m/>
    <n v="5"/>
    <x v="0"/>
    <m/>
    <m/>
  </r>
  <r>
    <x v="4"/>
    <s v="Mám vek na odchod do dôchodku / predčasného dôchodku"/>
    <s v="Poberám starobný / predčasný starobný dôchodok"/>
    <s v="Informovanie_x000a_zamestnávateľa_x000a_o termíne odchodu_x000a_do dôchodku"/>
    <x v="0"/>
    <x v="0"/>
    <x v="0"/>
    <x v="0"/>
    <m/>
    <m/>
    <m/>
    <m/>
    <m/>
    <x v="7"/>
    <m/>
    <m/>
    <m/>
    <x v="0"/>
    <m/>
    <m/>
    <x v="6"/>
    <m/>
    <m/>
  </r>
  <r>
    <x v="4"/>
    <s v="Mám vek na odchod do dôchodku / predčasného dôchodku"/>
    <s v="Poberám starobný / predčasný starobný dôchodok"/>
    <s v="Ukončenie_x000a_pracovného_x000a_pomeru"/>
    <x v="0"/>
    <x v="0"/>
    <x v="0"/>
    <x v="0"/>
    <m/>
    <m/>
    <m/>
    <m/>
    <m/>
    <x v="7"/>
    <m/>
    <m/>
    <m/>
    <x v="0"/>
    <m/>
    <m/>
    <x v="7"/>
    <m/>
    <m/>
  </r>
  <r>
    <x v="4"/>
    <s v="Mám vek na odchod do dôchodku / predčasného dôchodku"/>
    <s v="Poberám starobný / predčasný starobný dôchodok"/>
    <s v="Získanie_x000a_odchodného"/>
    <x v="0"/>
    <x v="0"/>
    <x v="0"/>
    <x v="0"/>
    <m/>
    <m/>
    <m/>
    <m/>
    <m/>
    <x v="7"/>
    <m/>
    <m/>
    <m/>
    <x v="0"/>
    <m/>
    <m/>
    <x v="0"/>
    <m/>
    <m/>
  </r>
  <r>
    <x v="4"/>
    <s v="Mám vek na odchod do dôchodku / predčasného dôchodku"/>
    <s v="Poberám starobný / predčasný starobný dôchodok"/>
    <s v="Informovanie_x000a_UPSVaR_x000a_o termíne odchodu_x000a_do dôchodku"/>
    <x v="10"/>
    <x v="0"/>
    <x v="1"/>
    <x v="1"/>
    <s v="Ministerstvo práce, sociálnych vecí a rodiny Slovenskej republiky"/>
    <s v="A0001762"/>
    <s v="Rozhodovanie o zaradení, nezaradení a vyradení uchádzačov o zamestnanie do evidencie uchádzačov o zamestnanie "/>
    <s v="U00138"/>
    <s v="Stratégia zamestnanosti, koordinácia jej tvorby a politika trhu práce"/>
    <x v="1"/>
    <n v="23"/>
    <m/>
    <m/>
    <x v="0"/>
    <m/>
    <m/>
    <x v="0"/>
    <m/>
    <m/>
  </r>
  <r>
    <x v="4"/>
    <s v="Mám vek na odchod do dôchodku / predčasného dôchodku"/>
    <s v="Poberám starobný / predčasný starobný dôchodok"/>
    <s v="Vyradenie_x000a_z evidencie_x000a_uchádzačov_x000a_o zamestnanie"/>
    <x v="10"/>
    <x v="50"/>
    <x v="1"/>
    <x v="1"/>
    <s v="Ministerstvo práce, sociálnych vecí a rodiny Slovenskej republiky"/>
    <s v="A0001762"/>
    <s v="Rozhodovanie o zaradení, nezaradení a vyradení uchádzačov o zamestnanie do evidencie uchádzačov o zamestnanie "/>
    <s v="U00138"/>
    <s v="Stratégia zamestnanosti, koordinácia jej tvorby a politika trhu práce"/>
    <x v="1"/>
    <n v="23"/>
    <m/>
    <m/>
    <x v="0"/>
    <m/>
    <n v="1"/>
    <x v="0"/>
    <m/>
    <m/>
  </r>
  <r>
    <x v="4"/>
    <s v="Mám vek na odchod do dôchodku / predčasného dôchodku"/>
    <s v="Poberám starobný / predčasný starobný dôchodok"/>
    <s v="Požiadanie_x000a_o priznanie_x000a_preddavku_x000a_na dôchodok"/>
    <x v="32"/>
    <x v="51"/>
    <x v="2"/>
    <x v="1"/>
    <s v="Sociálna poisťovňa"/>
    <s v="A0001817"/>
    <s v="Konanie o dávkach a výplata dávok dôchodkového poistenia, nemocenského poistenia, úrazového poistenia, poistenia v nezamestnanosti a garančného poistenia "/>
    <s v="U00139"/>
    <s v="Sociálne poistenie"/>
    <x v="2"/>
    <n v="60"/>
    <m/>
    <m/>
    <x v="0"/>
    <m/>
    <n v="1"/>
    <x v="0"/>
    <m/>
    <m/>
  </r>
  <r>
    <x v="4"/>
    <s v="Mám vek na odchod do dôchodku / predčasného dôchodku"/>
    <s v="Poberám starobný / predčasný starobný dôchodok"/>
    <s v="Priznanie_x000a_preddavku_x000a_na dôchodok"/>
    <x v="32"/>
    <x v="0"/>
    <x v="2"/>
    <x v="1"/>
    <s v="Sociálna poisťovňa"/>
    <s v="A0001817"/>
    <s v="Konanie o dávkach a výplata dávok dôchodkového poistenia, nemocenského poistenia, úrazového poistenia, poistenia v nezamestnanosti a garančného poistenia "/>
    <s v="U00139"/>
    <s v="Sociálne poistenie"/>
    <x v="2"/>
    <n v="60"/>
    <m/>
    <m/>
    <x v="0"/>
    <m/>
    <m/>
    <x v="0"/>
    <m/>
    <m/>
  </r>
  <r>
    <x v="4"/>
    <s v="Mám vek na odchod do dôchodku / predčasného dôchodku"/>
    <s v="Poberám starobný / predčasný starobný dôchodok"/>
    <s v="Posúdenie súbehu nárokov na dôchodok"/>
    <x v="32"/>
    <x v="52"/>
    <x v="2"/>
    <x v="1"/>
    <s v="Sociálna poisťovňa"/>
    <s v="A0001817"/>
    <s v="Konanie o dávkach a výplata dávok dôchodkového poistenia, nemocenského poistenia, úrazového poistenia, poistenia v nezamestnanosti a garančného poistenia "/>
    <s v="U00139"/>
    <s v="Sociálne poistenie"/>
    <x v="2"/>
    <n v="60"/>
    <m/>
    <m/>
    <x v="0"/>
    <m/>
    <m/>
    <x v="0"/>
    <m/>
    <m/>
  </r>
  <r>
    <x v="4"/>
    <s v="Mám vek na odchod do dôchodku / predčasného dôchodku"/>
    <s v="Poberám starobný / predčasný starobný dôchodok"/>
    <s v="Priznanie_x000a_predčasného /_x000a_starobného_x000a_dôchodku"/>
    <x v="32"/>
    <x v="0"/>
    <x v="2"/>
    <x v="1"/>
    <s v="Sociálna poisťovňa"/>
    <s v="A0001817"/>
    <s v="Konanie o dávkach a výplata dávok dôchodkového poistenia, nemocenského poistenia, úrazového poistenia, poistenia v nezamestnanosti a garančného poistenia "/>
    <s v="U00139"/>
    <s v="Sociálne poistenie"/>
    <x v="2"/>
    <n v="60"/>
    <m/>
    <m/>
    <x v="0"/>
    <m/>
    <m/>
    <x v="0"/>
    <m/>
    <m/>
  </r>
  <r>
    <x v="4"/>
    <s v="Mám vek na odchod do dôchodku / predčasného dôchodku"/>
    <s v="Poberám starobný / predčasný starobný dôchodok"/>
    <s v="Poberanie_x000a_predčasného /_x000a_starobného_x000a_dôchodku"/>
    <x v="33"/>
    <x v="0"/>
    <x v="2"/>
    <x v="1"/>
    <s v="Sociálna poisťovňa"/>
    <s v="A0001817"/>
    <s v="Konanie o dávkach a výplata dávok dôchodkového poistenia, nemocenského poistenia, úrazového poistenia, poistenia v nezamestnanosti a garančného poistenia "/>
    <s v="U00139"/>
    <s v="Sociálne poistenie"/>
    <x v="2"/>
    <n v="60"/>
    <m/>
    <m/>
    <x v="0"/>
    <m/>
    <m/>
    <x v="0"/>
    <m/>
    <m/>
  </r>
  <r>
    <x v="4"/>
    <s v="Mám vek na odchod do dôchodku / predčasného dôchodku"/>
    <s v="Poberám starobný / predčasný starobný dôchodok"/>
    <s v="Predloženie_x000a_potvrdenia_x000a_o žití"/>
    <x v="33"/>
    <x v="53"/>
    <x v="2"/>
    <x v="1"/>
    <s v="Sociálna poisťovňa"/>
    <s v="A0001817"/>
    <s v="Konanie o dávkach a výplata dávok dôchodkového poistenia, nemocenského poistenia, úrazového poistenia, poistenia v nezamestnanosti a garančného poistenia "/>
    <s v="U00139"/>
    <s v="Sociálne poistenie"/>
    <x v="2"/>
    <n v="60"/>
    <m/>
    <m/>
    <x v="0"/>
    <s v="Predkladanie dodatočných dokumentov v rámci konania so Sociálnou poisťovňou"/>
    <n v="2"/>
    <x v="0"/>
    <m/>
    <m/>
  </r>
  <r>
    <x v="4"/>
    <s v="Mám vek na odchod do dôchodku / predčasného dôchodku"/>
    <s v="Poberám starobný / predčasný starobný dôchodok"/>
    <s v="Požiadanie_x000a_o ustanovenie_x000a_osobitného_x000a_príjemcu"/>
    <x v="33"/>
    <x v="54"/>
    <x v="2"/>
    <x v="1"/>
    <s v="Sociálna poisťovňa"/>
    <s v="A0001817"/>
    <s v="Konanie o dávkach a výplata dávok dôchodkového poistenia, nemocenského poistenia, úrazového poistenia, poistenia v nezamestnanosti a garančného poistenia "/>
    <s v="U00139"/>
    <s v="Sociálne poistenie"/>
    <x v="2"/>
    <n v="60"/>
    <m/>
    <m/>
    <x v="0"/>
    <m/>
    <n v="1"/>
    <x v="0"/>
    <m/>
    <m/>
  </r>
  <r>
    <x v="4"/>
    <s v="Mám vek na odchod do dôchodku / predčasného dôchodku"/>
    <s v="Poberám starobný / predčasný starobný dôchodok"/>
    <s v="Požiadanie_x000a_o zmenu_x000a_spôsobu_x000a_poukazovania_x000a_dôchodku"/>
    <x v="33"/>
    <x v="55"/>
    <x v="2"/>
    <x v="1"/>
    <s v="Sociálna poisťovňa"/>
    <s v="A0001817"/>
    <s v="Konanie o dávkach a výplata dávok dôchodkového poistenia, nemocenského poistenia, úrazového poistenia, poistenia v nezamestnanosti a garančného poistenia "/>
    <s v="U00139"/>
    <s v="Sociálne poistenie"/>
    <x v="2"/>
    <n v="60"/>
    <m/>
    <m/>
    <x v="0"/>
    <m/>
    <n v="2"/>
    <x v="0"/>
    <m/>
    <m/>
  </r>
  <r>
    <x v="4"/>
    <s v="Mám vek na odchod do dôchodku / predčasného dôchodku"/>
    <s v="Poberám starobný / predčasný starobný dôchodok"/>
    <s v="Informovanie DSS _x000a_o žiadosti_x000a_o dôchodok z_x000a_II. Piliera"/>
    <x v="0"/>
    <x v="56"/>
    <x v="2"/>
    <x v="1"/>
    <s v="Sociálna poisťovňa"/>
    <m/>
    <m/>
    <s v="U00140"/>
    <s v="Starobné dôchodkové sporenie"/>
    <x v="36"/>
    <n v="43"/>
    <m/>
    <m/>
    <x v="0"/>
    <s v="Podávanie žiadosti o vystavenie akceptačného listu v rámci druhého dôchodkového piliera"/>
    <n v="1"/>
    <x v="0"/>
    <m/>
    <m/>
  </r>
  <r>
    <x v="4"/>
    <s v="Mám vek na odchod do dôchodku / predčasného dôchodku"/>
    <s v="Poberám starobný / predčasný starobný dôchodok"/>
    <s v="Požiadanie_x000a_o výplatu_x000a_dôchodku_x000a_z II. piliera"/>
    <x v="0"/>
    <x v="0"/>
    <x v="0"/>
    <x v="0"/>
    <m/>
    <m/>
    <m/>
    <m/>
    <m/>
    <x v="7"/>
    <m/>
    <m/>
    <m/>
    <x v="0"/>
    <m/>
    <m/>
    <x v="0"/>
    <m/>
    <m/>
  </r>
  <r>
    <x v="4"/>
    <s v="Mám vek na odchod do dôchodku / predčasného dôchodku"/>
    <s v="Poberám starobný / predčasný starobný dôchodok"/>
    <s v="Vyhotovenie_x000a_certifikátu_x000a_o nasporených_x000a_príspevkoch"/>
    <x v="0"/>
    <x v="0"/>
    <x v="0"/>
    <x v="0"/>
    <m/>
    <m/>
    <m/>
    <m/>
    <m/>
    <x v="7"/>
    <m/>
    <m/>
    <m/>
    <x v="0"/>
    <m/>
    <m/>
    <x v="0"/>
    <m/>
    <m/>
  </r>
  <r>
    <x v="4"/>
    <s v="Mám vek na odchod do dôchodku / predčasného dôchodku"/>
    <s v="Poberám starobný / predčasný starobný dôchodok"/>
    <s v="Sledovanie_x000a_žiadosti v Centrálnom_x000a_informačnom ponukovom_x000a_systéme (CIPS)"/>
    <x v="0"/>
    <x v="57"/>
    <x v="2"/>
    <x v="1"/>
    <s v="Sociálna poisťovňa"/>
    <m/>
    <m/>
    <s v="U00140"/>
    <s v="Starobné dôchodkové sporenie"/>
    <x v="36"/>
    <n v="43"/>
    <m/>
    <m/>
    <x v="0"/>
    <s v="Zobrazovanie údajov klienta Sociálnej poisťovne"/>
    <n v="4"/>
    <x v="52"/>
    <m/>
    <m/>
  </r>
  <r>
    <x v="4"/>
    <s v="Mám vek na odchod do dôchodku / predčasného dôchodku"/>
    <s v="Poberám starobný / predčasný starobný dôchodok"/>
    <s v="Zaslanie certifikátu_x000a_životným poisťovniam_x000a_na predloženie_x000a_ponuky dôchodkov"/>
    <x v="0"/>
    <x v="0"/>
    <x v="2"/>
    <x v="1"/>
    <s v="Sociálna poisťovňa"/>
    <m/>
    <m/>
    <s v="U00140"/>
    <s v="Starobné dôchodkové sporenie"/>
    <x v="36"/>
    <n v="43"/>
    <m/>
    <m/>
    <x v="0"/>
    <m/>
    <m/>
    <x v="0"/>
    <m/>
    <m/>
  </r>
  <r>
    <x v="4"/>
    <s v="Mám vek na odchod do dôchodku / predčasného dôchodku"/>
    <s v="Poberám starobný / predčasný starobný dôchodok"/>
    <s v="Predloženie_x000a_ponuky _x000a_dôchodkov_x000a_ŽP"/>
    <x v="0"/>
    <x v="0"/>
    <x v="0"/>
    <x v="0"/>
    <m/>
    <m/>
    <m/>
    <m/>
    <m/>
    <x v="7"/>
    <m/>
    <m/>
    <m/>
    <x v="0"/>
    <m/>
    <m/>
    <x v="0"/>
    <m/>
    <m/>
  </r>
  <r>
    <x v="4"/>
    <s v="Mám vek na odchod do dôchodku / predčasného dôchodku"/>
    <s v="Poberám starobný / predčasný starobný dôchodok"/>
    <s v="Zaslanie _x000a_ponukového listu _x000a_sporiteľovi"/>
    <x v="0"/>
    <x v="0"/>
    <x v="2"/>
    <x v="1"/>
    <s v="Sociálna poisťovňa"/>
    <m/>
    <m/>
    <s v="U00140"/>
    <s v="Starobné dôchodkové sporenie"/>
    <x v="36"/>
    <n v="43"/>
    <m/>
    <m/>
    <x v="0"/>
    <m/>
    <m/>
    <x v="0"/>
    <m/>
    <m/>
  </r>
  <r>
    <x v="4"/>
    <s v="Mám vek na odchod do dôchodku / predčasného dôchodku"/>
    <s v="Poberám starobný / predčasný starobný dôchodok"/>
    <s v="Výber z ponúk_x000a_dôchodkov_x000a_II. piliera"/>
    <x v="0"/>
    <x v="0"/>
    <x v="0"/>
    <x v="0"/>
    <m/>
    <m/>
    <m/>
    <m/>
    <m/>
    <x v="7"/>
    <m/>
    <m/>
    <m/>
    <x v="0"/>
    <m/>
    <m/>
    <x v="0"/>
    <m/>
    <m/>
  </r>
  <r>
    <x v="4"/>
    <s v="Mám vek na odchod do dôchodku / predčasného dôchodku"/>
    <s v="Poberám starobný / predčasný starobný dôchodok"/>
    <s v="Kontaktovanie _x000a_DSS / ŽP"/>
    <x v="0"/>
    <x v="0"/>
    <x v="0"/>
    <x v="0"/>
    <m/>
    <m/>
    <m/>
    <m/>
    <m/>
    <x v="7"/>
    <m/>
    <m/>
    <m/>
    <x v="0"/>
    <m/>
    <m/>
    <x v="0"/>
    <m/>
    <m/>
  </r>
  <r>
    <x v="4"/>
    <s v="Mám vek na odchod do dôchodku / predčasného dôchodku"/>
    <s v="Poberám starobný / predčasný starobný dôchodok"/>
    <s v="Podpis zmluvy_x000a_o vyplatení dôchodku /_x000a_o poistení dôchodku"/>
    <x v="0"/>
    <x v="0"/>
    <x v="0"/>
    <x v="0"/>
    <m/>
    <m/>
    <m/>
    <m/>
    <m/>
    <x v="7"/>
    <m/>
    <m/>
    <m/>
    <x v="0"/>
    <m/>
    <m/>
    <x v="0"/>
    <m/>
    <m/>
  </r>
  <r>
    <x v="4"/>
    <s v="Mám vek na odchod do dôchodku / predčasného dôchodku"/>
    <s v="Poberám starobný / predčasný starobný dôchodok"/>
    <s v="Výplata_x000a_dôchodku_x000a_z II. piliera"/>
    <x v="0"/>
    <x v="0"/>
    <x v="0"/>
    <x v="0"/>
    <m/>
    <m/>
    <m/>
    <m/>
    <m/>
    <x v="7"/>
    <m/>
    <m/>
    <m/>
    <x v="0"/>
    <m/>
    <m/>
    <x v="0"/>
    <m/>
    <m/>
  </r>
  <r>
    <x v="5"/>
    <s v="Žena je tehotná"/>
    <s v="Narodenie dieťaťa"/>
    <s v="Som tehotná (udalosť)"/>
    <x v="0"/>
    <x v="0"/>
    <x v="0"/>
    <x v="0"/>
    <m/>
    <m/>
    <m/>
    <m/>
    <m/>
    <x v="7"/>
    <m/>
    <m/>
    <m/>
    <x v="0"/>
    <m/>
    <m/>
    <x v="0"/>
    <n v="56754"/>
    <s v="Celkový počet narodených v 2021"/>
  </r>
  <r>
    <x v="5"/>
    <s v="Žena je tehotná"/>
    <s v="Narodenie dieťaťa"/>
    <s v="Návšteva_x000a_gynekológa"/>
    <x v="0"/>
    <x v="0"/>
    <x v="0"/>
    <x v="0"/>
    <m/>
    <m/>
    <m/>
    <m/>
    <m/>
    <x v="7"/>
    <m/>
    <m/>
    <m/>
    <x v="0"/>
    <m/>
    <m/>
    <x v="0"/>
    <m/>
    <m/>
  </r>
  <r>
    <x v="5"/>
    <s v="Žena je tehotná"/>
    <s v="Narodenie dieťaťa"/>
    <s v="Gynekológ mi_x000a_vystaví tehotenskú_x000a_knižku"/>
    <x v="0"/>
    <x v="0"/>
    <x v="18"/>
    <x v="2"/>
    <s v="Ministerstvo zdravotníctva Slovenskej republiky"/>
    <s v="A0002615"/>
    <s v="Vedenie a uchovávanie osobitnej zdravotnej dokumentácie"/>
    <s v="U00179"/>
    <s v="Zdravotná starostlivosť"/>
    <x v="37"/>
    <n v="17"/>
    <s v="Poskytovanie údajov pri narodení"/>
    <s v="Národné centrum zdravotníckych informácií"/>
    <x v="4"/>
    <m/>
    <m/>
    <x v="53"/>
    <m/>
    <m/>
  </r>
  <r>
    <x v="5"/>
    <s v="Žena je tehotná"/>
    <s v="Narodenie dieťaťa"/>
    <s v="Tehotenstvo je_x000a_potvrdené gynekológom (udalosť)"/>
    <x v="0"/>
    <x v="0"/>
    <x v="0"/>
    <x v="0"/>
    <m/>
    <m/>
    <m/>
    <m/>
    <m/>
    <x v="7"/>
    <m/>
    <m/>
    <m/>
    <x v="0"/>
    <m/>
    <m/>
    <x v="0"/>
    <m/>
    <m/>
  </r>
  <r>
    <x v="5"/>
    <s v="Žena je tehotná"/>
    <s v="Narodenie dieťaťa"/>
    <s v="Rozhodnem sa pre umelé prerušenie tehotenstva (do 12. týždňa) (Udalosť)"/>
    <x v="0"/>
    <x v="0"/>
    <x v="0"/>
    <x v="0"/>
    <m/>
    <m/>
    <m/>
    <m/>
    <m/>
    <x v="7"/>
    <m/>
    <m/>
    <m/>
    <x v="0"/>
    <m/>
    <m/>
    <x v="0"/>
    <m/>
    <m/>
  </r>
  <r>
    <x v="5"/>
    <s v="Žena je tehotná"/>
    <s v="Narodenie dieťaťa"/>
    <s v="Podstúpenie umelého prerušenia tehotenstva"/>
    <x v="0"/>
    <x v="58"/>
    <x v="18"/>
    <x v="2"/>
    <s v="Ministerstvo zdravotníctva Slovenskej republiky"/>
    <s v="A0002615"/>
    <s v="Vedenie a uchovávanie osobitnej zdravotnej dokumentácie"/>
    <s v="U00179"/>
    <s v="Zdravotná starostlivosť"/>
    <x v="37"/>
    <n v="17"/>
    <m/>
    <m/>
    <x v="0"/>
    <m/>
    <n v="1"/>
    <x v="0"/>
    <m/>
    <m/>
  </r>
  <r>
    <x v="5"/>
    <s v="Žena je tehotná"/>
    <s v="Narodenie dieťaťa"/>
    <s v="Umelé prerušenie tehotenstva bolo vykonané (Udalosť)"/>
    <x v="0"/>
    <x v="0"/>
    <x v="0"/>
    <x v="0"/>
    <m/>
    <m/>
    <m/>
    <m/>
    <m/>
    <x v="7"/>
    <m/>
    <m/>
    <m/>
    <x v="0"/>
    <m/>
    <m/>
    <x v="0"/>
    <m/>
    <m/>
  </r>
  <r>
    <x v="5"/>
    <s v="Žena je tehotná"/>
    <s v="Narodenie dieťaťa"/>
    <s v="Oznámenie_x000a_tehotenstva_x000a_zamestnávateľovi"/>
    <x v="0"/>
    <x v="59"/>
    <x v="0"/>
    <x v="0"/>
    <m/>
    <m/>
    <m/>
    <m/>
    <m/>
    <x v="0"/>
    <n v="7"/>
    <m/>
    <m/>
    <x v="0"/>
    <m/>
    <n v="1"/>
    <x v="0"/>
    <m/>
    <m/>
  </r>
  <r>
    <x v="5"/>
    <s v="Žena je tehotná"/>
    <s v="Narodenie dieťaťa"/>
    <s v="Oznámenie_x000a_tehotenstva_x000a_Sociálnej poisťovni"/>
    <x v="34"/>
    <x v="59"/>
    <x v="2"/>
    <x v="1"/>
    <s v="Sociálna poisťovňa"/>
    <s v="A0001817"/>
    <s v="Konanie o dávkach a výplata dávok dôchodkového poistenia, nemocenského poistenia, úrazového poistenia, poistenia v nezamestnanosti a garančného poistenia "/>
    <s v="U00139"/>
    <s v="Sociálne poistenie"/>
    <x v="2"/>
    <n v="60"/>
    <s v="Zavedenie pro-klientsky orientovaných procesov a služieb pre podporu klientov SP (EZK)"/>
    <s v="Sociálna poisťovňa"/>
    <x v="2"/>
    <m/>
    <n v="1"/>
    <x v="2"/>
    <m/>
    <m/>
  </r>
  <r>
    <x v="5"/>
    <s v="Žena je tehotná"/>
    <s v="Narodenie dieťaťa"/>
    <s v="Po dosiahnutí 13. týždňa tehotenstva (udalosť)"/>
    <x v="0"/>
    <x v="0"/>
    <x v="0"/>
    <x v="0"/>
    <m/>
    <m/>
    <m/>
    <m/>
    <m/>
    <x v="7"/>
    <m/>
    <m/>
    <m/>
    <x v="0"/>
    <m/>
    <m/>
    <x v="0"/>
    <m/>
    <m/>
  </r>
  <r>
    <x v="5"/>
    <s v="Žena je tehotná"/>
    <s v="Narodenie dieťaťa"/>
    <s v="Návšteva lekára"/>
    <x v="0"/>
    <x v="0"/>
    <x v="0"/>
    <x v="0"/>
    <m/>
    <m/>
    <m/>
    <m/>
    <m/>
    <x v="7"/>
    <m/>
    <m/>
    <m/>
    <x v="0"/>
    <m/>
    <m/>
    <x v="0"/>
    <m/>
    <m/>
  </r>
  <r>
    <x v="5"/>
    <s v="Žena je tehotná"/>
    <s v="Narodenie dieťaťa"/>
    <s v="Lekár mi vystaví_x000a_žiadosť o vyrovnávaciu_x000a_dávku"/>
    <x v="33"/>
    <x v="60"/>
    <x v="2"/>
    <x v="1"/>
    <s v="Sociálna poisťovňa"/>
    <s v="A0001817"/>
    <s v="Konanie o dávkach a výplata dávok dôchodkového poistenia, nemocenského poistenia, úrazového poistenia, poistenia v nezamestnanosti a garančného poistenia "/>
    <s v="U00139"/>
    <s v="Sociálne poistenie"/>
    <x v="2"/>
    <n v="60"/>
    <s v="Modernizácia dávkových agend Sociálnej poisťovne"/>
    <s v="Sociálna poisťovňa"/>
    <x v="2"/>
    <s v="Predkladanie dodatočných dokumentov v rámci konania so Sociálnou poisťovňou"/>
    <n v="1"/>
    <x v="0"/>
    <m/>
    <m/>
  </r>
  <r>
    <x v="5"/>
    <s v="Žena je tehotná"/>
    <s v="Narodenie dieťaťa"/>
    <s v="Odovzdanie žiadosti_x000a_zamestnávateľovi_x000a_na potvrdenie"/>
    <x v="33"/>
    <x v="60"/>
    <x v="2"/>
    <x v="1"/>
    <s v="Sociálna poisťovňa"/>
    <s v="A0001817"/>
    <s v="Konanie o dávkach a výplata dávok dôchodkového poistenia, nemocenského poistenia, úrazového poistenia, poistenia v nezamestnanosti a garančného poistenia "/>
    <s v="U00139"/>
    <s v="Sociálne poistenie"/>
    <x v="2"/>
    <n v="60"/>
    <m/>
    <m/>
    <x v="0"/>
    <m/>
    <n v="1"/>
    <x v="0"/>
    <m/>
    <m/>
  </r>
  <r>
    <x v="5"/>
    <s v="Žena je tehotná"/>
    <s v="Narodenie dieťaťa"/>
    <s v="Predloženie žiadosti_x000a_o vyrovnávaciu dávku_x000a_SP"/>
    <x v="33"/>
    <x v="60"/>
    <x v="2"/>
    <x v="1"/>
    <s v="Sociálna poisťovňa"/>
    <s v="A0001817"/>
    <s v="Konanie o dávkach a výplata dávok dôchodkového poistenia, nemocenského poistenia, úrazového poistenia, poistenia v nezamestnanosti a garančného poistenia "/>
    <s v="U00139"/>
    <s v="Sociálne poistenie"/>
    <x v="2"/>
    <n v="60"/>
    <m/>
    <m/>
    <x v="0"/>
    <m/>
    <n v="1"/>
    <x v="54"/>
    <m/>
    <m/>
  </r>
  <r>
    <x v="5"/>
    <s v="Žena je tehotná"/>
    <s v="Narodenie dieťaťa"/>
    <s v="Požiadala som_x000a_o vyrovnávaciu_x000a_dávku (udalosť)"/>
    <x v="0"/>
    <x v="0"/>
    <x v="0"/>
    <x v="0"/>
    <m/>
    <m/>
    <m/>
    <m/>
    <m/>
    <x v="7"/>
    <m/>
    <m/>
    <m/>
    <x v="0"/>
    <m/>
    <m/>
    <x v="0"/>
    <m/>
    <m/>
  </r>
  <r>
    <x v="5"/>
    <s v="Žena je tehotná"/>
    <s v="Narodenie dieťaťa"/>
    <s v="Návšteva_x000a_gynekológa"/>
    <x v="0"/>
    <x v="0"/>
    <x v="0"/>
    <x v="0"/>
    <m/>
    <m/>
    <m/>
    <m/>
    <m/>
    <x v="7"/>
    <m/>
    <m/>
    <m/>
    <x v="0"/>
    <m/>
    <m/>
    <x v="0"/>
    <m/>
    <m/>
  </r>
  <r>
    <x v="5"/>
    <s v="Žena je tehotná"/>
    <s v="Narodenie dieťaťa"/>
    <s v="Gynekológ mi_x000a_vystaví žiadosť_x000a_o tehotenské"/>
    <x v="33"/>
    <x v="61"/>
    <x v="2"/>
    <x v="1"/>
    <s v="Sociálna poisťovňa"/>
    <s v="A0001817"/>
    <s v="Konanie o dávkach a výplata dávok dôchodkového poistenia, nemocenského poistenia, úrazového poistenia, poistenia v nezamestnanosti a garančného poistenia "/>
    <s v="U00139"/>
    <s v="Sociálne poistenie"/>
    <x v="2"/>
    <n v="60"/>
    <m/>
    <m/>
    <x v="0"/>
    <m/>
    <n v="1"/>
    <x v="8"/>
    <m/>
    <m/>
  </r>
  <r>
    <x v="5"/>
    <s v="Žena je tehotná"/>
    <s v="Narodenie dieťaťa"/>
    <s v="Vyplnenie a_x000a_podpísanie vyhlásenia_x000a_poistenky na žiadosti"/>
    <x v="33"/>
    <x v="61"/>
    <x v="2"/>
    <x v="1"/>
    <s v="Sociálna poisťovňa"/>
    <s v="A0001817"/>
    <s v="Konanie o dávkach a výplata dávok dôchodkového poistenia, nemocenského poistenia, úrazového poistenia, poistenia v nezamestnanosti a garančného poistenia "/>
    <s v="U00139"/>
    <s v="Sociálne poistenie"/>
    <x v="2"/>
    <n v="60"/>
    <m/>
    <m/>
    <x v="0"/>
    <s v="Predkladanie dodatočných dokumentov v rámci konania so Sociálnou poisťovňou"/>
    <n v="1"/>
    <x v="0"/>
    <m/>
    <m/>
  </r>
  <r>
    <x v="5"/>
    <s v="Žena je tehotná"/>
    <s v="Narodenie dieťaťa"/>
    <s v="Odoslanie žiadosti_x000a_o tehotenské SP"/>
    <x v="33"/>
    <x v="61"/>
    <x v="2"/>
    <x v="1"/>
    <s v="Sociálna poisťovňa"/>
    <s v="A0001817"/>
    <s v="Konanie o dávkach a výplata dávok dôchodkového poistenia, nemocenského poistenia, úrazového poistenia, poistenia v nezamestnanosti a garančného poistenia "/>
    <s v="U00139"/>
    <s v="Sociálne poistenie"/>
    <x v="2"/>
    <n v="60"/>
    <m/>
    <m/>
    <x v="0"/>
    <s v="Podávanie žiadosti o materské - Iný poistenec"/>
    <n v="1"/>
    <x v="7"/>
    <m/>
    <m/>
  </r>
  <r>
    <x v="5"/>
    <s v="Žena je tehotná"/>
    <s v="Narodenie dieťaťa"/>
    <s v="Odoslanie žiadosti_x000a_o tehotenské SP_x000a_cez e-formulár"/>
    <x v="33"/>
    <x v="62"/>
    <x v="2"/>
    <x v="1"/>
    <s v="Sociálna poisťovňa"/>
    <s v="A0001817"/>
    <s v="Konanie o dávkach a výplata dávok dôchodkového poistenia, nemocenského poistenia, úrazového poistenia, poistenia v nezamestnanosti a garančného poistenia "/>
    <s v="U00139"/>
    <s v="Sociálne poistenie"/>
    <x v="2"/>
    <n v="60"/>
    <m/>
    <m/>
    <x v="0"/>
    <s v="Podávanie žiadosti o materské - Iný poistenec"/>
    <n v="3"/>
    <x v="6"/>
    <m/>
    <m/>
  </r>
  <r>
    <x v="5"/>
    <s v="Žena je tehotná"/>
    <s v="Narodenie dieťaťa"/>
    <s v="Gynekológ mi_x000a_vystaví potvrdenie"/>
    <x v="0"/>
    <x v="0"/>
    <x v="0"/>
    <x v="0"/>
    <m/>
    <m/>
    <m/>
    <s v="U00139"/>
    <m/>
    <x v="7"/>
    <m/>
    <m/>
    <m/>
    <x v="0"/>
    <m/>
    <m/>
    <x v="55"/>
    <m/>
    <m/>
  </r>
  <r>
    <x v="5"/>
    <s v="Žena je tehotná"/>
    <s v="Narodenie dieťaťa"/>
    <s v="Získanie potvrdenia_x000a_od SP o nevzniknutí_x000a_nároku na výplatu_x000a_tehotenského"/>
    <x v="35"/>
    <x v="0"/>
    <x v="2"/>
    <x v="1"/>
    <s v="Sociálna poisťovňa"/>
    <s v="A0001817"/>
    <s v="Konanie o dávkach a výplata dávok dôchodkového poistenia, nemocenského poistenia, úrazového poistenia, poistenia v nezamestnanosti a garančného poistenia "/>
    <s v="U00139"/>
    <s v="Sociálne poistenie"/>
    <x v="2"/>
    <n v="60"/>
    <m/>
    <m/>
    <x v="0"/>
    <m/>
    <m/>
    <x v="5"/>
    <m/>
    <m/>
  </r>
  <r>
    <x v="5"/>
    <s v="Žena je tehotná"/>
    <s v="Narodenie dieťaťa"/>
    <s v="Požiadanie o_x000a_tehotenské_x000a_štipendium (SŠ, VŠ)"/>
    <x v="36"/>
    <x v="63"/>
    <x v="19"/>
    <x v="2"/>
    <m/>
    <m/>
    <m/>
    <m/>
    <m/>
    <x v="38"/>
    <n v="44"/>
    <m/>
    <m/>
    <x v="0"/>
    <m/>
    <n v="2"/>
    <x v="0"/>
    <m/>
    <m/>
  </r>
  <r>
    <x v="5"/>
    <s v="Žena je tehotná"/>
    <s v="Narodenie dieťaťa"/>
    <s v="Poberám tehotenské/_x000a_tehotenské štipendium (udalosť)"/>
    <x v="0"/>
    <x v="0"/>
    <x v="0"/>
    <x v="0"/>
    <m/>
    <m/>
    <m/>
    <m/>
    <m/>
    <x v="7"/>
    <m/>
    <m/>
    <m/>
    <x v="0"/>
    <m/>
    <m/>
    <x v="0"/>
    <m/>
    <m/>
  </r>
  <r>
    <x v="5"/>
    <s v="Žena je tehotná"/>
    <s v="Narodenie dieťaťa"/>
    <s v="Rozhodnem sa pre ukončenie tehotenstva z genetickej indikácie (do 24. týždňa) (Udalosť)"/>
    <x v="0"/>
    <x v="0"/>
    <x v="0"/>
    <x v="0"/>
    <m/>
    <m/>
    <m/>
    <m/>
    <m/>
    <x v="7"/>
    <m/>
    <m/>
    <m/>
    <x v="0"/>
    <m/>
    <m/>
    <x v="0"/>
    <m/>
    <m/>
  </r>
  <r>
    <x v="5"/>
    <s v="Žena je tehotná"/>
    <s v="Narodenie dieťaťa"/>
    <s v="Podstúpenie umelého prerušenia tehotenstva"/>
    <x v="0"/>
    <x v="58"/>
    <x v="18"/>
    <x v="2"/>
    <s v="Ministerstvo zdravotníctva Slovenskej republiky"/>
    <s v="A0002615"/>
    <s v="Vedenie a uchovávanie osobitnej zdravotnej dokumentácie"/>
    <s v="U00179"/>
    <s v="Zdravotná starostlivosť"/>
    <x v="37"/>
    <n v="17"/>
    <m/>
    <m/>
    <x v="0"/>
    <m/>
    <n v="1"/>
    <x v="0"/>
    <m/>
    <m/>
  </r>
  <r>
    <x v="5"/>
    <s v="Žena je tehotná"/>
    <s v="Narodenie dieťaťa"/>
    <s v="Spontánny potrat, neskorý potrat, závažné zdravotné komplikácie (Udalosť)"/>
    <x v="0"/>
    <x v="0"/>
    <x v="0"/>
    <x v="0"/>
    <m/>
    <m/>
    <m/>
    <m/>
    <m/>
    <x v="7"/>
    <m/>
    <m/>
    <m/>
    <x v="0"/>
    <m/>
    <m/>
    <x v="0"/>
    <m/>
    <m/>
  </r>
  <r>
    <x v="5"/>
    <s v="Žena je tehotná"/>
    <s v="Narodenie dieťaťa"/>
    <s v="Hospitalizácia/ návšteva gynekológa a vykonanie potrebných zdravotníckych úkonov"/>
    <x v="0"/>
    <x v="0"/>
    <x v="18"/>
    <x v="2"/>
    <s v="Ministerstvo zdravotníctva Slovenskej republiky"/>
    <s v="A0002615"/>
    <s v="Vedenie a uchovávanie osobitnej zdravotnej dokumentácie"/>
    <s v="U00179"/>
    <s v="Zdravotná starostlivosť"/>
    <x v="37"/>
    <n v="17"/>
    <m/>
    <m/>
    <x v="0"/>
    <m/>
    <m/>
    <x v="0"/>
    <m/>
    <m/>
  </r>
  <r>
    <x v="5"/>
    <s v="Žena je tehotná"/>
    <s v="Narodenie dieťaťa"/>
    <s v="Lekár vystaví potvrdenie o skončení tehotenstva"/>
    <x v="33"/>
    <x v="61"/>
    <x v="2"/>
    <x v="1"/>
    <s v="Sociálna poisťovňa"/>
    <s v="A0001817"/>
    <s v="Konanie o dávkach a výplata dávok dôchodkového poistenia, nemocenského poistenia, úrazového poistenia, poistenia v nezamestnanosti a garančného poistenia "/>
    <s v="U00139"/>
    <s v="Sociálne poistenie"/>
    <x v="2"/>
    <n v="60"/>
    <m/>
    <m/>
    <x v="0"/>
    <m/>
    <n v="1"/>
    <x v="0"/>
    <m/>
    <m/>
  </r>
  <r>
    <x v="5"/>
    <s v="Žena je tehotná"/>
    <s v="Narodenie dieťaťa"/>
    <s v="Odovzdanie potvrdenia na príslušnej pobočke SP/ informovanie śkoly"/>
    <x v="33"/>
    <x v="61"/>
    <x v="2"/>
    <x v="1"/>
    <s v="Sociálna poisťovňa"/>
    <s v="A0001817"/>
    <s v="Konanie o dávkach a výplata dávok dôchodkového poistenia, nemocenského poistenia, úrazového poistenia, poistenia v nezamestnanosti a garančného poistenia "/>
    <s v="U00139"/>
    <s v="Sociálne poistenie"/>
    <x v="39"/>
    <n v="0"/>
    <m/>
    <m/>
    <x v="0"/>
    <s v="Predkladanie dodatočných dokumentov v rámci konania so Sociálnou poisťovňou"/>
    <n v="1"/>
    <x v="0"/>
    <m/>
    <m/>
  </r>
  <r>
    <x v="5"/>
    <s v="Žena je tehotná"/>
    <s v="Narodenie dieťaťa"/>
    <s v="Tehotenstvo bolo ukončené spontánnym potratom alebo umelým prerušením (z genetických alebo zdravotných indikácií) (Udalosť)"/>
    <x v="0"/>
    <x v="0"/>
    <x v="0"/>
    <x v="0"/>
    <m/>
    <m/>
    <m/>
    <m/>
    <m/>
    <x v="7"/>
    <m/>
    <m/>
    <m/>
    <x v="0"/>
    <m/>
    <m/>
    <x v="0"/>
    <m/>
    <m/>
  </r>
  <r>
    <x v="5"/>
    <s v="Žena je tehotná"/>
    <s v="Narodenie dieťaťa"/>
    <s v="Objavila sa prítomnosť rizikových faktorov zvyšujúcich pravdepodobnosť neúspešného tehotenstva (Udalosť)"/>
    <x v="0"/>
    <x v="0"/>
    <x v="0"/>
    <x v="0"/>
    <m/>
    <m/>
    <m/>
    <m/>
    <m/>
    <x v="7"/>
    <m/>
    <m/>
    <m/>
    <x v="0"/>
    <m/>
    <m/>
    <x v="0"/>
    <m/>
    <m/>
  </r>
  <r>
    <x v="5"/>
    <s v="Žena je tehotná"/>
    <s v="Narodenie dieťaťa"/>
    <s v="Konštatovanie rizikového tehotenstva"/>
    <x v="0"/>
    <x v="64"/>
    <x v="2"/>
    <x v="1"/>
    <s v="Sociálna poisťovňa"/>
    <s v="A0001817"/>
    <s v="Konanie o dávkach a výplata dávok dôchodkového poistenia, nemocenského poistenia, úrazového poistenia, poistenia v nezamestnanosti a garančného poistenia "/>
    <s v="U00139"/>
    <s v="Sociálne poistenie"/>
    <x v="2"/>
    <n v="60"/>
    <m/>
    <m/>
    <x v="0"/>
    <m/>
    <n v="1"/>
    <x v="9"/>
    <m/>
    <m/>
  </r>
  <r>
    <x v="5"/>
    <s v="Žena je tehotná"/>
    <s v="Narodenie dieťaťa"/>
    <s v="ŽS_Som chorý (Odkaz na inú ŽS)"/>
    <x v="0"/>
    <x v="0"/>
    <x v="0"/>
    <x v="0"/>
    <m/>
    <m/>
    <m/>
    <m/>
    <m/>
    <x v="7"/>
    <m/>
    <m/>
    <m/>
    <x v="0"/>
    <m/>
    <m/>
    <x v="0"/>
    <m/>
    <m/>
  </r>
  <r>
    <x v="5"/>
    <s v="Žena je tehotná"/>
    <s v="Narodenie dieťaťa"/>
    <s v="Približne 6 týždňov_x000a_pred očakávaným_x000a_termínom pôrodu (udalosť)"/>
    <x v="0"/>
    <x v="0"/>
    <x v="0"/>
    <x v="0"/>
    <m/>
    <m/>
    <m/>
    <m/>
    <m/>
    <x v="7"/>
    <m/>
    <m/>
    <m/>
    <x v="0"/>
    <m/>
    <m/>
    <x v="56"/>
    <m/>
    <m/>
  </r>
  <r>
    <x v="5"/>
    <s v="Žena je tehotná"/>
    <s v="Narodenie dieťaťa"/>
    <s v="Návšteva_x000a_gynekológa"/>
    <x v="0"/>
    <x v="0"/>
    <x v="0"/>
    <x v="0"/>
    <m/>
    <m/>
    <m/>
    <m/>
    <m/>
    <x v="7"/>
    <m/>
    <m/>
    <m/>
    <x v="0"/>
    <m/>
    <m/>
    <x v="10"/>
    <m/>
    <m/>
  </r>
  <r>
    <x v="5"/>
    <s v="Žena je tehotná"/>
    <s v="Narodenie dieťaťa"/>
    <s v="Gynekológ mi_x000a_vystaví žiadosť o_x000a_materské"/>
    <x v="33"/>
    <x v="65"/>
    <x v="2"/>
    <x v="1"/>
    <s v="Sociálna poisťovňa"/>
    <s v="A0001817"/>
    <s v="Konanie o dávkach a výplata dávok dôchodkového poistenia, nemocenského poistenia, úrazového poistenia, poistenia v nezamestnanosti a garančného poistenia "/>
    <s v="U00139"/>
    <s v="Sociálne poistenie"/>
    <x v="2"/>
    <n v="60"/>
    <m/>
    <m/>
    <x v="0"/>
    <s v="Predkladanie dodatočných dokumentov v rámci konania so Sociálnou poisťovňou"/>
    <n v="1"/>
    <x v="3"/>
    <m/>
    <m/>
  </r>
  <r>
    <x v="5"/>
    <s v="Žena je tehotná"/>
    <s v="Narodenie dieťaťa"/>
    <s v="Oznámenie o_x000a_nástupe na_x000a_materskú_x000a_dovolenku"/>
    <x v="0"/>
    <x v="0"/>
    <x v="0"/>
    <x v="0"/>
    <m/>
    <m/>
    <m/>
    <m/>
    <m/>
    <x v="7"/>
    <m/>
    <m/>
    <m/>
    <x v="0"/>
    <m/>
    <m/>
    <x v="0"/>
    <m/>
    <m/>
  </r>
  <r>
    <x v="5"/>
    <s v="Žena je tehotná"/>
    <s v="Narodenie dieťaťa"/>
    <s v="Predloženie_x000a_žiadosti o_x000a_materské_x000a_zamestnávateľovi"/>
    <x v="33"/>
    <x v="65"/>
    <x v="2"/>
    <x v="1"/>
    <s v="Sociálna poisťovňa"/>
    <s v="A0001817"/>
    <s v="Konanie o dávkach a výplata dávok dôchodkového poistenia, nemocenského poistenia, úrazového poistenia, poistenia v nezamestnanosti a garančného poistenia "/>
    <s v="U00139"/>
    <s v="Sociálne poistenie"/>
    <x v="2"/>
    <n v="60"/>
    <m/>
    <m/>
    <x v="0"/>
    <s v="Podávanie žiadosti o materské - Iný poistenec"/>
    <n v="1"/>
    <x v="0"/>
    <m/>
    <m/>
  </r>
  <r>
    <x v="5"/>
    <s v="Žena je tehotná"/>
    <s v="Narodenie dieťaťa"/>
    <s v="Predloženie žiadosti_x000a_o materské SP"/>
    <x v="33"/>
    <x v="65"/>
    <x v="2"/>
    <x v="1"/>
    <s v="Sociálna poisťovňa"/>
    <s v="A0001817"/>
    <s v="Konanie o dávkach a výplata dávok dôchodkového poistenia, nemocenského poistenia, úrazového poistenia, poistenia v nezamestnanosti a garančného poistenia "/>
    <s v="U00139"/>
    <s v="Sociálne poistenie"/>
    <x v="2"/>
    <n v="60"/>
    <m/>
    <m/>
    <x v="0"/>
    <s v="Podávanie žiadosti o materské - Iný poistenec"/>
    <n v="1"/>
    <x v="0"/>
    <m/>
    <m/>
  </r>
  <r>
    <x v="5"/>
    <s v="Žena je tehotná"/>
    <s v="Narodenie dieťaťa"/>
    <s v="Odhlásenie sa z_x000a_poberania rodičovského_x000a_príspevku"/>
    <x v="37"/>
    <x v="66"/>
    <x v="1"/>
    <x v="1"/>
    <s v="Ministerstvo práce, sociálnych vecí a rodiny Slovenskej republiky"/>
    <s v="A0001831"/>
    <s v="Rozhodovanie o priznaní, nepriznaní, odňatí, zvýšení, znížení, doplatení, zastavení výplaty a vrátení rodičovského príspevku "/>
    <s v="U00142"/>
    <s v="Štátne sociálne dávky"/>
    <x v="40"/>
    <n v="8"/>
    <m/>
    <m/>
    <x v="0"/>
    <m/>
    <n v="2"/>
    <x v="57"/>
    <m/>
    <m/>
  </r>
  <r>
    <x v="5"/>
    <s v="Žena je tehotná"/>
    <s v="Narodenie dieťaťa"/>
    <s v="Nastúpila som_x000a_na materskú dovolenku (udalosť)"/>
    <x v="0"/>
    <x v="0"/>
    <x v="0"/>
    <x v="0"/>
    <m/>
    <m/>
    <m/>
    <m/>
    <m/>
    <x v="7"/>
    <m/>
    <m/>
    <m/>
    <x v="0"/>
    <m/>
    <m/>
    <x v="0"/>
    <m/>
    <m/>
  </r>
  <r>
    <x v="5"/>
    <s v="Žena je tehotná"/>
    <s v="Narodenie dieťaťa"/>
    <s v="Súhlasné vyhlásenie_x000a_o otcovstve_x000a_na matrike"/>
    <x v="38"/>
    <x v="67"/>
    <x v="20"/>
    <x v="1"/>
    <s v="Ministerstvo vnútra Slovenskej republiky"/>
    <s v="A0001448"/>
    <s v="Vedenie rodnej matriky"/>
    <s v="U00099"/>
    <s v="Matričné veci"/>
    <x v="41"/>
    <n v="0"/>
    <m/>
    <m/>
    <x v="0"/>
    <s v="Zápisnica o určení otcovstva súhlasným vyhlásením rodičov narodenému dieťaťu"/>
    <n v="1"/>
    <x v="0"/>
    <m/>
    <m/>
  </r>
  <r>
    <x v="5"/>
    <s v="Žena je tehotná"/>
    <s v="Narodenie dieťaťa"/>
    <s v="Zápisnica o určení_x000a_otcovstva súhlasným_x000a_vyhlásením rodičov"/>
    <x v="38"/>
    <x v="68"/>
    <x v="20"/>
    <x v="1"/>
    <s v="Ministerstvo vnútra Slovenskej republiky"/>
    <s v="A0001448"/>
    <s v="Vedenie rodnej matriky"/>
    <s v="U00099"/>
    <s v="Matričné veci"/>
    <x v="41"/>
    <n v="0"/>
    <m/>
    <m/>
    <x v="0"/>
    <s v="Zápisnica o určení otcovstva súhlasným vyhlásením rodičov narodenému dieťaťu"/>
    <n v="3"/>
    <x v="58"/>
    <m/>
    <m/>
  </r>
  <r>
    <x v="5"/>
    <s v="Žena je tehotná"/>
    <s v="Narodenie dieťaťa"/>
    <s v="Otcovstvo dieťaťa je určené (Udalosť)"/>
    <x v="0"/>
    <x v="0"/>
    <x v="0"/>
    <x v="0"/>
    <m/>
    <m/>
    <m/>
    <m/>
    <m/>
    <x v="7"/>
    <m/>
    <m/>
    <m/>
    <x v="0"/>
    <m/>
    <m/>
    <x v="0"/>
    <m/>
    <m/>
  </r>
  <r>
    <x v="5"/>
    <s v="Žena je tehotná"/>
    <s v="Narodenie dieťaťa"/>
    <s v="Výber pediatra_x000a_a dohoda o postupe_x000a_po narodení_x000a_dieťaťa"/>
    <x v="0"/>
    <x v="0"/>
    <x v="0"/>
    <x v="0"/>
    <m/>
    <m/>
    <m/>
    <m/>
    <m/>
    <x v="7"/>
    <m/>
    <m/>
    <m/>
    <x v="0"/>
    <m/>
    <m/>
    <x v="59"/>
    <m/>
    <m/>
  </r>
  <r>
    <x v="5"/>
    <s v="Žena je tehotná"/>
    <s v="Narodenie dieťaťa"/>
    <s v="Výber pôrodnice,_x000a_pôrodníka"/>
    <x v="0"/>
    <x v="0"/>
    <x v="0"/>
    <x v="0"/>
    <m/>
    <m/>
    <m/>
    <m/>
    <m/>
    <x v="7"/>
    <m/>
    <m/>
    <m/>
    <x v="0"/>
    <m/>
    <m/>
    <x v="60"/>
    <m/>
    <m/>
  </r>
  <r>
    <x v="5"/>
    <s v="Žena je tehotná"/>
    <s v="Narodenie dieťaťa"/>
    <s v="Narodenie_x000a_dieťaťa (Udalosť)"/>
    <x v="0"/>
    <x v="0"/>
    <x v="0"/>
    <x v="0"/>
    <m/>
    <m/>
    <m/>
    <m/>
    <m/>
    <x v="7"/>
    <m/>
    <m/>
    <m/>
    <x v="0"/>
    <m/>
    <m/>
    <x v="0"/>
    <m/>
    <m/>
  </r>
  <r>
    <x v="6"/>
    <s v="Chcem sa presťahovať"/>
    <s v="Mám vystavené všetky doklady s aktuálnou adresou"/>
    <s v="Chcem sa presťahovať (Udalosť)"/>
    <x v="0"/>
    <x v="0"/>
    <x v="0"/>
    <x v="0"/>
    <m/>
    <m/>
    <m/>
    <m/>
    <m/>
    <x v="7"/>
    <m/>
    <m/>
    <m/>
    <x v="0"/>
    <m/>
    <m/>
    <x v="0"/>
    <n v="92768"/>
    <s v="zmena obce trvalého pobytu v rámci územia SR"/>
  </r>
  <r>
    <x v="6"/>
    <s v="Chcem sa presťahovať"/>
    <s v="Mám vystavené všetky doklady s aktuálnou adresou"/>
    <s v="Získanie potrebných dokladov"/>
    <x v="0"/>
    <x v="0"/>
    <x v="0"/>
    <x v="0"/>
    <m/>
    <m/>
    <m/>
    <m/>
    <m/>
    <x v="7"/>
    <m/>
    <m/>
    <m/>
    <x v="0"/>
    <m/>
    <m/>
    <x v="0"/>
    <m/>
    <m/>
  </r>
  <r>
    <x v="6"/>
    <s v="Chcem sa presťahovať"/>
    <s v="Mám vystavené všetky doklady s aktuálnou adresou"/>
    <s v="Nahlásenie adresy prechodného pobytu v mieste prechodného pobytu"/>
    <x v="39"/>
    <x v="69"/>
    <x v="5"/>
    <x v="2"/>
    <s v="Ministerstvo vnútra Slovenskej republiky"/>
    <s v="A0001300"/>
    <s v="Hlásenie pobytu občana Slovenskej republiky"/>
    <s v="U00091"/>
    <s v="Evidencia obyvateľov"/>
    <x v="42"/>
    <n v="0"/>
    <s v="Plošné rozšírenie IS DCOM na mestá v kategórii"/>
    <s v="DataCentrum elektronizácie územnej samosprávy Slovenska"/>
    <x v="2"/>
    <s v="Podanie prihlásenia na prechodný pobyt"/>
    <n v="1"/>
    <x v="0"/>
    <m/>
    <m/>
  </r>
  <r>
    <x v="6"/>
    <s v="Chcem sa presťahovať"/>
    <s v="Mám vystavené všetky doklady s aktuálnou adresou"/>
    <s v="Získanie potvrdenia o nahlásení prechodného pobytu za správny poplatok"/>
    <x v="39"/>
    <x v="69"/>
    <x v="5"/>
    <x v="2"/>
    <s v="Ministerstvo vnútra Slovenskej republiky"/>
    <s v="A0001298"/>
    <s v="Vedenie centrálnej evidencie obyvateľov a zaznamenávanie údajov do registra obyvateľov"/>
    <s v="U00091"/>
    <s v="Evidencia obyvateľov"/>
    <x v="42"/>
    <n v="0"/>
    <m/>
    <m/>
    <x v="0"/>
    <s v="Získanie potvrdenia o prechodnom pobyte"/>
    <n v="1"/>
    <x v="0"/>
    <m/>
    <m/>
  </r>
  <r>
    <x v="6"/>
    <s v="Chcem sa presťahovať"/>
    <s v="Mám vystavené všetky doklady s aktuálnou adresou"/>
    <s v="Podanie ohlásenia o prechodnom pobyte v zahraničí"/>
    <x v="39"/>
    <x v="69"/>
    <x v="5"/>
    <x v="2"/>
    <s v="Ministerstvo vnútra Slovenskej republiky"/>
    <s v="A0001300"/>
    <s v="Hlásenie pobytu občana Slovenskej republiky"/>
    <s v="U00091"/>
    <s v="Evidencia obyvateľov"/>
    <x v="42"/>
    <n v="0"/>
    <s v="Elektronizácia procesov udeľovania povolení na pobyt"/>
    <s v="Ministerstvo vnútra Slovenskej republiky"/>
    <x v="5"/>
    <s v="Podanie odhlásenia z prechodného pobytu v zahraničí"/>
    <n v="1"/>
    <x v="0"/>
    <m/>
    <m/>
  </r>
  <r>
    <x v="6"/>
    <s v="Chcem sa presťahovať"/>
    <s v="Mám vystavené všetky doklady s aktuálnou adresou"/>
    <s v="Získanie potvrdenia o ohlásení prechodného pobytu v zahraničí za správny poplatok"/>
    <x v="39"/>
    <x v="69"/>
    <x v="5"/>
    <x v="2"/>
    <s v="Ministerstvo vnútra Slovenskej republiky"/>
    <s v="A0001298"/>
    <s v="Vedenie centrálnej evidencie obyvateľov a zaznamenávanie údajov do registra obyvateľov"/>
    <s v="U00091"/>
    <s v="Evidencia obyvateľov"/>
    <x v="42"/>
    <n v="0"/>
    <m/>
    <m/>
    <x v="0"/>
    <s v="Získanie potvrdenia o ohlásení prechodného pobytu v zahraničí"/>
    <n v="1"/>
    <x v="0"/>
    <m/>
    <m/>
  </r>
  <r>
    <x v="6"/>
    <s v="Chcem sa presťahovať"/>
    <s v="Mám vystavené všetky doklady s aktuálnou adresou"/>
    <s v="Mám nahlásený prechodný pobyt osobne (Udalosť)"/>
    <x v="0"/>
    <x v="0"/>
    <x v="0"/>
    <x v="0"/>
    <m/>
    <m/>
    <m/>
    <m/>
    <m/>
    <x v="7"/>
    <m/>
    <m/>
    <m/>
    <x v="0"/>
    <m/>
    <m/>
    <x v="0"/>
    <m/>
    <m/>
  </r>
  <r>
    <x v="6"/>
    <s v="Chcem sa presťahovať"/>
    <s v="Mám vystavené všetky doklady s aktuálnou adresou"/>
    <s v="Podanie prihlásenia na prechodný pobyt elektronicky"/>
    <x v="39"/>
    <x v="70"/>
    <x v="5"/>
    <x v="2"/>
    <s v="Ministerstvo vnútra Slovenskej republiky"/>
    <s v="A0001300"/>
    <s v="Hlásenie pobytu občana Slovenskej republiky"/>
    <s v="U00091"/>
    <s v="Evidencia obyvateľov"/>
    <x v="42"/>
    <n v="0"/>
    <m/>
    <m/>
    <x v="0"/>
    <s v="Podanie prihlásenia na prechodný pobyt"/>
    <n v="4"/>
    <x v="0"/>
    <m/>
    <m/>
  </r>
  <r>
    <x v="6"/>
    <s v="Chcem sa presťahovať"/>
    <s v="Mám vystavené všetky doklady s aktuálnou adresou"/>
    <s v="Obdržal som potvrdzujúcu správu o zrealizovaní zmeny pobytu do elektronickej schránky (Udalosť)"/>
    <x v="0"/>
    <x v="0"/>
    <x v="0"/>
    <x v="0"/>
    <m/>
    <m/>
    <m/>
    <m/>
    <m/>
    <x v="7"/>
    <m/>
    <m/>
    <m/>
    <x v="0"/>
    <m/>
    <m/>
    <x v="0"/>
    <m/>
    <m/>
  </r>
  <r>
    <x v="6"/>
    <s v="Chcem sa presťahovať"/>
    <s v="Mám vystavené všetky doklady s aktuálnou adresou"/>
    <s v="Elektronické vyžiadanie potvrdenia o prechodnom pobyte na SK a zaplatenie poplatku"/>
    <x v="39"/>
    <x v="70"/>
    <x v="5"/>
    <x v="2"/>
    <s v="Ministerstvo vnútra Slovenskej republiky"/>
    <s v="A0001300"/>
    <s v="Hlásenie pobytu občana Slovenskej republiky"/>
    <s v="U00091"/>
    <s v="Evidencia obyvateľov"/>
    <x v="42"/>
    <n v="0"/>
    <m/>
    <m/>
    <x v="0"/>
    <s v="Získanie potvrdenia o prechodnom pobyte"/>
    <n v="4"/>
    <x v="0"/>
    <m/>
    <m/>
  </r>
  <r>
    <x v="6"/>
    <s v="Chcem sa presťahovať"/>
    <s v="Mám vystavené všetky doklady s aktuálnou adresou"/>
    <s v="Obdržanie potvrdenia o prechodnom pobyte"/>
    <x v="39"/>
    <x v="70"/>
    <x v="5"/>
    <x v="2"/>
    <s v="Ministerstvo vnútra Slovenskej republiky"/>
    <s v="A0001298"/>
    <s v="Vedenie centrálnej evidencie obyvateľov a zaznamenávanie údajov do registra obyvateľov"/>
    <s v="U00091"/>
    <s v="Evidencia obyvateľov"/>
    <x v="42"/>
    <n v="0"/>
    <m/>
    <m/>
    <x v="0"/>
    <s v="Získanie potvrdenia o prechodnom pobyte"/>
    <n v="4"/>
    <x v="0"/>
    <m/>
    <m/>
  </r>
  <r>
    <x v="6"/>
    <s v="Chcem sa presťahovať"/>
    <s v="Mám vystavené všetky doklady s aktuálnou adresou"/>
    <s v="Podanie ohlásenia o prechodnom pobyte v zahraničí elektronicky"/>
    <x v="39"/>
    <x v="70"/>
    <x v="5"/>
    <x v="2"/>
    <s v="Ministerstvo vnútra Slovenskej republiky"/>
    <s v="A0001300"/>
    <s v="Hlásenie pobytu občana Slovenskej republiky"/>
    <s v="U00091"/>
    <s v="Evidencia obyvateľov"/>
    <x v="42"/>
    <n v="0"/>
    <m/>
    <m/>
    <x v="0"/>
    <s v="Podanie ohlásenia o prechodnom pobyte v zahraničí"/>
    <n v="4"/>
    <x v="30"/>
    <m/>
    <m/>
  </r>
  <r>
    <x v="6"/>
    <s v="Chcem sa presťahovať"/>
    <s v="Mám vystavené všetky doklady s aktuálnou adresou"/>
    <s v="Obdržal som potvrdzujúcu správu o zrealizovaní zmeny do elektronickej schránky (Udalosť)"/>
    <x v="0"/>
    <x v="0"/>
    <x v="0"/>
    <x v="0"/>
    <m/>
    <m/>
    <m/>
    <m/>
    <m/>
    <x v="7"/>
    <m/>
    <m/>
    <m/>
    <x v="0"/>
    <m/>
    <m/>
    <x v="0"/>
    <m/>
    <m/>
  </r>
  <r>
    <x v="6"/>
    <s v="Chcem sa presťahovať"/>
    <s v="Mám vystavené všetky doklady s aktuálnou adresou"/>
    <s v="Elektronické vyžiadanie potvrdenia o ohlásení prechodného pobytu v zahraničí a zaplatenie poplatku"/>
    <x v="39"/>
    <x v="70"/>
    <x v="5"/>
    <x v="2"/>
    <s v="Ministerstvo vnútra Slovenskej republiky"/>
    <s v="A0001300"/>
    <s v="Hlásenie pobytu občana Slovenskej republiky"/>
    <s v="U00091"/>
    <s v="Evidencia obyvateľov"/>
    <x v="42"/>
    <n v="0"/>
    <m/>
    <m/>
    <x v="0"/>
    <s v="Získanie potvrdenia o ohlásení prechodného pobytu v zahraničí"/>
    <n v="4"/>
    <x v="0"/>
    <m/>
    <m/>
  </r>
  <r>
    <x v="6"/>
    <s v="Chcem sa presťahovať"/>
    <s v="Mám vystavené všetky doklady s aktuálnou adresou"/>
    <s v="Obdržanie potvrdenia o ohlásení prechodného pobytu v zahraničí"/>
    <x v="39"/>
    <x v="70"/>
    <x v="5"/>
    <x v="2"/>
    <s v="Ministerstvo vnútra Slovenskej republiky"/>
    <s v="A0001298"/>
    <s v="Vedenie centrálnej evidencie obyvateľov a zaznamenávanie údajov do registra obyvateľov"/>
    <s v="U00091"/>
    <s v="Evidencia obyvateľov"/>
    <x v="42"/>
    <n v="0"/>
    <m/>
    <m/>
    <x v="0"/>
    <s v="Získanie potvrdenia o ohlásení prechodného pobytu v zahraničí"/>
    <n v="4"/>
    <x v="0"/>
    <m/>
    <m/>
  </r>
  <r>
    <x v="6"/>
    <s v="Chcem sa presťahovať"/>
    <s v="Mám vystavené všetky doklady s aktuálnou adresou"/>
    <s v="Mám nahlásený prechodný pobyt elektronicky (Udalosť)"/>
    <x v="0"/>
    <x v="0"/>
    <x v="0"/>
    <x v="0"/>
    <m/>
    <m/>
    <m/>
    <m/>
    <m/>
    <x v="7"/>
    <m/>
    <m/>
    <m/>
    <x v="0"/>
    <m/>
    <m/>
    <x v="0"/>
    <m/>
    <m/>
  </r>
  <r>
    <x v="6"/>
    <s v="Chcem sa presťahovať"/>
    <s v="Mám vystavené všetky doklady s aktuálnou adresou"/>
    <s v="Má nahlásený prechodný pobyt (Udalosť)"/>
    <x v="0"/>
    <x v="0"/>
    <x v="0"/>
    <x v="0"/>
    <m/>
    <m/>
    <m/>
    <m/>
    <m/>
    <x v="7"/>
    <m/>
    <m/>
    <m/>
    <x v="0"/>
    <m/>
    <m/>
    <x v="0"/>
    <m/>
    <m/>
  </r>
  <r>
    <x v="6"/>
    <s v="Chcem sa presťahovať"/>
    <s v="Mám vystavené všetky doklady s aktuálnou adresou"/>
    <s v="Získanie potrebných dokladov"/>
    <x v="40"/>
    <x v="71"/>
    <x v="5"/>
    <x v="2"/>
    <s v="Ministerstvo vnútra Slovenskej republiky"/>
    <s v="A0001300"/>
    <s v="Hlásenie pobytu občana Slovenskej republiky"/>
    <s v="U00091"/>
    <s v="Evidencia obyvateľov"/>
    <x v="42"/>
    <n v="0"/>
    <m/>
    <m/>
    <x v="0"/>
    <s v="Poskytovanie údajov z registra fyzických osôb o hlásení pobytu"/>
    <n v="1"/>
    <x v="0"/>
    <m/>
    <m/>
  </r>
  <r>
    <x v="6"/>
    <s v="Chcem sa presťahovať"/>
    <s v="Mám vystavené všetky doklady s aktuálnou adresou"/>
    <s v="Podanie prihlásenia na trvalý pobyt (a vyplnenie potrebných dokladov) osobne"/>
    <x v="40"/>
    <x v="71"/>
    <x v="5"/>
    <x v="2"/>
    <s v="Ministerstvo vnútra Slovenskej republiky"/>
    <s v="A0001300"/>
    <s v="Hlásenie pobytu občana Slovenskej republiky"/>
    <s v="U00091"/>
    <s v="Evidencia obyvateľov"/>
    <x v="42"/>
    <n v="0"/>
    <m/>
    <m/>
    <x v="0"/>
    <s v="Podanie prihlásenia na trvalý pobyt"/>
    <n v="1"/>
    <x v="0"/>
    <m/>
    <m/>
  </r>
  <r>
    <x v="6"/>
    <s v="Chcem sa presťahovať"/>
    <s v="Mám vystavené všetky doklady s aktuálnou adresou"/>
    <s v="Získanie potvrdenia o trvalom pobyte za správny poplatok"/>
    <x v="41"/>
    <x v="72"/>
    <x v="5"/>
    <x v="2"/>
    <s v="Ministerstvo vnútra Slovenskej republiky"/>
    <s v="A0001298"/>
    <s v="Vedenie centrálnej evidencie obyvateľov a zaznamenávanie údajov do registra obyvateľov"/>
    <s v="U00091"/>
    <s v="Evidencia obyvateľov"/>
    <x v="42"/>
    <n v="0"/>
    <m/>
    <m/>
    <x v="0"/>
    <s v="Získanie potvrdenia o trvalom pobyte"/>
    <n v="1"/>
    <x v="0"/>
    <m/>
    <m/>
  </r>
  <r>
    <x v="6"/>
    <s v="Chcem sa presťahovať"/>
    <s v="Mám vystavené všetky doklady s aktuálnou adresou"/>
    <s v="Podanie prihlásenia na trvalý pobyt elektronicky"/>
    <x v="40"/>
    <x v="73"/>
    <x v="5"/>
    <x v="2"/>
    <s v="Ministerstvo vnútra Slovenskej republiky"/>
    <s v="A0001300"/>
    <s v="Hlásenie pobytu občana Slovenskej republiky"/>
    <s v="U00091"/>
    <s v="Evidencia obyvateľov"/>
    <x v="42"/>
    <n v="0"/>
    <m/>
    <m/>
    <x v="0"/>
    <s v="Podanie prihlásenia na trvalý pobyt"/>
    <n v="4"/>
    <x v="0"/>
    <m/>
    <m/>
  </r>
  <r>
    <x v="6"/>
    <s v="Chcem sa presťahovať"/>
    <s v="Mám vystavené všetky doklady s aktuálnou adresou"/>
    <s v="Obdržal som potvrdzujúcu správu o zrealizovaní zmeny do elektronickej schránky (Udalosť)"/>
    <x v="0"/>
    <x v="0"/>
    <x v="0"/>
    <x v="0"/>
    <m/>
    <m/>
    <m/>
    <m/>
    <m/>
    <x v="7"/>
    <m/>
    <m/>
    <m/>
    <x v="0"/>
    <m/>
    <m/>
    <x v="0"/>
    <m/>
    <m/>
  </r>
  <r>
    <x v="6"/>
    <s v="Chcem sa presťahovať"/>
    <s v="Mám vystavené všetky doklady s aktuálnou adresou"/>
    <s v="Elektronické vyžiadanie potvrdenia o trvalom pobyte a zaplatenie poplatku"/>
    <x v="41"/>
    <x v="74"/>
    <x v="5"/>
    <x v="2"/>
    <s v="Ministerstvo vnútra Slovenskej republiky"/>
    <s v="A0001300"/>
    <s v="Hlásenie pobytu občana Slovenskej republiky"/>
    <s v="U00091"/>
    <s v="Evidencia obyvateľov"/>
    <x v="42"/>
    <n v="0"/>
    <m/>
    <m/>
    <x v="0"/>
    <s v="Získanie potvrdenia o trvalom pobyte"/>
    <n v="4"/>
    <x v="15"/>
    <m/>
    <m/>
  </r>
  <r>
    <x v="6"/>
    <s v="Chcem sa presťahovať"/>
    <s v="Mám vystavené všetky doklady s aktuálnou adresou"/>
    <s v="Obdržanie potvrdenia o trvalom pobyte"/>
    <x v="41"/>
    <x v="74"/>
    <x v="5"/>
    <x v="2"/>
    <s v="Ministerstvo vnútra Slovenskej republiky"/>
    <s v="A0001298"/>
    <s v="Vedenie centrálnej evidencie obyvateľov a zaznamenávanie údajov do registra obyvateľov"/>
    <s v="U00091"/>
    <s v="Evidencia obyvateľov"/>
    <x v="42"/>
    <n v="0"/>
    <m/>
    <m/>
    <x v="0"/>
    <s v="Získanie potvrdenia o trvalom pobyte"/>
    <n v="4"/>
    <x v="0"/>
    <m/>
    <m/>
  </r>
  <r>
    <x v="6"/>
    <s v="Chcem sa presťahovať"/>
    <s v="Mám vystavené všetky doklady s aktuálnou adresou"/>
    <s v="Mám nahlásený trvalý pobyt na Slovensku (Udalosť)"/>
    <x v="0"/>
    <x v="0"/>
    <x v="0"/>
    <x v="0"/>
    <m/>
    <m/>
    <m/>
    <m/>
    <m/>
    <x v="7"/>
    <m/>
    <m/>
    <m/>
    <x v="0"/>
    <m/>
    <m/>
    <x v="0"/>
    <m/>
    <m/>
  </r>
  <r>
    <x v="6"/>
    <s v="Chcem sa presťahovať"/>
    <s v="Mám vystavené všetky doklady s aktuálnou adresou"/>
    <s v="Odhlásenie z trvalého pobytu z dôvodu presťahovania do zahraničia"/>
    <x v="42"/>
    <x v="75"/>
    <x v="5"/>
    <x v="2"/>
    <s v="Ministerstvo vnútra Slovenskej republiky"/>
    <s v="A0001300"/>
    <s v="Hlásenie pobytu občana Slovenskej republiky"/>
    <s v="U00091"/>
    <s v="Evidencia obyvateľov"/>
    <x v="42"/>
    <n v="0"/>
    <m/>
    <m/>
    <x v="0"/>
    <s v="Podanie odhlásenia z trvalého pobytu z dôvodu presťahovania do zahraničia"/>
    <n v="4"/>
    <x v="61"/>
    <m/>
    <m/>
  </r>
  <r>
    <x v="6"/>
    <s v="Chcem sa presťahovať"/>
    <s v="Mám vystavené všetky doklady s aktuálnou adresou"/>
    <s v="Získanie potvrdenia o ohlásení trvalého pobytu v zahraničí za správny poplatok"/>
    <x v="42"/>
    <x v="76"/>
    <x v="5"/>
    <x v="2"/>
    <s v="Ministerstvo vnútra Slovenskej republiky"/>
    <s v="A0001298"/>
    <s v="Vedenie centrálnej evidencie obyvateľov a zaznamenávanie údajov do registra obyvateľov"/>
    <s v="U00091"/>
    <s v="Evidencia obyvateľov"/>
    <x v="42"/>
    <n v="0"/>
    <m/>
    <m/>
    <x v="0"/>
    <s v="Získanie potvrdenia o ohlásení &quot;trvalého&quot; pobytu v zahraničí"/>
    <n v="4"/>
    <x v="7"/>
    <m/>
    <m/>
  </r>
  <r>
    <x v="6"/>
    <s v="Chcem sa presťahovať"/>
    <s v="Mám vystavené všetky doklady s aktuálnou adresou"/>
    <s v="Podanie odhlásenia z trvalého pobytu z dôvodu presťahovania do zahraničia"/>
    <x v="42"/>
    <x v="77"/>
    <x v="5"/>
    <x v="2"/>
    <s v="Ministerstvo vnútra Slovenskej republiky"/>
    <s v="A0001300"/>
    <s v="Hlásenie pobytu občana Slovenskej republiky"/>
    <s v="U00091"/>
    <s v="Evidencia obyvateľov"/>
    <x v="42"/>
    <n v="0"/>
    <m/>
    <m/>
    <x v="0"/>
    <s v="Podanie odhlásenia z trvalého pobytu z dôvodu presťahovania do zahraničia"/>
    <n v="4"/>
    <x v="6"/>
    <m/>
    <m/>
  </r>
  <r>
    <x v="6"/>
    <s v="Chcem sa presťahovať"/>
    <s v="Mám vystavené všetky doklady s aktuálnou adresou"/>
    <s v="Obdržal som potvrdzujúcu správu o zrealizovaní zmeny pobytu do elektronickej schránky (Udalosť)"/>
    <x v="0"/>
    <x v="0"/>
    <x v="0"/>
    <x v="0"/>
    <m/>
    <m/>
    <m/>
    <m/>
    <m/>
    <x v="7"/>
    <m/>
    <m/>
    <m/>
    <x v="0"/>
    <m/>
    <m/>
    <x v="0"/>
    <m/>
    <m/>
  </r>
  <r>
    <x v="6"/>
    <s v="Chcem sa presťahovať"/>
    <s v="Mám vystavené všetky doklady s aktuálnou adresou"/>
    <s v="Elektronické vyžiadanie potvrdenia o ohlásení trvalého pobytu v zahraničí a zaplatenie poplatku"/>
    <x v="42"/>
    <x v="75"/>
    <x v="5"/>
    <x v="2"/>
    <s v="Ministerstvo vnútra Slovenskej republiky"/>
    <s v="A0001300"/>
    <s v="Hlásenie pobytu občana Slovenskej republiky"/>
    <s v="U00091"/>
    <s v="Evidencia obyvateľov"/>
    <x v="42"/>
    <n v="0"/>
    <m/>
    <m/>
    <x v="0"/>
    <s v="Získanie potvrdenia o ohlásení &quot;trvalého&quot; pobytu v zahraničí"/>
    <n v="4"/>
    <x v="5"/>
    <m/>
    <m/>
  </r>
  <r>
    <x v="6"/>
    <s v="Chcem sa presťahovať"/>
    <s v="Mám vystavené všetky doklady s aktuálnou adresou"/>
    <s v="Obdržanie potvrdenia o ohlásení trvalého pobytu v zahraničí"/>
    <x v="42"/>
    <x v="78"/>
    <x v="5"/>
    <x v="2"/>
    <s v="Ministerstvo vnútra Slovenskej republiky"/>
    <s v="A0001298"/>
    <s v="Vedenie centrálnej evidencie obyvateľov a zaznamenávanie údajov do registra obyvateľov"/>
    <s v="U00091"/>
    <s v="Evidencia obyvateľov"/>
    <x v="42"/>
    <n v="0"/>
    <m/>
    <m/>
    <x v="0"/>
    <s v="Získanie potvrdenia o ohlásení &quot;trvalého&quot; pobytu v zahraničí"/>
    <n v="4"/>
    <x v="0"/>
    <m/>
    <m/>
  </r>
  <r>
    <x v="6"/>
    <s v="Chcem sa presťahovať"/>
    <s v="Mám vystavené všetky doklady s aktuálnou adresou"/>
    <s v="Odovzdanie OP"/>
    <x v="0"/>
    <x v="75"/>
    <x v="12"/>
    <x v="1"/>
    <s v="Ministerstvo vnútra Slovenskej republiky"/>
    <s v="A0001266"/>
    <s v="Vedenie evidencie občianskych preukazov a evidencie čistopisov občianskych preukazov"/>
    <s v="U00088"/>
    <s v="Občianske preukazy a štátne občianstvo"/>
    <x v="42"/>
    <n v="0"/>
    <m/>
    <m/>
    <x v="0"/>
    <m/>
    <n v="1"/>
    <x v="0"/>
    <m/>
    <m/>
  </r>
  <r>
    <x v="6"/>
    <s v="Chcem sa presťahovať"/>
    <s v="Mám vystavené všetky doklady s aktuálnou adresou"/>
    <s v="Odhlásenie z trvalého pobytu z dôvodu presťahovania do zahraničia cez zastupiteľský úrad"/>
    <x v="42"/>
    <x v="75"/>
    <x v="21"/>
    <x v="1"/>
    <s v="Ministerstvo vnútra Slovenskej republiky"/>
    <s v="A0001300"/>
    <s v="Hlásenie pobytu občana Slovenskej republiky"/>
    <s v="U00091"/>
    <s v="Evidencia obyvateľov"/>
    <x v="42"/>
    <n v="0"/>
    <s v="Elektronizácia služieb Ministerstva zahraničných vecí a európskych záležitostí Slovenskej republiky (ES MZVEZ SR)"/>
    <s v="Ministerstvo zahraničných vecí a európskych záležitostí Slovenskej republiky"/>
    <x v="2"/>
    <s v="Podanie odhlásenia z trvalého pobytu z dôvodu presťahovania do zahraničia"/>
    <n v="1"/>
    <x v="0"/>
    <m/>
    <m/>
  </r>
  <r>
    <x v="6"/>
    <s v="Chcem sa presťahovať"/>
    <s v="Mám vystavené všetky doklady s aktuálnou adresou"/>
    <s v="Odovzdanie OP"/>
    <x v="0"/>
    <x v="75"/>
    <x v="21"/>
    <x v="1"/>
    <s v="Ministerstvo vnútra Slovenskej republiky"/>
    <s v="A0001266"/>
    <s v="Vedenie evidencie občianskych preukazov a evidencie čistopisov občianskych preukazov"/>
    <s v="U00088"/>
    <s v="Občianske preukazy a štátne občianstvo"/>
    <x v="42"/>
    <n v="0"/>
    <m/>
    <m/>
    <x v="0"/>
    <m/>
    <n v="1"/>
    <x v="0"/>
    <m/>
    <m/>
  </r>
  <r>
    <x v="6"/>
    <s v="Chcem sa presťahovať"/>
    <s v="Mám vystavené všetky doklady s aktuálnou adresou"/>
    <s v="Zastupiteľský úrad doručí odhlasovací lístok príslušnej ohlasovni pobytu"/>
    <x v="42"/>
    <x v="75"/>
    <x v="21"/>
    <x v="1"/>
    <s v="Ministerstvo vnútra Slovenskej republiky"/>
    <s v="A0001300"/>
    <s v="Hlásenie pobytu občana Slovenskej republiky"/>
    <s v="U00091"/>
    <s v="Evidencia obyvateľov"/>
    <x v="42"/>
    <n v="0"/>
    <m/>
    <m/>
    <x v="0"/>
    <m/>
    <n v="1"/>
    <x v="0"/>
    <m/>
    <m/>
  </r>
  <r>
    <x v="6"/>
    <s v="Chcem sa presťahovať"/>
    <s v="Mám vystavené všetky doklady s aktuálnou adresou"/>
    <s v="Som odhlásený z trvalého pobytu (Udalosť)_x000a_na Slovensku"/>
    <x v="0"/>
    <x v="0"/>
    <x v="0"/>
    <x v="0"/>
    <m/>
    <m/>
    <m/>
    <m/>
    <m/>
    <x v="7"/>
    <m/>
    <m/>
    <m/>
    <x v="0"/>
    <m/>
    <m/>
    <x v="0"/>
    <m/>
    <m/>
  </r>
  <r>
    <x v="6"/>
    <s v="Chcem sa presťahovať"/>
    <s v="Mám vystavené všetky doklady s aktuálnou adresou"/>
    <s v="Vybavenie nového OP (Udalosť)"/>
    <x v="0"/>
    <x v="0"/>
    <x v="0"/>
    <x v="0"/>
    <m/>
    <m/>
    <m/>
    <m/>
    <m/>
    <x v="7"/>
    <m/>
    <m/>
    <m/>
    <x v="0"/>
    <m/>
    <m/>
    <x v="0"/>
    <m/>
    <m/>
  </r>
  <r>
    <x v="6"/>
    <s v="Chcem sa presťahovať"/>
    <s v="Mám vystavené všetky doklady s aktuálnou adresou"/>
    <s v="Dohodnutie termínu cez rezervačný systém MV SR"/>
    <x v="0"/>
    <x v="79"/>
    <x v="12"/>
    <x v="1"/>
    <s v="Ministerstvo vnútra Slovenskej republiky"/>
    <m/>
    <m/>
    <m/>
    <m/>
    <x v="7"/>
    <m/>
    <m/>
    <m/>
    <x v="0"/>
    <m/>
    <n v="4"/>
    <x v="0"/>
    <m/>
    <m/>
  </r>
  <r>
    <x v="6"/>
    <s v="Chcem sa presťahovať"/>
    <s v="Mám vystavené všetky doklady s aktuálnou adresou"/>
    <s v="Podanie žiadosti o vydanie nového OP z dôvodu zmeny trvalého pobytu a zaplatenie poplatku"/>
    <x v="43"/>
    <x v="80"/>
    <x v="12"/>
    <x v="1"/>
    <s v="Ministerstvo vnútra Slovenskej republiky"/>
    <s v="A0001266"/>
    <s v="Vedenie evidencie občianskych preukazov a evidencie čistopisov občianskych preukazov"/>
    <s v="U00088"/>
    <s v="Občianske preukazy a štátne občianstvo"/>
    <x v="43"/>
    <n v="0"/>
    <m/>
    <m/>
    <x v="0"/>
    <s v="Podanie žiadosti o vydanie občianskeho preukazu s čipom"/>
    <n v="3"/>
    <x v="62"/>
    <m/>
    <m/>
  </r>
  <r>
    <x v="6"/>
    <s v="Chcem sa presťahovať"/>
    <s v="Mám vystavené všetky doklady s aktuálnou adresou"/>
    <s v="Podanie žiadosti o vydanie OP s čipom z dôvodu zmeny trvalého pobytu a zaplatenie poplatku"/>
    <x v="43"/>
    <x v="81"/>
    <x v="12"/>
    <x v="1"/>
    <s v="Ministerstvo vnútra Slovenskej republiky"/>
    <s v="A0001266"/>
    <s v="Vedenie evidencie občianskych preukazov a evidencie čistopisov občianskych preukazov"/>
    <s v="U00088"/>
    <s v="Občianske preukazy a štátne občianstvo"/>
    <x v="43"/>
    <n v="0"/>
    <m/>
    <m/>
    <x v="0"/>
    <s v="Podanie žiadosti o vydanie občianskeho preukazu s čipom"/>
    <n v="3"/>
    <x v="63"/>
    <m/>
    <m/>
  </r>
  <r>
    <x v="6"/>
    <s v="Chcem sa presťahovať"/>
    <s v="Mám vystavené všetky doklady s aktuálnou adresou"/>
    <s v="Obdržanie nového OP"/>
    <x v="43"/>
    <x v="80"/>
    <x v="12"/>
    <x v="1"/>
    <s v="Ministerstvo vnútra Slovenskej republiky"/>
    <s v="A0001266"/>
    <s v="Vedenie evidencie občianskych preukazov a evidencie čistopisov občianskych preukazov"/>
    <s v="U00088"/>
    <s v="Občianske preukazy a štátne občianstvo"/>
    <x v="43"/>
    <n v="0"/>
    <m/>
    <m/>
    <x v="0"/>
    <s v="Podanie žiadosti o vydanie občianskeho preukazu s čipom"/>
    <n v="3"/>
    <x v="0"/>
    <m/>
    <m/>
  </r>
  <r>
    <x v="6"/>
    <s v="Chcem sa presťahovať"/>
    <s v="Mám vystavené všetky doklady s aktuálnou adresou"/>
    <s v="Mám vybavený nový OP po zmene trvalého pobytu (Udalosť)"/>
    <x v="0"/>
    <x v="0"/>
    <x v="0"/>
    <x v="0"/>
    <m/>
    <m/>
    <m/>
    <m/>
    <m/>
    <x v="7"/>
    <m/>
    <m/>
    <m/>
    <x v="0"/>
    <m/>
    <m/>
    <x v="0"/>
    <m/>
    <m/>
  </r>
  <r>
    <x v="6"/>
    <s v="Chcem sa presťahovať"/>
    <s v="Mám vystavené všetky doklady s aktuálnou adresou"/>
    <s v="Nahlásenie zmeny trvalého pobytu Sociálnej poisťovni"/>
    <x v="44"/>
    <x v="82"/>
    <x v="2"/>
    <x v="1"/>
    <m/>
    <m/>
    <m/>
    <m/>
    <m/>
    <x v="2"/>
    <n v="60"/>
    <s v="Zavedenie pro-klientsky orientovaných procesov a služieb pre podporu klientov SP (EZK)"/>
    <s v="Sociálna poisťovňa"/>
    <x v="2"/>
    <m/>
    <n v="1"/>
    <x v="9"/>
    <m/>
    <m/>
  </r>
  <r>
    <x v="6"/>
    <s v="Chcem sa presťahovať"/>
    <s v="Mám vystavené všetky doklady s aktuálnou adresou"/>
    <s v="Nahlásenie zmeny trvalého pobytu zamestnávateľovi"/>
    <x v="0"/>
    <x v="83"/>
    <x v="0"/>
    <x v="0"/>
    <m/>
    <m/>
    <m/>
    <m/>
    <m/>
    <x v="7"/>
    <m/>
    <m/>
    <m/>
    <x v="0"/>
    <m/>
    <n v="1"/>
    <x v="8"/>
    <m/>
    <m/>
  </r>
  <r>
    <x v="6"/>
    <s v="Chcem sa presťahovať"/>
    <s v="Mám vystavené všetky doklady s aktuálnou adresou"/>
    <s v="Nahlásenie zmeny trvalého pobytu evidujúcemu ÚPSVaR"/>
    <x v="37"/>
    <x v="84"/>
    <x v="1"/>
    <x v="1"/>
    <s v="Sociálna poisťovňa"/>
    <s v="A0001817"/>
    <s v="Konanie o dávkach a výplata dávok dôchodkového poistenia, nemocenského poistenia, úrazového poistenia, poistenia v nezamestnanosti a garančného poistenia "/>
    <s v="U00139"/>
    <s v="Sociálne poistenie"/>
    <x v="2"/>
    <n v="60"/>
    <s v="Efektívnymi službami k občanovi-2"/>
    <s v="Ústredie práce, sociálnych vecí a rodiny"/>
    <x v="1"/>
    <m/>
    <n v="1"/>
    <x v="64"/>
    <m/>
    <m/>
  </r>
  <r>
    <x v="6"/>
    <s v="Chcem sa presťahovať"/>
    <s v="Mám vystavené všetky doklady s aktuálnou adresou"/>
    <s v="Prihlásenie sa na ÚPSVaR v mieste_x000a_trvalého pobytu (v prípade zmeny okresu)"/>
    <x v="37"/>
    <x v="84"/>
    <x v="1"/>
    <x v="1"/>
    <s v="Sociálna poisťovňa"/>
    <s v="A0001817"/>
    <s v="Konanie o dávkach a výplata dávok dôchodkového poistenia, nemocenského poistenia, úrazového poistenia, poistenia v nezamestnanosti a garančného poistenia "/>
    <s v="U00139"/>
    <s v="Sociálne poistenie"/>
    <x v="2"/>
    <n v="60"/>
    <m/>
    <m/>
    <x v="0"/>
    <m/>
    <n v="1"/>
    <x v="0"/>
    <m/>
    <m/>
  </r>
  <r>
    <x v="6"/>
    <s v="Chcem sa presťahovať"/>
    <s v="Mám vystavené všetky doklady s aktuálnou adresou"/>
    <s v="Zmenu trvalého pobytu_x000a_som oznámil zamestnávateľovi/_x000a_ÚPSVaR/ Sociálnej poisťovni (Udalosť)"/>
    <x v="0"/>
    <x v="0"/>
    <x v="0"/>
    <x v="0"/>
    <m/>
    <m/>
    <m/>
    <m/>
    <m/>
    <x v="7"/>
    <m/>
    <m/>
    <m/>
    <x v="0"/>
    <m/>
    <m/>
    <x v="0"/>
    <m/>
    <m/>
  </r>
  <r>
    <x v="6"/>
    <s v="Chcem sa presťahovať"/>
    <s v="Mám vystavené všetky doklady s aktuálnou adresou"/>
    <s v="Podávanie návrhu na zápis, zmenu a_x000a_výmaz údajov v obchodnom registri"/>
    <x v="45"/>
    <x v="85"/>
    <x v="22"/>
    <x v="1"/>
    <s v="Ministerstvo spravodlivosti Slovenskej republiky"/>
    <s v="A0001642"/>
    <s v="Správa a zabezpečovanie centrálneho informačného systému súdov a iných informačných systémov"/>
    <s v="U00119"/>
    <s v="Súdy a väzenstvo"/>
    <x v="23"/>
    <n v="25"/>
    <s v="Informačný systém obchodného registra"/>
    <s v="Ministerstvo spravodlivosti Slovenskej republiky"/>
    <x v="2"/>
    <s v="Podávanie návrhov na zmenu údajov o obchodných spoločnostiach"/>
    <n v="4"/>
    <x v="65"/>
    <m/>
    <m/>
  </r>
  <r>
    <x v="6"/>
    <s v="Chcem sa presťahovať"/>
    <s v="Mám vystavené všetky doklady s aktuálnou adresou"/>
    <s v="Zmena trvalého pobytu je nahlásená v Obchodnom registri (Udalosť)"/>
    <x v="0"/>
    <x v="0"/>
    <x v="0"/>
    <x v="0"/>
    <m/>
    <m/>
    <m/>
    <m/>
    <m/>
    <x v="7"/>
    <m/>
    <m/>
    <m/>
    <x v="0"/>
    <m/>
    <m/>
    <x v="0"/>
    <m/>
    <m/>
  </r>
  <r>
    <x v="6"/>
    <s v="Chcem sa presťahovať"/>
    <s v="Mám vystavené všetky doklady s aktuálnou adresou"/>
    <s v="Oznamovanie zmien údajov zapísaných v živnostenskom registri"/>
    <x v="46"/>
    <x v="86"/>
    <x v="12"/>
    <x v="1"/>
    <s v="Ministerstvo vnútra Slovenskej republiky"/>
    <s v="A0001500"/>
    <s v="Zabezpečovanie prevádzky živnostenského registra"/>
    <s v="U00103"/>
    <s v="Živnostenské podnikanie"/>
    <x v="21"/>
    <n v="9"/>
    <m/>
    <m/>
    <x v="0"/>
    <s v="Oznamovanie zmien údajov zapísaných v živnostenskom registri a uvádzaných na doklade o živnostenskom oprávnení"/>
    <n v="4"/>
    <x v="66"/>
    <m/>
    <m/>
  </r>
  <r>
    <x v="6"/>
    <s v="Chcem sa presťahovať"/>
    <s v="Mám vystavené všetky doklady s aktuálnou adresou"/>
    <s v="Oznamovanie zmien údajov osobne"/>
    <x v="46"/>
    <x v="86"/>
    <x v="12"/>
    <x v="1"/>
    <s v="Ministerstvo vnútra Slovenskej republiky"/>
    <s v="A0001500"/>
    <s v="Zabezpečovanie prevádzky živnostenského registra"/>
    <s v="U00103"/>
    <s v="Živnostenské podnikanie"/>
    <x v="21"/>
    <n v="9"/>
    <m/>
    <m/>
    <x v="0"/>
    <s v="Oznamovanie zmien údajov zapísaných v živnostenskom registri a uvádzaných na doklade o živnostenskom oprávnení"/>
    <n v="1"/>
    <x v="0"/>
    <m/>
    <m/>
  </r>
  <r>
    <x v="6"/>
    <s v="Chcem sa presťahovať"/>
    <s v="Mám vystavené všetky doklady s aktuálnou adresou"/>
    <s v="Zmena je nahlásená odboru živnostenského podnikania (Udalosť)"/>
    <x v="0"/>
    <x v="0"/>
    <x v="0"/>
    <x v="0"/>
    <m/>
    <m/>
    <m/>
    <m/>
    <m/>
    <x v="7"/>
    <m/>
    <m/>
    <m/>
    <x v="0"/>
    <m/>
    <m/>
    <x v="0"/>
    <m/>
    <m/>
  </r>
  <r>
    <x v="6"/>
    <s v="Chcem sa presťahovať"/>
    <s v="Mám vystavené všetky doklady s aktuálnou adresou"/>
    <s v="Nahlásenie zmeny na dopravnom inšpektoráte/ evidencii vozidiel (Udalosť)"/>
    <x v="0"/>
    <x v="0"/>
    <x v="0"/>
    <x v="0"/>
    <m/>
    <m/>
    <m/>
    <m/>
    <m/>
    <x v="7"/>
    <m/>
    <m/>
    <m/>
    <x v="0"/>
    <m/>
    <m/>
    <x v="0"/>
    <m/>
    <m/>
  </r>
  <r>
    <x v="6"/>
    <s v="Chcem sa presťahovať"/>
    <s v="Mám vystavené všetky doklady s aktuálnou adresou"/>
    <s v="Skompletizovanie potrebných dokladov"/>
    <x v="0"/>
    <x v="0"/>
    <x v="0"/>
    <x v="0"/>
    <m/>
    <m/>
    <m/>
    <m/>
    <m/>
    <x v="7"/>
    <m/>
    <m/>
    <m/>
    <x v="0"/>
    <m/>
    <m/>
    <x v="0"/>
    <m/>
    <m/>
  </r>
  <r>
    <x v="6"/>
    <s v="Chcem sa presťahovať"/>
    <s v="Mám vystavené všetky doklady s aktuálnou adresou"/>
    <s v="Oznámenie zmeny pobytu a zaplatenie poplatku"/>
    <x v="47"/>
    <x v="87"/>
    <x v="12"/>
    <x v="1"/>
    <s v="Ministerstvo vnútra Slovenskej republiky"/>
    <s v="A0001315"/>
    <s v="Vedenie celoštátnej dopravnej evidencie"/>
    <s v="U00092"/>
    <s v="Evidencia cestných motorových vozidiel a prípojných vozidiel"/>
    <x v="31"/>
    <n v="30"/>
    <m/>
    <m/>
    <x v="0"/>
    <s v="Žiadosť o zmenu údajov po prisťahovaní držiteľa z iného okresu"/>
    <n v="3"/>
    <x v="0"/>
    <m/>
    <m/>
  </r>
  <r>
    <x v="6"/>
    <s v="Chcem sa presťahovať"/>
    <s v="Mám vystavené všetky doklady s aktuálnou adresou"/>
    <s v="Podanie elektronickej žiadosti a_x000a_zaplatenie poplatku"/>
    <x v="47"/>
    <x v="88"/>
    <x v="12"/>
    <x v="1"/>
    <s v="Ministerstvo vnútra Slovenskej republiky"/>
    <s v="A0001315"/>
    <s v="Vedenie celoštátnej dopravnej evidencie"/>
    <s v="U00092"/>
    <s v="Evidencia cestných motorových vozidiel a prípojných vozidiel"/>
    <x v="31"/>
    <n v="30"/>
    <m/>
    <m/>
    <x v="0"/>
    <s v="Žiadosť o zmenu údajov po prisťahovaní držiteľa z iného okresu"/>
    <n v="3"/>
    <x v="47"/>
    <m/>
    <m/>
  </r>
  <r>
    <x v="6"/>
    <s v="Chcem sa presťahovať"/>
    <s v="Mám vystavené všetky doklady s aktuálnou adresou"/>
    <s v="Obdržanie nových tabuliek s EČV, osvedčenia_x000a_o evidencii"/>
    <x v="47"/>
    <x v="87"/>
    <x v="12"/>
    <x v="1"/>
    <s v="Ministerstvo vnútra Slovenskej republiky"/>
    <s v="A0001315"/>
    <s v="Vedenie celoštátnej dopravnej evidencie"/>
    <s v="U00092"/>
    <s v="Evidencia cestných motorových vozidiel a prípojných vozidiel"/>
    <x v="31"/>
    <n v="30"/>
    <m/>
    <m/>
    <x v="0"/>
    <s v="Žiadosť o zmenu údajov po prisťahovaní držiteľa z iného okresu"/>
    <n v="3"/>
    <x v="0"/>
    <m/>
    <m/>
  </r>
  <r>
    <x v="6"/>
    <s v="Chcem sa presťahovať"/>
    <s v="Mám vystavené všetky doklady s aktuálnou adresou"/>
    <s v="Skompletizovanie potrebných dokladov"/>
    <x v="0"/>
    <x v="0"/>
    <x v="0"/>
    <x v="0"/>
    <m/>
    <m/>
    <m/>
    <m/>
    <m/>
    <x v="7"/>
    <m/>
    <m/>
    <m/>
    <x v="0"/>
    <m/>
    <m/>
    <x v="0"/>
    <m/>
    <m/>
  </r>
  <r>
    <x v="6"/>
    <s v="Chcem sa presťahovať"/>
    <s v="Mám vystavené všetky doklady s aktuálnou adresou"/>
    <s v="Oznámenie zmeny pobytu a zaplatenie poplatku"/>
    <x v="47"/>
    <x v="89"/>
    <x v="12"/>
    <x v="1"/>
    <s v="Ministerstvo vnútra Slovenskej republiky"/>
    <s v="A0001315"/>
    <s v="Vedenie celoštátnej dopravnej evidencie"/>
    <s v="U00092"/>
    <s v="Evidencia cestných motorových vozidiel a prípojných vozidiel"/>
    <x v="31"/>
    <n v="30"/>
    <m/>
    <m/>
    <x v="0"/>
    <s v="Žiadosť o zmenu údajov po prisťahovaní držiteľa z iného okresu"/>
    <n v="3"/>
    <x v="0"/>
    <m/>
    <m/>
  </r>
  <r>
    <x v="6"/>
    <s v="Chcem sa presťahovať"/>
    <s v="Mám vystavené všetky doklady s aktuálnou adresou"/>
    <s v="Podanie elektronickej žiadosti a zaplatenie poplatku"/>
    <x v="47"/>
    <x v="89"/>
    <x v="12"/>
    <x v="1"/>
    <s v="Ministerstvo vnútra Slovenskej republiky"/>
    <s v="A0001315"/>
    <s v="Vedenie celoštátnej dopravnej evidencie"/>
    <s v="U00092"/>
    <s v="Evidencia cestných motorových vozidiel a prípojných vozidiel"/>
    <x v="31"/>
    <n v="30"/>
    <m/>
    <m/>
    <x v="0"/>
    <s v="Žiadosť o zmenu údajov po prisťahovaní držiteľa z iného okresu"/>
    <n v="3"/>
    <x v="0"/>
    <m/>
    <m/>
  </r>
  <r>
    <x v="6"/>
    <s v="Chcem sa presťahovať"/>
    <s v="Mám vystavené všetky doklady s aktuálnou adresou"/>
    <s v="Obdržanie osvedčenia časť I a II"/>
    <x v="47"/>
    <x v="90"/>
    <x v="12"/>
    <x v="1"/>
    <s v="Ministerstvo vnútra Slovenskej republiky"/>
    <s v="A0001315"/>
    <s v="Vedenie celoštátnej dopravnej evidencie"/>
    <s v="U00092"/>
    <s v="Evidencia cestných motorových vozidiel a prípojných vozidiel"/>
    <x v="31"/>
    <n v="30"/>
    <m/>
    <m/>
    <x v="0"/>
    <s v="Žiadosť o výmenu osvedčenia, osvedčení o evidencii vozidla"/>
    <n v="3"/>
    <x v="0"/>
    <m/>
    <m/>
  </r>
  <r>
    <x v="6"/>
    <s v="Chcem sa presťahovať"/>
    <s v="Mám vystavené všetky doklady s aktuálnou adresou"/>
    <s v="Mám prehlásené vozidlo/ mám nahlásenú zmenu trvalého pobytu (Udalosť)"/>
    <x v="0"/>
    <x v="0"/>
    <x v="0"/>
    <x v="0"/>
    <m/>
    <m/>
    <m/>
    <m/>
    <m/>
    <x v="7"/>
    <m/>
    <m/>
    <m/>
    <x v="0"/>
    <m/>
    <m/>
    <x v="0"/>
    <m/>
    <m/>
  </r>
  <r>
    <x v="6"/>
    <s v="Chcem sa presťahovať"/>
    <s v="Mám vystavené všetky doklady s aktuálnou adresou"/>
    <s v="Nahlásenie zmeny v katastri (Udalosť)"/>
    <x v="0"/>
    <x v="0"/>
    <x v="0"/>
    <x v="0"/>
    <m/>
    <m/>
    <m/>
    <m/>
    <m/>
    <x v="7"/>
    <m/>
    <m/>
    <m/>
    <x v="0"/>
    <m/>
    <m/>
    <x v="0"/>
    <m/>
    <m/>
  </r>
  <r>
    <x v="6"/>
    <s v="Chcem sa presťahovať"/>
    <s v="Mám vystavené všetky doklady s aktuálnou adresou"/>
    <s v="Podanie žiadosti o zmenu údajov v katastri nehnuteľností a ďalších dokladov"/>
    <x v="48"/>
    <x v="91"/>
    <x v="23"/>
    <x v="1"/>
    <s v="Úrad geodézie, kartografie a katastra Slovenskej republiky"/>
    <s v="A0002818"/>
    <s v="Zapisovanie práv k nehnuteľnostiam "/>
    <s v="U00196"/>
    <s v="Kataster nehnuteľností"/>
    <x v="10"/>
    <n v="10"/>
    <s v="Elektronické služby katastra nehnuteľností"/>
    <s v="Úrad geodézie, kartografie a katastra Slovenskej republiky"/>
    <x v="1"/>
    <m/>
    <n v="4"/>
    <x v="14"/>
    <m/>
    <m/>
  </r>
  <r>
    <x v="6"/>
    <s v="Chcem sa presťahovať"/>
    <s v="Mám vystavené všetky doklady s aktuálnou adresou"/>
    <s v="Podanie žiadosti o zmenu údajov v katastri cez UPVS"/>
    <x v="48"/>
    <x v="92"/>
    <x v="23"/>
    <x v="1"/>
    <s v="Úrad geodézie, kartografie a katastra Slovenskej republiky"/>
    <s v="A0002818"/>
    <s v="Zapisovanie práv k nehnuteľnostiam "/>
    <s v="U00196"/>
    <s v="Kataster nehnuteľností"/>
    <x v="10"/>
    <n v="10"/>
    <m/>
    <m/>
    <x v="0"/>
    <m/>
    <n v="4"/>
    <x v="0"/>
    <m/>
    <m/>
  </r>
  <r>
    <x v="6"/>
    <s v="Chcem sa presťahovať"/>
    <s v="Mám vystavené všetky doklady s aktuálnou adresou"/>
    <s v="Údaje boli zmenené v katastri nehnuteľností (Udalosť)"/>
    <x v="0"/>
    <x v="0"/>
    <x v="0"/>
    <x v="0"/>
    <m/>
    <m/>
    <m/>
    <m/>
    <m/>
    <x v="7"/>
    <m/>
    <m/>
    <m/>
    <x v="0"/>
    <m/>
    <m/>
    <x v="0"/>
    <m/>
    <m/>
  </r>
  <r>
    <x v="6"/>
    <s v="Chcem sa presťahovať"/>
    <s v="Mám vystavené všetky doklady s aktuálnou adresou"/>
    <s v="Oznamovanie zmien_x000a_(v prípade potreby)"/>
    <x v="0"/>
    <x v="0"/>
    <x v="0"/>
    <x v="0"/>
    <m/>
    <m/>
    <m/>
    <m/>
    <m/>
    <x v="7"/>
    <m/>
    <m/>
    <m/>
    <x v="0"/>
    <m/>
    <m/>
    <x v="0"/>
    <m/>
    <m/>
  </r>
  <r>
    <x v="6"/>
    <s v="Chcem sa presťahovať"/>
    <s v="Mám vystavené všetky doklady s aktuálnou adresou"/>
    <s v="Nahlásenie zmenu adresy_x000a_na oddelení PZ"/>
    <x v="0"/>
    <x v="93"/>
    <x v="12"/>
    <x v="1"/>
    <s v="Ministerstvo vnútra Slovenskej republiky"/>
    <s v="A0001229"/>
    <s v="Udeľovanie, zastavovanie konania o udelení a odnímanie výnimky na nadobudnutie vlastníctva zbrane a na držanie zbrane"/>
    <s v="U00085"/>
    <s v="Zbrane a strelivá"/>
    <x v="42"/>
    <n v="0"/>
    <m/>
    <m/>
    <x v="0"/>
    <m/>
    <n v="1"/>
    <x v="67"/>
    <m/>
    <m/>
  </r>
  <r>
    <x v="6"/>
    <s v="Chcem sa presťahovať"/>
    <s v="Mám vystavené všetky doklady s aktuálnou adresou"/>
    <s v="Mám vystavené všetky doklady s aktuálnou adresou (Udalosť)"/>
    <x v="0"/>
    <x v="0"/>
    <x v="0"/>
    <x v="0"/>
    <m/>
    <m/>
    <m/>
    <m/>
    <m/>
    <x v="7"/>
    <m/>
    <m/>
    <m/>
    <x v="0"/>
    <m/>
    <m/>
    <x v="0"/>
    <m/>
    <m/>
  </r>
  <r>
    <x v="7"/>
    <s v="Ochorel som, ochorel člen rodiny, došlo k nie smrteľnému úrazu, v prípade pracovného úrazu zamestnávateľ vykonal všetky potrebné úkony"/>
    <s v="Som opäť práceschopný"/>
    <s v="Ochorel som, ochorel člen rodiny, došlo k nie smrteľnému úrazu, v prípade pracovného úrazu zamestnávateľ vykonal všetky potrebné úkony (Udalosť)"/>
    <x v="0"/>
    <x v="0"/>
    <x v="0"/>
    <x v="0"/>
    <m/>
    <m/>
    <m/>
    <m/>
    <m/>
    <x v="7"/>
    <m/>
    <m/>
    <m/>
    <x v="0"/>
    <m/>
    <m/>
    <x v="0"/>
    <n v="183774"/>
    <s v="Počet vyplatených nemocenských dávok"/>
  </r>
  <r>
    <x v="7"/>
    <s v="Ochorel som, ochorel člen rodiny, došlo k nie smrteľnému úrazu, v prípade pracovného úrazu zamestnávateľ vykonal všetky potrebné úkony"/>
    <s v="Som opäť práceschopný"/>
    <s v="Podanie žiadosti o vystavenie receptu cez eČasenku"/>
    <x v="0"/>
    <x v="94"/>
    <x v="0"/>
    <x v="0"/>
    <s v="Ministerstvo zdravotníctva Slovenskej republiky"/>
    <s v="A0002615"/>
    <s v="Vedenie a uchovávanie osobitnej zdravotnej dokumentácie"/>
    <s v="U00179"/>
    <s v="Zdravotná starostlivosť"/>
    <x v="44"/>
    <n v="21"/>
    <m/>
    <m/>
    <x v="0"/>
    <m/>
    <n v="4"/>
    <x v="0"/>
    <m/>
    <m/>
  </r>
  <r>
    <x v="7"/>
    <s v="Ochorel som, ochorel člen rodiny, došlo k nie smrteľnému úrazu, v prípade pracovného úrazu zamestnávateľ vykonal všetky potrebné úkony"/>
    <s v="Som opäť práceschopný"/>
    <s v="Návšteva lekára/_x000a_telekonzultácia/ e-mail"/>
    <x v="0"/>
    <x v="0"/>
    <x v="18"/>
    <x v="2"/>
    <s v="Ministerstvo zdravotníctva Slovenskej republiky"/>
    <s v="A0002615"/>
    <s v="Vedenie a uchovávanie osobitnej zdravotnej dokumentácie"/>
    <s v="U00179"/>
    <s v="Zdravotná starostlivosť"/>
    <x v="37"/>
    <n v="17"/>
    <m/>
    <m/>
    <x v="0"/>
    <m/>
    <m/>
    <x v="10"/>
    <m/>
    <m/>
  </r>
  <r>
    <x v="7"/>
    <s v="Ochorel som, ochorel člen rodiny, došlo k nie smrteľnému úrazu, v prípade pracovného úrazu zamestnávateľ vykonal všetky potrebné úkony"/>
    <s v="Som opäť práceschopný"/>
    <s v="Lekár vystaví papierový recept"/>
    <x v="0"/>
    <x v="0"/>
    <x v="18"/>
    <x v="2"/>
    <s v="Ministerstvo zdravotníctva Slovenskej republiky"/>
    <s v="A0002615"/>
    <s v="Vedenie a uchovávanie osobitnej zdravotnej dokumentácie"/>
    <s v="U00179"/>
    <s v="Zdravotná starostlivosť"/>
    <x v="44"/>
    <n v="21"/>
    <m/>
    <m/>
    <x v="0"/>
    <m/>
    <m/>
    <x v="11"/>
    <m/>
    <m/>
  </r>
  <r>
    <x v="7"/>
    <s v="Ochorel som, ochorel člen rodiny, došlo k nie smrteľnému úrazu, v prípade pracovného úrazu zamestnávateľ vykonal všetky potrebné úkony"/>
    <s v="Som opäť práceschopný"/>
    <s v="Lekár vystaví E-recept (cez NCZI)"/>
    <x v="0"/>
    <x v="95"/>
    <x v="18"/>
    <x v="2"/>
    <s v="Ministerstvo zdravotníctva Slovenskej republiky"/>
    <s v="A0002615"/>
    <s v="Vedenie a uchovávanie osobitnej zdravotnej dokumentácie"/>
    <s v="U00179"/>
    <s v="Zdravotná starostlivosť"/>
    <x v="44"/>
    <n v="21"/>
    <m/>
    <m/>
    <x v="0"/>
    <m/>
    <n v="4"/>
    <x v="53"/>
    <m/>
    <m/>
  </r>
  <r>
    <x v="7"/>
    <s v="Ochorel som, ochorel člen rodiny, došlo k nie smrteľnému úrazu, v prípade pracovného úrazu zamestnávateľ vykonal všetky potrebné úkony"/>
    <s v="Som opäť práceschopný"/>
    <s v="Návšteva lekárne"/>
    <x v="0"/>
    <x v="0"/>
    <x v="24"/>
    <x v="2"/>
    <s v="Ministerstvo zdravotníctva Slovenskej republiky"/>
    <s v="A0002615"/>
    <s v="Vedenie a uchovávanie osobitnej zdravotnej dokumentácie"/>
    <s v="U00179"/>
    <s v="Zdravotná starostlivosť"/>
    <x v="37"/>
    <n v="17"/>
    <m/>
    <m/>
    <x v="0"/>
    <m/>
    <m/>
    <x v="59"/>
    <m/>
    <m/>
  </r>
  <r>
    <x v="7"/>
    <s v="Ochorel som, ochorel člen rodiny, došlo k nie smrteľnému úrazu, v prípade pracovného úrazu zamestnávateľ vykonal všetky potrebné úkony"/>
    <s v="Som opäť práceschopný"/>
    <s v="Výber predpísaného lieku"/>
    <x v="0"/>
    <x v="0"/>
    <x v="24"/>
    <x v="2"/>
    <m/>
    <m/>
    <m/>
    <m/>
    <m/>
    <x v="7"/>
    <m/>
    <m/>
    <m/>
    <x v="0"/>
    <m/>
    <m/>
    <x v="0"/>
    <m/>
    <m/>
  </r>
  <r>
    <x v="7"/>
    <s v="Ochorel som, ochorel člen rodiny, došlo k nie smrteľnému úrazu, v prípade pracovného úrazu zamestnávateľ vykonal všetky potrebné úkony"/>
    <s v="Som opäť práceschopný"/>
    <s v="Lekárom predpísaný liek je vybraný  (Udalosť)"/>
    <x v="0"/>
    <x v="0"/>
    <x v="0"/>
    <x v="0"/>
    <m/>
    <m/>
    <m/>
    <m/>
    <m/>
    <x v="7"/>
    <m/>
    <m/>
    <m/>
    <x v="0"/>
    <m/>
    <m/>
    <x v="0"/>
    <m/>
    <m/>
  </r>
  <r>
    <x v="7"/>
    <s v="Ochorel som, ochorel člen rodiny, došlo k nie smrteľnému úrazu, v prípade pracovného úrazu zamestnávateľ vykonal všetky potrebné úkony"/>
    <s v="Som opäť práceschopný"/>
    <s v="Návšteva lekára/_x000a_pediatra"/>
    <x v="0"/>
    <x v="0"/>
    <x v="18"/>
    <x v="2"/>
    <s v="Ministerstvo zdravotníctva Slovenskej republiky"/>
    <s v="A0002615"/>
    <s v="Vedenie a uchovávanie osobitnej zdravotnej dokumentácie"/>
    <s v="U00179"/>
    <s v="Zdravotná starostlivosť"/>
    <x v="37"/>
    <n v="17"/>
    <m/>
    <m/>
    <x v="0"/>
    <m/>
    <m/>
    <x v="3"/>
    <m/>
    <m/>
  </r>
  <r>
    <x v="7"/>
    <s v="Ochorel som, ochorel člen rodiny, došlo k nie smrteľnému úrazu, v prípade pracovného úrazu zamestnávateľ vykonal všetky potrebné úkony"/>
    <s v="Som opäť práceschopný"/>
    <s v="Požiadanie lekára o vystavenie potvrdenia o nevyhnutnom ošetrovaní"/>
    <x v="33"/>
    <x v="96"/>
    <x v="18"/>
    <x v="2"/>
    <s v="Sociálna poisťovňa"/>
    <s v="A0001817"/>
    <s v="Konanie o dávkach a výplata dávok dôchodkového poistenia, nemocenského poistenia, úrazového poistenia, poistenia v nezamestnanosti a garančného poistenia "/>
    <s v="U00139"/>
    <s v="Sociálne poistenie"/>
    <x v="2"/>
    <n v="60"/>
    <s v="Elektronizácia dávok z nemocenského poistenia"/>
    <s v="Národné centrum zdravotníckych informácií"/>
    <x v="2"/>
    <m/>
    <n v="1"/>
    <x v="68"/>
    <m/>
    <m/>
  </r>
  <r>
    <x v="7"/>
    <s v="Ochorel som, ochorel člen rodiny, došlo k nie smrteľnému úrazu, v prípade pracovného úrazu zamestnávateľ vykonal všetky potrebné úkony"/>
    <s v="Som opäť práceschopný"/>
    <s v="Predloženie žiadosti o ošetrovné na potvrdenie zamestnávateľovi"/>
    <x v="0"/>
    <x v="0"/>
    <x v="0"/>
    <x v="0"/>
    <m/>
    <m/>
    <m/>
    <m/>
    <m/>
    <x v="7"/>
    <m/>
    <m/>
    <m/>
    <x v="0"/>
    <m/>
    <m/>
    <x v="0"/>
    <m/>
    <m/>
  </r>
  <r>
    <x v="7"/>
    <s v="Ochorel som, ochorel člen rodiny, došlo k nie smrteľnému úrazu, v prípade pracovného úrazu zamestnávateľ vykonal všetky potrebné úkony"/>
    <s v="Som opäť práceschopný"/>
    <s v="Odoslanie žiadosti o ošetrovné SP"/>
    <x v="33"/>
    <x v="97"/>
    <x v="2"/>
    <x v="1"/>
    <s v="Sociálna poisťovňa"/>
    <s v="A0001817"/>
    <s v="Konanie o dávkach a výplata dávok dôchodkového poistenia, nemocenského poistenia, úrazového poistenia, poistenia v nezamestnanosti a garančného poistenia "/>
    <s v="U00139"/>
    <s v="Sociálne poistenie"/>
    <x v="2"/>
    <n v="60"/>
    <s v="Zavedenie pro-klientsky orientovaných procesov a služieb pre podporu klientov SP (EZK)"/>
    <s v="Sociálna poisťovňa"/>
    <x v="2"/>
    <m/>
    <n v="1"/>
    <x v="0"/>
    <m/>
    <m/>
  </r>
  <r>
    <x v="7"/>
    <s v="Ochorel som, ochorel člen rodiny, došlo k nie smrteľnému úrazu, v prípade pracovného úrazu zamestnávateľ vykonal všetky potrebné úkony"/>
    <s v="Som opäť práceschopný"/>
    <s v="Poberám krátkodobé ošetrovné (najviac 14 kalendárnych dní) (Udalosť)"/>
    <x v="0"/>
    <x v="0"/>
    <x v="0"/>
    <x v="0"/>
    <m/>
    <m/>
    <m/>
    <m/>
    <m/>
    <x v="7"/>
    <m/>
    <m/>
    <m/>
    <x v="0"/>
    <m/>
    <m/>
    <x v="0"/>
    <m/>
    <m/>
  </r>
  <r>
    <x v="7"/>
    <s v="Ochorel som, ochorel člen rodiny, došlo k nie smrteľnému úrazu, v prípade pracovného úrazu zamestnávateľ vykonal všetky potrebné úkony"/>
    <s v="Som opäť práceschopný"/>
    <s v="Bola vyčerpaná možnosť krátkodobého ošetrovného (Udalosť)"/>
    <x v="0"/>
    <x v="0"/>
    <x v="0"/>
    <x v="0"/>
    <m/>
    <m/>
    <m/>
    <m/>
    <m/>
    <x v="7"/>
    <m/>
    <m/>
    <m/>
    <x v="0"/>
    <m/>
    <m/>
    <x v="0"/>
    <m/>
    <m/>
  </r>
  <r>
    <x v="7"/>
    <s v="Ochorel som, ochorel člen rodiny, došlo k nie smrteľnému úrazu, v prípade pracovného úrazu zamestnávateľ vykonal všetky potrebné úkony"/>
    <s v="Som opäť práceschopný"/>
    <s v="Návšteva lekára"/>
    <x v="0"/>
    <x v="0"/>
    <x v="18"/>
    <x v="2"/>
    <s v="Ministerstvo zdravotníctva Slovenskej republiky"/>
    <s v="A0002615"/>
    <s v="Vedenie a uchovávanie osobitnej zdravotnej dokumentácie"/>
    <s v="U00179"/>
    <s v="Zdravotná starostlivosť"/>
    <x v="37"/>
    <n v="17"/>
    <m/>
    <m/>
    <x v="0"/>
    <m/>
    <m/>
    <x v="0"/>
    <m/>
    <m/>
  </r>
  <r>
    <x v="7"/>
    <s v="Ochorel som, ochorel člen rodiny, došlo k nie smrteľnému úrazu, v prípade pracovného úrazu zamestnávateľ vykonal všetky potrebné úkony"/>
    <s v="Som opäť práceschopný"/>
    <s v="Vyšetrenie na špecializovanom pracovisku"/>
    <x v="0"/>
    <x v="98"/>
    <x v="25"/>
    <x v="0"/>
    <m/>
    <m/>
    <m/>
    <m/>
    <m/>
    <x v="7"/>
    <m/>
    <m/>
    <m/>
    <x v="0"/>
    <m/>
    <n v="1"/>
    <x v="0"/>
    <m/>
    <m/>
  </r>
  <r>
    <x v="7"/>
    <s v="Ochorel som, ochorel člen rodiny, došlo k nie smrteľnému úrazu, v prípade pracovného úrazu zamestnávateľ vykonal všetky potrebné úkony"/>
    <s v="Som opäť práceschopný"/>
    <s v="Požiadanie o vypracovanie odborného stanoviska z prešetrenia pracovných podmienok a spôsobu práce"/>
    <x v="0"/>
    <x v="99"/>
    <x v="26"/>
    <x v="1"/>
    <s v="Ministerstvo práce, sociálnych vecí a rodiny Slovenskej republiky"/>
    <s v="A0001728"/>
    <s v="Vyšetrovanie a vedenie evidencie príčin vzniku úrazov, havárií, otráv a chorôb z povolania"/>
    <s v="U00137"/>
    <s v="Inšpekcia práce"/>
    <x v="45"/>
    <n v="51"/>
    <m/>
    <m/>
    <x v="0"/>
    <m/>
    <n v="1"/>
    <x v="0"/>
    <m/>
    <m/>
  </r>
  <r>
    <x v="7"/>
    <s v="Ochorel som, ochorel člen rodiny, došlo k nie smrteľnému úrazu, v prípade pracovného úrazu zamestnávateľ vykonal všetky potrebné úkony"/>
    <s v="Som opäť práceschopný"/>
    <s v="Príslušný orgán verejného zdravotníctva vypracoval stanovisko k posudzovanej osobe (Udalosť)"/>
    <x v="0"/>
    <x v="0"/>
    <x v="0"/>
    <x v="0"/>
    <m/>
    <m/>
    <m/>
    <m/>
    <m/>
    <x v="7"/>
    <m/>
    <m/>
    <m/>
    <x v="0"/>
    <m/>
    <m/>
    <x v="0"/>
    <m/>
    <m/>
  </r>
  <r>
    <x v="7"/>
    <s v="Ochorel som, ochorel člen rodiny, došlo k nie smrteľnému úrazu, v prípade pracovného úrazu zamestnávateľ vykonal všetky potrebné úkony"/>
    <s v="Som opäť práceschopný"/>
    <s v="Postúpenie podozrenia na chorobu z povolania na posúdenie regionálnej komisii"/>
    <x v="0"/>
    <x v="0"/>
    <x v="27"/>
    <x v="1"/>
    <m/>
    <m/>
    <m/>
    <m/>
    <m/>
    <x v="7"/>
    <m/>
    <m/>
    <m/>
    <x v="0"/>
    <m/>
    <m/>
    <x v="0"/>
    <m/>
    <m/>
  </r>
  <r>
    <x v="7"/>
    <s v="Ochorel som, ochorel člen rodiny, došlo k nie smrteľnému úrazu, v prípade pracovného úrazu zamestnávateľ vykonal všetky potrebné úkony"/>
    <s v="Som opäť práceschopný"/>
    <s v="Regionálna komisia vydala stanovisko k uznaniu/neuznaniu choroby z povolania (Udalosť)"/>
    <x v="0"/>
    <x v="0"/>
    <x v="0"/>
    <x v="0"/>
    <m/>
    <m/>
    <m/>
    <m/>
    <m/>
    <x v="7"/>
    <m/>
    <m/>
    <m/>
    <x v="0"/>
    <m/>
    <m/>
    <x v="0"/>
    <m/>
    <m/>
  </r>
  <r>
    <x v="7"/>
    <s v="Ochorel som, ochorel člen rodiny, došlo k nie smrteľnému úrazu, v prípade pracovného úrazu zamestnávateľ vykonal všetky potrebné úkony"/>
    <s v="Som opäť práceschopný"/>
    <s v="Postúpenie podozrenia na chorobu z povolania na posúdenie celoslovenskej komisii"/>
    <x v="0"/>
    <x v="0"/>
    <x v="28"/>
    <x v="1"/>
    <s v="Ministerstvo zdravotníctva Slovenskej republiky"/>
    <m/>
    <m/>
    <m/>
    <m/>
    <x v="7"/>
    <m/>
    <m/>
    <m/>
    <x v="0"/>
    <m/>
    <m/>
    <x v="0"/>
    <m/>
    <m/>
  </r>
  <r>
    <x v="7"/>
    <s v="Ochorel som, ochorel člen rodiny, došlo k nie smrteľnému úrazu, v prípade pracovného úrazu zamestnávateľ vykonal všetky potrebné úkony"/>
    <s v="Som opäť práceschopný"/>
    <s v="Celoslovenská komisia vydala stanovisko k uznaniu/neuznaniu choroby z povolania (Udalosť)"/>
    <x v="0"/>
    <x v="0"/>
    <x v="0"/>
    <x v="0"/>
    <m/>
    <m/>
    <m/>
    <m/>
    <m/>
    <x v="7"/>
    <m/>
    <m/>
    <m/>
    <x v="0"/>
    <m/>
    <m/>
    <x v="0"/>
    <m/>
    <m/>
  </r>
  <r>
    <x v="7"/>
    <s v="Ochorel som, ochorel člen rodiny, došlo k nie smrteľnému úrazu, v prípade pracovného úrazu zamestnávateľ vykonal všetky potrebné úkony"/>
    <s v="Som opäť práceschopný"/>
    <s v="Informovanie posudzovanej osoby o postúpení podozrenia na celoslovenskú komisiu"/>
    <x v="0"/>
    <x v="0"/>
    <x v="0"/>
    <x v="0"/>
    <m/>
    <m/>
    <m/>
    <m/>
    <m/>
    <x v="7"/>
    <m/>
    <m/>
    <m/>
    <x v="0"/>
    <m/>
    <m/>
    <x v="0"/>
    <m/>
    <m/>
  </r>
  <r>
    <x v="7"/>
    <s v="Ochorel som, ochorel člen rodiny, došlo k nie smrteľnému úrazu, v prípade pracovného úrazu zamestnávateľ vykonal všetky potrebné úkony"/>
    <s v="Som opäť práceschopný"/>
    <s v="Posudzovaná osoba informovaná o postúpení svojho prípadu na celoslovenskú komisiu (Udalosť)"/>
    <x v="0"/>
    <x v="0"/>
    <x v="0"/>
    <x v="0"/>
    <m/>
    <m/>
    <m/>
    <m/>
    <m/>
    <x v="7"/>
    <m/>
    <m/>
    <m/>
    <x v="0"/>
    <m/>
    <m/>
    <x v="0"/>
    <m/>
    <m/>
  </r>
  <r>
    <x v="7"/>
    <s v="Ochorel som, ochorel člen rodiny, došlo k nie smrteľnému úrazu, v prípade pracovného úrazu zamestnávateľ vykonal všetky potrebné úkony"/>
    <s v="Som opäť práceschopný"/>
    <s v="Vydanie lekárskeho posudku o neuznaní choroby z povolania"/>
    <x v="0"/>
    <x v="0"/>
    <x v="25"/>
    <x v="0"/>
    <m/>
    <m/>
    <m/>
    <m/>
    <m/>
    <x v="7"/>
    <m/>
    <m/>
    <m/>
    <x v="0"/>
    <m/>
    <m/>
    <x v="0"/>
    <m/>
    <m/>
  </r>
  <r>
    <x v="7"/>
    <s v="Ochorel som, ochorel člen rodiny, došlo k nie smrteľnému úrazu, v prípade pracovného úrazu zamestnávateľ vykonal všetky potrebné úkony"/>
    <s v="Som opäť práceschopný"/>
    <s v="Choroba z povolania nebola uznaná (Udalosť)"/>
    <x v="0"/>
    <x v="0"/>
    <x v="0"/>
    <x v="0"/>
    <m/>
    <m/>
    <m/>
    <m/>
    <m/>
    <x v="7"/>
    <m/>
    <m/>
    <m/>
    <x v="0"/>
    <m/>
    <m/>
    <x v="0"/>
    <m/>
    <m/>
  </r>
  <r>
    <x v="7"/>
    <s v="Ochorel som, ochorel člen rodiny, došlo k nie smrteľnému úrazu, v prípade pracovného úrazu zamestnávateľ vykonal všetky potrebné úkony"/>
    <s v="Som opäť práceschopný"/>
    <s v="Vydanie lekárskeho posudku o uznaní choroby z povolania"/>
    <x v="0"/>
    <x v="0"/>
    <x v="25"/>
    <x v="0"/>
    <m/>
    <m/>
    <m/>
    <m/>
    <m/>
    <x v="7"/>
    <m/>
    <m/>
    <m/>
    <x v="0"/>
    <m/>
    <m/>
    <x v="0"/>
    <m/>
    <m/>
  </r>
  <r>
    <x v="7"/>
    <s v="Ochorel som, ochorel člen rodiny, došlo k nie smrteľnému úrazu, v prípade pracovného úrazu zamestnávateľ vykonal všetky potrebné úkony"/>
    <s v="Som opäť práceschopný"/>
    <s v="Choroba z povolania je uznaná (Udalosť)"/>
    <x v="0"/>
    <x v="0"/>
    <x v="0"/>
    <x v="0"/>
    <m/>
    <m/>
    <m/>
    <m/>
    <m/>
    <x v="7"/>
    <m/>
    <m/>
    <m/>
    <x v="0"/>
    <m/>
    <m/>
    <x v="0"/>
    <m/>
    <m/>
  </r>
  <r>
    <x v="7"/>
    <s v="Ochorel som, ochorel člen rodiny, došlo k nie smrteľnému úrazu, v prípade pracovného úrazu zamestnávateľ vykonal všetky potrebné úkony"/>
    <s v="Som opäť práceschopný"/>
    <s v="Zohľadnenie stavu zamestnanca"/>
    <x v="49"/>
    <x v="0"/>
    <x v="29"/>
    <x v="2"/>
    <m/>
    <m/>
    <m/>
    <m/>
    <m/>
    <x v="46"/>
    <n v="16"/>
    <m/>
    <m/>
    <x v="0"/>
    <m/>
    <m/>
    <x v="69"/>
    <m/>
    <m/>
  </r>
  <r>
    <x v="7"/>
    <s v="Ochorel som, ochorel člen rodiny, došlo k nie smrteľnému úrazu, v prípade pracovného úrazu zamestnávateľ vykonal všetky potrebné úkony"/>
    <s v="Som opäť práceschopný"/>
    <s v="Som prepustený z ústavnej starostlivosti (Udalosť)"/>
    <x v="0"/>
    <x v="0"/>
    <x v="0"/>
    <x v="0"/>
    <m/>
    <m/>
    <m/>
    <m/>
    <m/>
    <x v="7"/>
    <m/>
    <m/>
    <m/>
    <x v="0"/>
    <m/>
    <m/>
    <x v="0"/>
    <m/>
    <m/>
  </r>
  <r>
    <x v="7"/>
    <s v="Ochorel som, ochorel člen rodiny, došlo k nie smrteľnému úrazu, v prípade pracovného úrazu zamestnávateľ vykonal všetky potrebné úkony"/>
    <s v="Som opäť práceschopný"/>
    <s v="Návšteva lekára"/>
    <x v="0"/>
    <x v="0"/>
    <x v="18"/>
    <x v="2"/>
    <s v="Ministerstvo zdravotníctva Slovenskej republiky"/>
    <s v="A0002615"/>
    <s v="Vedenie a uchovávanie osobitnej zdravotnej dokumentácie"/>
    <s v="U00179"/>
    <s v="Zdravotná starostlivosť"/>
    <x v="37"/>
    <n v="17"/>
    <m/>
    <m/>
    <x v="0"/>
    <m/>
    <m/>
    <x v="0"/>
    <m/>
    <m/>
  </r>
  <r>
    <x v="7"/>
    <s v="Ochorel som, ochorel člen rodiny, došlo k nie smrteľnému úrazu, v prípade pracovného úrazu zamestnávateľ vykonal všetky potrebné úkony"/>
    <s v="Som opäť práceschopný"/>
    <s v="Lekár ukončí PN v Elektronickej zdravotnej knižke v NZIS"/>
    <x v="0"/>
    <x v="100"/>
    <x v="0"/>
    <x v="0"/>
    <m/>
    <m/>
    <m/>
    <m/>
    <m/>
    <x v="7"/>
    <m/>
    <m/>
    <m/>
    <x v="0"/>
    <m/>
    <n v="4"/>
    <x v="0"/>
    <m/>
    <m/>
  </r>
  <r>
    <x v="7"/>
    <s v="Ochorel som, ochorel člen rodiny, došlo k nie smrteľnému úrazu, v prípade pracovného úrazu zamestnávateľ vykonal všetky potrebné úkony"/>
    <s v="Som opäť práceschopný"/>
    <s v="Odovzdanie legitimácie DPN lekárovi"/>
    <x v="0"/>
    <x v="101"/>
    <x v="0"/>
    <x v="0"/>
    <m/>
    <m/>
    <m/>
    <m/>
    <m/>
    <x v="7"/>
    <m/>
    <m/>
    <m/>
    <x v="0"/>
    <m/>
    <n v="1"/>
    <x v="2"/>
    <m/>
    <m/>
  </r>
  <r>
    <x v="7"/>
    <s v="Ochorel som, ochorel člen rodiny, došlo k nie smrteľnému úrazu, v prípade pracovného úrazu zamestnávateľ vykonal všetky potrebné úkony"/>
    <s v="Som opäť práceschopný"/>
    <s v="Odoslanie hlásenia zamestnávateľovi/ SP o ukončení DPN"/>
    <x v="33"/>
    <x v="101"/>
    <x v="2"/>
    <x v="1"/>
    <s v="Sociálna poisťovňa"/>
    <s v="A0001817"/>
    <s v="Konanie o dávkach a výplata dávok dôchodkového poistenia, nemocenského poistenia, úrazového poistenia, poistenia v nezamestnanosti a garančného poistenia "/>
    <s v="U00139"/>
    <s v="Sociálne poistenie"/>
    <x v="2"/>
    <n v="60"/>
    <s v="Modernizácia dávkových agend Sociálnej poisťovne"/>
    <s v="Sociálna poisťovňa"/>
    <x v="2"/>
    <m/>
    <n v="1"/>
    <x v="0"/>
    <m/>
    <m/>
  </r>
  <r>
    <x v="7"/>
    <s v="Ochorel som, ochorel člen rodiny, došlo k nie smrteľnému úrazu, v prípade pracovného úrazu zamestnávateľ vykonal všetky potrebné úkony"/>
    <s v="Som opäť práceschopný"/>
    <s v="Ukončenie DPN (Udalosť)"/>
    <x v="0"/>
    <x v="0"/>
    <x v="0"/>
    <x v="0"/>
    <m/>
    <m/>
    <m/>
    <m/>
    <m/>
    <x v="7"/>
    <m/>
    <m/>
    <m/>
    <x v="0"/>
    <m/>
    <m/>
    <x v="0"/>
    <m/>
    <m/>
  </r>
  <r>
    <x v="7"/>
    <s v="Ochorel som, ochorel člen rodiny, došlo k nie smrteľnému úrazu, v prípade pracovného úrazu zamestnávateľ vykonal všetky potrebné úkony"/>
    <s v="Som opäť práceschopný"/>
    <s v="Som opäť práceschopný (Udalosť)"/>
    <x v="0"/>
    <x v="0"/>
    <x v="0"/>
    <x v="0"/>
    <m/>
    <m/>
    <m/>
    <m/>
    <m/>
    <x v="7"/>
    <m/>
    <m/>
    <m/>
    <x v="0"/>
    <m/>
    <m/>
    <x v="0"/>
    <m/>
    <m/>
  </r>
  <r>
    <x v="7"/>
    <s v="Ochorel som, ochorel člen rodiny, došlo k nie smrteľnému úrazu, v prípade pracovného úrazu zamestnávateľ vykonal všetky potrebné úkony"/>
    <s v="Som opäť práceschopný"/>
    <s v="Obdržanie lekárskeho nálezu"/>
    <x v="0"/>
    <x v="0"/>
    <x v="18"/>
    <x v="2"/>
    <s v="Ministerstvo zdravotníctva Slovenskej republiky"/>
    <s v="A0002615"/>
    <s v="Vedenie a uchovávanie osobitnej zdravotnej dokumentácie"/>
    <s v="U00179"/>
    <s v="Zdravotná starostlivosť"/>
    <x v="37"/>
    <n v="17"/>
    <m/>
    <m/>
    <x v="0"/>
    <m/>
    <m/>
    <x v="0"/>
    <m/>
    <m/>
  </r>
  <r>
    <x v="7"/>
    <s v="Ochorel som, ochorel člen rodiny, došlo k nie smrteľnému úrazu, v prípade pracovného úrazu zamestnávateľ vykonal všetky potrebné úkony"/>
    <s v="Som opäť práceschopný"/>
    <s v="Návšteva lekára/_x000a_telekonzultácia"/>
    <x v="0"/>
    <x v="0"/>
    <x v="18"/>
    <x v="2"/>
    <s v="Ministerstvo zdravotníctva Slovenskej republiky"/>
    <s v="A0002615"/>
    <s v="Vedenie a uchovávanie osobitnej zdravotnej dokumentácie"/>
    <s v="U00179"/>
    <s v="Zdravotná starostlivosť"/>
    <x v="37"/>
    <n v="17"/>
    <m/>
    <m/>
    <x v="0"/>
    <m/>
    <m/>
    <x v="0"/>
    <m/>
    <m/>
  </r>
  <r>
    <x v="7"/>
    <s v="Ochorel som, ochorel člen rodiny, došlo k nie smrteľnému úrazu, v prípade pracovného úrazu zamestnávateľ vykonal všetky potrebné úkony"/>
    <s v="Som opäť práceschopný"/>
    <s v="Lekár mi uznal dočasnú pracovnú neschopnosť (Udalosť)"/>
    <x v="0"/>
    <x v="0"/>
    <x v="0"/>
    <x v="0"/>
    <m/>
    <m/>
    <m/>
    <m/>
    <m/>
    <x v="7"/>
    <m/>
    <m/>
    <m/>
    <x v="0"/>
    <m/>
    <m/>
    <x v="0"/>
    <m/>
    <m/>
  </r>
  <r>
    <x v="7"/>
    <s v="Ochorel som, ochorel člen rodiny, došlo k nie smrteľnému úrazu, v prípade pracovného úrazu zamestnávateľ vykonal všetky potrebné úkony"/>
    <s v="Som opäť práceschopný"/>
    <s v="Lekár vytvorí elektronický záznam v Elektronickej zdravotnej knižke v NZIS"/>
    <x v="0"/>
    <x v="100"/>
    <x v="2"/>
    <x v="1"/>
    <s v="Sociálna poisťovňa"/>
    <s v="A0001817"/>
    <s v="Konanie o dávkach a výplata dávok dôchodkového poistenia, nemocenského poistenia, úrazového poistenia, poistenia v nezamestnanosti a garančného poistenia "/>
    <s v="U00139"/>
    <s v="Sociálne poistenie"/>
    <x v="37"/>
    <n v="17"/>
    <m/>
    <m/>
    <x v="0"/>
    <s v="Zapisovanie údajov do elektronickej zdravotnej knižky"/>
    <n v="4"/>
    <x v="0"/>
    <m/>
    <m/>
  </r>
  <r>
    <x v="7"/>
    <s v="Ochorel som, ochorel člen rodiny, došlo k nie smrteľnému úrazu, v prípade pracovného úrazu zamestnávateľ vykonal všetky potrebné úkony"/>
    <s v="Som opäť práceschopný"/>
    <s v="Vyplnenie hlásenia úrazu"/>
    <x v="33"/>
    <x v="102"/>
    <x v="2"/>
    <x v="1"/>
    <s v="Sociálna poisťovňa"/>
    <s v="A0001817"/>
    <s v="Konanie o dávkach a výplata dávok dôchodkového poistenia, nemocenského poistenia, úrazového poistenia, poistenia v nezamestnanosti a garančného poistenia "/>
    <s v="U00139"/>
    <s v="Sociálne poistenie"/>
    <x v="46"/>
    <n v="16"/>
    <m/>
    <m/>
    <x v="0"/>
    <s v="Podávanie Hlásenia úrazu na účely nemocenského"/>
    <n v="4"/>
    <x v="9"/>
    <m/>
    <m/>
  </r>
  <r>
    <x v="7"/>
    <s v="Ochorel som, ochorel člen rodiny, došlo k nie smrteľnému úrazu, v prípade pracovného úrazu zamestnávateľ vykonal všetky potrebné úkony"/>
    <s v="Som opäť práceschopný"/>
    <s v="Dostanem odpis potvrdenia o dočasnej pracovnej neschopnosti"/>
    <x v="0"/>
    <x v="0"/>
    <x v="0"/>
    <x v="0"/>
    <m/>
    <m/>
    <m/>
    <m/>
    <m/>
    <x v="7"/>
    <m/>
    <m/>
    <m/>
    <x v="0"/>
    <m/>
    <m/>
    <x v="0"/>
    <m/>
    <m/>
  </r>
  <r>
    <x v="7"/>
    <s v="Ochorel som, ochorel člen rodiny, došlo k nie smrteľnému úrazu, v prípade pracovného úrazu zamestnávateľ vykonal všetky potrebné úkony"/>
    <s v="Som opäť práceschopný"/>
    <s v="Lekár vystaví Potvrdenie o dočasnej pracovnej neschopnosti"/>
    <x v="33"/>
    <x v="103"/>
    <x v="2"/>
    <x v="1"/>
    <s v="Sociálna poisťovňa"/>
    <s v="A0001817"/>
    <s v="Konanie o dávkach a výplata dávok dôchodkového poistenia, nemocenského poistenia, úrazového poistenia, poistenia v nezamestnanosti a garančného poistenia "/>
    <s v="U00139"/>
    <s v="Sociálne poistenie"/>
    <x v="37"/>
    <n v="17"/>
    <m/>
    <m/>
    <x v="0"/>
    <s v="Predkladanie dodatočných dokumentov v rámci konania so Sociálnou poisťovňou"/>
    <n v="1"/>
    <x v="0"/>
    <m/>
    <m/>
  </r>
  <r>
    <x v="7"/>
    <s v="Ochorel som, ochorel člen rodiny, došlo k nie smrteľnému úrazu, v prípade pracovného úrazu zamestnávateľ vykonal všetky potrebné úkony"/>
    <s v="Som opäť práceschopný"/>
    <s v="Oznámenie ÚPSVaR o DPN s potvrdením"/>
    <x v="37"/>
    <x v="104"/>
    <x v="1"/>
    <x v="1"/>
    <s v="Sociálna poisťovňa"/>
    <s v="A0001817"/>
    <s v="Konanie o dávkach a výplata dávok dôchodkového poistenia, nemocenského poistenia, úrazového poistenia, poistenia v nezamestnanosti a garančného poistenia "/>
    <s v="U00139"/>
    <s v="Sociálne poistenie"/>
    <x v="2"/>
    <n v="60"/>
    <m/>
    <m/>
    <x v="0"/>
    <s v="Podávanie Hlásenia úrazu na účely nemocenského"/>
    <n v="1"/>
    <x v="0"/>
    <m/>
    <m/>
  </r>
  <r>
    <x v="7"/>
    <s v="Ochorel som, ochorel člen rodiny, došlo k nie smrteľnému úrazu, v prípade pracovného úrazu zamestnávateľ vykonal všetky potrebné úkony"/>
    <s v="Som opäť práceschopný"/>
    <s v="Odovzdanie žiadosti o náhradu príjmu pri dočasnej pracovnej neschopnosti zamestnanca"/>
    <x v="0"/>
    <x v="101"/>
    <x v="0"/>
    <x v="0"/>
    <m/>
    <m/>
    <m/>
    <m/>
    <m/>
    <x v="7"/>
    <m/>
    <m/>
    <m/>
    <x v="0"/>
    <m/>
    <n v="1"/>
    <x v="0"/>
    <m/>
    <m/>
  </r>
  <r>
    <x v="7"/>
    <s v="Ochorel som, ochorel člen rodiny, došlo k nie smrteľnému úrazu, v prípade pracovného úrazu zamestnávateľ vykonal všetky potrebné úkony"/>
    <s v="Som opäť práceschopný"/>
    <s v="Odovzdanie žiadosti o nemocenské"/>
    <x v="33"/>
    <x v="105"/>
    <x v="2"/>
    <x v="1"/>
    <s v="Sociálna poisťovňa"/>
    <s v="A0001817"/>
    <s v="Konanie o dávkach a výplata dávok dôchodkového poistenia, nemocenského poistenia, úrazového poistenia, poistenia v nezamestnanosti a garančného poistenia "/>
    <s v="U00139"/>
    <s v="Sociálne poistenie"/>
    <x v="2"/>
    <n v="60"/>
    <m/>
    <m/>
    <x v="0"/>
    <m/>
    <n v="1"/>
    <x v="0"/>
    <m/>
    <m/>
  </r>
  <r>
    <x v="7"/>
    <s v="Ochorel som, ochorel člen rodiny, došlo k nie smrteľnému úrazu, v prípade pracovného úrazu zamestnávateľ vykonal všetky potrebné úkony"/>
    <s v="Som opäť práceschopný"/>
    <s v="Hlásenie úrazu - potvrdenie o PN diel II."/>
    <x v="33"/>
    <x v="102"/>
    <x v="2"/>
    <x v="1"/>
    <s v="Sociálna poisťovňa"/>
    <s v="A0001817"/>
    <s v="Konanie o dávkach a výplata dávok dôchodkového poistenia, nemocenského poistenia, úrazového poistenia, poistenia v nezamestnanosti a garančného poistenia "/>
    <s v="U00139"/>
    <s v="Sociálne poistenie"/>
    <x v="2"/>
    <n v="60"/>
    <m/>
    <m/>
    <x v="0"/>
    <s v="Predkladanie dodatočných dokumentov v rámci konania so Sociálnou poisťovňou"/>
    <n v="1"/>
    <x v="0"/>
    <m/>
    <m/>
  </r>
  <r>
    <x v="7"/>
    <s v="Ochorel som, ochorel člen rodiny, došlo k nie smrteľnému úrazu, v prípade pracovného úrazu zamestnávateľ vykonal všetky potrebné úkony"/>
    <s v="Som opäť práceschopný"/>
    <s v="Osoba na DPN poberá náhradu príjmu/ nemocenské, osoba na DPN v dôsledku pracovného úrazu alebo choroby z povolania poberá úrazový príplatok počas DPN (Udalosť)"/>
    <x v="0"/>
    <x v="0"/>
    <x v="0"/>
    <x v="0"/>
    <m/>
    <m/>
    <m/>
    <m/>
    <m/>
    <x v="7"/>
    <m/>
    <m/>
    <m/>
    <x v="0"/>
    <m/>
    <m/>
    <x v="0"/>
    <m/>
    <m/>
  </r>
  <r>
    <x v="7"/>
    <s v="Ochorel som, ochorel člen rodiny, došlo k nie smrteľnému úrazu, v prípade pracovného úrazu zamestnávateľ vykonal všetky potrebné úkony"/>
    <s v="Som opäť práceschopný"/>
    <s v="Odoslanie oznámenia poistnej udalosti (Zamestnávateľ do SP)"/>
    <x v="49"/>
    <x v="106"/>
    <x v="29"/>
    <x v="2"/>
    <m/>
    <m/>
    <m/>
    <m/>
    <m/>
    <x v="2"/>
    <n v="60"/>
    <m/>
    <m/>
    <x v="0"/>
    <m/>
    <n v="2"/>
    <x v="0"/>
    <m/>
    <m/>
  </r>
  <r>
    <x v="7"/>
    <s v="Ochorel som, ochorel člen rodiny, došlo k nie smrteľnému úrazu, v prípade pracovného úrazu zamestnávateľ vykonal všetky potrebné úkony"/>
    <s v="Som opäť práceschopný"/>
    <s v="Vyžiadanie klasifikácie pracovného úrazu, či ide o závažný pracovný úraz (Zamestnávateľ od poskytovateľa zdrav. Starostlivosti)"/>
    <x v="0"/>
    <x v="107"/>
    <x v="0"/>
    <x v="0"/>
    <m/>
    <m/>
    <m/>
    <m/>
    <m/>
    <x v="7"/>
    <m/>
    <m/>
    <m/>
    <x v="0"/>
    <m/>
    <n v="1"/>
    <x v="70"/>
    <m/>
    <m/>
  </r>
  <r>
    <x v="7"/>
    <s v="Ochorel som, ochorel člen rodiny, došlo k nie smrteľnému úrazu, v prípade pracovného úrazu zamestnávateľ vykonal všetky potrebné úkony"/>
    <s v="Som opäť práceschopný"/>
    <s v="Lekár mi vystavil výmenný lístok na špecializované vyšetrenie (kde je výmenný lístok potrebný)"/>
    <x v="0"/>
    <x v="108"/>
    <x v="18"/>
    <x v="2"/>
    <s v="Ministerstvo zdravotníctva Slovenskej republiky"/>
    <s v="A0002615"/>
    <s v="Vedenie a uchovávanie osobitnej zdravotnej dokumentácie"/>
    <s v="U00179"/>
    <s v="Zdravotná starostlivosť"/>
    <x v="37"/>
    <n v="17"/>
    <m/>
    <m/>
    <x v="0"/>
    <s v="Podávanie žiadanky na objednanie sa u špecialistu / špeciálne vyšetrenie"/>
    <n v="1"/>
    <x v="0"/>
    <m/>
    <m/>
  </r>
  <r>
    <x v="7"/>
    <s v="Ochorel som, ochorel člen rodiny, došlo k nie smrteľnému úrazu, v prípade pracovného úrazu zamestnávateľ vykonal všetky potrebné úkony"/>
    <s v="Som opäť práceschopný"/>
    <s v="Hľadanie, výber a objednanie sa k špecialistovi"/>
    <x v="0"/>
    <x v="109"/>
    <x v="18"/>
    <x v="2"/>
    <s v="Ministerstvo zdravotníctva Slovenskej republiky"/>
    <s v="A0002615"/>
    <s v="Vedenie a uchovávanie osobitnej zdravotnej dokumentácie"/>
    <s v="U00179"/>
    <s v="Zdravotná starostlivosť"/>
    <x v="37"/>
    <n v="17"/>
    <m/>
    <m/>
    <x v="0"/>
    <s v="Podávanie žiadanky na objednanie sa u špecialistu / špeciálne vyšetrenie"/>
    <n v="1"/>
    <x v="0"/>
    <m/>
    <m/>
  </r>
  <r>
    <x v="7"/>
    <s v="Ochorel som, ochorel člen rodiny, došlo k nie smrteľnému úrazu, v prípade pracovného úrazu zamestnávateľ vykonal všetky potrebné úkony"/>
    <s v="Som opäť práceschopný"/>
    <s v="Návšteva lekára špecialistu"/>
    <x v="0"/>
    <x v="0"/>
    <x v="18"/>
    <x v="2"/>
    <s v="Ministerstvo zdravotníctva Slovenskej republiky"/>
    <s v="A0002615"/>
    <s v="Vedenie a uchovávanie osobitnej zdravotnej dokumentácie"/>
    <s v="U00179"/>
    <s v="Zdravotná starostlivosť"/>
    <x v="37"/>
    <n v="17"/>
    <m/>
    <m/>
    <x v="0"/>
    <m/>
    <m/>
    <x v="0"/>
    <m/>
    <m/>
  </r>
  <r>
    <x v="7"/>
    <s v="Ochorel som, ochorel člen rodiny, došlo k nie smrteľnému úrazu, v prípade pracovného úrazu zamestnávateľ vykonal všetky potrebné úkony"/>
    <s v="Som opäť práceschopný"/>
    <s v="Návšteva lekára/ Telekonzultácia"/>
    <x v="0"/>
    <x v="0"/>
    <x v="18"/>
    <x v="2"/>
    <s v="Ministerstvo zdravotníctva Slovenskej republiky"/>
    <s v="A0002615"/>
    <s v="Vedenie a uchovávanie osobitnej zdravotnej dokumentácie"/>
    <s v="U00179"/>
    <s v="Zdravotná starostlivosť"/>
    <x v="37"/>
    <n v="17"/>
    <m/>
    <m/>
    <x v="0"/>
    <m/>
    <m/>
    <x v="0"/>
    <m/>
    <m/>
  </r>
  <r>
    <x v="7"/>
    <s v="Ochorel som, ochorel člen rodiny, došlo k nie smrteľnému úrazu, v prípade pracovného úrazu zamestnávateľ vykonal všetky potrebné úkony"/>
    <s v="Som opäť práceschopný"/>
    <s v="Lekár vystaví potvrdenie o pokračovaní DPN elektronicky"/>
    <x v="33"/>
    <x v="100"/>
    <x v="2"/>
    <x v="1"/>
    <s v="Sociálna poisťovňa"/>
    <s v="A0001817"/>
    <s v="Konanie o dávkach a výplata dávok dôchodkového poistenia, nemocenského poistenia, úrazového poistenia, poistenia v nezamestnanosti a garančného poistenia "/>
    <s v="U00139"/>
    <s v="Sociálne poistenie"/>
    <x v="37"/>
    <n v="17"/>
    <m/>
    <m/>
    <x v="0"/>
    <s v="Predkladanie dodatočných dokumentov v rámci konania so Sociálnou poisťovňou"/>
    <n v="4"/>
    <x v="0"/>
    <m/>
    <m/>
  </r>
  <r>
    <x v="7"/>
    <s v="Ochorel som, ochorel člen rodiny, došlo k nie smrteľnému úrazu, v prípade pracovného úrazu zamestnávateľ vykonal všetky potrebné úkony"/>
    <s v="Som opäť práceschopný"/>
    <s v="Ukončenie DPN (Udalosť)"/>
    <x v="0"/>
    <x v="0"/>
    <x v="0"/>
    <x v="0"/>
    <m/>
    <m/>
    <m/>
    <m/>
    <m/>
    <x v="7"/>
    <m/>
    <m/>
    <m/>
    <x v="0"/>
    <m/>
    <m/>
    <x v="0"/>
    <m/>
    <m/>
  </r>
  <r>
    <x v="7"/>
    <s v="Ochorel som, ochorel člen rodiny, došlo k nie smrteľnému úrazu, v prípade pracovného úrazu zamestnávateľ vykonal všetky potrebné úkony"/>
    <s v="Som opäť práceschopný"/>
    <s v="Som opäť práceschopný (Udalosť)"/>
    <x v="0"/>
    <x v="0"/>
    <x v="0"/>
    <x v="0"/>
    <m/>
    <m/>
    <m/>
    <m/>
    <m/>
    <x v="7"/>
    <m/>
    <m/>
    <m/>
    <x v="0"/>
    <m/>
    <m/>
    <x v="0"/>
    <m/>
    <m/>
  </r>
  <r>
    <x v="7"/>
    <s v="Ochorel som, ochorel člen rodiny, došlo k nie smrteľnému úrazu, v prípade pracovného úrazu zamestnávateľ vykonal všetky potrebné úkony"/>
    <s v="Som opäť práceschopný"/>
    <s v="Návšteva lekára/ Telekonzultácia"/>
    <x v="0"/>
    <x v="0"/>
    <x v="18"/>
    <x v="2"/>
    <s v="Ministerstvo zdravotníctva Slovenskej republiky"/>
    <s v="A0002615"/>
    <s v="Vedenie a uchovávanie osobitnej zdravotnej dokumentácie"/>
    <s v="U00179"/>
    <s v="Zdravotná starostlivosť"/>
    <x v="37"/>
    <n v="17"/>
    <m/>
    <m/>
    <x v="0"/>
    <m/>
    <m/>
    <x v="0"/>
    <m/>
    <m/>
  </r>
  <r>
    <x v="7"/>
    <s v="Ochorel som, ochorel člen rodiny, došlo k nie smrteľnému úrazu, v prípade pracovného úrazu zamestnávateľ vykonal všetky potrebné úkony"/>
    <s v="Som opäť práceschopný"/>
    <s v="Získanie preukazu o trvaní DPN"/>
    <x v="33"/>
    <x v="110"/>
    <x v="2"/>
    <x v="1"/>
    <s v="Sociálna poisťovňa"/>
    <s v="A0001817"/>
    <s v="Konanie o dávkach a výplata dávok dôchodkového poistenia, nemocenského poistenia, úrazového poistenia, poistenia v nezamestnanosti a garančného poistenia "/>
    <s v="U00139"/>
    <s v="Sociálne poistenie"/>
    <x v="2"/>
    <n v="60"/>
    <m/>
    <m/>
    <x v="0"/>
    <m/>
    <n v="1"/>
    <x v="71"/>
    <m/>
    <m/>
  </r>
  <r>
    <x v="7"/>
    <s v="Ochorel som, ochorel člen rodiny, došlo k nie smrteľnému úrazu, v prípade pracovného úrazu zamestnávateľ vykonal všetky potrebné úkony"/>
    <s v="Som opäť práceschopný"/>
    <s v="Odovzdanie preukazu zamestnávateľovi"/>
    <x v="0"/>
    <x v="0"/>
    <x v="0"/>
    <x v="0"/>
    <m/>
    <m/>
    <m/>
    <m/>
    <m/>
    <x v="7"/>
    <m/>
    <m/>
    <m/>
    <x v="0"/>
    <m/>
    <m/>
    <x v="0"/>
    <m/>
    <m/>
  </r>
  <r>
    <x v="7"/>
    <s v="Ochorel som, ochorel člen rodiny, došlo k nie smrteľnému úrazu, v prípade pracovného úrazu zamestnávateľ vykonal všetky potrebné úkony"/>
    <s v="Som opäť práceschopný"/>
    <s v="Lekár vystaví potvrdenie o pokračovaní DPN"/>
    <x v="33"/>
    <x v="103"/>
    <x v="2"/>
    <x v="1"/>
    <s v="Sociálna poisťovňa"/>
    <s v="A0001817"/>
    <s v="Konanie o dávkach a výplata dávok dôchodkového poistenia, nemocenského poistenia, úrazového poistenia, poistenia v nezamestnanosti a garančného poistenia "/>
    <s v="U00139"/>
    <s v="Sociálne poistenie"/>
    <x v="37"/>
    <n v="17"/>
    <m/>
    <m/>
    <x v="0"/>
    <s v="Predkladanie dodatočných dokumentov v rámci konania so Sociálnou poisťovňou"/>
    <n v="1"/>
    <x v="0"/>
    <m/>
    <m/>
  </r>
  <r>
    <x v="7"/>
    <s v="Ochorel som, ochorel člen rodiny, došlo k nie smrteľnému úrazu, v prípade pracovného úrazu zamestnávateľ vykonal všetky potrebné úkony"/>
    <s v="Som opäť práceschopný"/>
    <s v="Odovzdanie žiadosti o náhradu príjmu pri dočasnej pracovnej neschopnosti zamestnanca"/>
    <x v="0"/>
    <x v="101"/>
    <x v="0"/>
    <x v="0"/>
    <m/>
    <m/>
    <m/>
    <m/>
    <m/>
    <x v="7"/>
    <m/>
    <m/>
    <m/>
    <x v="0"/>
    <m/>
    <n v="1"/>
    <x v="0"/>
    <m/>
    <m/>
  </r>
  <r>
    <x v="7"/>
    <s v="Ochorel som, ochorel člen rodiny, došlo k nie smrteľnému úrazu, v prípade pracovného úrazu zamestnávateľ vykonal všetky potrebné úkony"/>
    <s v="Som opäť práceschopný"/>
    <s v="Odovzdanie žiadosti o nemocenské"/>
    <x v="33"/>
    <x v="105"/>
    <x v="2"/>
    <x v="1"/>
    <s v="Sociálna poisťovňa"/>
    <s v="A0001817"/>
    <s v="Konanie o dávkach a výplata dávok dôchodkového poistenia, nemocenského poistenia, úrazového poistenia, poistenia v nezamestnanosti a garančného poistenia "/>
    <s v="U00139"/>
    <s v="Sociálne poistenie"/>
    <x v="37"/>
    <n v="17"/>
    <m/>
    <m/>
    <x v="0"/>
    <m/>
    <n v="1"/>
    <x v="0"/>
    <m/>
    <m/>
  </r>
  <r>
    <x v="7"/>
    <s v="Ochorel som, ochorel člen rodiny, došlo k nie smrteľnému úrazu, v prípade pracovného úrazu zamestnávateľ vykonal všetky potrebné úkony"/>
    <s v="Som opäť práceschopný"/>
    <s v="Som naďalej na DPN (Udalosť)"/>
    <x v="0"/>
    <x v="0"/>
    <x v="0"/>
    <x v="0"/>
    <m/>
    <m/>
    <m/>
    <m/>
    <m/>
    <x v="7"/>
    <m/>
    <m/>
    <m/>
    <x v="0"/>
    <m/>
    <m/>
    <x v="0"/>
    <m/>
    <m/>
  </r>
  <r>
    <x v="7"/>
    <s v="Ochorel som, ochorel člen rodiny, došlo k nie smrteľnému úrazu, v prípade pracovného úrazu zamestnávateľ vykonal všetky potrebné úkony"/>
    <s v="Som opäť práceschopný"/>
    <s v="Odovzdanie legitimácie DPN lekárovi"/>
    <x v="0"/>
    <x v="101"/>
    <x v="0"/>
    <x v="0"/>
    <m/>
    <m/>
    <m/>
    <m/>
    <m/>
    <x v="7"/>
    <m/>
    <m/>
    <m/>
    <x v="0"/>
    <m/>
    <n v="1"/>
    <x v="0"/>
    <m/>
    <m/>
  </r>
  <r>
    <x v="7"/>
    <s v="Ochorel som, ochorel člen rodiny, došlo k nie smrteľnému úrazu, v prípade pracovného úrazu zamestnávateľ vykonal všetky potrebné úkony"/>
    <s v="Som opäť práceschopný"/>
    <s v="Odoslanie hlásenia zamestnávateľovi/ SP o ukončení DPN"/>
    <x v="33"/>
    <x v="101"/>
    <x v="2"/>
    <x v="1"/>
    <s v="Sociálna poisťovňa"/>
    <s v="A0001817"/>
    <s v="Konanie o dávkach a výplata dávok dôchodkového poistenia, nemocenského poistenia, úrazového poistenia, poistenia v nezamestnanosti a garančného poistenia "/>
    <s v="U00139"/>
    <s v="Sociálne poistenie"/>
    <x v="2"/>
    <n v="60"/>
    <s v="Modernizácia dávkových agend Sociálnej poisťovne"/>
    <s v="Sociálna poisťovňa"/>
    <x v="2"/>
    <s v="Zobrazovanie stavu konaní klienta voči Sociálnej poisťovni"/>
    <n v="1"/>
    <x v="0"/>
    <m/>
    <m/>
  </r>
  <r>
    <x v="7"/>
    <s v="Ochorel som, ochorel člen rodiny, došlo k nie smrteľnému úrazu, v prípade pracovného úrazu zamestnávateľ vykonal všetky potrebné úkony"/>
    <s v="Som opäť práceschopný"/>
    <s v="Ukončenie DPN (Udalosť)"/>
    <x v="0"/>
    <x v="0"/>
    <x v="0"/>
    <x v="0"/>
    <m/>
    <m/>
    <m/>
    <m/>
    <m/>
    <x v="7"/>
    <m/>
    <m/>
    <m/>
    <x v="0"/>
    <m/>
    <m/>
    <x v="0"/>
    <m/>
    <m/>
  </r>
  <r>
    <x v="7"/>
    <s v="Ochorel som, ochorel člen rodiny, došlo k nie smrteľnému úrazu, v prípade pracovného úrazu zamestnávateľ vykonal všetky potrebné úkony"/>
    <s v="Som opäť práceschopný"/>
    <s v="Som opäť práceschopný (Udalosť)"/>
    <x v="0"/>
    <x v="0"/>
    <x v="0"/>
    <x v="0"/>
    <m/>
    <m/>
    <m/>
    <m/>
    <m/>
    <x v="7"/>
    <m/>
    <m/>
    <m/>
    <x v="0"/>
    <m/>
    <m/>
    <x v="0"/>
    <m/>
    <m/>
  </r>
  <r>
    <x v="7"/>
    <s v="Ochorel som, ochorel člen rodiny, došlo k nie smrteľnému úrazu, v prípade pracovného úrazu zamestnávateľ vykonal všetky potrebné úkony"/>
    <s v="Som opäť práceschopný"/>
    <s v="Podanie žiadosti o priznanie úrazovej renty"/>
    <x v="33"/>
    <x v="111"/>
    <x v="2"/>
    <x v="1"/>
    <s v="Sociálna poisťovňa"/>
    <s v="A0001817"/>
    <s v="Konanie o dávkach a výplata dávok dôchodkového poistenia, nemocenského poistenia, úrazového poistenia, poistenia v nezamestnanosti a garančného poistenia "/>
    <s v="U00139"/>
    <s v="Sociálne poistenie"/>
    <x v="2"/>
    <n v="60"/>
    <m/>
    <m/>
    <x v="0"/>
    <s v="Podávanie žiadosti o úrazovú dávku"/>
    <n v="2"/>
    <x v="72"/>
    <m/>
    <m/>
  </r>
  <r>
    <x v="7"/>
    <s v="Ochorel som, ochorel člen rodiny, došlo k nie smrteľnému úrazu, v prípade pracovného úrazu zamestnávateľ vykonal všetky potrebné úkony"/>
    <s v="Som opäť práceschopný"/>
    <s v="Vydanie posudku o poklese pracovnej schopnosti v dôsledku pracovného úrazu/ choroby z povolania"/>
    <x v="33"/>
    <x v="112"/>
    <x v="2"/>
    <x v="1"/>
    <s v="Sociálna poisťovňa"/>
    <s v="A0001817"/>
    <s v="Konanie o dávkach a výplata dávok dôchodkového poistenia, nemocenského poistenia, úrazového poistenia, poistenia v nezamestnanosti a garančného poistenia "/>
    <s v="U00139"/>
    <s v="Sociálne poistenie"/>
    <x v="2"/>
    <n v="60"/>
    <m/>
    <m/>
    <x v="0"/>
    <m/>
    <n v="1"/>
    <x v="8"/>
    <m/>
    <m/>
  </r>
  <r>
    <x v="7"/>
    <s v="Ochorel som, ochorel člen rodiny, došlo k nie smrteľnému úrazu, v prípade pracovného úrazu zamestnávateľ vykonal všetky potrebné úkony"/>
    <s v="Som opäť práceschopný"/>
    <s v="Úrazová renta nebola priznaná (Udalosť)"/>
    <x v="0"/>
    <x v="0"/>
    <x v="0"/>
    <x v="0"/>
    <m/>
    <m/>
    <m/>
    <m/>
    <m/>
    <x v="7"/>
    <m/>
    <m/>
    <m/>
    <x v="0"/>
    <m/>
    <m/>
    <x v="0"/>
    <m/>
    <m/>
  </r>
  <r>
    <x v="7"/>
    <s v="Ochorel som, ochorel člen rodiny, došlo k nie smrteľnému úrazu, v prípade pracovného úrazu zamestnávateľ vykonal všetky potrebné úkony"/>
    <s v="Som opäť práceschopný"/>
    <s v="Poberanie úrazovej renty mesačne"/>
    <x v="33"/>
    <x v="0"/>
    <x v="2"/>
    <x v="1"/>
    <s v="Sociálna poisťovňa"/>
    <s v="A0001817"/>
    <s v="Konanie o dávkach a výplata dávok dôchodkového poistenia, nemocenského poistenia, úrazového poistenia, poistenia v nezamestnanosti a garančného poistenia "/>
    <s v="U00139"/>
    <s v="Sociálne poistenie"/>
    <x v="2"/>
    <n v="60"/>
    <m/>
    <m/>
    <x v="0"/>
    <m/>
    <m/>
    <x v="7"/>
    <m/>
    <m/>
  </r>
  <r>
    <x v="7"/>
    <s v="Ochorel som, ochorel člen rodiny, došlo k nie smrteľnému úrazu, v prípade pracovného úrazu zamestnávateľ vykonal všetky potrebné úkony"/>
    <s v="Som opäť práceschopný"/>
    <s v="Úrazová renta bola priznaná (Udalosť)"/>
    <x v="0"/>
    <x v="0"/>
    <x v="0"/>
    <x v="0"/>
    <m/>
    <m/>
    <m/>
    <m/>
    <m/>
    <x v="7"/>
    <m/>
    <m/>
    <m/>
    <x v="0"/>
    <m/>
    <m/>
    <x v="0"/>
    <m/>
    <m/>
  </r>
  <r>
    <x v="7"/>
    <s v="Ochorel som, ochorel člen rodiny, došlo k nie smrteľnému úrazu, v prípade pracovného úrazu zamestnávateľ vykonal všetky potrebné úkony"/>
    <s v="Som opäť práceschopný"/>
    <s v="Podanie žiadosti o jednorazové vyrovnanie"/>
    <x v="33"/>
    <x v="111"/>
    <x v="2"/>
    <x v="1"/>
    <s v="Sociálna poisťovňa"/>
    <s v="A0001817"/>
    <s v="Konanie o dávkach a výplata dávok dôchodkového poistenia, nemocenského poistenia, úrazového poistenia, poistenia v nezamestnanosti a garančného poistenia "/>
    <s v="U00139"/>
    <s v="Sociálne poistenie"/>
    <x v="2"/>
    <n v="60"/>
    <m/>
    <m/>
    <x v="0"/>
    <m/>
    <n v="2"/>
    <x v="6"/>
    <m/>
    <m/>
  </r>
  <r>
    <x v="7"/>
    <s v="Ochorel som, ochorel člen rodiny, došlo k nie smrteľnému úrazu, v prípade pracovného úrazu zamestnávateľ vykonal všetky potrebné úkony"/>
    <s v="Som opäť práceschopný"/>
    <s v="Posúdenie poklesu pracovnej schopnosti"/>
    <x v="33"/>
    <x v="113"/>
    <x v="2"/>
    <x v="1"/>
    <s v="Sociálna poisťovňa"/>
    <s v="A0001817"/>
    <s v="Konanie o dávkach a výplata dávok dôchodkového poistenia, nemocenského poistenia, úrazového poistenia, poistenia v nezamestnanosti a garančného poistenia "/>
    <s v="U00139"/>
    <s v="Sociálne poistenie"/>
    <x v="2"/>
    <n v="60"/>
    <m/>
    <m/>
    <x v="0"/>
    <m/>
    <n v="1"/>
    <x v="5"/>
    <m/>
    <m/>
  </r>
  <r>
    <x v="7"/>
    <s v="Ochorel som, ochorel člen rodiny, došlo k nie smrteľnému úrazu, v prípade pracovného úrazu zamestnávateľ vykonal všetky potrebné úkony"/>
    <s v="Som opäť práceschopný"/>
    <s v="Jednorazové vyrovnanie nebolo priznané (Udalosť)"/>
    <x v="0"/>
    <x v="0"/>
    <x v="0"/>
    <x v="0"/>
    <m/>
    <m/>
    <m/>
    <m/>
    <m/>
    <x v="7"/>
    <m/>
    <m/>
    <m/>
    <x v="0"/>
    <m/>
    <m/>
    <x v="0"/>
    <m/>
    <m/>
  </r>
  <r>
    <x v="7"/>
    <s v="Ochorel som, ochorel člen rodiny, došlo k nie smrteľnému úrazu, v prípade pracovného úrazu zamestnávateľ vykonal všetky potrebné úkony"/>
    <s v="Som opäť práceschopný"/>
    <s v="Jednorazové vyrovnanie bolo priznané (Udalosť)"/>
    <x v="0"/>
    <x v="0"/>
    <x v="0"/>
    <x v="0"/>
    <m/>
    <m/>
    <m/>
    <m/>
    <m/>
    <x v="7"/>
    <m/>
    <m/>
    <m/>
    <x v="0"/>
    <m/>
    <m/>
    <x v="0"/>
    <m/>
    <m/>
  </r>
  <r>
    <x v="7"/>
    <s v="Ochorel som, ochorel člen rodiny, došlo k nie smrteľnému úrazu, v prípade pracovného úrazu zamestnávateľ vykonal všetky potrebné úkony"/>
    <s v="Som opäť práceschopný"/>
    <s v="Podanie žiadosti o poskytnutie pracovnej rehabilitácie"/>
    <x v="33"/>
    <x v="111"/>
    <x v="2"/>
    <x v="1"/>
    <s v="Sociálna poisťovňa"/>
    <s v="A0001817"/>
    <s v="Konanie o dávkach a výplata dávok dôchodkového poistenia, nemocenského poistenia, úrazového poistenia, poistenia v nezamestnanosti a garančného poistenia "/>
    <s v="U00139"/>
    <s v="Sociálne poistenie"/>
    <x v="2"/>
    <n v="60"/>
    <m/>
    <m/>
    <x v="0"/>
    <m/>
    <n v="2"/>
    <x v="0"/>
    <m/>
    <m/>
  </r>
  <r>
    <x v="7"/>
    <s v="Ochorel som, ochorel člen rodiny, došlo k nie smrteľnému úrazu, v prípade pracovného úrazu zamestnávateľ vykonal všetky potrebné úkony"/>
    <s v="Som opäť práceschopný"/>
    <s v="Posúdenie zdravotnej spôsobilosti na absolvovanie pracovnej rehabilitácie"/>
    <x v="33"/>
    <x v="114"/>
    <x v="2"/>
    <x v="1"/>
    <s v="Sociálna poisťovňa"/>
    <s v="A0001817"/>
    <s v="Konanie o dávkach a výplata dávok dôchodkového poistenia, nemocenského poistenia, úrazového poistenia, poistenia v nezamestnanosti a garančného poistenia "/>
    <s v="U00139"/>
    <s v="Sociálne poistenie"/>
    <x v="2"/>
    <n v="60"/>
    <m/>
    <m/>
    <x v="0"/>
    <m/>
    <n v="1"/>
    <x v="0"/>
    <m/>
    <m/>
  </r>
  <r>
    <x v="7"/>
    <s v="Ochorel som, ochorel člen rodiny, došlo k nie smrteľnému úrazu, v prípade pracovného úrazu zamestnávateľ vykonal všetky potrebné úkony"/>
    <s v="Som opäť práceschopný"/>
    <s v="Sociálna poisťovňa neposkytla pracovnú rehabilitáciu (Udalosť)"/>
    <x v="0"/>
    <x v="0"/>
    <x v="0"/>
    <x v="0"/>
    <m/>
    <m/>
    <m/>
    <m/>
    <m/>
    <x v="7"/>
    <m/>
    <m/>
    <m/>
    <x v="0"/>
    <m/>
    <m/>
    <x v="0"/>
    <m/>
    <m/>
  </r>
  <r>
    <x v="7"/>
    <s v="Ochorel som, ochorel člen rodiny, došlo k nie smrteľnému úrazu, v prípade pracovného úrazu zamestnávateľ vykonal všetky potrebné úkony"/>
    <s v="Som opäť práceschopný"/>
    <s v="Po priznaní pracovnej rehabilitácie vznikne nárok na rehabilitačné a jeho výplatu (Udalosť)"/>
    <x v="0"/>
    <x v="0"/>
    <x v="0"/>
    <x v="0"/>
    <m/>
    <m/>
    <m/>
    <m/>
    <m/>
    <x v="7"/>
    <m/>
    <m/>
    <m/>
    <x v="0"/>
    <m/>
    <m/>
    <x v="0"/>
    <m/>
    <m/>
  </r>
  <r>
    <x v="7"/>
    <s v="Ochorel som, ochorel člen rodiny, došlo k nie smrteľnému úrazu, v prípade pracovného úrazu zamestnávateľ vykonal všetky potrebné úkony"/>
    <s v="Som opäť práceschopný"/>
    <s v="Uzatvorenie dohody o vykonaní pracovnej rehabilitácie"/>
    <x v="33"/>
    <x v="0"/>
    <x v="2"/>
    <x v="1"/>
    <s v="Sociálna poisťovňa"/>
    <s v="A0001817"/>
    <s v="Konanie o dávkach a výplata dávok dôchodkového poistenia, nemocenského poistenia, úrazového poistenia, poistenia v nezamestnanosti a garančného poistenia "/>
    <s v="U00139"/>
    <s v="Sociálne poistenie"/>
    <x v="2"/>
    <n v="60"/>
    <m/>
    <m/>
    <x v="0"/>
    <m/>
    <m/>
    <x v="0"/>
    <m/>
    <m/>
  </r>
  <r>
    <x v="7"/>
    <s v="Ochorel som, ochorel člen rodiny, došlo k nie smrteľnému úrazu, v prípade pracovného úrazu zamestnávateľ vykonal všetky potrebné úkony"/>
    <s v="Som opäť práceschopný"/>
    <s v="Vykonanie pracovnej rehabilitácie"/>
    <x v="33"/>
    <x v="114"/>
    <x v="2"/>
    <x v="1"/>
    <s v="Sociálna poisťovňa"/>
    <s v="A0001817"/>
    <s v="Konanie o dávkach a výplata dávok dôchodkového poistenia, nemocenského poistenia, úrazového poistenia, poistenia v nezamestnanosti a garančného poistenia "/>
    <s v="U00139"/>
    <s v="Sociálne poistenie"/>
    <x v="2"/>
    <n v="60"/>
    <m/>
    <m/>
    <x v="0"/>
    <m/>
    <n v="1"/>
    <x v="0"/>
    <m/>
    <m/>
  </r>
  <r>
    <x v="7"/>
    <s v="Ochorel som, ochorel člen rodiny, došlo k nie smrteľnému úrazu, v prípade pracovného úrazu zamestnávateľ vykonal všetky potrebné úkony"/>
    <s v="Som opäť práceschopný"/>
    <s v="Pracovná rehabilitácia a rehabilitačné boli priznané (Udalosť)"/>
    <x v="0"/>
    <x v="0"/>
    <x v="0"/>
    <x v="0"/>
    <m/>
    <m/>
    <m/>
    <m/>
    <m/>
    <x v="7"/>
    <m/>
    <m/>
    <m/>
    <x v="0"/>
    <m/>
    <m/>
    <x v="0"/>
    <m/>
    <m/>
  </r>
  <r>
    <x v="7"/>
    <s v="Ochorel som, ochorel člen rodiny, došlo k nie smrteľnému úrazu, v prípade pracovného úrazu zamestnávateľ vykonal všetky potrebné úkony"/>
    <s v="Som opäť práceschopný"/>
    <s v="Podanie žiadosti o poskytnutie rekvalifikácie"/>
    <x v="33"/>
    <x v="111"/>
    <x v="2"/>
    <x v="1"/>
    <s v="Sociálna poisťovňa"/>
    <s v="A0001817"/>
    <s v="Konanie o dávkach a výplata dávok dôchodkového poistenia, nemocenského poistenia, úrazového poistenia, poistenia v nezamestnanosti a garančného poistenia "/>
    <s v="U00139"/>
    <s v="Sociálne poistenie"/>
    <x v="2"/>
    <n v="60"/>
    <m/>
    <m/>
    <x v="0"/>
    <m/>
    <n v="2"/>
    <x v="0"/>
    <m/>
    <m/>
  </r>
  <r>
    <x v="7"/>
    <s v="Ochorel som, ochorel člen rodiny, došlo k nie smrteľnému úrazu, v prípade pracovného úrazu zamestnávateľ vykonal všetky potrebné úkony"/>
    <s v="Som opäť práceschopný"/>
    <s v="Posúdenie zdravotnej spôsobilosti na absolvovanie rekvalifikácie"/>
    <x v="33"/>
    <x v="115"/>
    <x v="2"/>
    <x v="1"/>
    <s v="Sociálna poisťovňa"/>
    <s v="A0001817"/>
    <s v="Konanie o dávkach a výplata dávok dôchodkového poistenia, nemocenského poistenia, úrazového poistenia, poistenia v nezamestnanosti a garančného poistenia "/>
    <s v="U00139"/>
    <s v="Sociálne poistenie"/>
    <x v="2"/>
    <n v="60"/>
    <m/>
    <m/>
    <x v="0"/>
    <m/>
    <n v="1"/>
    <x v="0"/>
    <m/>
    <m/>
  </r>
  <r>
    <x v="7"/>
    <s v="Ochorel som, ochorel člen rodiny, došlo k nie smrteľnému úrazu, v prípade pracovného úrazu zamestnávateľ vykonal všetky potrebné úkony"/>
    <s v="Som opäť práceschopný"/>
    <s v="Sociálna poisťovňa neposkytla rekvalifikáciu (Udalosť)"/>
    <x v="0"/>
    <x v="0"/>
    <x v="0"/>
    <x v="0"/>
    <m/>
    <m/>
    <m/>
    <m/>
    <m/>
    <x v="7"/>
    <m/>
    <m/>
    <m/>
    <x v="0"/>
    <m/>
    <m/>
    <x v="0"/>
    <m/>
    <m/>
  </r>
  <r>
    <x v="7"/>
    <s v="Ochorel som, ochorel člen rodiny, došlo k nie smrteľnému úrazu, v prípade pracovného úrazu zamestnávateľ vykonal všetky potrebné úkony"/>
    <s v="Som opäť práceschopný"/>
    <s v="Po priznaní rekvalifikácie vznikne nárok na rekvalifikačné a jeho výplatu (Udalosť)"/>
    <x v="0"/>
    <x v="0"/>
    <x v="0"/>
    <x v="0"/>
    <m/>
    <m/>
    <m/>
    <m/>
    <m/>
    <x v="7"/>
    <m/>
    <m/>
    <m/>
    <x v="0"/>
    <m/>
    <m/>
    <x v="0"/>
    <m/>
    <m/>
  </r>
  <r>
    <x v="7"/>
    <s v="Ochorel som, ochorel člen rodiny, došlo k nie smrteľnému úrazu, v prípade pracovného úrazu zamestnávateľ vykonal všetky potrebné úkony"/>
    <s v="Som opäť práceschopný"/>
    <s v="Uzatvorenie dohody o zabezpečení rekvalifikácie"/>
    <x v="33"/>
    <x v="0"/>
    <x v="2"/>
    <x v="1"/>
    <s v="Sociálna poisťovňa"/>
    <s v="A0001817"/>
    <s v="Konanie o dávkach a výplata dávok dôchodkového poistenia, nemocenského poistenia, úrazového poistenia, poistenia v nezamestnanosti a garančného poistenia "/>
    <s v="U00139"/>
    <s v="Sociálne poistenie"/>
    <x v="2"/>
    <n v="60"/>
    <m/>
    <m/>
    <x v="0"/>
    <m/>
    <m/>
    <x v="0"/>
    <m/>
    <m/>
  </r>
  <r>
    <x v="7"/>
    <s v="Ochorel som, ochorel člen rodiny, došlo k nie smrteľnému úrazu, v prípade pracovného úrazu zamestnávateľ vykonal všetky potrebné úkony"/>
    <s v="Som opäť práceschopný"/>
    <s v="Absolvovanie rekvalifikácie"/>
    <x v="33"/>
    <x v="115"/>
    <x v="2"/>
    <x v="1"/>
    <s v="Sociálna poisťovňa"/>
    <s v="A0001817"/>
    <s v="Konanie o dávkach a výplata dávok dôchodkového poistenia, nemocenského poistenia, úrazového poistenia, poistenia v nezamestnanosti a garančného poistenia "/>
    <s v="U00139"/>
    <s v="Sociálne poistenie"/>
    <x v="2"/>
    <n v="60"/>
    <m/>
    <m/>
    <x v="0"/>
    <m/>
    <n v="1"/>
    <x v="0"/>
    <m/>
    <m/>
  </r>
  <r>
    <x v="7"/>
    <s v="Ochorel som, ochorel člen rodiny, došlo k nie smrteľnému úrazu, v prípade pracovného úrazu zamestnávateľ vykonal všetky potrebné úkony"/>
    <s v="Som opäť práceschopný"/>
    <s v="Rekvalifikácia a rekvalifikačné boli priznané (Udalosť)"/>
    <x v="0"/>
    <x v="0"/>
    <x v="0"/>
    <x v="0"/>
    <m/>
    <m/>
    <m/>
    <m/>
    <m/>
    <x v="7"/>
    <m/>
    <m/>
    <m/>
    <x v="0"/>
    <m/>
    <m/>
    <x v="0"/>
    <m/>
    <m/>
  </r>
  <r>
    <x v="7"/>
    <s v="Ochorel som, ochorel člen rodiny, došlo k nie smrteľnému úrazu, v prípade pracovného úrazu zamestnávateľ vykonal všetky potrebné úkony"/>
    <s v="Som opäť práceschopný"/>
    <s v="Návšteva lekára a vyplnenie lekárskeho posudku o bolestnom a o sťažení spoločenského uplatnenia"/>
    <x v="33"/>
    <x v="116"/>
    <x v="2"/>
    <x v="1"/>
    <s v="Sociálna poisťovňa"/>
    <s v="A0001817"/>
    <s v="Konanie o dávkach a výplata dávok dôchodkového poistenia, nemocenského poistenia, úrazového poistenia, poistenia v nezamestnanosti a garančného poistenia "/>
    <s v="U00139"/>
    <s v="Sociálne poistenie"/>
    <x v="2"/>
    <n v="60"/>
    <m/>
    <m/>
    <x v="0"/>
    <s v="Predkladanie dodatočných dokumentov v rámci konania so Sociálnou poisťovňou"/>
    <n v="1"/>
    <x v="0"/>
    <m/>
    <m/>
  </r>
  <r>
    <x v="7"/>
    <s v="Ochorel som, ochorel člen rodiny, došlo k nie smrteľnému úrazu, v prípade pracovného úrazu zamestnávateľ vykonal všetky potrebné úkony"/>
    <s v="Som opäť práceschopný"/>
    <s v="Podanie žiadosti o priznanie náhrady za bolesť/ za sťaženie spoločenského uplatnenia a posudok"/>
    <x v="33"/>
    <x v="111"/>
    <x v="2"/>
    <x v="1"/>
    <s v="Sociálna poisťovňa"/>
    <s v="A0001817"/>
    <s v="Konanie o dávkach a výplata dávok dôchodkového poistenia, nemocenského poistenia, úrazového poistenia, poistenia v nezamestnanosti a garančného poistenia "/>
    <s v="U00139"/>
    <s v="Sociálne poistenie"/>
    <x v="2"/>
    <n v="60"/>
    <m/>
    <m/>
    <x v="0"/>
    <m/>
    <n v="2"/>
    <x v="0"/>
    <m/>
    <m/>
  </r>
  <r>
    <x v="7"/>
    <s v="Ochorel som, ochorel člen rodiny, došlo k nie smrteľnému úrazu, v prípade pracovného úrazu zamestnávateľ vykonal všetky potrebné úkony"/>
    <s v="Som opäť práceschopný"/>
    <s v="Sociálna poisťovňa nepriznala náhradu za bolesť/ za sťaženie spoločenského uplatnenia (Udalosť)"/>
    <x v="0"/>
    <x v="0"/>
    <x v="0"/>
    <x v="0"/>
    <m/>
    <m/>
    <m/>
    <m/>
    <m/>
    <x v="7"/>
    <m/>
    <m/>
    <m/>
    <x v="0"/>
    <m/>
    <m/>
    <x v="0"/>
    <m/>
    <m/>
  </r>
  <r>
    <x v="7"/>
    <s v="Ochorel som, ochorel člen rodiny, došlo k nie smrteľnému úrazu, v prípade pracovného úrazu zamestnávateľ vykonal všetky potrebné úkony"/>
    <s v="Som opäť práceschopný"/>
    <s v="Sociálna poisťovňa priznala poškodenému jednorazovú náhradu za bolesť/ za sťaženie spoločenského uplatnenia (Udalosť)"/>
    <x v="0"/>
    <x v="0"/>
    <x v="0"/>
    <x v="0"/>
    <m/>
    <m/>
    <m/>
    <m/>
    <m/>
    <x v="7"/>
    <m/>
    <m/>
    <m/>
    <x v="0"/>
    <m/>
    <m/>
    <x v="0"/>
    <m/>
    <m/>
  </r>
  <r>
    <x v="7"/>
    <s v="Ochorel som, ochorel člen rodiny, došlo k nie smrteľnému úrazu, v prípade pracovného úrazu zamestnávateľ vykonal všetky potrebné úkony"/>
    <s v="Som opäť práceschopný"/>
    <s v="Skompletizovanie dokladov o vynaložených nákladoch spojených s liečením"/>
    <x v="33"/>
    <x v="117"/>
    <x v="2"/>
    <x v="1"/>
    <s v="Sociálna poisťovňa"/>
    <s v="A0001817"/>
    <s v="Konanie o dávkach a výplata dávok dôchodkového poistenia, nemocenského poistenia, úrazového poistenia, poistenia v nezamestnanosti a garančného poistenia "/>
    <s v="U00139"/>
    <s v="Sociálne poistenie"/>
    <x v="2"/>
    <n v="60"/>
    <m/>
    <m/>
    <x v="0"/>
    <s v="Predkladanie dodatočných dokumentov v rámci konania so Sociálnou poisťovňou"/>
    <n v="1"/>
    <x v="0"/>
    <m/>
    <m/>
  </r>
  <r>
    <x v="7"/>
    <s v="Ochorel som, ochorel člen rodiny, došlo k nie smrteľnému úrazu, v prípade pracovného úrazu zamestnávateľ vykonal všetky potrebné úkony"/>
    <s v="Som opäť práceschopný"/>
    <s v="Podanie žiadosti o priznanie náhrady nákladov spojených s liečením"/>
    <x v="33"/>
    <x v="111"/>
    <x v="2"/>
    <x v="1"/>
    <s v="Sociálna poisťovňa"/>
    <s v="A0001817"/>
    <s v="Konanie o dávkach a výplata dávok dôchodkového poistenia, nemocenského poistenia, úrazového poistenia, poistenia v nezamestnanosti a garančného poistenia "/>
    <s v="U00139"/>
    <s v="Sociálne poistenie"/>
    <x v="2"/>
    <n v="60"/>
    <m/>
    <m/>
    <x v="0"/>
    <m/>
    <n v="2"/>
    <x v="0"/>
    <m/>
    <m/>
  </r>
  <r>
    <x v="7"/>
    <s v="Ochorel som, ochorel člen rodiny, došlo k nie smrteľnému úrazu, v prípade pracovného úrazu zamestnávateľ vykonal všetky potrebné úkony"/>
    <s v="Som opäť práceschopný"/>
    <s v="Posúdenie účelnosti vynaložených nákladov v súvislosti s liečením"/>
    <x v="33"/>
    <x v="117"/>
    <x v="2"/>
    <x v="1"/>
    <s v="Sociálna poisťovňa"/>
    <s v="A0001817"/>
    <s v="Konanie o dávkach a výplata dávok dôchodkového poistenia, nemocenského poistenia, úrazového poistenia, poistenia v nezamestnanosti a garančného poistenia "/>
    <s v="U00139"/>
    <s v="Sociálne poistenie"/>
    <x v="2"/>
    <n v="60"/>
    <m/>
    <m/>
    <x v="0"/>
    <s v="Podávanie základných zúčtovacích dokladov pre poskytovateľov zdravotnej starostlivosti"/>
    <n v="1"/>
    <x v="0"/>
    <m/>
    <m/>
  </r>
  <r>
    <x v="7"/>
    <s v="Ochorel som, ochorel člen rodiny, došlo k nie smrteľnému úrazu, v prípade pracovného úrazu zamestnávateľ vykonal všetky potrebné úkony"/>
    <s v="Som opäť práceschopný"/>
    <s v="Sociálna poisťovňa nepriznala náhradu nákladov spojených s liečením (Udalosť)"/>
    <x v="0"/>
    <x v="0"/>
    <x v="0"/>
    <x v="0"/>
    <m/>
    <m/>
    <m/>
    <m/>
    <m/>
    <x v="7"/>
    <m/>
    <m/>
    <m/>
    <x v="0"/>
    <m/>
    <m/>
    <x v="0"/>
    <m/>
    <m/>
  </r>
  <r>
    <x v="7"/>
    <s v="Ochorel som, ochorel člen rodiny, došlo k nie smrteľnému úrazu, v prípade pracovného úrazu zamestnávateľ vykonal všetky potrebné úkony"/>
    <s v="Som opäť práceschopný"/>
    <s v="Sociálna poisťovňa priznala poškodenému náhradu nákladov spojených s liečením (Udalosť)"/>
    <x v="0"/>
    <x v="0"/>
    <x v="0"/>
    <x v="0"/>
    <m/>
    <m/>
    <m/>
    <m/>
    <m/>
    <x v="7"/>
    <m/>
    <m/>
    <m/>
    <x v="0"/>
    <m/>
    <m/>
    <x v="0"/>
    <m/>
    <m/>
  </r>
  <r>
    <x v="7"/>
    <s v="Ochorel som, ochorel člen rodiny, došlo k nie smrteľnému úrazu, v prípade pracovného úrazu zamestnávateľ vykonal všetky potrebné úkony"/>
    <s v="Som opäť práceschopný"/>
    <s v="Poškodená osoba poberá dávky z úrazového poistenia z dôvodu pracovného úrazu alebo choroby z povolania (Udalosť)"/>
    <x v="0"/>
    <x v="0"/>
    <x v="0"/>
    <x v="0"/>
    <m/>
    <m/>
    <m/>
    <m/>
    <m/>
    <x v="7"/>
    <m/>
    <m/>
    <m/>
    <x v="0"/>
    <m/>
    <m/>
    <x v="0"/>
    <m/>
    <m/>
  </r>
  <r>
    <x v="8"/>
    <s v="Chcem študovať na VŠ"/>
    <s v="Ukončil som štúdium na VŠ a uznali mi diplom"/>
    <s v="Chcem študovať na VŠ (Udalosť)"/>
    <x v="0"/>
    <x v="0"/>
    <x v="0"/>
    <x v="0"/>
    <m/>
    <m/>
    <m/>
    <m/>
    <m/>
    <x v="7"/>
    <m/>
    <m/>
    <m/>
    <x v="0"/>
    <m/>
    <m/>
    <x v="0"/>
    <n v="33985"/>
    <s v="počet študentov prijatých na SK vysokú školu"/>
  </r>
  <r>
    <x v="8"/>
    <s v="Chcem študovať na VŠ"/>
    <s v="Ukončil som štúdium na VŠ a uznali mi diplom"/>
    <s v="Získavanie informácií o možnostiach štúdia na VŠ"/>
    <x v="0"/>
    <x v="118"/>
    <x v="30"/>
    <x v="1"/>
    <s v="Ministerstvo školstva, vedy, výskumu a športu Slovenskej republiky"/>
    <s v="A0002401"/>
    <s v="Vydávanie zoznamu vysokých škôl pôsobiacich na území Slovenskej republiky"/>
    <s v="U00166"/>
    <s v="Vysoké školy"/>
    <x v="38"/>
    <n v="44"/>
    <s v="Migrácia informačného systému Centrálnej elektronickej prihlášky na vysoké školy do eCloudu"/>
    <s v="Ministerstvo školstva, vedy, výskumu a športu Slovenskej republiky"/>
    <x v="6"/>
    <s v="Publikovanie informácií o možnostiach a podmienkach štúdia a informácie o jednotlivých vysokých školách"/>
    <n v="1"/>
    <x v="73"/>
    <m/>
    <m/>
  </r>
  <r>
    <x v="8"/>
    <s v="Chcem študovať na VŠ"/>
    <s v="Ukončil som štúdium na VŠ a uznali mi diplom"/>
    <s v="Výber študijného programu a VŠ"/>
    <x v="0"/>
    <x v="119"/>
    <x v="0"/>
    <x v="0"/>
    <m/>
    <m/>
    <m/>
    <m/>
    <m/>
    <x v="7"/>
    <m/>
    <m/>
    <m/>
    <x v="0"/>
    <m/>
    <n v="1"/>
    <x v="74"/>
    <m/>
    <m/>
  </r>
  <r>
    <x v="8"/>
    <s v="Chcem študovať na VŠ"/>
    <s v="Ukončil som štúdium na VŠ a uznali mi diplom"/>
    <s v="Overovanie podmienok k prijatiu na štúdium na VŠ"/>
    <x v="0"/>
    <x v="120"/>
    <x v="0"/>
    <x v="0"/>
    <m/>
    <m/>
    <m/>
    <m/>
    <m/>
    <x v="7"/>
    <m/>
    <m/>
    <m/>
    <x v="0"/>
    <m/>
    <n v="1"/>
    <x v="0"/>
    <m/>
    <m/>
  </r>
  <r>
    <x v="8"/>
    <s v="Chcem študovať na VŠ"/>
    <s v="Ukončil som štúdium na VŠ a uznali mi diplom"/>
    <s v="Absolvovanie školou určených testov/ skúšok"/>
    <x v="0"/>
    <x v="0"/>
    <x v="0"/>
    <x v="0"/>
    <m/>
    <m/>
    <m/>
    <m/>
    <m/>
    <x v="7"/>
    <m/>
    <m/>
    <m/>
    <x v="0"/>
    <m/>
    <m/>
    <x v="0"/>
    <m/>
    <m/>
  </r>
  <r>
    <x v="8"/>
    <s v="Chcem študovať na VŠ"/>
    <s v="Ukončil som štúdium na VŠ a uznali mi diplom"/>
    <s v="Vyplnenie prihlášky na štúdium na VŠ"/>
    <x v="0"/>
    <x v="121"/>
    <x v="0"/>
    <x v="0"/>
    <m/>
    <m/>
    <m/>
    <m/>
    <m/>
    <x v="7"/>
    <m/>
    <m/>
    <m/>
    <x v="0"/>
    <m/>
    <n v="2"/>
    <x v="0"/>
    <m/>
    <m/>
  </r>
  <r>
    <x v="8"/>
    <s v="Chcem študovať na VŠ"/>
    <s v="Ukončil som štúdium na VŠ a uznali mi diplom"/>
    <s v="Získanie školou určených potrebných dokladov a potvrdení"/>
    <x v="0"/>
    <x v="0"/>
    <x v="0"/>
    <x v="0"/>
    <m/>
    <m/>
    <m/>
    <m/>
    <m/>
    <x v="7"/>
    <m/>
    <m/>
    <m/>
    <x v="0"/>
    <m/>
    <m/>
    <x v="0"/>
    <m/>
    <m/>
  </r>
  <r>
    <x v="8"/>
    <s v="Chcem študovať na VŠ"/>
    <s v="Ukončil som štúdium na VŠ a uznali mi diplom"/>
    <s v="Zaplatenie poplatku za prijímacie konanie"/>
    <x v="0"/>
    <x v="0"/>
    <x v="0"/>
    <x v="0"/>
    <m/>
    <m/>
    <m/>
    <m/>
    <m/>
    <x v="7"/>
    <m/>
    <m/>
    <m/>
    <x v="0"/>
    <m/>
    <m/>
    <x v="0"/>
    <m/>
    <m/>
  </r>
  <r>
    <x v="8"/>
    <s v="Chcem študovať na VŠ"/>
    <s v="Ukončil som štúdium na VŠ a uznali mi diplom"/>
    <s v="Podanie prihlášky na štúdium na VŠ s požadovanými prílohami elektronicky"/>
    <x v="0"/>
    <x v="122"/>
    <x v="0"/>
    <x v="0"/>
    <m/>
    <m/>
    <m/>
    <m/>
    <m/>
    <x v="7"/>
    <m/>
    <m/>
    <m/>
    <x v="0"/>
    <m/>
    <n v="4"/>
    <x v="75"/>
    <m/>
    <m/>
  </r>
  <r>
    <x v="8"/>
    <s v="Chcem študovať na VŠ"/>
    <s v="Ukončil som štúdium na VŠ a uznali mi diplom"/>
    <s v="Tlač elektronicky vyplnenej prihlášky"/>
    <x v="0"/>
    <x v="0"/>
    <x v="0"/>
    <x v="0"/>
    <m/>
    <m/>
    <m/>
    <m/>
    <m/>
    <x v="7"/>
    <m/>
    <m/>
    <m/>
    <x v="0"/>
    <m/>
    <m/>
    <x v="0"/>
    <m/>
    <m/>
  </r>
  <r>
    <x v="8"/>
    <s v="Chcem študovať na VŠ"/>
    <s v="Ukončil som štúdium na VŠ a uznali mi diplom"/>
    <s v="Podanie prihlášky na štúdium na VŠ s požadovanými prílohami poštou"/>
    <x v="0"/>
    <x v="0"/>
    <x v="0"/>
    <x v="0"/>
    <m/>
    <m/>
    <m/>
    <m/>
    <m/>
    <x v="7"/>
    <m/>
    <m/>
    <m/>
    <x v="0"/>
    <m/>
    <m/>
    <x v="0"/>
    <m/>
    <m/>
  </r>
  <r>
    <x v="8"/>
    <s v="Chcem študovať na VŠ"/>
    <s v="Ukončil som štúdium na VŠ a uznali mi diplom"/>
    <s v="Mám podanú prihlášku na VŠ (Udalosť)"/>
    <x v="0"/>
    <x v="0"/>
    <x v="0"/>
    <x v="0"/>
    <m/>
    <m/>
    <m/>
    <m/>
    <m/>
    <x v="7"/>
    <m/>
    <m/>
    <m/>
    <x v="0"/>
    <m/>
    <m/>
    <x v="0"/>
    <m/>
    <m/>
  </r>
  <r>
    <x v="8"/>
    <s v="Chcem študovať na VŠ"/>
    <s v="Ukončil som štúdium na VŠ a uznali mi diplom"/>
    <s v="Absolvovanie prijímacích skúšok"/>
    <x v="0"/>
    <x v="0"/>
    <x v="0"/>
    <x v="0"/>
    <m/>
    <m/>
    <m/>
    <m/>
    <m/>
    <x v="7"/>
    <m/>
    <m/>
    <m/>
    <x v="0"/>
    <m/>
    <m/>
    <x v="0"/>
    <m/>
    <m/>
  </r>
  <r>
    <x v="8"/>
    <s v="Chcem študovať na VŠ"/>
    <s v="Ukončil som štúdium na VŠ a uznali mi diplom"/>
    <s v="Obdržanie rozhodnutia o prijatí na VŠ"/>
    <x v="50"/>
    <x v="0"/>
    <x v="19"/>
    <x v="2"/>
    <s v="Ministerstvo školstva, vedy, výskumu a športu Slovenskej republiky"/>
    <s v="A0002392"/>
    <s v="Rozhodovanie o obmedzení medziročného nárastu počtu študentov v dennej forme štúdia"/>
    <s v="U00166"/>
    <s v="Vysoké školy"/>
    <x v="38"/>
    <n v="44"/>
    <s v="Migrácia centrálneho registra študentov do eCloudu"/>
    <s v="Ministerstvo školstva, vedy, výskumu a športu Slovenskej republiky"/>
    <x v="3"/>
    <m/>
    <m/>
    <x v="0"/>
    <m/>
    <m/>
  </r>
  <r>
    <x v="8"/>
    <s v="Chcem študovať na VŠ"/>
    <s v="Ukončil som štúdium na VŠ a uznali mi diplom"/>
    <s v="Podanie odvolania"/>
    <x v="50"/>
    <x v="0"/>
    <x v="19"/>
    <x v="2"/>
    <s v="Ministerstvo školstva, vedy, výskumu a športu Slovenskej republiky"/>
    <s v="A0002392"/>
    <s v="Rozhodovanie o obmedzení medziročného nárastu počtu študentov v dennej forme štúdia"/>
    <s v="U00166"/>
    <s v="Vysoké školy"/>
    <x v="38"/>
    <n v="44"/>
    <s v="Rozvoj centrálneho registra študentov vysokých škôl"/>
    <s v="Ministerstvo školstva, vedy, výskumu a športu Slovenskej republiky"/>
    <x v="3"/>
    <m/>
    <m/>
    <x v="0"/>
    <m/>
    <m/>
  </r>
  <r>
    <x v="8"/>
    <s v="Chcem študovať na VŠ"/>
    <s v="Ukončil som štúdium na VŠ a uznali mi diplom"/>
    <s v="Nie som prijatý na VŠ (Udalosť)"/>
    <x v="0"/>
    <x v="0"/>
    <x v="0"/>
    <x v="0"/>
    <m/>
    <m/>
    <m/>
    <m/>
    <m/>
    <x v="7"/>
    <m/>
    <m/>
    <m/>
    <x v="0"/>
    <m/>
    <m/>
    <x v="0"/>
    <m/>
    <m/>
  </r>
  <r>
    <x v="8"/>
    <s v="Chcem študovať na VŠ"/>
    <s v="Ukončil som štúdium na VŠ a uznali mi diplom"/>
    <s v="Oznámenie rozhodnutia o zapísaní/nezapísaní sa na štúdium (ak to VŠ požaduje)"/>
    <x v="50"/>
    <x v="0"/>
    <x v="19"/>
    <x v="2"/>
    <s v="Ministerstvo školstva, vedy, výskumu a športu Slovenskej republiky"/>
    <s v="A0002392"/>
    <s v="Rozhodovanie o obmedzení medziročného nárastu počtu študentov v dennej forme štúdia"/>
    <s v="U00166"/>
    <s v="Vysoké školy"/>
    <x v="38"/>
    <n v="44"/>
    <m/>
    <m/>
    <x v="0"/>
    <m/>
    <m/>
    <x v="0"/>
    <m/>
    <m/>
  </r>
  <r>
    <x v="8"/>
    <s v="Chcem študovať na VŠ"/>
    <s v="Ukončil som štúdium na VŠ a uznali mi diplom"/>
    <s v="Úspešné ukončenie strednej školy (Udalosť)"/>
    <x v="51"/>
    <x v="0"/>
    <x v="30"/>
    <x v="1"/>
    <s v="Ministerstvo školstva, vedy, výskumu a športu Slovenskej republiky"/>
    <s v="A0002329"/>
    <s v="Určovanie predmetov, termínu a formy maturitnej skúšky"/>
    <s v="U00165"/>
    <s v="Materské školy, základné školy, stredné školy, základné umelecké školy, jazykové školy a školské zariadenia"/>
    <x v="47"/>
    <n v="60"/>
    <m/>
    <m/>
    <x v="0"/>
    <m/>
    <m/>
    <x v="0"/>
    <m/>
    <m/>
  </r>
  <r>
    <x v="8"/>
    <s v="Chcem študovať na VŠ"/>
    <s v="Ukončil som štúdium na VŠ a uznali mi diplom"/>
    <s v="Som prijatý na VŠ (Udalosť)"/>
    <x v="0"/>
    <x v="0"/>
    <x v="0"/>
    <x v="0"/>
    <m/>
    <m/>
    <m/>
    <m/>
    <m/>
    <x v="7"/>
    <m/>
    <m/>
    <m/>
    <x v="0"/>
    <m/>
    <m/>
    <x v="76"/>
    <m/>
    <m/>
  </r>
  <r>
    <x v="8"/>
    <s v="Chcem študovať na VŠ"/>
    <s v="Ukončil som štúdium na VŠ a uznali mi diplom"/>
    <s v="Zisťovanie podmienok na získanie sociálneho štipendia"/>
    <x v="52"/>
    <x v="123"/>
    <x v="19"/>
    <x v="2"/>
    <m/>
    <m/>
    <m/>
    <m/>
    <m/>
    <x v="38"/>
    <n v="44"/>
    <m/>
    <m/>
    <x v="0"/>
    <m/>
    <n v="1"/>
    <x v="0"/>
    <m/>
    <m/>
  </r>
  <r>
    <x v="8"/>
    <s v="Chcem študovať na VŠ"/>
    <s v="Ukončil som štúdium na VŠ a uznali mi diplom"/>
    <s v="Nemám nárok na sociálne štipendium/ Nežiadam o sociálne štipendium (Udalosť)"/>
    <x v="0"/>
    <x v="0"/>
    <x v="0"/>
    <x v="0"/>
    <m/>
    <m/>
    <m/>
    <m/>
    <m/>
    <x v="7"/>
    <m/>
    <m/>
    <m/>
    <x v="0"/>
    <m/>
    <m/>
    <x v="0"/>
    <m/>
    <m/>
  </r>
  <r>
    <x v="8"/>
    <s v="Chcem študovať na VŠ"/>
    <s v="Ukončil som štúdium na VŠ a uznali mi diplom"/>
    <s v="Získanie potrebných dokladov"/>
    <x v="52"/>
    <x v="124"/>
    <x v="19"/>
    <x v="2"/>
    <m/>
    <m/>
    <m/>
    <m/>
    <m/>
    <x v="38"/>
    <n v="44"/>
    <m/>
    <m/>
    <x v="0"/>
    <m/>
    <n v="1"/>
    <x v="0"/>
    <m/>
    <m/>
  </r>
  <r>
    <x v="8"/>
    <s v="Chcem študovať na VŠ"/>
    <s v="Ukončil som štúdium na VŠ a uznali mi diplom"/>
    <s v="Podanie žiadosti o sociálne štipendium"/>
    <x v="52"/>
    <x v="125"/>
    <x v="19"/>
    <x v="2"/>
    <m/>
    <m/>
    <m/>
    <m/>
    <m/>
    <x v="38"/>
    <n v="44"/>
    <m/>
    <m/>
    <x v="0"/>
    <m/>
    <n v="2"/>
    <x v="77"/>
    <m/>
    <m/>
  </r>
  <r>
    <x v="8"/>
    <s v="Chcem študovať na VŠ"/>
    <s v="Ukončil som štúdium na VŠ a uznali mi diplom"/>
    <s v="Sociálne štipendium mi bolo priznané (Udalosť)"/>
    <x v="0"/>
    <x v="0"/>
    <x v="0"/>
    <x v="0"/>
    <m/>
    <m/>
    <m/>
    <m/>
    <m/>
    <x v="7"/>
    <m/>
    <m/>
    <m/>
    <x v="0"/>
    <m/>
    <m/>
    <x v="0"/>
    <m/>
    <m/>
  </r>
  <r>
    <x v="8"/>
    <s v="Chcem študovať na VŠ"/>
    <s v="Ukončil som štúdium na VŠ a uznali mi diplom"/>
    <s v="Sociálne štipendium mi nebolo priznané (Udalosť)"/>
    <x v="0"/>
    <x v="0"/>
    <x v="0"/>
    <x v="0"/>
    <m/>
    <m/>
    <m/>
    <m/>
    <m/>
    <x v="7"/>
    <m/>
    <m/>
    <m/>
    <x v="0"/>
    <m/>
    <m/>
    <x v="0"/>
    <m/>
    <m/>
  </r>
  <r>
    <x v="8"/>
    <s v="Chcem študovať na VŠ"/>
    <s v="Ukončil som štúdium na VŠ a uznali mi diplom"/>
    <s v="Podmienky a postup pre získanie motivačného štipendia určuje VŠ (Udalosť)"/>
    <x v="52"/>
    <x v="126"/>
    <x v="19"/>
    <x v="2"/>
    <m/>
    <m/>
    <m/>
    <m/>
    <m/>
    <x v="38"/>
    <n v="44"/>
    <m/>
    <m/>
    <x v="0"/>
    <m/>
    <n v="1"/>
    <x v="0"/>
    <m/>
    <m/>
  </r>
  <r>
    <x v="8"/>
    <s v="Chcem študovať na VŠ"/>
    <s v="Ukončil som štúdium na VŠ a uznali mi diplom"/>
    <s v="Som tehotná (Udalosť)"/>
    <x v="0"/>
    <x v="0"/>
    <x v="0"/>
    <x v="0"/>
    <m/>
    <m/>
    <m/>
    <m/>
    <m/>
    <x v="7"/>
    <m/>
    <m/>
    <m/>
    <x v="0"/>
    <m/>
    <m/>
    <x v="0"/>
    <m/>
    <m/>
  </r>
  <r>
    <x v="8"/>
    <s v="Chcem študovať na VŠ"/>
    <s v="Ukončil som štúdium na VŠ a uznali mi diplom"/>
    <s v="Zisťovanie podmienok na získanie tehotenského štipendia"/>
    <x v="36"/>
    <x v="127"/>
    <x v="19"/>
    <x v="2"/>
    <m/>
    <m/>
    <m/>
    <m/>
    <m/>
    <x v="38"/>
    <n v="44"/>
    <m/>
    <m/>
    <x v="0"/>
    <m/>
    <n v="1"/>
    <x v="0"/>
    <m/>
    <m/>
  </r>
  <r>
    <x v="8"/>
    <s v="Chcem študovať na VŠ"/>
    <s v="Ukončil som štúdium na VŠ a uznali mi diplom"/>
    <s v="Nemám nárok na tehotenské štipendium (Udalosť)"/>
    <x v="0"/>
    <x v="0"/>
    <x v="0"/>
    <x v="0"/>
    <m/>
    <m/>
    <m/>
    <m/>
    <m/>
    <x v="7"/>
    <m/>
    <m/>
    <m/>
    <x v="0"/>
    <m/>
    <m/>
    <x v="0"/>
    <m/>
    <m/>
  </r>
  <r>
    <x v="8"/>
    <s v="Chcem študovať na VŠ"/>
    <s v="Ukončil som štúdium na VŠ a uznali mi diplom"/>
    <s v="Získanie potrebných dokladov"/>
    <x v="36"/>
    <x v="128"/>
    <x v="19"/>
    <x v="2"/>
    <m/>
    <m/>
    <m/>
    <m/>
    <m/>
    <x v="38"/>
    <n v="44"/>
    <m/>
    <m/>
    <x v="0"/>
    <m/>
    <n v="1"/>
    <x v="0"/>
    <m/>
    <m/>
  </r>
  <r>
    <x v="8"/>
    <s v="Chcem študovať na VŠ"/>
    <s v="Ukončil som štúdium na VŠ a uznali mi diplom"/>
    <s v="Lekárske potvrdenie o tom, že začal 27. týždeň pred očakávaným dňom pôrodu"/>
    <x v="36"/>
    <x v="0"/>
    <x v="19"/>
    <x v="2"/>
    <m/>
    <m/>
    <m/>
    <m/>
    <m/>
    <x v="37"/>
    <n v="17"/>
    <m/>
    <m/>
    <x v="0"/>
    <m/>
    <m/>
    <x v="0"/>
    <m/>
    <m/>
  </r>
  <r>
    <x v="8"/>
    <s v="Chcem študovať na VŠ"/>
    <s v="Ukončil som štúdium na VŠ a uznali mi diplom"/>
    <s v="Potvrdenie SP o tom, že nevznikol nárok na výplatu tehotenského"/>
    <x v="36"/>
    <x v="0"/>
    <x v="19"/>
    <x v="2"/>
    <m/>
    <m/>
    <m/>
    <m/>
    <m/>
    <x v="2"/>
    <n v="60"/>
    <m/>
    <m/>
    <x v="0"/>
    <m/>
    <m/>
    <x v="0"/>
    <m/>
    <m/>
  </r>
  <r>
    <x v="8"/>
    <s v="Chcem študovať na VŠ"/>
    <s v="Ukončil som štúdium na VŠ a uznali mi diplom"/>
    <s v="Podanie žiadosti o tehotenské štipendium s prílohami"/>
    <x v="36"/>
    <x v="127"/>
    <x v="19"/>
    <x v="2"/>
    <m/>
    <m/>
    <m/>
    <m/>
    <m/>
    <x v="38"/>
    <n v="44"/>
    <m/>
    <m/>
    <x v="0"/>
    <m/>
    <n v="2"/>
    <x v="0"/>
    <m/>
    <m/>
  </r>
  <r>
    <x v="8"/>
    <s v="Chcem študovať na VŠ"/>
    <s v="Ukončil som štúdium na VŠ a uznali mi diplom"/>
    <s v="Tehotenské štipendium mi bolo priznané (Udalosť)"/>
    <x v="0"/>
    <x v="0"/>
    <x v="0"/>
    <x v="0"/>
    <m/>
    <m/>
    <m/>
    <m/>
    <m/>
    <x v="7"/>
    <m/>
    <m/>
    <m/>
    <x v="0"/>
    <m/>
    <m/>
    <x v="0"/>
    <m/>
    <m/>
  </r>
  <r>
    <x v="8"/>
    <s v="Chcem študovať na VŠ"/>
    <s v="Ukončil som štúdium na VŠ a uznali mi diplom"/>
    <s v="Tehotenské štipendium mi nebolo priznané (Udalosť)"/>
    <x v="0"/>
    <x v="0"/>
    <x v="0"/>
    <x v="0"/>
    <m/>
    <m/>
    <m/>
    <m/>
    <m/>
    <x v="7"/>
    <m/>
    <m/>
    <m/>
    <x v="0"/>
    <m/>
    <m/>
    <x v="0"/>
    <m/>
    <m/>
  </r>
  <r>
    <x v="8"/>
    <s v="Chcem študovať na VŠ"/>
    <s v="Ukončil som štúdium na VŠ a uznali mi diplom"/>
    <s v="Skompletizovanie potrebných príloh"/>
    <x v="53"/>
    <x v="129"/>
    <x v="31"/>
    <x v="1"/>
    <s v="Ministerstvo školstva, vedy, výskumu a športu Slovenskej republiky"/>
    <s v="A0002428"/>
    <s v="Poskytovanie stimulov pre výskum a vývoj"/>
    <s v="U00168"/>
    <s v="Veda a technika"/>
    <x v="48"/>
    <n v="2"/>
    <m/>
    <m/>
    <x v="0"/>
    <m/>
    <n v="1"/>
    <x v="0"/>
    <m/>
    <m/>
  </r>
  <r>
    <x v="8"/>
    <s v="Chcem študovať na VŠ"/>
    <s v="Ukončil som štúdium na VŠ a uznali mi diplom"/>
    <s v="Podanie žiadosti o študentskú pôžičku"/>
    <x v="53"/>
    <x v="130"/>
    <x v="31"/>
    <x v="1"/>
    <s v="Ministerstvo školstva, vedy, výskumu a športu Slovenskej republiky"/>
    <s v="A0002428"/>
    <s v="Poskytovanie stimulov pre výskum a vývoj"/>
    <s v="U00168"/>
    <s v="Veda a technika"/>
    <x v="48"/>
    <n v="2"/>
    <m/>
    <m/>
    <x v="0"/>
    <s v="Podávanie žiadosti o pôžičku pre študentov a pedagogických pracovníkov z Fondu na podporu vzdelávania"/>
    <n v="2"/>
    <x v="78"/>
    <m/>
    <m/>
  </r>
  <r>
    <x v="8"/>
    <s v="Chcem študovať na VŠ"/>
    <s v="Ukončil som štúdium na VŠ a uznali mi diplom"/>
    <s v="Žiadosť o študentskú pôžičku nebola schválená (Udalosť)"/>
    <x v="0"/>
    <x v="0"/>
    <x v="0"/>
    <x v="0"/>
    <m/>
    <m/>
    <m/>
    <m/>
    <m/>
    <x v="7"/>
    <m/>
    <m/>
    <m/>
    <x v="0"/>
    <m/>
    <m/>
    <x v="0"/>
    <m/>
    <m/>
  </r>
  <r>
    <x v="8"/>
    <s v="Chcem študovať na VŠ"/>
    <s v="Ukončil som štúdium na VŠ a uznali mi diplom"/>
    <s v="Podpis prijatého návrhu zmluvy o pôžičke a potvrdenie o príjme ručiteľa"/>
    <x v="53"/>
    <x v="131"/>
    <x v="31"/>
    <x v="1"/>
    <s v="Ministerstvo školstva, vedy, výskumu a športu Slovenskej republiky"/>
    <s v="A0002428"/>
    <s v="Poskytovanie stimulov pre výskum a vývoj"/>
    <s v="U00168"/>
    <s v="Veda a technika"/>
    <x v="48"/>
    <n v="2"/>
    <m/>
    <m/>
    <x v="0"/>
    <m/>
    <n v="1"/>
    <x v="0"/>
    <m/>
    <m/>
  </r>
  <r>
    <x v="8"/>
    <s v="Chcem študovať na VŠ"/>
    <s v="Ukončil som štúdium na VŠ a uznali mi diplom"/>
    <s v="Študentská pôžička je schválená (Udalosť)"/>
    <x v="0"/>
    <x v="0"/>
    <x v="0"/>
    <x v="0"/>
    <m/>
    <m/>
    <m/>
    <m/>
    <m/>
    <x v="7"/>
    <m/>
    <m/>
    <m/>
    <x v="0"/>
    <m/>
    <m/>
    <x v="0"/>
    <m/>
    <m/>
  </r>
  <r>
    <x v="8"/>
    <s v="Chcem študovať na VŠ"/>
    <s v="Ukončil som štúdium na VŠ a uznali mi diplom"/>
    <s v="Skompletizovanie potrebných príloh"/>
    <x v="53"/>
    <x v="132"/>
    <x v="31"/>
    <x v="1"/>
    <s v="Ministerstvo školstva, vedy, výskumu a športu Slovenskej republiky"/>
    <m/>
    <m/>
    <m/>
    <m/>
    <x v="48"/>
    <n v="2"/>
    <m/>
    <m/>
    <x v="0"/>
    <m/>
    <n v="1"/>
    <x v="0"/>
    <m/>
    <m/>
  </r>
  <r>
    <x v="8"/>
    <s v="Chcem študovať na VŠ"/>
    <s v="Ukončil som štúdium na VŠ a uznali mi diplom"/>
    <s v="Podanie žiadosti o stabilizačnú pôžičku"/>
    <x v="53"/>
    <x v="133"/>
    <x v="31"/>
    <x v="1"/>
    <s v="Ministerstvo školstva, vedy, výskumu a športu Slovenskej republiky"/>
    <m/>
    <m/>
    <m/>
    <m/>
    <x v="48"/>
    <n v="2"/>
    <m/>
    <m/>
    <x v="0"/>
    <m/>
    <n v="2"/>
    <x v="0"/>
    <m/>
    <m/>
  </r>
  <r>
    <x v="8"/>
    <s v="Chcem študovať na VŠ"/>
    <s v="Ukončil som štúdium na VŠ a uznali mi diplom"/>
    <s v="Žiadosť o stabilizačnú pôžičku nebola schválená (Udalosť)"/>
    <x v="0"/>
    <x v="0"/>
    <x v="0"/>
    <x v="0"/>
    <m/>
    <m/>
    <m/>
    <m/>
    <m/>
    <x v="7"/>
    <m/>
    <m/>
    <m/>
    <x v="0"/>
    <m/>
    <m/>
    <x v="0"/>
    <m/>
    <m/>
  </r>
  <r>
    <x v="8"/>
    <s v="Chcem študovať na VŠ"/>
    <s v="Ukončil som štúdium na VŠ a uznali mi diplom"/>
    <s v="Podpis zmluvy o stabilizačnej pôžičke a úradné osvedčenie podpisu"/>
    <x v="53"/>
    <x v="134"/>
    <x v="31"/>
    <x v="1"/>
    <s v="Ministerstvo školstva, vedy, výskumu a športu Slovenskej republiky"/>
    <m/>
    <m/>
    <m/>
    <m/>
    <x v="48"/>
    <n v="2"/>
    <m/>
    <m/>
    <x v="0"/>
    <m/>
    <n v="1"/>
    <x v="0"/>
    <m/>
    <m/>
  </r>
  <r>
    <x v="8"/>
    <s v="Chcem študovať na VŠ"/>
    <s v="Ukončil som štúdium na VŠ a uznali mi diplom"/>
    <s v="Stabilizačná pôžička je schválená (Udalosť)"/>
    <x v="0"/>
    <x v="0"/>
    <x v="0"/>
    <x v="0"/>
    <m/>
    <m/>
    <m/>
    <m/>
    <m/>
    <x v="7"/>
    <m/>
    <m/>
    <m/>
    <x v="0"/>
    <m/>
    <m/>
    <x v="0"/>
    <m/>
    <m/>
  </r>
  <r>
    <x v="8"/>
    <s v="Chcem študovať na VŠ"/>
    <s v="Ukončil som štúdium na VŠ a uznali mi diplom"/>
    <s v="Zisťovanie podmienok pre zúčastnenie sa zahraničných stáží a študijných pobytov"/>
    <x v="54"/>
    <x v="135"/>
    <x v="19"/>
    <x v="2"/>
    <m/>
    <m/>
    <m/>
    <m/>
    <m/>
    <x v="7"/>
    <m/>
    <s v="Rozvojovy projekt ISVS Mobility ONLINE"/>
    <s v="Ministerstvo školstva, vedy, výskumu a športu Slovenskej republiky"/>
    <x v="4"/>
    <m/>
    <n v="1"/>
    <x v="0"/>
    <m/>
    <m/>
  </r>
  <r>
    <x v="8"/>
    <s v="Chcem študovať na VŠ"/>
    <s v="Ukončil som štúdium na VŠ a uznali mi diplom"/>
    <s v="Podanie prihlášky a potrebných dokladov"/>
    <x v="54"/>
    <x v="136"/>
    <x v="19"/>
    <x v="2"/>
    <m/>
    <m/>
    <m/>
    <m/>
    <m/>
    <x v="7"/>
    <m/>
    <m/>
    <m/>
    <x v="0"/>
    <m/>
    <n v="4"/>
    <x v="0"/>
    <m/>
    <m/>
  </r>
  <r>
    <x v="8"/>
    <s v="Chcem študovať na VŠ"/>
    <s v="Ukončil som štúdium na VŠ a uznali mi diplom"/>
    <s v="Absolvovanie výberového konania"/>
    <x v="54"/>
    <x v="136"/>
    <x v="19"/>
    <x v="2"/>
    <m/>
    <m/>
    <m/>
    <m/>
    <m/>
    <x v="7"/>
    <m/>
    <m/>
    <m/>
    <x v="0"/>
    <m/>
    <n v="1"/>
    <x v="0"/>
    <m/>
    <m/>
  </r>
  <r>
    <x v="8"/>
    <s v="Chcem študovať na VŠ"/>
    <s v="Ukončil som štúdium na VŠ a uznali mi diplom"/>
    <s v="Nezúčastním sa zahraničného študijného pobytu (Udalosť)"/>
    <x v="0"/>
    <x v="0"/>
    <x v="0"/>
    <x v="0"/>
    <m/>
    <m/>
    <m/>
    <m/>
    <m/>
    <x v="7"/>
    <m/>
    <m/>
    <m/>
    <x v="0"/>
    <m/>
    <m/>
    <x v="0"/>
    <m/>
    <m/>
  </r>
  <r>
    <x v="8"/>
    <s v="Chcem študovať na VŠ"/>
    <s v="Ukončil som štúdium na VŠ a uznali mi diplom"/>
    <s v="Podanie prihlášky na vybranú zahraničnú univerzitu/ inštitúciu"/>
    <x v="54"/>
    <x v="137"/>
    <x v="19"/>
    <x v="2"/>
    <m/>
    <m/>
    <m/>
    <m/>
    <m/>
    <x v="7"/>
    <m/>
    <m/>
    <m/>
    <x v="0"/>
    <m/>
    <n v="4"/>
    <x v="79"/>
    <m/>
    <m/>
  </r>
  <r>
    <x v="8"/>
    <s v="Chcem študovať na VŠ"/>
    <s v="Ukončil som štúdium na VŠ a uznali mi diplom"/>
    <s v="Vytvorenie študijného plánu (Learning Agreement)"/>
    <x v="54"/>
    <x v="138"/>
    <x v="19"/>
    <x v="2"/>
    <m/>
    <m/>
    <m/>
    <m/>
    <m/>
    <x v="7"/>
    <m/>
    <m/>
    <m/>
    <x v="0"/>
    <m/>
    <n v="4"/>
    <x v="0"/>
    <m/>
    <m/>
  </r>
  <r>
    <x v="8"/>
    <s v="Chcem študovať na VŠ"/>
    <s v="Ukončil som štúdium na VŠ a uznali mi diplom"/>
    <s v="Kontrola platnosti zdravotného poistenia (EPZP) v cieľovej krajine"/>
    <x v="54"/>
    <x v="139"/>
    <x v="19"/>
    <x v="2"/>
    <m/>
    <m/>
    <m/>
    <m/>
    <m/>
    <x v="7"/>
    <m/>
    <m/>
    <m/>
    <x v="0"/>
    <m/>
    <n v="1"/>
    <x v="0"/>
    <m/>
    <m/>
  </r>
  <r>
    <x v="8"/>
    <s v="Chcem študovať na VŠ"/>
    <s v="Ukončil som štúdium na VŠ a uznali mi diplom"/>
    <s v="Podpísanie zmluvy o poskytnutí finančnej podpory"/>
    <x v="54"/>
    <x v="139"/>
    <x v="19"/>
    <x v="2"/>
    <m/>
    <m/>
    <m/>
    <m/>
    <m/>
    <x v="7"/>
    <m/>
    <m/>
    <m/>
    <x v="0"/>
    <m/>
    <n v="4"/>
    <x v="80"/>
    <m/>
    <m/>
  </r>
  <r>
    <x v="8"/>
    <s v="Chcem študovať na VŠ"/>
    <s v="Ukončil som štúdium na VŠ a uznali mi diplom"/>
    <s v="Absolvoval som zahraničný študijný pobyt (Udalosť)"/>
    <x v="0"/>
    <x v="0"/>
    <x v="0"/>
    <x v="0"/>
    <m/>
    <m/>
    <m/>
    <m/>
    <m/>
    <x v="7"/>
    <m/>
    <m/>
    <m/>
    <x v="0"/>
    <m/>
    <m/>
    <x v="0"/>
    <m/>
    <m/>
  </r>
  <r>
    <x v="8"/>
    <s v="Chcem študovať na VŠ"/>
    <s v="Ukončil som štúdium na VŠ a uznali mi diplom"/>
    <s v="Predkladanie potrebných potvrdení, certifikátov, akademických výsledkov"/>
    <x v="54"/>
    <x v="140"/>
    <x v="19"/>
    <x v="2"/>
    <m/>
    <m/>
    <m/>
    <m/>
    <m/>
    <x v="7"/>
    <m/>
    <m/>
    <m/>
    <x v="0"/>
    <m/>
    <n v="4"/>
    <x v="81"/>
    <m/>
    <m/>
  </r>
  <r>
    <x v="8"/>
    <s v="Chcem študovať na VŠ"/>
    <s v="Ukončil som štúdium na VŠ a uznali mi diplom"/>
    <s v="Zúčastnil som sa zahraničného študijného pobytu a domáca inštitúcia mi ho uznala (Udalosť)"/>
    <x v="0"/>
    <x v="0"/>
    <x v="0"/>
    <x v="0"/>
    <m/>
    <m/>
    <m/>
    <m/>
    <m/>
    <x v="7"/>
    <m/>
    <m/>
    <m/>
    <x v="0"/>
    <m/>
    <m/>
    <x v="8"/>
    <m/>
    <m/>
  </r>
  <r>
    <x v="8"/>
    <s v="Chcem študovať na VŠ"/>
    <s v="Ukončil som štúdium na VŠ a uznali mi diplom"/>
    <s v="Úspešne som ukončil VŠ štúdium v zahraničí, mám diplom a žiadam o uznanie dokladov na SK (Udalosť)"/>
    <x v="55"/>
    <x v="141"/>
    <x v="19"/>
    <x v="2"/>
    <m/>
    <m/>
    <m/>
    <m/>
    <m/>
    <x v="7"/>
    <m/>
    <m/>
    <m/>
    <x v="0"/>
    <m/>
    <n v="1"/>
    <x v="7"/>
    <m/>
    <m/>
  </r>
  <r>
    <x v="8"/>
    <s v="Chcem študovať na VŠ"/>
    <s v="Ukončil som štúdium na VŠ a uznali mi diplom"/>
    <s v="Zisťovanie postupu a podmienok"/>
    <x v="56"/>
    <x v="142"/>
    <x v="32"/>
    <x v="1"/>
    <s v="Ministerstvo školstva, vedy, výskumu a športu Slovenskej republiky"/>
    <s v="A0002403"/>
    <s v="Vykonávanie funkcie kontaktného miesta v oblasti regulovaných povolaní"/>
    <s v="U00166"/>
    <s v="Vysoké školy"/>
    <x v="49"/>
    <n v="3"/>
    <m/>
    <m/>
    <x v="0"/>
    <m/>
    <n v="1"/>
    <x v="6"/>
    <m/>
    <m/>
  </r>
  <r>
    <x v="8"/>
    <s v="Chcem študovať na VŠ"/>
    <s v="Ukončil som štúdium na VŠ a uznali mi diplom"/>
    <s v="Odoslanie žiadosti podľa typu regulovaného povolania s prílohami"/>
    <x v="56"/>
    <x v="143"/>
    <x v="32"/>
    <x v="1"/>
    <s v="Ministerstvo školstva, vedy, výskumu a športu Slovenskej republiky"/>
    <s v="A0002393"/>
    <s v="Uznávanie dokladov o vzdelaní vydaných zahraničnými vysokými školami alebo inými na to oprávnenými orgánmi"/>
    <s v="U00166"/>
    <s v="Vysoké školy"/>
    <x v="49"/>
    <n v="3"/>
    <s v="Elektronizácia služieb regionálneho a vysokého školstva SR"/>
    <s v="Ministerstvo školstva, vedy, výskumu a športu Slovenskej republiky"/>
    <x v="2"/>
    <s v="Uznávanie dokladu o vzdelaní zo zahraničia na výkon regulovaného povolania v SR"/>
    <n v="4"/>
    <x v="82"/>
    <m/>
    <m/>
  </r>
  <r>
    <x v="8"/>
    <s v="Chcem študovať na VŠ"/>
    <s v="Ukončil som štúdium na VŠ a uznali mi diplom"/>
    <s v="Podanie žiadosti o uznanie odbornej kvalifikácie (podľa typu povolania)"/>
    <x v="56"/>
    <x v="144"/>
    <x v="32"/>
    <x v="1"/>
    <s v="Ministerstvo školstva, vedy, výskumu a športu Slovenskej republiky"/>
    <s v="A0002393"/>
    <s v="Uznávanie dokladov o vzdelaní vydaných zahraničnými vysokými školami alebo inými na to oprávnenými orgánmi"/>
    <s v="U00166"/>
    <s v="Vysoké školy"/>
    <x v="49"/>
    <n v="3"/>
    <m/>
    <m/>
    <x v="0"/>
    <s v="Uznávanie dokladu o vzdelaní a odbornej kvalifikácie zo zahraničia na výkon regulovaného povolania v SR"/>
    <n v="3"/>
    <x v="5"/>
    <m/>
    <m/>
  </r>
  <r>
    <x v="8"/>
    <s v="Chcem študovať na VŠ"/>
    <s v="Ukončil som štúdium na VŠ a uznali mi diplom"/>
    <s v="Ukončil som štúdium na VŠ a uznali mi diplom (Udalosť)"/>
    <x v="0"/>
    <x v="0"/>
    <x v="0"/>
    <x v="0"/>
    <m/>
    <m/>
    <m/>
    <m/>
    <m/>
    <x v="7"/>
    <m/>
    <m/>
    <m/>
    <x v="0"/>
    <m/>
    <m/>
    <x v="83"/>
    <m/>
    <m/>
  </r>
  <r>
    <x v="9"/>
    <s v="Ocitol som sa v hmotnej núdzi, nemám zdroj príjmu"/>
    <s v="Poberám príspevky v hmotnej núdzi"/>
    <s v="Ocitol som sa v hmotnej núdzi, nemám zdroj príjmu (Udalosť)"/>
    <x v="0"/>
    <x v="0"/>
    <x v="0"/>
    <x v="0"/>
    <m/>
    <m/>
    <m/>
    <m/>
    <m/>
    <x v="7"/>
    <m/>
    <m/>
    <m/>
    <x v="0"/>
    <m/>
    <m/>
    <x v="0"/>
    <n v="59507"/>
    <s v="počet priznaných pomocí v hmotnej núdzi"/>
  </r>
  <r>
    <x v="9"/>
    <s v="Ocitol som sa v hmotnej núdzi, nemám zdroj príjmu"/>
    <s v="Poberám príspevky v hmotnej núdzi"/>
    <s v="Zisťovanie podmienok na získanie pomoci v hmotnej núdzi"/>
    <x v="0"/>
    <x v="145"/>
    <x v="0"/>
    <x v="0"/>
    <m/>
    <m/>
    <m/>
    <m/>
    <m/>
    <x v="7"/>
    <m/>
    <m/>
    <m/>
    <x v="0"/>
    <m/>
    <n v="1"/>
    <x v="0"/>
    <m/>
    <m/>
  </r>
  <r>
    <x v="9"/>
    <s v="Ocitol som sa v hmotnej núdzi, nemám zdroj príjmu"/>
    <s v="Poberám príspevky v hmotnej núdzi"/>
    <s v="Nemám nárok na pomoc v hmotnej núdzi (Udalosť)"/>
    <x v="0"/>
    <x v="0"/>
    <x v="0"/>
    <x v="0"/>
    <m/>
    <m/>
    <m/>
    <m/>
    <m/>
    <x v="7"/>
    <m/>
    <m/>
    <m/>
    <x v="0"/>
    <m/>
    <m/>
    <x v="0"/>
    <m/>
    <m/>
  </r>
  <r>
    <x v="9"/>
    <s v="Ocitol som sa v hmotnej núdzi, nemám zdroj príjmu"/>
    <s v="Poberám príspevky v hmotnej núdzi"/>
    <s v="Skompletizovanie potrebných dokladov"/>
    <x v="0"/>
    <x v="146"/>
    <x v="0"/>
    <x v="0"/>
    <m/>
    <m/>
    <m/>
    <m/>
    <m/>
    <x v="7"/>
    <m/>
    <m/>
    <m/>
    <x v="0"/>
    <m/>
    <n v="1"/>
    <x v="9"/>
    <m/>
    <m/>
  </r>
  <r>
    <x v="9"/>
    <s v="Ocitol som sa v hmotnej núdzi, nemám zdroj príjmu"/>
    <s v="Poberám príspevky v hmotnej núdzi"/>
    <s v="Podanie žiadosti o pomoc v hmotnej núdzi a prílohy"/>
    <x v="37"/>
    <x v="147"/>
    <x v="1"/>
    <x v="1"/>
    <s v="Ministerstvo práce, sociálnych vecí a rodiny Slovenskej republiky"/>
    <s v="A0001914"/>
    <s v="Rozhodovanie o hmotnej núdzi, zabezpečovaní základných životných podmienok a priznávanie dávky a príspevkov "/>
    <s v="U00145"/>
    <s v="Pomoc v hmotnej núdzi"/>
    <x v="50"/>
    <n v="3"/>
    <s v="Efektívnymi službami k občanovi-2"/>
    <s v="Ústredie práce, sociálnych vecí a rodiny"/>
    <x v="1"/>
    <s v="Rozhodovanie o pomoci v hmotnej núdzi"/>
    <n v="4"/>
    <x v="57"/>
    <m/>
    <m/>
  </r>
  <r>
    <x v="9"/>
    <s v="Ocitol som sa v hmotnej núdzi, nemám zdroj príjmu"/>
    <s v="Poberám príspevky v hmotnej núdzi"/>
    <s v="Preddavok na pomoc v hmotnej núdzi mi nebol priznaný (Udalosť)"/>
    <x v="0"/>
    <x v="0"/>
    <x v="0"/>
    <x v="0"/>
    <m/>
    <m/>
    <m/>
    <m/>
    <m/>
    <x v="7"/>
    <m/>
    <m/>
    <m/>
    <x v="0"/>
    <m/>
    <m/>
    <x v="0"/>
    <m/>
    <m/>
  </r>
  <r>
    <x v="9"/>
    <s v="Ocitol som sa v hmotnej núdzi, nemám zdroj príjmu"/>
    <s v="Poberám príspevky v hmotnej núdzi"/>
    <s v="Bol mi priznaný preddavok na pomoc v hmotnej núdzi (Udalosť)"/>
    <x v="0"/>
    <x v="0"/>
    <x v="0"/>
    <x v="0"/>
    <m/>
    <m/>
    <m/>
    <m/>
    <m/>
    <x v="7"/>
    <m/>
    <m/>
    <m/>
    <x v="0"/>
    <m/>
    <m/>
    <x v="0"/>
    <m/>
    <m/>
  </r>
  <r>
    <x v="9"/>
    <s v="Ocitol som sa v hmotnej núdzi, nemám zdroj príjmu"/>
    <s v="Poberám príspevky v hmotnej núdzi"/>
    <s v="Rozhodnutie o doplatení pomoci v hmotnej núdzi alebo jej vrátení po ukončení konania"/>
    <x v="37"/>
    <x v="148"/>
    <x v="1"/>
    <x v="1"/>
    <s v="Ministerstvo práce, sociálnych vecí a rodiny Slovenskej republiky"/>
    <s v="A0001917"/>
    <s v="Rozhodovanie o preddavkovom priznaní dávky a príspevkov "/>
    <s v="U00145"/>
    <s v="Pomoc v hmotnej núdzi"/>
    <x v="50"/>
    <n v="3"/>
    <m/>
    <m/>
    <x v="0"/>
    <s v="Rozhodovanie o pomoci v hmotnej núdzi"/>
    <n v="1"/>
    <x v="0"/>
    <m/>
    <m/>
  </r>
  <r>
    <x v="9"/>
    <s v="Ocitol som sa v hmotnej núdzi, nemám zdroj príjmu"/>
    <s v="Poberám príspevky v hmotnej núdzi"/>
    <s v="Obdržanie priznaného doplatku pomoci v hmotnej núdzi"/>
    <x v="37"/>
    <x v="148"/>
    <x v="1"/>
    <x v="1"/>
    <s v="Ministerstvo práce, sociálnych vecí a rodiny Slovenskej republiky"/>
    <s v="A0001917"/>
    <s v="Rozhodovanie o preddavkovom priznaní dávky a príspevkov "/>
    <s v="U00145"/>
    <s v="Pomoc v hmotnej núdzi"/>
    <x v="50"/>
    <n v="3"/>
    <m/>
    <m/>
    <x v="0"/>
    <s v="Rozhodovanie o pomoci v hmotnej núdzi"/>
    <n v="1"/>
    <x v="0"/>
    <m/>
    <m/>
  </r>
  <r>
    <x v="9"/>
    <s v="Ocitol som sa v hmotnej núdzi, nemám zdroj príjmu"/>
    <s v="Poberám príspevky v hmotnej núdzi"/>
    <s v="Vrátenie pomoci v hmotnej núdzi"/>
    <x v="37"/>
    <x v="148"/>
    <x v="1"/>
    <x v="1"/>
    <s v="Ministerstvo práce, sociálnych vecí a rodiny Slovenskej republiky"/>
    <s v="A0001917"/>
    <s v="Rozhodovanie o preddavkovom priznaní dávky a príspevkov "/>
    <s v="U00145"/>
    <s v="Pomoc v hmotnej núdzi"/>
    <x v="50"/>
    <n v="3"/>
    <m/>
    <m/>
    <x v="0"/>
    <m/>
    <n v="1"/>
    <x v="0"/>
    <m/>
    <m/>
  </r>
  <r>
    <x v="9"/>
    <s v="Ocitol som sa v hmotnej núdzi, nemám zdroj príjmu"/>
    <s v="Poberám príspevky v hmotnej núdzi"/>
    <s v="Skompletizovanie potrebných dokladov"/>
    <x v="37"/>
    <x v="146"/>
    <x v="0"/>
    <x v="0"/>
    <m/>
    <m/>
    <m/>
    <m/>
    <m/>
    <x v="7"/>
    <m/>
    <m/>
    <m/>
    <x v="0"/>
    <m/>
    <n v="1"/>
    <x v="8"/>
    <m/>
    <m/>
  </r>
  <r>
    <x v="9"/>
    <s v="Ocitol som sa v hmotnej núdzi, nemám zdroj príjmu"/>
    <s v="Poberám príspevky v hmotnej núdzi"/>
    <s v="Podanie žiadosti o pomoc v hmotnej núdzi a prílohy"/>
    <x v="37"/>
    <x v="147"/>
    <x v="1"/>
    <x v="1"/>
    <s v="Ministerstvo práce, sociálnych vecí a rodiny Slovenskej republiky"/>
    <s v="A0001914"/>
    <s v="Rozhodovanie o hmotnej núdzi, zabezpečovaní základných životných podmienok a priznávanie dávky a príspevkov "/>
    <s v="U00145"/>
    <s v="Pomoc v hmotnej núdzi"/>
    <x v="50"/>
    <n v="3"/>
    <s v="Efektívnymi službami k občanovi-2"/>
    <s v="Ústredie práce, sociálnych vecí a rodiny"/>
    <x v="1"/>
    <s v="Rozhodovanie o pomoci v hmotnej núdzi"/>
    <n v="4"/>
    <x v="84"/>
    <m/>
    <m/>
  </r>
  <r>
    <x v="9"/>
    <s v="Ocitol som sa v hmotnej núdzi, nemám zdroj príjmu"/>
    <s v="Poberám príspevky v hmotnej núdzi"/>
    <s v="Nemám nárok na pomoc v hmotnej núdzi (Udalosť)"/>
    <x v="0"/>
    <x v="0"/>
    <x v="0"/>
    <x v="0"/>
    <m/>
    <m/>
    <m/>
    <m/>
    <m/>
    <x v="7"/>
    <m/>
    <m/>
    <m/>
    <x v="0"/>
    <m/>
    <m/>
    <x v="0"/>
    <m/>
    <m/>
  </r>
  <r>
    <x v="9"/>
    <s v="Ocitol som sa v hmotnej núdzi, nemám zdroj príjmu"/>
    <s v="Poberám príspevky v hmotnej núdzi"/>
    <s v="Bola mi priznaná pomoc v hmotnej núdzi plnením (Udalosť)"/>
    <x v="0"/>
    <x v="0"/>
    <x v="0"/>
    <x v="0"/>
    <m/>
    <m/>
    <m/>
    <m/>
    <m/>
    <x v="7"/>
    <m/>
    <m/>
    <m/>
    <x v="0"/>
    <m/>
    <m/>
    <x v="0"/>
    <m/>
    <m/>
  </r>
  <r>
    <x v="9"/>
    <s v="Ocitol som sa v hmotnej núdzi, nemám zdroj príjmu"/>
    <s v="Poberám príspevky v hmotnej núdzi"/>
    <s v="Určenie osobitného príjemcu úradom"/>
    <x v="37"/>
    <x v="149"/>
    <x v="1"/>
    <x v="1"/>
    <s v="Ministerstvo práce, sociálnych vecí a rodiny Slovenskej republiky"/>
    <s v="A0001926"/>
    <s v="Rozhodovanie o určovaní a uvoľňovaní osobitného príjemcu dávky a príspevkov "/>
    <s v="U00145"/>
    <s v="Pomoc v hmotnej núdzi"/>
    <x v="50"/>
    <n v="3"/>
    <m/>
    <m/>
    <x v="0"/>
    <m/>
    <n v="1"/>
    <x v="0"/>
    <m/>
    <m/>
  </r>
  <r>
    <x v="9"/>
    <s v="Ocitol som sa v hmotnej núdzi, nemám zdroj príjmu"/>
    <s v="Poberám príspevky v hmotnej núdzi"/>
    <s v="Predloženie úradu mesačný rozsah skutočne odpracovaných hodín (rozsah &gt;=32 h)"/>
    <x v="37"/>
    <x v="150"/>
    <x v="1"/>
    <x v="1"/>
    <s v="Ministerstvo práce, sociálnych vecí a rodiny Slovenskej republiky"/>
    <s v="A0001936"/>
    <s v="Vedenie evidencie občanov poberajúcich dávku a príspevky "/>
    <s v="U00145"/>
    <s v="Pomoc v hmotnej núdzi"/>
    <x v="50"/>
    <n v="3"/>
    <m/>
    <m/>
    <x v="0"/>
    <m/>
    <n v="2"/>
    <x v="64"/>
    <m/>
    <m/>
  </r>
  <r>
    <x v="9"/>
    <s v="Ocitol som sa v hmotnej núdzi, nemám zdroj príjmu"/>
    <s v="Poberám príspevky v hmotnej núdzi"/>
    <s v="Predloženie potvrdenia o príjme v prípade zamestnanca"/>
    <x v="37"/>
    <x v="151"/>
    <x v="1"/>
    <x v="1"/>
    <s v="Ministerstvo práce, sociálnych vecí a rodiny Slovenskej republiky"/>
    <s v="A0001936"/>
    <s v="Vedenie evidencie občanov poberajúcich dávku a príspevky "/>
    <s v="U00145"/>
    <s v="Pomoc v hmotnej núdzi"/>
    <x v="50"/>
    <n v="3"/>
    <m/>
    <m/>
    <x v="0"/>
    <m/>
    <n v="2"/>
    <x v="7"/>
    <m/>
    <m/>
  </r>
  <r>
    <x v="9"/>
    <s v="Ocitol som sa v hmotnej núdzi, nemám zdroj príjmu"/>
    <s v="Poberám príspevky v hmotnej núdzi"/>
    <s v="Nemám povinnosť sa zúčastniť obecných služieb,_x000a_dobrovoľníckej činnosti, prác súvisiacich s mimoriadnou situáciou, lebo som v právnom vzťahu, ktorý zakladá nárok na príjem zo závislej činnosti v rozsahu väčšom ako 32 h mesačne, alebo sa na mňa nevzťahujú skutočnosti odôvodňujúce zníženie dávky v hmotnej núdzi. (Udalosť)"/>
    <x v="0"/>
    <x v="0"/>
    <x v="0"/>
    <x v="0"/>
    <m/>
    <m/>
    <m/>
    <m/>
    <m/>
    <x v="7"/>
    <m/>
    <m/>
    <m/>
    <x v="0"/>
    <m/>
    <m/>
    <x v="0"/>
    <m/>
    <m/>
  </r>
  <r>
    <x v="9"/>
    <s v="Ocitol som sa v hmotnej núdzi, nemám zdroj príjmu"/>
    <s v="Poberám príspevky v hmotnej núdzi"/>
    <s v="Obdržanie ponuky Aktivačného centra úradu"/>
    <x v="37"/>
    <x v="152"/>
    <x v="1"/>
    <x v="1"/>
    <s v="Ministerstvo práce, sociálnych vecí a rodiny Slovenskej republiky"/>
    <s v="A0001932"/>
    <s v="Koordinovanie činností úradov, obcí a ostatných organizácií podieľajúcich sa na zabezpečení základných životných podmienok a pomoci v hmotnej núdzi "/>
    <s v="U00145"/>
    <s v="Pomoc v hmotnej núdzi"/>
    <x v="50"/>
    <n v="3"/>
    <m/>
    <m/>
    <x v="0"/>
    <m/>
    <n v="1"/>
    <x v="55"/>
    <m/>
    <m/>
  </r>
  <r>
    <x v="9"/>
    <s v="Ocitol som sa v hmotnej núdzi, nemám zdroj príjmu"/>
    <s v="Poberám príspevky v hmotnej núdzi"/>
    <s v="Pravidelné zúčastnenie sa  na vykonaní obecných služieb, atď."/>
    <x v="0"/>
    <x v="0"/>
    <x v="0"/>
    <x v="0"/>
    <m/>
    <m/>
    <m/>
    <m/>
    <m/>
    <x v="7"/>
    <m/>
    <m/>
    <m/>
    <x v="0"/>
    <m/>
    <m/>
    <x v="5"/>
    <m/>
    <m/>
  </r>
  <r>
    <x v="9"/>
    <s v="Ocitol som sa v hmotnej núdzi, nemám zdroj príjmu"/>
    <s v="Poberám príspevky v hmotnej núdzi"/>
    <s v="Predloženie úradu mesačný rozsah skutočne odpracovaných hodín (rozsah &lt;32 h)"/>
    <x v="37"/>
    <x v="150"/>
    <x v="1"/>
    <x v="1"/>
    <s v="Ministerstvo práce, sociálnych vecí a rodiny Slovenskej republiky"/>
    <s v="A0001936"/>
    <s v="Vedenie evidencie občanov poberajúcich dávku a príspevky "/>
    <s v="U00145"/>
    <s v="Pomoc v hmotnej núdzi"/>
    <x v="50"/>
    <n v="3"/>
    <m/>
    <m/>
    <x v="0"/>
    <m/>
    <n v="2"/>
    <x v="13"/>
    <m/>
    <m/>
  </r>
  <r>
    <x v="9"/>
    <s v="Ocitol som sa v hmotnej núdzi, nemám zdroj príjmu"/>
    <s v="Poberám príspevky v hmotnej núdzi"/>
    <s v="Predloženie potvrdenia o príjme v prípade zamestnanca"/>
    <x v="37"/>
    <x v="151"/>
    <x v="1"/>
    <x v="1"/>
    <s v="Ministerstvo práce, sociálnych vecí a rodiny Slovenskej republiky"/>
    <s v="A0001936"/>
    <s v="Vedenie evidencie občanov poberajúcich dávku a príspevky "/>
    <s v="U00145"/>
    <s v="Pomoc v hmotnej núdzi"/>
    <x v="50"/>
    <n v="3"/>
    <m/>
    <m/>
    <x v="0"/>
    <m/>
    <n v="2"/>
    <x v="0"/>
    <m/>
    <m/>
  </r>
  <r>
    <x v="9"/>
    <s v="Ocitol som sa v hmotnej núdzi, nemám zdroj príjmu"/>
    <s v="Poberám príspevky v hmotnej núdzi"/>
    <s v="Návšteva pediatra (pravidelne do 1 roku veku dieťaťa)"/>
    <x v="0"/>
    <x v="0"/>
    <x v="0"/>
    <x v="0"/>
    <m/>
    <m/>
    <m/>
    <m/>
    <m/>
    <x v="7"/>
    <m/>
    <m/>
    <m/>
    <x v="0"/>
    <m/>
    <m/>
    <x v="0"/>
    <m/>
    <m/>
  </r>
  <r>
    <x v="9"/>
    <s v="Ocitol som sa v hmotnej núdzi, nemám zdroj príjmu"/>
    <s v="Poberám príspevky v hmotnej núdzi"/>
    <s v="Preukázanie starostlivosti predložením potvrdenia od pediatra, že som sa zúčastnil s dieťaťom na preventívnej prehliadke (9 prehliadok)"/>
    <x v="37"/>
    <x v="152"/>
    <x v="1"/>
    <x v="1"/>
    <s v="Ministerstvo práce, sociálnych vecí a rodiny Slovenskej republiky"/>
    <s v="A0001936"/>
    <s v="Vedenie evidencie občanov poberajúcich dávku a príspevky "/>
    <s v="U00145"/>
    <s v="Pomoc v hmotnej núdzi"/>
    <x v="50"/>
    <n v="3"/>
    <m/>
    <m/>
    <x v="0"/>
    <m/>
    <n v="1"/>
    <x v="0"/>
    <m/>
    <m/>
  </r>
  <r>
    <x v="9"/>
    <s v="Ocitol som sa v hmotnej núdzi, nemám zdroj príjmu"/>
    <s v="Poberám príspevky v hmotnej núdzi"/>
    <s v="Návšteva gynekológa (pravidelne mesačne)"/>
    <x v="0"/>
    <x v="0"/>
    <x v="0"/>
    <x v="0"/>
    <m/>
    <m/>
    <m/>
    <m/>
    <m/>
    <x v="7"/>
    <m/>
    <m/>
    <m/>
    <x v="0"/>
    <m/>
    <m/>
    <x v="0"/>
    <m/>
    <m/>
  </r>
  <r>
    <x v="9"/>
    <s v="Ocitol som sa v hmotnej núdzi, nemám zdroj príjmu"/>
    <s v="Poberám príspevky v hmotnej núdzi"/>
    <s v="Preukázanie účasti na pravidelných prehliadkach u gynekológa predložením tehotenskej knižky mesačne"/>
    <x v="37"/>
    <x v="152"/>
    <x v="1"/>
    <x v="1"/>
    <s v="Ministerstvo práce, sociálnych vecí a rodiny Slovenskej republiky"/>
    <s v="A0001936"/>
    <s v="Vedenie evidencie občanov poberajúcich dávku a príspevky "/>
    <s v="U00145"/>
    <s v="Pomoc v hmotnej núdzi"/>
    <x v="50"/>
    <n v="3"/>
    <m/>
    <m/>
    <x v="0"/>
    <m/>
    <n v="1"/>
    <x v="0"/>
    <m/>
    <m/>
  </r>
  <r>
    <x v="9"/>
    <s v="Ocitol som sa v hmotnej núdzi, nemám zdroj príjmu"/>
    <s v="Poberám príspevky v hmotnej núdzi"/>
    <s v="Poberám ochranný príspevok (Udalosť)"/>
    <x v="0"/>
    <x v="0"/>
    <x v="0"/>
    <x v="0"/>
    <m/>
    <m/>
    <m/>
    <m/>
    <m/>
    <x v="7"/>
    <m/>
    <m/>
    <m/>
    <x v="0"/>
    <m/>
    <m/>
    <x v="0"/>
    <m/>
    <m/>
  </r>
  <r>
    <x v="9"/>
    <s v="Ocitol som sa v hmotnej núdzi, nemám zdroj príjmu"/>
    <s v="Poberám príspevky v hmotnej núdzi"/>
    <s v="Som dočasne pracovne neschopný (DPN) (Udalosť)"/>
    <x v="0"/>
    <x v="0"/>
    <x v="0"/>
    <x v="0"/>
    <m/>
    <m/>
    <m/>
    <m/>
    <m/>
    <x v="7"/>
    <m/>
    <m/>
    <m/>
    <x v="0"/>
    <m/>
    <m/>
    <x v="0"/>
    <m/>
    <m/>
  </r>
  <r>
    <x v="9"/>
    <s v="Ocitol som sa v hmotnej núdzi, nemám zdroj príjmu"/>
    <s v="Poberám príspevky v hmotnej núdzi"/>
    <s v="Lekár mi vystaví potvrdenie o DPN"/>
    <x v="0"/>
    <x v="153"/>
    <x v="0"/>
    <x v="0"/>
    <m/>
    <m/>
    <m/>
    <m/>
    <m/>
    <x v="7"/>
    <m/>
    <m/>
    <m/>
    <x v="0"/>
    <m/>
    <n v="1"/>
    <x v="0"/>
    <m/>
    <m/>
  </r>
  <r>
    <x v="9"/>
    <s v="Ocitol som sa v hmotnej núdzi, nemám zdroj príjmu"/>
    <s v="Poberám príspevky v hmotnej núdzi"/>
    <s v="Odovzdanie Potvrdenia o DPN občana/uchádzača_x000a_o zamestnanie"/>
    <x v="0"/>
    <x v="153"/>
    <x v="0"/>
    <x v="0"/>
    <m/>
    <m/>
    <m/>
    <m/>
    <m/>
    <x v="7"/>
    <m/>
    <m/>
    <m/>
    <x v="0"/>
    <m/>
    <n v="1"/>
    <x v="0"/>
    <m/>
    <m/>
  </r>
  <r>
    <x v="9"/>
    <s v="Ocitol som sa v hmotnej núdzi, nemám zdroj príjmu"/>
    <s v="Poberám príspevky v hmotnej núdzi"/>
    <s v="Obdržanie výzvy na predloženie stanoviska k trvaniu nepriaznivého zdravotného stavu občana v hmotnej núdzi"/>
    <x v="37"/>
    <x v="154"/>
    <x v="1"/>
    <x v="1"/>
    <s v="Ministerstvo práce, sociálnych vecí a rodiny Slovenskej republiky"/>
    <s v="A0001936"/>
    <s v="Vedenie evidencie občanov poberajúcich dávku a príspevky "/>
    <s v="U00145"/>
    <s v="Pomoc v hmotnej núdzi"/>
    <x v="50"/>
    <n v="3"/>
    <m/>
    <m/>
    <x v="0"/>
    <m/>
    <n v="2"/>
    <x v="0"/>
    <m/>
    <m/>
  </r>
  <r>
    <x v="9"/>
    <s v="Ocitol som sa v hmotnej núdzi, nemám zdroj príjmu"/>
    <s v="Poberám príspevky v hmotnej núdzi"/>
    <s v="Potvrdenie stanoviska lekárom, ak je predpoklad, že PN bude trvať dlhšie ako tri mesiace"/>
    <x v="37"/>
    <x v="154"/>
    <x v="1"/>
    <x v="1"/>
    <s v="Ministerstvo práce, sociálnych vecí a rodiny Slovenskej republiky"/>
    <s v="A0001936"/>
    <s v="Vedenie evidencie občanov poberajúcich dávku a príspevky "/>
    <s v="U00145"/>
    <s v="Pomoc v hmotnej núdzi"/>
    <x v="50"/>
    <n v="3"/>
    <m/>
    <m/>
    <x v="0"/>
    <m/>
    <n v="1"/>
    <x v="0"/>
    <m/>
    <m/>
  </r>
  <r>
    <x v="9"/>
    <s v="Ocitol som sa v hmotnej núdzi, nemám zdroj príjmu"/>
    <s v="Poberám príspevky v hmotnej núdzi"/>
    <s v="Odovzdanie potvrdeného tlačiva"/>
    <x v="37"/>
    <x v="154"/>
    <x v="1"/>
    <x v="1"/>
    <s v="Ministerstvo práce, sociálnych vecí a rodiny Slovenskej republiky"/>
    <s v="A0001936"/>
    <s v="Vedenie evidencie občanov poberajúcich dávku a príspevky "/>
    <s v="U00145"/>
    <s v="Pomoc v hmotnej núdzi"/>
    <x v="50"/>
    <n v="3"/>
    <m/>
    <m/>
    <x v="0"/>
    <m/>
    <n v="1"/>
    <x v="0"/>
    <m/>
    <m/>
  </r>
  <r>
    <x v="9"/>
    <s v="Ocitol som sa v hmotnej núdzi, nemám zdroj príjmu"/>
    <s v="Poberám príspevky v hmotnej núdzi"/>
    <s v="Lekár mi vystaví potvrdenie o skončení DPN"/>
    <x v="37"/>
    <x v="153"/>
    <x v="1"/>
    <x v="1"/>
    <s v="Ministerstvo práce, sociálnych vecí a rodiny Slovenskej republiky"/>
    <s v="A0001936"/>
    <s v="Vedenie evidencie občanov poberajúcich dávku a príspevky "/>
    <s v="U00145"/>
    <s v="Pomoc v hmotnej núdzi"/>
    <x v="37"/>
    <n v="17"/>
    <m/>
    <m/>
    <x v="0"/>
    <m/>
    <n v="1"/>
    <x v="0"/>
    <m/>
    <m/>
  </r>
  <r>
    <x v="9"/>
    <s v="Ocitol som sa v hmotnej núdzi, nemám zdroj príjmu"/>
    <s v="Poberám príspevky v hmotnej núdzi"/>
    <s v="Odovzdanie potvrdenia o skončení DPN"/>
    <x v="37"/>
    <x v="153"/>
    <x v="1"/>
    <x v="1"/>
    <s v="Ministerstvo práce, sociálnych vecí a rodiny Slovenskej republiky"/>
    <s v="A0001936"/>
    <s v="Vedenie evidencie občanov poberajúcich dávku a príspevky "/>
    <s v="U00145"/>
    <s v="Pomoc v hmotnej núdzi"/>
    <x v="50"/>
    <n v="3"/>
    <m/>
    <m/>
    <x v="0"/>
    <m/>
    <n v="1"/>
    <x v="0"/>
    <m/>
    <m/>
  </r>
  <r>
    <x v="9"/>
    <s v="Ocitol som sa v hmotnej núdzi, nemám zdroj príjmu"/>
    <s v="Poberám príspevky v hmotnej núdzi"/>
    <s v="ŽS_Som_chorý (Odkaz na inú ŽS)"/>
    <x v="0"/>
    <x v="0"/>
    <x v="0"/>
    <x v="0"/>
    <m/>
    <m/>
    <m/>
    <m/>
    <m/>
    <x v="7"/>
    <m/>
    <m/>
    <m/>
    <x v="0"/>
    <m/>
    <m/>
    <x v="0"/>
    <m/>
    <m/>
  </r>
  <r>
    <x v="9"/>
    <s v="Ocitol som sa v hmotnej núdzi, nemám zdroj príjmu"/>
    <s v="Poberám príspevky v hmotnej núdzi"/>
    <s v="Som opäť práceschopný (Udalosť)"/>
    <x v="0"/>
    <x v="0"/>
    <x v="0"/>
    <x v="0"/>
    <m/>
    <m/>
    <m/>
    <m/>
    <m/>
    <x v="7"/>
    <m/>
    <m/>
    <m/>
    <x v="0"/>
    <m/>
    <m/>
    <x v="0"/>
    <m/>
    <m/>
  </r>
  <r>
    <x v="9"/>
    <s v="Ocitol som sa v hmotnej núdzi, nemám zdroj príjmu"/>
    <s v="Poberám príspevky v hmotnej núdzi"/>
    <s v="Našiel som prácu: vznikol pracovný pomer alebo obdobný pracovný vzťah (Udalosť)"/>
    <x v="0"/>
    <x v="0"/>
    <x v="0"/>
    <x v="0"/>
    <m/>
    <m/>
    <m/>
    <m/>
    <m/>
    <x v="7"/>
    <m/>
    <m/>
    <m/>
    <x v="0"/>
    <m/>
    <m/>
    <x v="0"/>
    <m/>
    <m/>
  </r>
  <r>
    <x v="9"/>
    <s v="Ocitol som sa v hmotnej núdzi, nemám zdroj príjmu"/>
    <s v="Poberám príspevky v hmotnej núdzi"/>
    <s v="Predloženie zmluvy o vzniknutom právnom vzťahu"/>
    <x v="37"/>
    <x v="155"/>
    <x v="1"/>
    <x v="1"/>
    <s v="Ministerstvo práce, sociálnych vecí a rodiny Slovenskej republiky"/>
    <s v="A0001914"/>
    <s v="Rozhodovanie o hmotnej núdzi, zabezpečovaní základných životných podmienok a priznávanie dávky a príspevkov "/>
    <s v="U00145"/>
    <s v="Pomoc v hmotnej núdzi"/>
    <x v="50"/>
    <n v="3"/>
    <m/>
    <m/>
    <x v="0"/>
    <m/>
    <n v="1"/>
    <x v="0"/>
    <m/>
    <m/>
  </r>
  <r>
    <x v="9"/>
    <s v="Ocitol som sa v hmotnej núdzi, nemám zdroj príjmu"/>
    <s v="Poberám príspevky v hmotnej núdzi"/>
    <s v="Osobitný príspevok mi nebol  priznaný (Udalosť)"/>
    <x v="0"/>
    <x v="0"/>
    <x v="0"/>
    <x v="0"/>
    <m/>
    <m/>
    <m/>
    <m/>
    <m/>
    <x v="7"/>
    <m/>
    <m/>
    <m/>
    <x v="0"/>
    <m/>
    <m/>
    <x v="0"/>
    <m/>
    <m/>
  </r>
  <r>
    <x v="9"/>
    <s v="Ocitol som sa v hmotnej núdzi, nemám zdroj príjmu"/>
    <s v="Poberám príspevky v hmotnej núdzi"/>
    <s v="Poberám osobitný príspevok počas trvania pracovného pomeru"/>
    <x v="37"/>
    <x v="155"/>
    <x v="1"/>
    <x v="1"/>
    <s v="Ministerstvo práce, sociálnych vecí a rodiny Slovenskej republiky"/>
    <s v="A0001914"/>
    <s v="Rozhodovanie o hmotnej núdzi, zabezpečovaní základných životných podmienok a priznávanie dávky a príspevkov "/>
    <s v="U00145"/>
    <s v="Pomoc v hmotnej núdzi"/>
    <x v="50"/>
    <n v="3"/>
    <m/>
    <m/>
    <x v="0"/>
    <m/>
    <n v="1"/>
    <x v="0"/>
    <m/>
    <m/>
  </r>
  <r>
    <x v="9"/>
    <s v="Ocitol som sa v hmotnej núdzi, nemám zdroj príjmu"/>
    <s v="Poberám príspevky v hmotnej núdzi"/>
    <s v="Poberám osobitný príspevok počas trvania pracovného pomeru alebo obdobného vzťahu, max. počas 18 po sebe nasledujúcich kal. Mesiacov (Udalosť)"/>
    <x v="0"/>
    <x v="0"/>
    <x v="0"/>
    <x v="0"/>
    <m/>
    <m/>
    <m/>
    <m/>
    <m/>
    <x v="7"/>
    <m/>
    <m/>
    <m/>
    <x v="0"/>
    <m/>
    <m/>
    <x v="0"/>
    <m/>
    <m/>
  </r>
  <r>
    <x v="9"/>
    <s v="Ocitol som sa v hmotnej núdzi, nemám zdroj príjmu"/>
    <s v="Poberám príspevky v hmotnej núdzi"/>
    <s v="Žiadam o jednorazovú dávku v hmotnej núdzi (Udalosť)"/>
    <x v="0"/>
    <x v="0"/>
    <x v="0"/>
    <x v="0"/>
    <m/>
    <m/>
    <m/>
    <m/>
    <m/>
    <x v="7"/>
    <m/>
    <m/>
    <m/>
    <x v="0"/>
    <m/>
    <m/>
    <x v="0"/>
    <m/>
    <m/>
  </r>
  <r>
    <x v="9"/>
    <s v="Ocitol som sa v hmotnej núdzi, nemám zdroj príjmu"/>
    <s v="Poberám príspevky v hmotnej núdzi"/>
    <s v="Skompletizovanie potrebných dokladov"/>
    <x v="36"/>
    <x v="156"/>
    <x v="0"/>
    <x v="0"/>
    <m/>
    <m/>
    <m/>
    <m/>
    <m/>
    <x v="7"/>
    <m/>
    <m/>
    <m/>
    <x v="0"/>
    <m/>
    <n v="1"/>
    <x v="85"/>
    <m/>
    <m/>
  </r>
  <r>
    <x v="9"/>
    <s v="Ocitol som sa v hmotnej núdzi, nemám zdroj príjmu"/>
    <s v="Poberám príspevky v hmotnej núdzi"/>
    <s v="Podanie žiadosti o jednorazovú dávku v hmotnej núdzi a príloh"/>
    <x v="36"/>
    <x v="157"/>
    <x v="5"/>
    <x v="2"/>
    <s v="Ministerstvo vnútra Slovenskej republiky"/>
    <s v="A0001932"/>
    <s v="Koordinovanie činností úradov, obcí a ostatných organizácií podieľajúcich sa na zabezpečení základných životných podmienok a pomoci v hmotnej núdzi "/>
    <s v="U00145"/>
    <s v="Pomoc v hmotnej núdzi"/>
    <x v="50"/>
    <n v="3"/>
    <s v="Plošné rozšírenie IS DCOM na mestá v kategórii"/>
    <s v="DataCentrum elektronizácie územnej samosprávy Slovenska"/>
    <x v="2"/>
    <s v="Poskytovanie jednorazovej dávky v hmotnej núdzi"/>
    <n v="2"/>
    <x v="17"/>
    <m/>
    <m/>
  </r>
  <r>
    <x v="9"/>
    <s v="Ocitol som sa v hmotnej núdzi, nemám zdroj príjmu"/>
    <s v="Poberám príspevky v hmotnej núdzi"/>
    <s v="Jednorazová dávka v hmotnej núdzi mi nebola priznaná (Udalosť)"/>
    <x v="0"/>
    <x v="0"/>
    <x v="0"/>
    <x v="0"/>
    <m/>
    <m/>
    <m/>
    <m/>
    <m/>
    <x v="7"/>
    <m/>
    <m/>
    <m/>
    <x v="0"/>
    <m/>
    <m/>
    <x v="0"/>
    <m/>
    <m/>
  </r>
  <r>
    <x v="9"/>
    <s v="Ocitol som sa v hmotnej núdzi, nemám zdroj príjmu"/>
    <s v="Poberám príspevky v hmotnej núdzi"/>
    <s v="Obdržanie jednorazovej dávky"/>
    <x v="36"/>
    <x v="157"/>
    <x v="5"/>
    <x v="2"/>
    <s v="Ministerstvo vnútra Slovenskej republiky"/>
    <s v="A0001932"/>
    <s v="Koordinovanie činností úradov, obcí a ostatných organizácií podieľajúcich sa na zabezpečení základných životných podmienok a pomoci v hmotnej núdzi "/>
    <s v="U00145"/>
    <s v="Pomoc v hmotnej núdzi"/>
    <x v="50"/>
    <n v="3"/>
    <m/>
    <m/>
    <x v="0"/>
    <s v="Poskytovanie jednorazovej dávky v hmotnej núdzi"/>
    <n v="2"/>
    <x v="86"/>
    <m/>
    <m/>
  </r>
  <r>
    <x v="9"/>
    <s v="Ocitol som sa v hmotnej núdzi, nemám zdroj príjmu"/>
    <s v="Poberám príspevky v hmotnej núdzi"/>
    <s v="Bola mi priznaná jednorazová dávka v hmotnej núdzi (Udalosť)"/>
    <x v="0"/>
    <x v="0"/>
    <x v="0"/>
    <x v="0"/>
    <m/>
    <m/>
    <m/>
    <m/>
    <m/>
    <x v="7"/>
    <m/>
    <m/>
    <m/>
    <x v="0"/>
    <m/>
    <m/>
    <x v="87"/>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Žiadam o jednorazový príspevok alebo pravidelný peňažný príspevok, o sociálnu službu z dôvodu nepriaznivého zdravotného stavu, poklesu schopnosti vykonávať zárobkovú činnosť, alebo dosiahnutia dôchodkového veku (Udalosť)"/>
    <x v="0"/>
    <x v="0"/>
    <x v="0"/>
    <x v="0"/>
    <m/>
    <m/>
    <m/>
    <m/>
    <m/>
    <x v="7"/>
    <m/>
    <m/>
    <m/>
    <x v="0"/>
    <m/>
    <m/>
    <x v="0"/>
    <n v="224577"/>
    <s v="počet poberateľov invalidného dôchodku"/>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otrebujem sa starať o príbuzného, ktorý je v dôsledku ťažkej choroby odkázaný na pomoc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Zisťovanie podmienok na získanie peňažného príspevku na opatrovanie"/>
    <x v="57"/>
    <x v="158"/>
    <x v="1"/>
    <x v="1"/>
    <s v="Ministerstvo práce, sociálnych vecí a rodiny Slovenskej republiky"/>
    <s v="A0001898"/>
    <s v="Vykonávanie poradenstva vo veciach kompenzácie, preukazu a parkovacieho preukazu "/>
    <s v="U00144"/>
    <s v="Podpora sociálneho začlenenia fyzickej osoby s ťažkým zdravotným postihnutím do spoločnosti"/>
    <x v="51"/>
    <n v="7"/>
    <m/>
    <m/>
    <x v="0"/>
    <m/>
    <n v="1"/>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Skompletizovanie potrebných dokladov"/>
    <x v="57"/>
    <x v="159"/>
    <x v="0"/>
    <x v="0"/>
    <m/>
    <m/>
    <m/>
    <m/>
    <m/>
    <x v="7"/>
    <m/>
    <m/>
    <m/>
    <x v="0"/>
    <m/>
    <n v="1"/>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odanie žiadosti o poskytnutie peňažného príspevku na opatrovanie s prílohami"/>
    <x v="57"/>
    <x v="160"/>
    <x v="1"/>
    <x v="1"/>
    <s v="Ministerstvo práce, sociálnych vecí a rodiny Slovenskej republiky"/>
    <s v="A0001907"/>
    <s v="Rozhodovanie vo veciach peňažných príspevkov na kompenzáciu"/>
    <s v="U00144"/>
    <s v="Podpora sociálneho začlenenia fyzickej osoby s ťažkým zdravotným postihnutím do spoločnosti"/>
    <x v="51"/>
    <n v="7"/>
    <s v="Efektívnymi službami k občanovi-2"/>
    <s v="Ústredie práce, sociálnych vecí a rodiny"/>
    <x v="1"/>
    <s v="Rozhodovanie o peňažnom príspevku na opatrovanie"/>
    <n v="4"/>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Zhodnotenie stavu opatrovanej osoby posudkovým lekárom"/>
    <x v="57"/>
    <x v="0"/>
    <x v="1"/>
    <x v="1"/>
    <s v="Ministerstvo práce, sociálnych vecí a rodiny Slovenskej republiky"/>
    <s v="A0001897"/>
    <s v="Vypracovanie lekárskeho posudku"/>
    <s v="U00144"/>
    <s v="Podpora sociálneho začlenenia fyzickej osoby s ťažkým zdravotným postihnutím do spoločnosti"/>
    <x v="51"/>
    <n v="7"/>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osúdenie sociálnych dôsledkov a odkázanosti"/>
    <x v="57"/>
    <x v="0"/>
    <x v="1"/>
    <x v="1"/>
    <s v="Ministerstvo práce, sociálnych vecí a rodiny Slovenskej republiky"/>
    <s v="A0001896"/>
    <s v="Vypracovanie komplexného posudku a posudku na účely parkovacieho preukazu"/>
    <s v="U00144"/>
    <s v="Podpora sociálneho začlenenia fyzickej osoby s ťažkým zdravotným postihnutím do spoločnosti"/>
    <x v="51"/>
    <n v="7"/>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ríspevok na opatrovanie člena rodiny nebolo priznané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oberanie príspevku na opatrovanie člena rodiny"/>
    <x v="57"/>
    <x v="161"/>
    <x v="1"/>
    <x v="1"/>
    <s v="Ministerstvo práce, sociálnych vecí a rodiny Slovenskej republiky"/>
    <s v="A0001907"/>
    <s v="Rozhodovanie vo veciach peňažných príspevkov na kompenzáciu"/>
    <s v="U00144"/>
    <s v="Podpora sociálneho začlenenia fyzickej osoby s ťažkým zdravotným postihnutím do spoločnosti"/>
    <x v="51"/>
    <n v="7"/>
    <m/>
    <m/>
    <x v="0"/>
    <m/>
    <n v="1"/>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Žiadateľ poberá príspevok/  využíva sociálnu službu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Dieťa dovŕši vek 3 roky a existuje predpoklad na dlhodobo nepriaznivý zdravotný stav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Skompletizovanie potrebných dokladov"/>
    <x v="37"/>
    <x v="0"/>
    <x v="1"/>
    <x v="1"/>
    <s v="Ministerstvo práce, sociálnych vecí a rodiny Slovenskej republiky"/>
    <s v="A0001831"/>
    <s v="Rozhodovanie o priznaní, nepriznaní, odňatí, zvýšení, znížení, doplatení, zastavení výplaty a vrátení rodičovského príspevku"/>
    <s v="U00142"/>
    <s v="Štátne sociálne dávky"/>
    <x v="52"/>
    <n v="0"/>
    <m/>
    <m/>
    <x v="0"/>
    <m/>
    <m/>
    <x v="85"/>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odanie žiadosti o príspevok na starostlivosť o dieťa/rodičovský príspevok"/>
    <x v="37"/>
    <x v="162"/>
    <x v="1"/>
    <x v="1"/>
    <s v="Ministerstvo práce, sociálnych vecí a rodiny Slovenskej republiky"/>
    <s v="A0001831"/>
    <s v="Rozhodovanie o priznaní, nepriznaní, odňatí, zvýšení, znížení, doplatení, zastavení výplaty a vrátení rodičovského príspevku"/>
    <s v="U00142"/>
    <s v="Štátne sociálne dávky"/>
    <x v="52"/>
    <n v="0"/>
    <m/>
    <m/>
    <x v="0"/>
    <s v="Podávanie žiadosti o rodičovský príspevok"/>
    <n v="4"/>
    <x v="57"/>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odanie žiadosti o posúdenie zdravotného stavu na účely štátnych soc. dávok"/>
    <x v="37"/>
    <x v="163"/>
    <x v="1"/>
    <x v="1"/>
    <s v="Ministerstvo práce, sociálnych vecí a rodiny Slovenskej republiky"/>
    <s v="A0001897"/>
    <s v="Vypracovanie lekárskeho posudku"/>
    <s v="U00144"/>
    <s v="Podpora sociálneho začlenenia fyzickej osoby s ťažkým zdravotným postihnutím do spoločnosti"/>
    <x v="51"/>
    <n v="7"/>
    <m/>
    <m/>
    <x v="0"/>
    <m/>
    <n v="2"/>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ríspevok na dieťa s dlhodobo nepriaznivým zdravotným stavom nebol priznaný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Žiadateľ poberá príspevok/využíva sociálnu službu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odanie žiadosti o poskytovanie sociálnej služby včasnej intervencie"/>
    <x v="58"/>
    <x v="164"/>
    <x v="5"/>
    <x v="2"/>
    <s v="Ministerstvo vnútra Slovenskej republiky"/>
    <s v="A0001861"/>
    <s v="Poskytovanie alebo zabezpečovanie sociálnej služby v nocľahárni, v nízkoprahovom dennom centre, v nízkoprahovom dennom centre pre deti a rodinu, v zariadení pre seniorov, v zariadení opatrovateľskej služby, v dennom stacionári, opatrovateľskej služby, prepravnej služby, odľahčovacej služby"/>
    <s v="U00143"/>
    <s v="Sociálne služby"/>
    <x v="53"/>
    <n v="17"/>
    <m/>
    <m/>
    <x v="0"/>
    <m/>
    <n v="2"/>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O sociálnu službu včasnej intervencie bolo požiadané Centrum včasnej intervencie/VÚC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Informovanie sa o podmienkach a postupu získania príspevku na kompenzáciu"/>
    <x v="57"/>
    <x v="165"/>
    <x v="1"/>
    <x v="1"/>
    <s v="Ministerstvo práce, sociálnych vecí a rodiny Slovenskej republiky"/>
    <s v="A0001898"/>
    <s v="Vykonávanie poradenstva vo veciach kompenzácie, preukazu a parkovacieho preukazu "/>
    <s v="U00144"/>
    <s v="Podpora sociálneho začlenenia fyzickej osoby s ťažkým zdravotným postihnutím do spoločnosti"/>
    <x v="51"/>
    <n v="7"/>
    <m/>
    <m/>
    <x v="0"/>
    <m/>
    <n v="1"/>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Vyplnenie lekárskeho nálezu na účely konania vo veciach kompenzácie, preukazu, parkovacieho preukazu"/>
    <x v="57"/>
    <x v="166"/>
    <x v="0"/>
    <x v="0"/>
    <m/>
    <m/>
    <m/>
    <m/>
    <m/>
    <x v="37"/>
    <n v="17"/>
    <m/>
    <m/>
    <x v="0"/>
    <m/>
    <n v="1"/>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Skompletizovanie potrebných dokladov"/>
    <x v="57"/>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odanie žiadosti o poskytnutie peňažného príspevku na kompenzáciu"/>
    <x v="57"/>
    <x v="167"/>
    <x v="1"/>
    <x v="1"/>
    <s v="Ministerstvo práce, sociálnych vecí a rodiny Slovenskej republiky"/>
    <s v="A0001907"/>
    <s v="Rozhodovanie vo veciach peňažných príspevkov na kompenzáciu"/>
    <s v="U00144"/>
    <s v="Podpora sociálneho začlenenia fyzickej osoby s ťažkým zdravotným postihnutím do spoločnosti"/>
    <x v="51"/>
    <n v="7"/>
    <m/>
    <m/>
    <x v="0"/>
    <m/>
    <n v="4"/>
    <x v="57"/>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odanie žiadosti o preukaz FO s ŤZP/ s ŤZP so sprievodom"/>
    <x v="57"/>
    <x v="168"/>
    <x v="1"/>
    <x v="1"/>
    <s v="Ministerstvo práce, sociálnych vecí a rodiny Slovenskej republiky"/>
    <s v="A0001905"/>
    <s v="Rozhodovanie o preukaze fyzickej osoby s ťažkým zdravotným postihnutím, preukaze fyzickej osoby s ťažkým zdravotným postihnutím so sprievodcom, jeho odňatí a povinnosti vrátenia"/>
    <s v="U00144"/>
    <s v="Podpora sociálneho začlenenia fyzickej osoby s ťažkým zdravotným postihnutím do spoločnosti"/>
    <x v="51"/>
    <n v="7"/>
    <m/>
    <m/>
    <x v="0"/>
    <s v="Vyhotovenie preukazu fyzickej osoby s ťažkým zdravotným postihnutím"/>
    <n v="4"/>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Vykonanie lekárskej posudkovej činnosti (na základe dodaných lekárskych správ)"/>
    <x v="57"/>
    <x v="0"/>
    <x v="1"/>
    <x v="1"/>
    <s v="Ministerstvo práce, sociálnych vecí a rodiny Slovenskej republiky"/>
    <s v="A0001897"/>
    <s v="Vypracovanie lekárskeho posudku"/>
    <s v="U00144"/>
    <s v="Podpora sociálneho začlenenia fyzickej osoby s ťažkým zdravotným postihnutím do spoločnosti"/>
    <x v="51"/>
    <n v="7"/>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Lekársky posudok je vydaný a miera funkčnej poruchy je určená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Vykonanie sociálnej posudkovej činnosti (za účasti FO s ŤZP)"/>
    <x v="57"/>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osudkový záver je vypracovaný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Vypracovanie komplexného posudku na účely kompenzácie"/>
    <x v="57"/>
    <x v="0"/>
    <x v="1"/>
    <x v="1"/>
    <s v="Ministerstvo práce, sociálnych vecí a rodiny Slovenskej republiky"/>
    <s v="A0001896"/>
    <s v="Vypracovanie komplexného posudku a posudku na účely parkovacieho preukazu"/>
    <s v="U00144"/>
    <s v="Podpora sociálneho začlenenia fyzickej osoby s ťažkým zdravotným postihnutím do spoločnosti"/>
    <x v="51"/>
    <n v="7"/>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ÚPSVaR rozhodol o kompenzácii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Úrad rozhodol nepriznať kompenzáciu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Vystavenie preukazu ŤZP/ preukazu ŤZP so sprievodom"/>
    <x v="57"/>
    <x v="0"/>
    <x v="1"/>
    <x v="1"/>
    <s v="Ministerstvo práce, sociálnych vecí a rodiny Slovenskej republiky"/>
    <s v="A0001905"/>
    <s v="Rozhodovanie o preukaze fyzickej osoby s ťažkým zdravotným postihnutím, preukaze fyzickej osoby s ťažkým zdravotným postihnutím so sprievodcom, jeho odňatí a povinnosti vrátenia"/>
    <s v="U00144"/>
    <s v="Podpora sociálneho začlenenia fyzickej osoby s ťažkým zdravotným postihnutím do spoločnosti"/>
    <x v="51"/>
    <n v="7"/>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odanie žiadosti o parkovací preukaz pre FO s ŤZP"/>
    <x v="57"/>
    <x v="169"/>
    <x v="1"/>
    <x v="1"/>
    <s v="Ministerstvo práce, sociálnych vecí a rodiny Slovenskej republiky"/>
    <s v="A0001906"/>
    <s v="Rozhodovanie o parkovacom preukaze, jeho odňatí a povinnosti vrátenia"/>
    <s v="U00144"/>
    <s v="Podpora sociálneho začlenenia fyzickej osoby s ťažkým zdravotným postihnutím do spoločnosti"/>
    <x v="51"/>
    <n v="7"/>
    <m/>
    <m/>
    <x v="0"/>
    <m/>
    <n v="4"/>
    <x v="88"/>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Rozhodnutie o parkovacom preukaze"/>
    <x v="57"/>
    <x v="0"/>
    <x v="1"/>
    <x v="1"/>
    <s v="Ministerstvo práce, sociálnych vecí a rodiny Slovenskej republiky"/>
    <s v="A0001906"/>
    <s v="Rozhodovanie o parkovacom preukaze, jeho odňatí a povinnosti vrátenia"/>
    <s v="U00144"/>
    <s v="Podpora sociálneho začlenenia fyzickej osoby s ťažkým zdravotným postihnutím do spoločnosti"/>
    <x v="51"/>
    <n v="7"/>
    <s v="Rozšírenie počtu osôb s ťažkým zdravotným postihnutím zapojených do komplexného elektronického riešenia problematiky parkovania osôb s ťažkým zdravotným postihnutím"/>
    <s v="DataCentrum elektronizácie územnej samosprávy Slovenska"/>
    <x v="4"/>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Vydanie parkovacieho preukazu"/>
    <x v="57"/>
    <x v="0"/>
    <x v="1"/>
    <x v="1"/>
    <s v="Ministerstvo práce, sociálnych vecí a rodiny Slovenskej republiky"/>
    <s v="A0001906"/>
    <s v="Rozhodovanie o parkovacom preukaze, jeho odňatí a povinnosti vrátenia"/>
    <s v="U00144"/>
    <s v="Podpora sociálneho začlenenia fyzickej osoby s ťažkým zdravotným postihnutím do spoločnosti"/>
    <x v="51"/>
    <n v="7"/>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arkovací preukaz osobe s ŤZP nebol vydaný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Úrad vydal ŤZP osobe parkovací preukaz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redloženie zmluvy o výkone osobnej asistencie"/>
    <x v="57"/>
    <x v="170"/>
    <x v="1"/>
    <x v="1"/>
    <s v="Ministerstvo práce, sociálnych vecí a rodiny Slovenskej republiky"/>
    <s v="A0001907"/>
    <s v="Rozhodovanie vo veciach peňažných príspevkov na kompenzáciu"/>
    <s v="U00144"/>
    <s v="Podpora sociálneho začlenenia fyzickej osoby s ťažkým zdravotným postihnutím do spoločnosti"/>
    <x v="53"/>
    <n v="17"/>
    <m/>
    <m/>
    <x v="0"/>
    <m/>
    <n v="1"/>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redloženie výkazu o odpracovaných hodinách osobnej asistencie"/>
    <x v="57"/>
    <x v="171"/>
    <x v="1"/>
    <x v="1"/>
    <s v="Ministerstvo práce, sociálnych vecí a rodiny Slovenskej republiky"/>
    <s v="A0001907"/>
    <s v="Rozhodovanie vo veciach peňažných príspevkov na kompenzáciu"/>
    <s v="U00144"/>
    <s v="Podpora sociálneho začlenenia fyzickej osoby s ťažkým zdravotným postihnutím do spoločnosti"/>
    <x v="53"/>
    <n v="17"/>
    <m/>
    <m/>
    <x v="0"/>
    <m/>
    <n v="2"/>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redloženie potvrdenia o vyplatených odmenách osobnému asistentovi"/>
    <x v="57"/>
    <x v="172"/>
    <x v="1"/>
    <x v="1"/>
    <s v="Ministerstvo práce, sociálnych vecí a rodiny Slovenskej republiky"/>
    <s v="A0001907"/>
    <s v="Rozhodovanie vo veciach peňažných príspevkov na kompenzáciu"/>
    <s v="U00144"/>
    <s v="Podpora sociálneho začlenenia fyzickej osoby s ťažkým zdravotným postihnutím do spoločnosti"/>
    <x v="53"/>
    <n v="17"/>
    <m/>
    <m/>
    <x v="0"/>
    <m/>
    <n v="2"/>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Kúpa, úprava, oprava pomôcky, zariadenia, nehnuteľnosti"/>
    <x v="57"/>
    <x v="173"/>
    <x v="1"/>
    <x v="1"/>
    <s v="Ministerstvo práce, sociálnych vecí a rodiny Slovenskej republiky"/>
    <s v="A0001907"/>
    <s v="Rozhodovanie vo veciach peňažných príspevkov na kompenzáciu"/>
    <s v="U00144"/>
    <s v="Podpora sociálneho začlenenia fyzickej osoby s ťažkým zdravotným postihnutím do spoločnosti"/>
    <x v="51"/>
    <n v="7"/>
    <m/>
    <m/>
    <x v="0"/>
    <m/>
    <n v="1"/>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redloženie potvrdenia o tom, že kúpa, úprava, oprava nebolo možné z dôvodov na strane predávajúceho, distribútora a pod."/>
    <x v="57"/>
    <x v="0"/>
    <x v="1"/>
    <x v="1"/>
    <s v="Ministerstvo práce, sociálnych vecí a rodiny Slovenskej republiky"/>
    <s v="A0001907"/>
    <s v="Rozhodovanie vo veciach peňažných príspevkov na kompenzáciu"/>
    <s v="U00144"/>
    <s v="Podpora sociálneho začlenenia fyzickej osoby s ťažkým zdravotným postihnutím do spoločnosti"/>
    <x v="51"/>
    <n v="7"/>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Absolvovanie a predloženie dokladu o veterinárnej prehliadke do konca roka"/>
    <x v="57"/>
    <x v="174"/>
    <x v="1"/>
    <x v="1"/>
    <s v="Ministerstvo práce, sociálnych vecí a rodiny Slovenskej republiky"/>
    <s v="A0001907"/>
    <s v="Rozhodovanie vo veciach peňažných príspevkov na kompenzáciu"/>
    <s v="U00144"/>
    <s v="Podpora sociálneho začlenenia fyzickej osoby s ťažkým zdravotným postihnutím do spoločnosti"/>
    <x v="51"/>
    <n v="7"/>
    <m/>
    <m/>
    <x v="0"/>
    <m/>
    <n v="1"/>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redloženie dokladu o výdavkoch na prepravu za každú vykonanú cestu za mesiac"/>
    <x v="57"/>
    <x v="175"/>
    <x v="1"/>
    <x v="1"/>
    <s v="Ministerstvo práce, sociálnych vecí a rodiny Slovenskej republiky"/>
    <s v="A0001907"/>
    <s v="Rozhodovanie vo veciach peňažných príspevkov na kompenzáciu"/>
    <s v="U00144"/>
    <s v="Podpora sociálneho začlenenia fyzickej osoby s ťažkým zdravotným postihnutím do spoločnosti"/>
    <x v="51"/>
    <n v="7"/>
    <m/>
    <m/>
    <x v="0"/>
    <m/>
    <n v="1"/>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Žiadateľ poberá príspevok/ využíva sociálnu službu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Skompletizovanie potrebných dokladov"/>
    <x v="58"/>
    <x v="176"/>
    <x v="5"/>
    <x v="2"/>
    <s v="Ministerstvo vnútra Slovenskej republiky"/>
    <s v="A0001861"/>
    <s v="Poskytovanie alebo zabezpečovanie sociálnej služby v nocľahárni, v nízkoprahovom dennom centre, v nízkoprahovom dennom centre pre deti a rodinu, v zariadení pre seniorov, v zariadení opatrovateľskej služby, v dennom stacionári, opatrovateľskej služby, prepravnej služby, odľahčovacej služby"/>
    <s v="U00143"/>
    <s v="Sociálne služby"/>
    <x v="53"/>
    <n v="17"/>
    <m/>
    <m/>
    <x v="0"/>
    <m/>
    <n v="1"/>
    <x v="6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odanie žiadosti o posúdenie odkázanosti na vybranú služby"/>
    <x v="58"/>
    <x v="177"/>
    <x v="33"/>
    <x v="2"/>
    <s v="Ministerstvo vnútra Slovenskej republiky"/>
    <s v="A0001858"/>
    <s v="Rozhodovanie o odkázanosti a zániku odkázanosti na sociálnu službu v zariadení pre seniorov, v zariadení opatrovateľskej služby, v dennom stacionári, na opatrovateľskú službu a prepravnú službu"/>
    <s v="U00143"/>
    <s v="Sociálne služby"/>
    <x v="53"/>
    <n v="17"/>
    <m/>
    <m/>
    <x v="0"/>
    <s v="Posúdenie odkázanosti na sociálnu službu. Poskytovanie sociálnej služby"/>
    <n v="2"/>
    <x v="6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Vykonanie zdravotnej a sociálnej posudkovej činnosti"/>
    <x v="58"/>
    <x v="0"/>
    <x v="33"/>
    <x v="2"/>
    <s v="Ministerstvo vnútra Slovenskej republiky"/>
    <s v="A0001858"/>
    <s v="Rozhodovanie o odkázanosti a zániku odkázanosti na sociálnu službu v zariadení pre seniorov, v zariadení opatrovateľskej služby, v dennom stacionári, na opatrovateľskú službu a prepravnú službu"/>
    <s v="U00143"/>
    <s v="Sociálne služby"/>
    <x v="53"/>
    <n v="17"/>
    <m/>
    <m/>
    <x v="0"/>
    <m/>
    <m/>
    <x v="89"/>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Vyhotovenie posudku o odkázanosti na sociálnu službu"/>
    <x v="58"/>
    <x v="0"/>
    <x v="33"/>
    <x v="2"/>
    <s v="Ministerstvo vnútra Slovenskej republiky"/>
    <s v="A0001858"/>
    <s v="Rozhodovanie o odkázanosti a zániku odkázanosti na sociálnu službu v zariadení pre seniorov, v zariadení opatrovateľskej služby, v dennom stacionári, na opatrovateľskú službu a prepravnú službu"/>
    <s v="U00143"/>
    <s v="Sociálne služby"/>
    <x v="53"/>
    <n v="17"/>
    <m/>
    <m/>
    <x v="0"/>
    <m/>
    <m/>
    <x v="5"/>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Rozhodnutie o odkázanosti na sociálnu služby je vydané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Rozhodnutie o odkázanosti je zamietavé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Uzatvorenie zmluvy o poskytovaní sociálnej služby"/>
    <x v="58"/>
    <x v="178"/>
    <x v="33"/>
    <x v="2"/>
    <s v="Ministerstvo vnútra Slovenskej republiky"/>
    <s v="A0001864"/>
    <s v="Uzatváranie zmluvy o poskytovaní sociálnej služby"/>
    <s v="U00143"/>
    <s v="Sociálne služby"/>
    <x v="53"/>
    <n v="17"/>
    <m/>
    <m/>
    <x v="0"/>
    <m/>
    <n v="1"/>
    <x v="31"/>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Žiadateľ poberá príspevok/ využíva sociálnu službu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odanie žiadosti o uzatvorenie zmluvy o poskytovaní sociálnej služby"/>
    <x v="58"/>
    <x v="179"/>
    <x v="33"/>
    <x v="2"/>
    <s v="Ministerstvo vnútra Slovenskej republiky"/>
    <s v="A0001864"/>
    <s v="Uzatváranie zmluvy o poskytovaní sociálnej služby"/>
    <s v="U00143"/>
    <s v="Sociálne služby"/>
    <x v="53"/>
    <n v="17"/>
    <m/>
    <m/>
    <x v="0"/>
    <m/>
    <n v="2"/>
    <x v="18"/>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Umiestnenie do zariadenia/ Využívanie služieb zariadenia"/>
    <x v="58"/>
    <x v="180"/>
    <x v="33"/>
    <x v="2"/>
    <s v="Ministerstvo vnútra Slovenskej republiky"/>
    <s v="A0001855"/>
    <s v="Vedenie a zverejňovanie registra poskytovateľov sociálnych služieb a poskytovateľov, ktorí boli z registra vymazaní"/>
    <s v="U00143"/>
    <s v="Sociálne služby"/>
    <x v="53"/>
    <n v="17"/>
    <m/>
    <m/>
    <x v="0"/>
    <s v="Poskytovanie sociálnej služby v zariadení sociálnej starostlivosti"/>
    <n v="1"/>
    <x v="9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Zaradenie do poradovníka"/>
    <x v="58"/>
    <x v="0"/>
    <x v="5"/>
    <x v="2"/>
    <s v="Ministerstvo vnútra Slovenskej republiky"/>
    <s v="A0001861"/>
    <s v="Poskytovanie alebo zabezpečovanie sociálnej služby v nocľahárni, v nízkoprahovom dennom centre, v nízkoprahovom dennom centre pre deti a rodinu, v zariadení pre seniorov, v zariadení opatrovateľskej služby, v dennom stacionári, opatrovateľskej služby, prepravnej služby, odľahčovacej služby"/>
    <s v="U00143"/>
    <s v="Sociálne služby"/>
    <x v="53"/>
    <n v="17"/>
    <m/>
    <m/>
    <x v="0"/>
    <m/>
    <m/>
    <x v="6"/>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Oprávnená osoba využíva sociálnu službu poskytovanú_x000a_v zariadeniach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odanie žiadosti o odľahčovaciu službu (pre opatrujúceho)"/>
    <x v="58"/>
    <x v="181"/>
    <x v="5"/>
    <x v="2"/>
    <s v="Ministerstvo vnútra Slovenskej republiky"/>
    <s v="A0001861"/>
    <s v="Poskytovanie alebo zabezpečovanie sociálnej služby v nocľahárni, v nízkoprahovom dennom centre, v nízkoprahovom dennom centre pre deti a rodinu, v zariadení pre seniorov, v zariadení opatrovateľskej služby, v dennom stacionári, opatrovateľskej služby, prepravnej služby, odľahčovacej služby"/>
    <s v="U00143"/>
    <s v="Sociálne služby"/>
    <x v="53"/>
    <n v="17"/>
    <s v="Plošné rozšírenie IS DCOM na mestá v kategórii"/>
    <s v="DataCentrum elektronizácie územnej samosprávy Slovenska"/>
    <x v="2"/>
    <s v="Posúdenie odkázanosti na sociálnu službu. Poskytovanie sociálnej služby"/>
    <n v="2"/>
    <x v="87"/>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O poskytnutie odľahčovacej služby bolo požiadané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Uzatvorenie zmluvy o poskytovaní sociálnej služby - preprava"/>
    <x v="58"/>
    <x v="182"/>
    <x v="33"/>
    <x v="2"/>
    <s v="Ministerstvo vnútra Slovenskej republiky"/>
    <s v="A0001864"/>
    <s v="Uzatváranie zmluvy o poskytovaní sociálnej služby"/>
    <s v="U00143"/>
    <s v="Sociálne služby"/>
    <x v="53"/>
    <n v="17"/>
    <m/>
    <m/>
    <x v="0"/>
    <m/>
    <n v="2"/>
    <x v="17"/>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rejavenie záujmu o službu s dostatočným predstihom"/>
    <x v="58"/>
    <x v="0"/>
    <x v="5"/>
    <x v="2"/>
    <s v="Ministerstvo vnútra Slovenskej republiky"/>
    <s v="A0001861"/>
    <s v="Poskytovanie alebo zabezpečovanie sociálnej služby v nocľahárni, v nízkoprahovom dennom centre, v nízkoprahovom dennom centre pre deti a rodinu, v zariadení pre seniorov, v zariadení opatrovateľskej služby, v dennom stacionári, opatrovateľskej služby, prepravnej služby, odľahčovacej služby"/>
    <s v="U00143"/>
    <s v="Sociálne služby"/>
    <x v="53"/>
    <n v="17"/>
    <m/>
    <m/>
    <x v="0"/>
    <m/>
    <m/>
    <x v="8"/>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ŤZP osoba, alebo osoba s nepriaznivým zdravotným stavom využíva prepravnú službu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Skompletizovanie potrebných dokladov"/>
    <x v="33"/>
    <x v="0"/>
    <x v="2"/>
    <x v="1"/>
    <s v="Sociálna poisťovňa"/>
    <s v="A0001817"/>
    <s v="Konanie o dávkach a výplata dávok dôchodkového poistenia, nemocenského poistenia, úrazového poistenia, poistenia v nezamestnanosti a garančného poistenia"/>
    <s v="U00139"/>
    <s v="Sociálne poistenie"/>
    <x v="2"/>
    <n v="60"/>
    <m/>
    <m/>
    <x v="0"/>
    <m/>
    <m/>
    <x v="7"/>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Požiadanie o spísanie žiadosti o priznanie dôchodku"/>
    <x v="33"/>
    <x v="183"/>
    <x v="2"/>
    <x v="1"/>
    <s v="Sociálna poisťovňa"/>
    <s v="A0001817"/>
    <s v="Konanie o dávkach a výplata dávok dôchodkového poistenia, nemocenského poistenia, úrazového poistenia, poistenia v nezamestnanosti a garančného poistenia"/>
    <s v="U00139"/>
    <s v="Sociálne poistenie"/>
    <x v="2"/>
    <n v="60"/>
    <s v="Modernizácia dávkových agend Sociálnej poisťovne"/>
    <s v="Sociálna poisťovňa"/>
    <x v="2"/>
    <m/>
    <n v="1"/>
    <x v="51"/>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Zápisnica z vyšetrenia posudkovým lekárom"/>
    <x v="33"/>
    <x v="0"/>
    <x v="2"/>
    <x v="1"/>
    <s v="Sociálna poisťovňa"/>
    <s v="A0001819"/>
    <s v="Vykonávanie lekárskej posudkovej činnosti"/>
    <s v="U00139"/>
    <s v="Sociálne poistenie"/>
    <x v="51"/>
    <n v="7"/>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Rozhodnutie o priznaní invalidného dôchodku"/>
    <x v="33"/>
    <x v="0"/>
    <x v="2"/>
    <x v="1"/>
    <s v="Sociálna poisťovňa"/>
    <s v="A0001817"/>
    <s v="Konanie o dávkach a výplata dávok dôchodkového poistenia, nemocenského poistenia, úrazového poistenia, poistenia v nezamestnanosti a garančného poistenia"/>
    <s v="U00139"/>
    <s v="Sociálne poistenie"/>
    <x v="2"/>
    <n v="60"/>
    <m/>
    <m/>
    <x v="0"/>
    <m/>
    <m/>
    <x v="9"/>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Žiadateľ poberá plný invalidný dôchodok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Žiadateľ poberá čiastočný invalidný dôchodok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Žiadateľovi nebol priznaný invalidný dôchodok (Udalosť)"/>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Oznámenie zamestnávateľovi"/>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Oznámenie o vzniku nároku na vyplácanie invalidného dôchodku"/>
    <x v="0"/>
    <x v="0"/>
    <x v="0"/>
    <x v="0"/>
    <m/>
    <m/>
    <m/>
    <m/>
    <m/>
    <x v="7"/>
    <m/>
    <m/>
    <m/>
    <x v="0"/>
    <m/>
    <m/>
    <x v="0"/>
    <m/>
    <m/>
  </r>
  <r>
    <x v="10"/>
    <s v="Žiadam o jednorazový príspevok alebo pravidelný peňažný príspevok, o sociálnu službu z dôvodu nepriaznivého zdravotného stavu, poklesu schopnosti vykonávať zárobkovú činnosť, alebo dosiahnutia dôchodkového veku"/>
    <s v="Žiadateľ poberá príspevok/ _x000a_využíva sociálnu službu"/>
    <s v="Žiadateľ poberá príspevok/ využíva sociálnu službu (Udalosť)"/>
    <x v="0"/>
    <x v="0"/>
    <x v="0"/>
    <x v="0"/>
    <m/>
    <m/>
    <m/>
    <m/>
    <m/>
    <x v="7"/>
    <m/>
    <m/>
    <m/>
    <x v="0"/>
    <m/>
    <m/>
    <x v="0"/>
    <m/>
    <m/>
  </r>
  <r>
    <x v="11"/>
    <s v="Manželia uvažujú nad rozvodom manželstva"/>
    <s v="Sme rozvedení a máme určené opatrovníctvo o dieťa"/>
    <s v="Riešenie_x000a_manželského_x000a_sporu_x000a_mediáciou"/>
    <x v="0"/>
    <x v="184"/>
    <x v="22"/>
    <x v="1"/>
    <s v="Ministerstvo spravodlivosti Slovenskej republiky"/>
    <s v="A0001650"/>
    <s v="Vedenie registra mediátorov, registra mediačných centier a registra vzdelávacích inštitúcií"/>
    <s v="U00120"/>
    <s v="Právna úprava v oblasti ústavného práva, trestného práva, občianskeho práva, obchodného práva, rodinného práva, konkurzného práva a medzinárodného práva súkromného"/>
    <x v="54"/>
    <n v="2"/>
    <m/>
    <m/>
    <x v="0"/>
    <m/>
    <n v="1"/>
    <x v="17"/>
    <n v="8295"/>
    <s v="Počet rozvedených manželstiev v 2020."/>
  </r>
  <r>
    <x v="11"/>
    <s v="Manželia uvažujú nad rozvodom manželstva"/>
    <s v="Sme rozvedení a máme určené opatrovníctvo o dieťa"/>
    <s v="Individuálne /_x000a_Párové_x000a_psychologické_x000a_poradenstvo"/>
    <x v="0"/>
    <x v="185"/>
    <x v="1"/>
    <x v="1"/>
    <s v="Ministerstvo práce, sociálnych vecí a rodiny Slovenskej republiky"/>
    <s v="A0002011"/>
    <s v="Zabezpečovanie psychologickej pomoci dieťaťu, rodičom dieťaťa počas rozvodu a po rozvode"/>
    <s v="U00146"/>
    <s v="Sociálnoprávna ochrana detí a sociálna kuratela"/>
    <x v="55"/>
    <n v="10"/>
    <m/>
    <m/>
    <x v="0"/>
    <m/>
    <n v="1"/>
    <x v="0"/>
    <m/>
    <m/>
  </r>
  <r>
    <x v="11"/>
    <s v="Manželia uvažujú nad rozvodom manželstva"/>
    <s v="Sme rozvedení a máme určené opatrovníctvo o dieťa"/>
    <s v="Zastupovanie_x000a_navrhovateľa_x000a_v rozvodovom_x000a_konaní"/>
    <x v="59"/>
    <x v="186"/>
    <x v="0"/>
    <x v="0"/>
    <m/>
    <m/>
    <m/>
    <m/>
    <m/>
    <x v="7"/>
    <m/>
    <m/>
    <m/>
    <x v="0"/>
    <m/>
    <n v="1"/>
    <x v="91"/>
    <m/>
    <m/>
  </r>
  <r>
    <x v="11"/>
    <s v="Manželia uvažujú nad rozvodom manželstva"/>
    <s v="Sme rozvedení a máme určené opatrovníctvo o dieťa"/>
    <s v="Spísanie návrhu_x000a_na rozvod_x000a_manželstva"/>
    <x v="59"/>
    <x v="0"/>
    <x v="0"/>
    <x v="0"/>
    <m/>
    <m/>
    <m/>
    <m/>
    <m/>
    <x v="7"/>
    <m/>
    <m/>
    <m/>
    <x v="0"/>
    <m/>
    <m/>
    <x v="0"/>
    <m/>
    <m/>
  </r>
  <r>
    <x v="11"/>
    <s v="Manželia uvažujú nad rozvodom manželstva"/>
    <s v="Sme rozvedení a máme určené opatrovníctvo o dieťa"/>
    <s v="Podanie návrhu_x000a_na začatie konania_x000a_elektronicky"/>
    <x v="59"/>
    <x v="187"/>
    <x v="22"/>
    <x v="1"/>
    <s v="Ministerstvo spravodlivosti Slovenskej republiky"/>
    <s v="A0002915"/>
    <s v="Podávanie obžaloby"/>
    <s v="U00208"/>
    <s v="Ochrana práv a zákonom chránených záujmov fyzických osôb, právnických osôb a štátu"/>
    <x v="41"/>
    <n v="0"/>
    <m/>
    <m/>
    <x v="0"/>
    <m/>
    <n v="4"/>
    <x v="5"/>
    <m/>
    <m/>
  </r>
  <r>
    <x v="11"/>
    <s v="Manželia uvažujú nad rozvodom manželstva"/>
    <s v="Sme rozvedení a máme určené opatrovníctvo o dieťa"/>
    <s v="Podanie návrhu_x000a_na rozvod manželstva_x000a_listinnou formou"/>
    <x v="59"/>
    <x v="0"/>
    <x v="22"/>
    <x v="1"/>
    <s v="Ministerstvo spravodlivosti Slovenskej republiky"/>
    <s v="A0002915"/>
    <s v="Podávanie obžaloby"/>
    <s v="U00208"/>
    <s v="Ochrana práv a zákonom chránených záujmov fyzických osôb, právnických osôb a štátu"/>
    <x v="41"/>
    <n v="0"/>
    <m/>
    <m/>
    <x v="0"/>
    <m/>
    <m/>
    <x v="0"/>
    <m/>
    <m/>
  </r>
  <r>
    <x v="11"/>
    <s v="Manželia uvažujú nad rozvodom manželstva"/>
    <s v="Sme rozvedení a máme určené opatrovníctvo o dieťa"/>
    <s v="Zaplatenie_x000a_súdneho poplatku"/>
    <x v="59"/>
    <x v="0"/>
    <x v="22"/>
    <x v="1"/>
    <s v="Ministerstvo spravodlivosti Slovenskej republiky"/>
    <s v="A0000224"/>
    <s v="Rozhodovanie vo veciach miestnych daní, miestnych poplatkov, verejnej dávky, prijatia úveru alebo pôžičky a vykonávanie ich správy"/>
    <s v="U00024"/>
    <s v="Dane a poplatky"/>
    <x v="56"/>
    <n v="0"/>
    <m/>
    <m/>
    <x v="0"/>
    <m/>
    <m/>
    <x v="15"/>
    <m/>
    <m/>
  </r>
  <r>
    <x v="11"/>
    <s v="Manželia uvažujú nad rozvodom manželstva"/>
    <s v="Sme rozvedení a máme určené opatrovníctvo o dieťa"/>
    <s v="Informovanie partnera_x000a_o podaní návrhu_x000a_na rozvod manželstva"/>
    <x v="60"/>
    <x v="0"/>
    <x v="0"/>
    <x v="0"/>
    <m/>
    <m/>
    <m/>
    <m/>
    <m/>
    <x v="7"/>
    <m/>
    <m/>
    <m/>
    <x v="0"/>
    <m/>
    <m/>
    <x v="0"/>
    <m/>
    <m/>
  </r>
  <r>
    <x v="11"/>
    <s v="Manželia uvažujú nad rozvodom manželstva"/>
    <s v="Sme rozvedení a máme určené opatrovníctvo o dieťa"/>
    <s v="Ustanovenie_x000a_kolízneho_x000a_opatrovníka súdom"/>
    <x v="60"/>
    <x v="185"/>
    <x v="1"/>
    <x v="1"/>
    <s v="Ministerstvo práce, sociálnych vecí a rodiny Slovenskej republiky"/>
    <s v="A0001993"/>
    <s v="Vykonávanie funkcie kolízneho opatrovníka podľa zákona o rodine "/>
    <s v="U00146"/>
    <s v="Sociálnoprávna ochrana detí a sociálna kuratela"/>
    <x v="41"/>
    <n v="0"/>
    <m/>
    <m/>
    <x v="0"/>
    <m/>
    <n v="1"/>
    <x v="0"/>
    <m/>
    <m/>
  </r>
  <r>
    <x v="11"/>
    <s v="Manželia uvažujú nad rozvodom manželstva"/>
    <s v="Sme rozvedení a máme určené opatrovníctvo o dieťa"/>
    <s v="Posúdenie rodinnej_x000a_situácie kolíznym_x000a_opatrovníkom"/>
    <x v="60"/>
    <x v="188"/>
    <x v="1"/>
    <x v="1"/>
    <s v="Ministerstvo práce, sociálnych vecí a rodiny Slovenskej republiky"/>
    <s v="A0001993"/>
    <s v="Vykonávanie funkcie kolízneho opatrovníka podľa zákona o rodine "/>
    <s v="U00146"/>
    <s v="Sociálnoprávna ochrana detí a sociálna kuratela"/>
    <x v="55"/>
    <n v="10"/>
    <m/>
    <m/>
    <x v="0"/>
    <m/>
    <n v="1"/>
    <x v="0"/>
    <m/>
    <m/>
  </r>
  <r>
    <x v="11"/>
    <s v="Manželia uvažujú nad rozvodom manželstva"/>
    <s v="Sme rozvedení a máme určené opatrovníctvo o dieťa"/>
    <s v="Dohoda manželov_x000a_o výkone rodičovských_x000a_práv a povinností k maloletým_x000a_deťom na čas po rozvode"/>
    <x v="0"/>
    <x v="0"/>
    <x v="0"/>
    <x v="0"/>
    <m/>
    <m/>
    <m/>
    <m/>
    <m/>
    <x v="7"/>
    <m/>
    <m/>
    <m/>
    <x v="0"/>
    <m/>
    <m/>
    <x v="0"/>
    <m/>
    <m/>
  </r>
  <r>
    <x v="11"/>
    <s v="Manželia uvažujú nad rozvodom manželstva"/>
    <s v="Sme rozvedení a máme určené opatrovníctvo o dieťa"/>
    <s v="Zastupovanie_x000a_partnera_x000a_v rozvodovom_x000a_konaní"/>
    <x v="0"/>
    <x v="186"/>
    <x v="0"/>
    <x v="0"/>
    <m/>
    <m/>
    <m/>
    <m/>
    <m/>
    <x v="7"/>
    <m/>
    <m/>
    <m/>
    <x v="0"/>
    <m/>
    <n v="1"/>
    <x v="0"/>
    <m/>
    <m/>
  </r>
  <r>
    <x v="11"/>
    <s v="Manželia uvažujú nad rozvodom manželstva"/>
    <s v="Sme rozvedení a máme určené opatrovníctvo o dieťa"/>
    <s v="Súhlas manžela_x000a_s rozvodom"/>
    <x v="0"/>
    <x v="0"/>
    <x v="0"/>
    <x v="0"/>
    <m/>
    <m/>
    <m/>
    <m/>
    <m/>
    <x v="7"/>
    <m/>
    <m/>
    <m/>
    <x v="0"/>
    <m/>
    <m/>
    <x v="0"/>
    <m/>
    <m/>
  </r>
  <r>
    <x v="11"/>
    <s v="Manželia uvažujú nad rozvodom manželstva"/>
    <s v="Sme rozvedení a máme určené opatrovníctvo o dieťa"/>
    <s v="Súdne pojednávanie_x000a_o rozvode manželstva"/>
    <x v="60"/>
    <x v="189"/>
    <x v="22"/>
    <x v="1"/>
    <s v="Ministerstvo spravodlivosti Slovenskej republiky"/>
    <m/>
    <m/>
    <m/>
    <m/>
    <x v="57"/>
    <n v="1"/>
    <m/>
    <m/>
    <x v="0"/>
    <m/>
    <n v="1"/>
    <x v="92"/>
    <m/>
    <m/>
  </r>
  <r>
    <x v="11"/>
    <s v="Manželia uvažujú nad rozvodom manželstva"/>
    <s v="Sme rozvedení a máme určené opatrovníctvo o dieťa"/>
    <s v="Súdne rozhodnutie_x000a_o rozvode manželstva"/>
    <x v="61"/>
    <x v="190"/>
    <x v="22"/>
    <x v="1"/>
    <s v="Ministerstvo spravodlivosti Slovenskej republiky"/>
    <m/>
    <m/>
    <m/>
    <m/>
    <x v="57"/>
    <n v="1"/>
    <s v="Centralizovaný systém súdneho riadenia"/>
    <s v="Ministerstvo spravodlivosti Slovenskej republiky"/>
    <x v="2"/>
    <m/>
    <n v="1"/>
    <x v="93"/>
    <m/>
    <m/>
  </r>
  <r>
    <x v="11"/>
    <s v="Manželia uvažujú nad rozvodom manželstva"/>
    <s v="Sme rozvedení a máme určené opatrovníctvo o dieťa"/>
    <s v="Úprava výkonu_x000a_rodičovských práv a povinností_x000a_k maloletým deťom_x000a_na čas po rozvode"/>
    <x v="61"/>
    <x v="190"/>
    <x v="22"/>
    <x v="1"/>
    <s v="Ministerstvo spravodlivosti Slovenskej republiky"/>
    <m/>
    <m/>
    <m/>
    <m/>
    <x v="41"/>
    <n v="0"/>
    <m/>
    <m/>
    <x v="0"/>
    <m/>
    <n v="1"/>
    <x v="0"/>
    <m/>
    <m/>
  </r>
  <r>
    <x v="11"/>
    <s v="Manželia uvažujú nad rozvodom manželstva"/>
    <s v="Sme rozvedení a máme určené opatrovníctvo o dieťa"/>
    <s v="Určenie vyživovacej_x000a_povinnosti k_x000a_maloletým deťom"/>
    <x v="61"/>
    <x v="190"/>
    <x v="22"/>
    <x v="1"/>
    <s v="Ministerstvo spravodlivosti Slovenskej republiky"/>
    <m/>
    <m/>
    <m/>
    <m/>
    <x v="41"/>
    <n v="0"/>
    <m/>
    <m/>
    <x v="0"/>
    <m/>
    <n v="1"/>
    <x v="0"/>
    <m/>
    <m/>
  </r>
  <r>
    <x v="11"/>
    <s v="Manželia uvažujú nad rozvodom manželstva"/>
    <s v="Sme rozvedení a máme určené opatrovníctvo o dieťa"/>
    <s v="Určenie_x000a_vyživovacej_x000a_povinnosti k_x000a_partnerovi"/>
    <x v="61"/>
    <x v="190"/>
    <x v="22"/>
    <x v="1"/>
    <s v="Ministerstvo spravodlivosti Slovenskej republiky"/>
    <m/>
    <m/>
    <m/>
    <m/>
    <x v="41"/>
    <n v="0"/>
    <m/>
    <m/>
    <x v="0"/>
    <m/>
    <n v="1"/>
    <x v="0"/>
    <m/>
    <m/>
  </r>
  <r>
    <x v="11"/>
    <s v="Manželia uvažujú nad rozvodom manželstva"/>
    <s v="Sme rozvedení a máme určené opatrovníctvo o dieťa"/>
    <s v="Označenie nadobudnutia _x000a_právoplatnosti rozhodnutia _x000a_o rozvode manželstva"/>
    <x v="61"/>
    <x v="190"/>
    <x v="22"/>
    <x v="1"/>
    <s v="Ministerstvo spravodlivosti Slovenskej republiky"/>
    <m/>
    <m/>
    <m/>
    <m/>
    <x v="57"/>
    <n v="1"/>
    <m/>
    <m/>
    <x v="0"/>
    <m/>
    <n v="1"/>
    <x v="6"/>
    <m/>
    <m/>
  </r>
  <r>
    <x v="11"/>
    <s v="Manželia uvažujú nad rozvodom manželstva"/>
    <s v="Sme rozvedení a máme určené opatrovníctvo o dieťa"/>
    <s v="Zaslanie rozhodnutia _x000a_o rozvode _x000a_manželstva matrike"/>
    <x v="61"/>
    <x v="0"/>
    <x v="22"/>
    <x v="1"/>
    <s v="Ministerstvo spravodlivosti Slovenskej republiky"/>
    <m/>
    <m/>
    <m/>
    <m/>
    <x v="58"/>
    <n v="5"/>
    <m/>
    <m/>
    <x v="0"/>
    <m/>
    <m/>
    <x v="7"/>
    <m/>
    <m/>
  </r>
  <r>
    <x v="11"/>
    <s v="Manželia uvažujú nad rozvodom manželstva"/>
    <s v="Sme rozvedení a máme určené opatrovníctvo o dieťa"/>
    <s v="Zaznamenanie _x000a_rozvodu manželstva _x000a_do matriky"/>
    <x v="0"/>
    <x v="191"/>
    <x v="12"/>
    <x v="1"/>
    <s v="Ministerstvo vnútra Slovenskej republiky"/>
    <s v="A0001449"/>
    <s v="Vedenie sobášnej matriky"/>
    <s v="U00099"/>
    <s v="Matričné veci"/>
    <x v="58"/>
    <n v="5"/>
    <m/>
    <m/>
    <x v="0"/>
    <m/>
    <n v="5"/>
    <x v="8"/>
    <m/>
    <m/>
  </r>
  <r>
    <x v="11"/>
    <s v="Manželia uvažujú nad rozvodom manželstva"/>
    <s v="Sme rozvedení a máme určené opatrovníctvo o dieťa"/>
    <s v="Oznámenie rozvodu_x000a_zamestnávateľovi"/>
    <x v="0"/>
    <x v="0"/>
    <x v="0"/>
    <x v="0"/>
    <m/>
    <m/>
    <m/>
    <m/>
    <m/>
    <x v="7"/>
    <m/>
    <m/>
    <m/>
    <x v="0"/>
    <m/>
    <m/>
    <x v="94"/>
    <m/>
    <m/>
  </r>
  <r>
    <x v="11"/>
    <s v="Manželia uvažujú nad rozvodom manželstva"/>
    <s v="Sme rozvedení a máme určené opatrovníctvo o dieťa"/>
    <s v="Oznámenie o späťvzatí /_x000a_upustení od používania_x000a_priezviska po rozvode"/>
    <x v="61"/>
    <x v="192"/>
    <x v="12"/>
    <x v="1"/>
    <s v="Ministerstvo vnútra Slovenskej republiky"/>
    <s v="A0001452"/>
    <s v="Zmena mena a priezviska"/>
    <s v="U00099"/>
    <s v="Matričné veci"/>
    <x v="58"/>
    <n v="5"/>
    <m/>
    <m/>
    <x v="0"/>
    <s v="Podanie oznámenia o späťvzatí/upustení používania priezviska po rozvode"/>
    <n v="4"/>
    <x v="58"/>
    <m/>
    <m/>
  </r>
  <r>
    <x v="11"/>
    <s v="Manželia uvažujú nad rozvodom manželstva"/>
    <s v="Sme rozvedení a máme určené opatrovníctvo o dieťa"/>
    <s v="Zmena priezviska po rozvode"/>
    <x v="0"/>
    <x v="193"/>
    <x v="12"/>
    <x v="1"/>
    <s v="Ministerstvo vnútra Slovenskej republiky"/>
    <s v="A0001452"/>
    <s v="Zmena mena a priezviska"/>
    <s v="U00099"/>
    <s v="Matričné veci"/>
    <x v="59"/>
    <n v="0"/>
    <m/>
    <m/>
    <x v="0"/>
    <s v="Podanie žiadosti o zmenu priezviska po rozvode - okresný úrad"/>
    <n v="4"/>
    <x v="0"/>
    <m/>
    <m/>
  </r>
  <r>
    <x v="11"/>
    <s v="Manželia uvažujú nad rozvodom manželstva"/>
    <s v="Sme rozvedení a máme určené opatrovníctvo o dieťa"/>
    <s v="Zaplatenie_x000a_správneho poplatku"/>
    <x v="0"/>
    <x v="0"/>
    <x v="12"/>
    <x v="1"/>
    <s v="Ministerstvo vnútra Slovenskej republiky"/>
    <s v="A0000224"/>
    <s v="Rozhodovanie vo veciach miestnych daní, miestnych poplatkov, verejnej dávky, prijatia úveru alebo pôžičky a vykonávanie ich správy"/>
    <s v="U00024"/>
    <s v="Dane a poplatky"/>
    <x v="60"/>
    <n v="1"/>
    <m/>
    <m/>
    <x v="0"/>
    <m/>
    <m/>
    <x v="0"/>
    <m/>
    <m/>
  </r>
  <r>
    <x v="11"/>
    <s v="Manželia uvažujú nad rozvodom manželstva"/>
    <s v="Sme rozvedení a máme určené opatrovníctvo o dieťa"/>
    <s v="Dohodnutie termínu cez_x000a_rezervačný systém MV SR_x000a_(možnosť)"/>
    <x v="0"/>
    <x v="79"/>
    <x v="12"/>
    <x v="1"/>
    <s v="Ministerstvo vnútra Slovenskej republiky"/>
    <m/>
    <m/>
    <m/>
    <m/>
    <x v="7"/>
    <m/>
    <m/>
    <m/>
    <x v="0"/>
    <m/>
    <n v="4"/>
    <x v="0"/>
    <m/>
    <m/>
  </r>
  <r>
    <x v="11"/>
    <s v="Manželia uvažujú nad rozvodom manželstva"/>
    <s v="Sme rozvedení a máme určené opatrovníctvo o dieťa"/>
    <s v="Podanie žiadosti o vydanie_x000a_nového OP z dôvodu_x000a_zmeny priezviska"/>
    <x v="62"/>
    <x v="194"/>
    <x v="12"/>
    <x v="1"/>
    <s v="Ministerstvo vnútra Slovenskej republiky"/>
    <s v="A0001266"/>
    <s v="Vedenie evidencie občianskych preukazov a evidencie čistopisov občianskych preukazov"/>
    <s v="U00088"/>
    <s v="Občianske preukazy a štátne občianstvo"/>
    <x v="43"/>
    <n v="0"/>
    <m/>
    <m/>
    <x v="0"/>
    <s v="Podanie žiadosti o vydanie občianskeho preukazu s čipom"/>
    <n v="3"/>
    <x v="62"/>
    <m/>
    <m/>
  </r>
  <r>
    <x v="11"/>
    <s v="Manželia uvažujú nad rozvodom manželstva"/>
    <s v="Sme rozvedení a máme určené opatrovníctvo o dieťa"/>
    <s v="Obdržanie_x000a_nového OP"/>
    <x v="62"/>
    <x v="194"/>
    <x v="12"/>
    <x v="1"/>
    <s v="Ministerstvo vnútra Slovenskej republiky"/>
    <s v="A0001266"/>
    <s v="Vedenie evidencie občianskych preukazov a evidencie čistopisov občianskych preukazov"/>
    <s v="U00088"/>
    <s v="Občianske preukazy a štátne občianstvo"/>
    <x v="43"/>
    <n v="0"/>
    <m/>
    <m/>
    <x v="0"/>
    <s v="Podanie žiadosti o vydanie občianskeho preukazu s čipom"/>
    <n v="3"/>
    <x v="63"/>
    <m/>
    <m/>
  </r>
  <r>
    <x v="11"/>
    <s v="Manželia uvažujú nad rozvodom manželstva"/>
    <s v="Sme rozvedení a máme určené opatrovníctvo o dieťa"/>
    <s v="Podanie žiadosti o vydanie_x000a_nového cestovného pasu_x000a_z dôvodu zmeny priezviska"/>
    <x v="63"/>
    <x v="195"/>
    <x v="12"/>
    <x v="1"/>
    <s v="Ministerstvo vnútra Slovenskej republiky"/>
    <s v="A0001267"/>
    <s v="Vedenie centrálnej evidencie cestovných dokladov"/>
    <s v="U00089"/>
    <s v="Cestovné doklady a oprávnenia na vedenie motorových vozidiel"/>
    <x v="61"/>
    <n v="0"/>
    <m/>
    <m/>
    <x v="0"/>
    <m/>
    <n v="1"/>
    <x v="0"/>
    <m/>
    <m/>
  </r>
  <r>
    <x v="11"/>
    <s v="Manželia uvažujú nad rozvodom manželstva"/>
    <s v="Sme rozvedení a máme určené opatrovníctvo o dieťa"/>
    <s v="Obdržanie nového_x000a_pasu"/>
    <x v="63"/>
    <x v="195"/>
    <x v="12"/>
    <x v="1"/>
    <s v="Ministerstvo vnútra Slovenskej republiky"/>
    <s v="A0001267"/>
    <s v="Vedenie centrálnej evidencie cestovných dokladov"/>
    <s v="U00089"/>
    <s v="Cestovné doklady a oprávnenia na vedenie motorových vozidiel"/>
    <x v="61"/>
    <n v="0"/>
    <m/>
    <m/>
    <x v="0"/>
    <m/>
    <n v="1"/>
    <x v="0"/>
    <m/>
    <m/>
  </r>
  <r>
    <x v="11"/>
    <s v="Manželia uvažujú nad rozvodom manželstva"/>
    <s v="Sme rozvedení a máme určené opatrovníctvo o dieťa"/>
    <s v="Podanie žiadosti o vydanie_x000a_nového vodičského_x000b_preukazu z dôvodu_x000a_zmeny priezviska"/>
    <x v="64"/>
    <x v="196"/>
    <x v="12"/>
    <x v="1"/>
    <s v="Ministerstvo vnútra Slovenskej republiky"/>
    <s v="A0001267"/>
    <s v="Vedenie centrálnej evidencie cestovných dokladov"/>
    <s v="U00089"/>
    <s v="Cestovné doklady a oprávnenia na vedenie motorových vozidiel"/>
    <x v="35"/>
    <n v="21"/>
    <m/>
    <m/>
    <x v="0"/>
    <m/>
    <n v="1"/>
    <x v="0"/>
    <m/>
    <m/>
  </r>
  <r>
    <x v="11"/>
    <s v="Manželia uvažujú nad rozvodom manželstva"/>
    <s v="Sme rozvedení a máme určené opatrovníctvo o dieťa"/>
    <s v="Obdržanie nového_x000a_Vodičského preukazu"/>
    <x v="64"/>
    <x v="196"/>
    <x v="12"/>
    <x v="1"/>
    <s v="Ministerstvo vnútra Slovenskej republiky"/>
    <s v="A0001267"/>
    <s v="Vedenie centrálnej evidencie cestovných dokladov"/>
    <s v="U00089"/>
    <s v="Cestovné doklady a oprávnenia na vedenie motorových vozidiel"/>
    <x v="35"/>
    <n v="21"/>
    <m/>
    <m/>
    <x v="0"/>
    <m/>
    <n v="1"/>
    <x v="0"/>
    <m/>
    <m/>
  </r>
  <r>
    <x v="11"/>
    <s v="Manželia uvažujú nad rozvodom manželstva"/>
    <s v="Sme rozvedení a máme určené opatrovníctvo o dieťa"/>
    <s v="Vybavenie EPZP po_x000a_zmene priezviska"/>
    <x v="65"/>
    <x v="197"/>
    <x v="3"/>
    <x v="2"/>
    <s v="Ministerstvo zdravotníctva Slovenskej republiky"/>
    <s v="A0002686"/>
    <s v="Plnenie úloh súvisiacich s verejným zdravotným poistením a zdravotnými poisťovňami"/>
    <s v="U00182"/>
    <s v="Verejné zdravotné poistenie"/>
    <x v="62"/>
    <n v="12"/>
    <m/>
    <m/>
    <x v="0"/>
    <m/>
    <n v="5"/>
    <x v="11"/>
    <m/>
    <m/>
  </r>
  <r>
    <x v="11"/>
    <s v="Manželia uvažujú nad rozvodom manželstva"/>
    <s v="Sme rozvedení a máme určené opatrovníctvo o dieťa"/>
    <s v="Skompletizovanie_x000a_potrebných dokladov"/>
    <x v="0"/>
    <x v="0"/>
    <x v="0"/>
    <x v="0"/>
    <m/>
    <m/>
    <m/>
    <m/>
    <m/>
    <x v="7"/>
    <m/>
    <m/>
    <m/>
    <x v="0"/>
    <m/>
    <m/>
    <x v="3"/>
    <m/>
    <m/>
  </r>
  <r>
    <x v="11"/>
    <s v="Manželia uvažujú nad rozvodom manželstva"/>
    <s v="Sme rozvedení a máme určené opatrovníctvo o dieťa"/>
    <s v="Podanie žiadosti o_x000a_zmenu údajov v evidencii"/>
    <x v="47"/>
    <x v="87"/>
    <x v="12"/>
    <x v="1"/>
    <s v="Ministerstvo vnútra Slovenskej republiky"/>
    <s v="A0001315"/>
    <s v="Vedenie celoštátnej dopravnej evidencie"/>
    <s v="U00092"/>
    <s v="Evidencia cestných motorových vozidiel a prípojných vozidiel"/>
    <x v="35"/>
    <n v="21"/>
    <m/>
    <m/>
    <x v="0"/>
    <m/>
    <n v="4"/>
    <x v="10"/>
    <m/>
    <m/>
  </r>
  <r>
    <x v="11"/>
    <s v="Manželia uvažujú nad rozvodom manželstva"/>
    <s v="Sme rozvedení a máme určené opatrovníctvo o dieťa"/>
    <s v="Podanie elektronickej_x000a_žiadosti o zmenu údajov"/>
    <x v="47"/>
    <x v="88"/>
    <x v="12"/>
    <x v="1"/>
    <s v="Ministerstvo vnútra Slovenskej republiky"/>
    <s v="A0001315"/>
    <s v="Vedenie celoštátnej dopravnej evidencie"/>
    <s v="U00092"/>
    <s v="Evidencia cestných motorových vozidiel a prípojných vozidiel"/>
    <x v="35"/>
    <n v="21"/>
    <m/>
    <m/>
    <x v="0"/>
    <m/>
    <n v="3"/>
    <x v="47"/>
    <m/>
    <m/>
  </r>
  <r>
    <x v="11"/>
    <s v="Manželia uvažujú nad rozvodom manželstva"/>
    <s v="Sme rozvedení a máme určené opatrovníctvo o dieťa"/>
    <s v="Obdržanie osvedčenia_x000a_časť I a II"/>
    <x v="47"/>
    <x v="90"/>
    <x v="12"/>
    <x v="1"/>
    <s v="Ministerstvo vnútra Slovenskej republiky"/>
    <s v="A0001315"/>
    <s v="Vedenie celoštátnej dopravnej evidencie"/>
    <s v="U00092"/>
    <s v="Evidencia cestných motorových vozidiel a prípojných vozidiel"/>
    <x v="31"/>
    <n v="30"/>
    <m/>
    <m/>
    <x v="0"/>
    <s v="Žiadosť o výmenu osvedčenia, osvedčení o evidencii vozidla"/>
    <n v="3"/>
    <x v="0"/>
    <m/>
    <m/>
  </r>
  <r>
    <x v="11"/>
    <s v="Manželia uvažujú nad rozvodom manželstva"/>
    <s v="Sme rozvedení a máme určené opatrovníctvo o dieťa"/>
    <s v="Podanie žiadosti o_x000a_zmenu údajov v katastri_x000a_nehnuteľností a_x000a_ďalších dokladov"/>
    <x v="0"/>
    <x v="91"/>
    <x v="23"/>
    <x v="1"/>
    <s v="Úrad geodézie, kartografie a katastra Slovenskej republiky"/>
    <s v="A0002818"/>
    <s v="Zapisovanie práv k nehnuteľnostiam "/>
    <s v="U00196"/>
    <s v="Kataster nehnuteľností"/>
    <x v="10"/>
    <n v="10"/>
    <s v="Elektronické služby katastra nehnuteľností"/>
    <s v="Úrad geodézie, kartografie a katastra Slovenskej republiky"/>
    <x v="1"/>
    <m/>
    <n v="1"/>
    <x v="14"/>
    <m/>
    <m/>
  </r>
  <r>
    <x v="11"/>
    <s v="Manželia uvažujú nad rozvodom manželstva"/>
    <s v="Sme rozvedení a máme určené opatrovníctvo o dieťa"/>
    <s v="Podanie žiadosti o_x000a_zmenu údajov v katastri_x000a_cez UPVS"/>
    <x v="0"/>
    <x v="92"/>
    <x v="23"/>
    <x v="1"/>
    <s v="Úrad geodézie, kartografie a katastra Slovenskej republiky"/>
    <s v="A0002818"/>
    <s v="Zapisovanie práv k nehnuteľnostiam "/>
    <s v="U00196"/>
    <s v="Kataster nehnuteľností"/>
    <x v="10"/>
    <n v="10"/>
    <m/>
    <m/>
    <x v="0"/>
    <m/>
    <n v="4"/>
    <x v="0"/>
    <m/>
    <m/>
  </r>
  <r>
    <x v="11"/>
    <s v="Manželia uvažujú nad rozvodom manželstva"/>
    <s v="Sme rozvedení a máme určené opatrovníctvo o dieťa"/>
    <s v="Nahlásenie zmeny_x000a_priezviska ÚPSVaR"/>
    <x v="1"/>
    <x v="0"/>
    <x v="1"/>
    <x v="1"/>
    <s v="Ministerstvo práce, sociálnych vecí a rodiny Slovenskej republiky"/>
    <s v="A0001782"/>
    <s v="Vedenie evidencie uchádzačov a záujemcov o zamestnanie "/>
    <s v="U00138"/>
    <s v="Stratégia zamestnanosti, koordinácia jej tvorby a politika trhu práce"/>
    <x v="7"/>
    <m/>
    <s v="Efektívnymi službami k občanovi-2"/>
    <s v="Ústredie práce, sociálnych vecí a rodiny"/>
    <x v="1"/>
    <m/>
    <m/>
    <x v="0"/>
    <m/>
    <m/>
  </r>
  <r>
    <x v="11"/>
    <s v="Manželia uvažujú nad rozvodom manželstva"/>
    <s v="Sme rozvedení a máme určené opatrovníctvo o dieťa"/>
    <s v="Nahlásenie zmeny_x000a_priezviska_x000a_Sociálnej poisťovni"/>
    <x v="66"/>
    <x v="82"/>
    <x v="2"/>
    <x v="1"/>
    <s v="Sociálna poisťovňa"/>
    <m/>
    <m/>
    <m/>
    <m/>
    <x v="2"/>
    <n v="60"/>
    <s v="Zavedenie pro-klientsky orientovaných procesov a služieb pre podporu klientov SP (EZK)"/>
    <s v="Sociálna poisťovňa"/>
    <x v="2"/>
    <m/>
    <n v="1"/>
    <x v="9"/>
    <m/>
    <m/>
  </r>
  <r>
    <x v="11"/>
    <s v="Manželia uvažujú nad rozvodom manželstva"/>
    <s v="Sme rozvedení a máme určené opatrovníctvo o dieťa"/>
    <s v="Oznamovanie zmien_x000a_údajov zapísaných v_x000a_živnostenskom registri"/>
    <x v="0"/>
    <x v="86"/>
    <x v="12"/>
    <x v="1"/>
    <s v="Ministerstvo vnútra Slovenskej republiky"/>
    <s v="A0001500"/>
    <s v="Zabezpečovanie prevádzky živnostenského registra"/>
    <s v="U00103"/>
    <s v="Živnostenské podnikanie"/>
    <x v="21"/>
    <n v="9"/>
    <m/>
    <m/>
    <x v="0"/>
    <s v="Oznamovanie zmien údajov zapísaných v živnostenskom registri a uvádzaných na doklade o živnostenskom oprávnení"/>
    <n v="4"/>
    <x v="66"/>
    <m/>
    <m/>
  </r>
  <r>
    <x v="11"/>
    <s v="Manželia uvažujú nad rozvodom manželstva"/>
    <s v="Sme rozvedení a máme určené opatrovníctvo o dieťa"/>
    <s v="Oznamovanie zmien_x000a_údajov osobne"/>
    <x v="0"/>
    <x v="86"/>
    <x v="12"/>
    <x v="1"/>
    <s v="Ministerstvo vnútra Slovenskej republiky"/>
    <s v="A0001500"/>
    <s v="Zabezpečovanie prevádzky živnostenského registra"/>
    <s v="U00103"/>
    <s v="Živnostenské podnikanie"/>
    <x v="21"/>
    <n v="9"/>
    <m/>
    <m/>
    <x v="0"/>
    <s v="Oznamovanie zmien údajov zapísaných v živnostenskom registri a uvádzaných na doklade o živnostenskom oprávnení"/>
    <n v="1"/>
    <x v="33"/>
    <m/>
    <m/>
  </r>
  <r>
    <x v="11"/>
    <s v="Manželia uvažujú nad rozvodom manželstva"/>
    <s v="Sme rozvedení a máme určené opatrovníctvo o dieťa"/>
    <s v="Podávanie návrhu_x000a_na zápis, zmenu a_x000a_výmaz údajov v_x000a_obchodnom registri"/>
    <x v="45"/>
    <x v="85"/>
    <x v="22"/>
    <x v="1"/>
    <s v="Ministerstvo spravodlivosti Slovenskej republiky"/>
    <s v="A0001642"/>
    <s v="Správa a zabezpečovanie centrálneho informačného systému súdov a iných informačných systémov"/>
    <s v="U00119"/>
    <s v="Súdy a väzenstvo"/>
    <x v="6"/>
    <n v="15"/>
    <s v="Informačný systém obchodného registra"/>
    <s v="Ministerstvo spravodlivosti Slovenskej republiky"/>
    <x v="2"/>
    <s v="Podávanie návrhov na zmenu údajov o obchodných spoločnostiach"/>
    <n v="4"/>
    <x v="0"/>
    <m/>
    <m/>
  </r>
  <r>
    <x v="11"/>
    <s v="Manželia uvažujú nad rozvodom manželstva"/>
    <s v="Sme rozvedení a máme určené opatrovníctvo o dieťa"/>
    <s v="Oznámenie zmeny_x000a_priezviska"/>
    <x v="0"/>
    <x v="0"/>
    <x v="0"/>
    <x v="0"/>
    <m/>
    <m/>
    <m/>
    <m/>
    <m/>
    <x v="7"/>
    <m/>
    <m/>
    <m/>
    <x v="0"/>
    <m/>
    <m/>
    <x v="0"/>
    <m/>
    <m/>
  </r>
  <r>
    <x v="12"/>
    <s v="Rozhodli sme sa uzavrieť manželstvo"/>
    <s v="Máme vydané všetky dokumenty"/>
    <s v="Rozhodli sme sa uzavrieť manželstvo"/>
    <x v="0"/>
    <x v="0"/>
    <x v="0"/>
    <x v="0"/>
    <m/>
    <m/>
    <m/>
    <m/>
    <m/>
    <x v="7"/>
    <m/>
    <m/>
    <m/>
    <x v="0"/>
    <m/>
    <m/>
    <x v="0"/>
    <n v="26350"/>
    <s v="počet uzavretých manželstiev 2021"/>
  </r>
  <r>
    <x v="12"/>
    <s v="Rozhodli sme sa uzavrieť manželstvo"/>
    <s v="Máme vydané všetky dokumenty"/>
    <s v="Príprava dokladov pre podanie žiadosti o uzavretie manželstva"/>
    <x v="67"/>
    <x v="198"/>
    <x v="0"/>
    <x v="0"/>
    <m/>
    <m/>
    <m/>
    <m/>
    <m/>
    <x v="7"/>
    <m/>
    <m/>
    <m/>
    <x v="0"/>
    <m/>
    <n v="1"/>
    <x v="0"/>
    <m/>
    <m/>
  </r>
  <r>
    <x v="12"/>
    <s v="Rozhodli sme sa uzavrieť manželstvo"/>
    <s v="Máme vydané všetky dokumenty"/>
    <s v="Vystavenie žiadosti o uzavretie manželstva"/>
    <x v="68"/>
    <x v="199"/>
    <x v="34"/>
    <x v="2"/>
    <s v="Ministerstvo vnútra Slovenskej republiky"/>
    <s v="A0001449"/>
    <s v="Vedenie sobášnej matriky"/>
    <s v="U00099"/>
    <s v="Matričné veci"/>
    <x v="41"/>
    <n v="0"/>
    <m/>
    <m/>
    <x v="0"/>
    <m/>
    <n v="1"/>
    <x v="5"/>
    <m/>
    <m/>
  </r>
  <r>
    <x v="12"/>
    <s v="Rozhodli sme sa uzavrieť manželstvo"/>
    <s v="Máme vydané všetky dokumenty"/>
    <s v="Doručenie žiadosti a ďalších dokladov orgánu registrovanej cirkvi"/>
    <x v="68"/>
    <x v="200"/>
    <x v="34"/>
    <x v="2"/>
    <s v="Ministerstvo vnútra Slovenskej republiky"/>
    <s v="A0001449"/>
    <s v="Vedenie sobášnej matriky"/>
    <s v="U00099"/>
    <s v="Matričné veci"/>
    <x v="41"/>
    <n v="0"/>
    <m/>
    <m/>
    <x v="0"/>
    <m/>
    <n v="1"/>
    <x v="6"/>
    <m/>
    <m/>
  </r>
  <r>
    <x v="12"/>
    <s v="Rozhodli sme sa uzavrieť manželstvo"/>
    <s v="Máme vydané všetky dokumenty"/>
    <s v="Získanie povolenia na uzavretie manželstva pred iným ako miestne príslušným OVM a vyplnenie žiadosti o uzavretie manželstva"/>
    <x v="68"/>
    <x v="201"/>
    <x v="34"/>
    <x v="2"/>
    <s v="Ministerstvo vnútra Slovenskej republiky"/>
    <s v="A0001449"/>
    <s v="Vedenie sobášnej matriky"/>
    <s v="U00099"/>
    <s v="Matričné veci"/>
    <x v="41"/>
    <n v="0"/>
    <m/>
    <m/>
    <x v="0"/>
    <m/>
    <n v="1"/>
    <x v="7"/>
    <m/>
    <m/>
  </r>
  <r>
    <x v="12"/>
    <s v="Rozhodli sme sa uzavrieť manželstvo"/>
    <s v="Máme vydané všetky dokumenty"/>
    <s v="Doručenie povolenia a žiadosti na vybraný matričný úrad"/>
    <x v="68"/>
    <x v="201"/>
    <x v="34"/>
    <x v="2"/>
    <s v="Ministerstvo vnútra Slovenskej republiky"/>
    <s v="A0001449"/>
    <s v="Vedenie sobášnej matriky"/>
    <s v="U00099"/>
    <s v="Matričné veci"/>
    <x v="58"/>
    <n v="5"/>
    <m/>
    <m/>
    <x v="0"/>
    <m/>
    <n v="1"/>
    <x v="8"/>
    <m/>
    <m/>
  </r>
  <r>
    <x v="12"/>
    <s v="Rozhodli sme sa uzavrieť manželstvo"/>
    <s v="Máme vydané všetky dokumenty"/>
    <s v="Podanie žiadosti o organizovanie občianskeho svadobného obradu elektronicky"/>
    <x v="68"/>
    <x v="202"/>
    <x v="34"/>
    <x v="2"/>
    <s v="Ministerstvo vnútra Slovenskej republiky"/>
    <s v="A0001449"/>
    <s v="Vedenie sobášnej matriky"/>
    <s v="U00099"/>
    <s v="Matričné veci"/>
    <x v="58"/>
    <n v="5"/>
    <s v="Plošné rozšírenie IS DCOM na mestá v kategórii"/>
    <s v="DataCentrum elektronizácie územnej samosprávy Slovenska"/>
    <x v="2"/>
    <m/>
    <n v="4"/>
    <x v="17"/>
    <m/>
    <m/>
  </r>
  <r>
    <x v="12"/>
    <s v="Rozhodli sme sa uzavrieť manželstvo"/>
    <s v="Máme vydané všetky dokumenty"/>
    <s v="Podanie žiadosti o uzavretie manželstva"/>
    <x v="68"/>
    <x v="203"/>
    <x v="34"/>
    <x v="2"/>
    <s v="Ministerstvo vnútra Slovenskej republiky"/>
    <s v="A0001449"/>
    <s v="Vedenie sobášnej matriky"/>
    <s v="U00099"/>
    <s v="Matričné veci"/>
    <x v="58"/>
    <n v="5"/>
    <m/>
    <m/>
    <x v="0"/>
    <m/>
    <n v="1"/>
    <x v="87"/>
    <m/>
    <m/>
  </r>
  <r>
    <x v="12"/>
    <s v="Rozhodli sme sa uzavrieť manželstvo"/>
    <s v="Máme vydané všetky dokumenty"/>
    <s v="Uvedenie inej ako slovenskej národnosti v žiadosti o uzavretie manželstva"/>
    <x v="0"/>
    <x v="199"/>
    <x v="34"/>
    <x v="2"/>
    <s v="Ministerstvo vnútra Slovenskej republiky"/>
    <s v="A0001449"/>
    <s v="Vedenie sobášnej matriky"/>
    <s v="U00099"/>
    <s v="Matričné veci"/>
    <x v="58"/>
    <n v="5"/>
    <m/>
    <m/>
    <x v="0"/>
    <m/>
    <n v="2"/>
    <x v="0"/>
    <m/>
    <m/>
  </r>
  <r>
    <x v="12"/>
    <s v="Rozhodli sme sa uzavrieť manželstvo"/>
    <s v="Máme vydané všetky dokumenty"/>
    <s v="Podanie žiadosti o výpis z matriky bez prechyľovania a zaplatenie správneho poplatku"/>
    <x v="0"/>
    <x v="204"/>
    <x v="34"/>
    <x v="2"/>
    <s v="Ministerstvo vnútra Slovenskej republiky"/>
    <s v="A0001452"/>
    <s v="Zmena mena a priezviska"/>
    <s v="U00099"/>
    <s v="Matričné veci"/>
    <x v="58"/>
    <n v="5"/>
    <m/>
    <m/>
    <x v="0"/>
    <m/>
    <n v="2"/>
    <x v="0"/>
    <m/>
    <m/>
  </r>
  <r>
    <x v="12"/>
    <s v="Rozhodli sme sa uzavrieť manželstvo"/>
    <s v="Máme vydané všetky dokumenty"/>
    <s v="Žiadosť o uzavretie manželstva je podaná (Udalosť)"/>
    <x v="0"/>
    <x v="0"/>
    <x v="0"/>
    <x v="0"/>
    <m/>
    <m/>
    <m/>
    <m/>
    <m/>
    <x v="7"/>
    <m/>
    <m/>
    <m/>
    <x v="0"/>
    <m/>
    <m/>
    <x v="0"/>
    <m/>
    <m/>
  </r>
  <r>
    <x v="12"/>
    <s v="Rozhodli sme sa uzavrieť manželstvo"/>
    <s v="Máme vydané všetky dokumenty"/>
    <s v="Vyhlásenie o uzavretí manželstva/ Svadobný obrad"/>
    <x v="69"/>
    <x v="0"/>
    <x v="34"/>
    <x v="2"/>
    <s v="Ministerstvo vnútra Slovenskej republiky"/>
    <s v="A0001449"/>
    <s v="Vedenie sobášnej matriky"/>
    <s v="U00099"/>
    <s v="Matričné veci"/>
    <x v="41"/>
    <n v="0"/>
    <m/>
    <m/>
    <x v="0"/>
    <m/>
    <m/>
    <x v="0"/>
    <m/>
    <m/>
  </r>
  <r>
    <x v="12"/>
    <s v="Rozhodli sme sa uzavrieť manželstvo"/>
    <s v="Máme vydané všetky dokumenty"/>
    <s v="Vyhotovenie zápisnice o uzavretí manželstva"/>
    <x v="69"/>
    <x v="0"/>
    <x v="34"/>
    <x v="2"/>
    <s v="Ministerstvo vnútra Slovenskej republiky"/>
    <s v="A0001449"/>
    <s v="Vedenie sobášnej matriky"/>
    <s v="U00099"/>
    <s v="Matričné veci"/>
    <x v="58"/>
    <n v="5"/>
    <m/>
    <m/>
    <x v="0"/>
    <m/>
    <m/>
    <x v="0"/>
    <m/>
    <m/>
  </r>
  <r>
    <x v="12"/>
    <s v="Rozhodli sme sa uzavrieť manželstvo"/>
    <s v="Máme vydané všetky dokumenty"/>
    <s v="Zápis do knihy manželstiev je vykonaný (Udalosť)"/>
    <x v="0"/>
    <x v="0"/>
    <x v="0"/>
    <x v="0"/>
    <m/>
    <m/>
    <m/>
    <m/>
    <m/>
    <x v="7"/>
    <m/>
    <m/>
    <m/>
    <x v="0"/>
    <m/>
    <m/>
    <x v="0"/>
    <m/>
    <m/>
  </r>
  <r>
    <x v="12"/>
    <s v="Rozhodli sme sa uzavrieť manželstvo"/>
    <s v="Máme vydané všetky dokumenty"/>
    <s v="Vyzdvihnutie sobášneho listu"/>
    <x v="0"/>
    <x v="0"/>
    <x v="34"/>
    <x v="2"/>
    <s v="Ministerstvo vnútra Slovenskej republiky"/>
    <s v="A0001449"/>
    <s v="Vedenie sobášnej matriky"/>
    <s v="U00099"/>
    <s v="Matričné veci"/>
    <x v="58"/>
    <n v="5"/>
    <m/>
    <m/>
    <x v="0"/>
    <m/>
    <m/>
    <x v="58"/>
    <m/>
    <m/>
  </r>
  <r>
    <x v="12"/>
    <s v="Rozhodli sme sa uzavrieť manželstvo"/>
    <s v="Máme vydané všetky dokumenty"/>
    <s v="Vyžiadanie štandardného formulára k sobášnemu listu v jazykoch EÚ"/>
    <x v="0"/>
    <x v="205"/>
    <x v="34"/>
    <x v="2"/>
    <s v="Ministerstvo vnútra Slovenskej republiky"/>
    <s v="A0001449"/>
    <s v="Vedenie sobášnej matriky"/>
    <s v="U00099"/>
    <s v="Matričné veci"/>
    <x v="58"/>
    <n v="5"/>
    <m/>
    <m/>
    <x v="0"/>
    <m/>
    <n v="1"/>
    <x v="0"/>
    <m/>
    <m/>
  </r>
  <r>
    <x v="12"/>
    <s v="Rozhodli sme sa uzavrieť manželstvo"/>
    <s v="Máme vydané všetky dokumenty"/>
    <s v="Sobášny list je vydaný (Udalosť)"/>
    <x v="0"/>
    <x v="0"/>
    <x v="0"/>
    <x v="0"/>
    <m/>
    <m/>
    <m/>
    <m/>
    <m/>
    <x v="7"/>
    <m/>
    <m/>
    <m/>
    <x v="0"/>
    <m/>
    <m/>
    <x v="0"/>
    <m/>
    <m/>
  </r>
  <r>
    <x v="12"/>
    <s v="Rozhodli sme sa uzavrieť manželstvo"/>
    <s v="Máme vydané všetky dokumenty"/>
    <s v="Máme vydané všetky dokumenty (Udalosť)"/>
    <x v="0"/>
    <x v="0"/>
    <x v="0"/>
    <x v="0"/>
    <m/>
    <m/>
    <m/>
    <m/>
    <m/>
    <x v="7"/>
    <m/>
    <m/>
    <m/>
    <x v="0"/>
    <m/>
    <m/>
    <x v="0"/>
    <m/>
    <m/>
  </r>
  <r>
    <x v="12"/>
    <s v="Rozhodli sme sa uzavrieť manželstvo"/>
    <s v="Máme vydané všetky dokumenty"/>
    <s v="Dohodnutie termínu cez rezervačný systém MV SR (možnosť)"/>
    <x v="0"/>
    <x v="79"/>
    <x v="12"/>
    <x v="1"/>
    <s v="Ministerstvo vnútra Slovenskej republiky"/>
    <m/>
    <m/>
    <m/>
    <m/>
    <x v="7"/>
    <m/>
    <m/>
    <m/>
    <x v="0"/>
    <m/>
    <n v="4"/>
    <x v="0"/>
    <m/>
    <m/>
  </r>
  <r>
    <x v="12"/>
    <s v="Rozhodli sme sa uzavrieť manželstvo"/>
    <s v="Máme vydané všetky dokumenty"/>
    <s v="Podanie žiadosti o vydanie nového OP z dôvodu zmeny priezviska"/>
    <x v="62"/>
    <x v="194"/>
    <x v="12"/>
    <x v="1"/>
    <s v="Ministerstvo vnútra Slovenskej republiky"/>
    <s v="A0001266"/>
    <s v="Vedenie evidencie občianskych preukazov a evidencie čistopisov občianskych preukazov"/>
    <s v="U00088"/>
    <s v="Občianske preukazy a štátne občianstvo"/>
    <x v="43"/>
    <n v="0"/>
    <m/>
    <m/>
    <x v="0"/>
    <s v="Podanie žiadosti o vydanie občianskeho preukazu s čipom"/>
    <n v="1"/>
    <x v="0"/>
    <m/>
    <m/>
  </r>
  <r>
    <x v="12"/>
    <s v="Rozhodli sme sa uzavrieť manželstvo"/>
    <s v="Máme vydané všetky dokumenty"/>
    <s v="Obdržanie nového OP"/>
    <x v="62"/>
    <x v="194"/>
    <x v="12"/>
    <x v="1"/>
    <s v="Ministerstvo vnútra Slovenskej republiky"/>
    <s v="A0001266"/>
    <s v="Vedenie evidencie občianskych preukazov a evidencie čistopisov občianskych preukazov"/>
    <s v="U00088"/>
    <s v="Občianske preukazy a štátne občianstvo"/>
    <x v="43"/>
    <n v="0"/>
    <m/>
    <m/>
    <x v="0"/>
    <s v="Podanie žiadosti o vydanie občianskeho preukazu s čipom"/>
    <n v="1"/>
    <x v="63"/>
    <m/>
    <m/>
  </r>
  <r>
    <x v="12"/>
    <s v="Rozhodli sme sa uzavrieť manželstvo"/>
    <s v="Máme vydané všetky dokumenty"/>
    <s v="Mám vybavený nový OP po zmene priezviska (Udalosť)"/>
    <x v="0"/>
    <x v="0"/>
    <x v="0"/>
    <x v="0"/>
    <m/>
    <m/>
    <m/>
    <m/>
    <m/>
    <x v="7"/>
    <m/>
    <m/>
    <m/>
    <x v="0"/>
    <m/>
    <m/>
    <x v="0"/>
    <m/>
    <m/>
  </r>
  <r>
    <x v="12"/>
    <s v="Rozhodli sme sa uzavrieť manželstvo"/>
    <s v="Máme vydané všetky dokumenty"/>
    <s v="Podanie žiadosti o vydanie nového cestovného pasu z dôvodu zmeny priezviska"/>
    <x v="63"/>
    <x v="195"/>
    <x v="12"/>
    <x v="1"/>
    <s v="Ministerstvo vnútra Slovenskej republiky"/>
    <s v="A0001267"/>
    <s v="Vedenie centrálnej evidencie cestovných dokladov"/>
    <s v="U00089"/>
    <s v="Cestovné doklady a oprávnenia na vedenie motorových vozidiel"/>
    <x v="61"/>
    <n v="0"/>
    <m/>
    <m/>
    <x v="0"/>
    <m/>
    <n v="1"/>
    <x v="62"/>
    <m/>
    <m/>
  </r>
  <r>
    <x v="12"/>
    <s v="Rozhodli sme sa uzavrieť manželstvo"/>
    <s v="Máme vydané všetky dokumenty"/>
    <s v="Obdržanie nového pasu"/>
    <x v="63"/>
    <x v="195"/>
    <x v="12"/>
    <x v="1"/>
    <s v="Ministerstvo vnútra Slovenskej republiky"/>
    <s v="A0001267"/>
    <s v="Vedenie centrálnej evidencie cestovných dokladov"/>
    <s v="U00089"/>
    <s v="Cestovné doklady a oprávnenia na vedenie motorových vozidiel"/>
    <x v="61"/>
    <n v="0"/>
    <m/>
    <m/>
    <x v="0"/>
    <m/>
    <n v="1"/>
    <x v="0"/>
    <m/>
    <m/>
  </r>
  <r>
    <x v="12"/>
    <s v="Rozhodli sme sa uzavrieť manželstvo"/>
    <s v="Máme vydané všetky dokumenty"/>
    <s v="Mám vybavený nový pas po zmene priezviska (Udalosť)"/>
    <x v="0"/>
    <x v="0"/>
    <x v="0"/>
    <x v="0"/>
    <m/>
    <m/>
    <m/>
    <m/>
    <m/>
    <x v="7"/>
    <m/>
    <m/>
    <m/>
    <x v="0"/>
    <m/>
    <m/>
    <x v="0"/>
    <m/>
    <m/>
  </r>
  <r>
    <x v="12"/>
    <s v="Rozhodli sme sa uzavrieť manželstvo"/>
    <s v="Máme vydané všetky dokumenty"/>
    <s v="Podanie žiadosti o vydanie nového vodičského preukazu z dôvodu zmeny priezviska"/>
    <x v="64"/>
    <x v="196"/>
    <x v="12"/>
    <x v="1"/>
    <s v="Ministerstvo vnútra Slovenskej republiky"/>
    <s v="A0001267"/>
    <s v="Vedenie centrálnej evidencie cestovných dokladov"/>
    <s v="U00089"/>
    <s v="Cestovné doklady a oprávnenia na vedenie motorových vozidiel"/>
    <x v="35"/>
    <n v="21"/>
    <m/>
    <m/>
    <x v="0"/>
    <m/>
    <n v="1"/>
    <x v="0"/>
    <m/>
    <m/>
  </r>
  <r>
    <x v="12"/>
    <s v="Rozhodli sme sa uzavrieť manželstvo"/>
    <s v="Máme vydané všetky dokumenty"/>
    <s v="Obdržanie nového vodičského preukazu"/>
    <x v="64"/>
    <x v="196"/>
    <x v="12"/>
    <x v="1"/>
    <s v="Ministerstvo vnútra Slovenskej republiky"/>
    <s v="A0001267"/>
    <s v="Vedenie centrálnej evidencie cestovných dokladov"/>
    <s v="U00089"/>
    <s v="Cestovné doklady a oprávnenia na vedenie motorových vozidiel"/>
    <x v="35"/>
    <n v="21"/>
    <m/>
    <m/>
    <x v="0"/>
    <m/>
    <n v="1"/>
    <x v="0"/>
    <m/>
    <m/>
  </r>
  <r>
    <x v="12"/>
    <s v="Rozhodli sme sa uzavrieť manželstvo"/>
    <s v="Máme vydané všetky dokumenty"/>
    <s v="Mám vybavený nový vodičský preukaz_x000a_po zmene priezviska (Udalosť)"/>
    <x v="0"/>
    <x v="0"/>
    <x v="0"/>
    <x v="0"/>
    <m/>
    <m/>
    <m/>
    <m/>
    <m/>
    <x v="7"/>
    <m/>
    <m/>
    <m/>
    <x v="0"/>
    <m/>
    <m/>
    <x v="3"/>
    <m/>
    <m/>
  </r>
  <r>
    <x v="12"/>
    <s v="Rozhodli sme sa uzavrieť manželstvo"/>
    <s v="Máme vydané všetky dokumenty"/>
    <s v="Vybavenie EPZP po zmene priezviska"/>
    <x v="65"/>
    <x v="197"/>
    <x v="3"/>
    <x v="2"/>
    <s v="Ministerstvo zdravotníctva Slovenskej republiky"/>
    <s v="A0002686"/>
    <s v="Plnenie úloh súvisiacich s verejným zdravotným poistením a zdravotnými poisťovňami"/>
    <s v="U00182"/>
    <s v="Verejné zdravotné poistenie"/>
    <x v="62"/>
    <n v="12"/>
    <m/>
    <m/>
    <x v="0"/>
    <m/>
    <n v="5"/>
    <x v="56"/>
    <m/>
    <m/>
  </r>
  <r>
    <x v="12"/>
    <s v="Rozhodli sme sa uzavrieť manželstvo"/>
    <s v="Máme vydané všetky dokumenty"/>
    <s v="Mám nový EPZP po zmene priezviska (Udalosť)"/>
    <x v="0"/>
    <x v="0"/>
    <x v="0"/>
    <x v="0"/>
    <m/>
    <m/>
    <m/>
    <m/>
    <m/>
    <x v="7"/>
    <m/>
    <m/>
    <m/>
    <x v="0"/>
    <m/>
    <m/>
    <x v="10"/>
    <m/>
    <m/>
  </r>
  <r>
    <x v="12"/>
    <s v="Rozhodli sme sa uzavrieť manželstvo"/>
    <s v="Máme vydané všetky dokumenty"/>
    <s v="Skompletizovanie potrebných dokladov"/>
    <x v="0"/>
    <x v="0"/>
    <x v="0"/>
    <x v="0"/>
    <m/>
    <m/>
    <m/>
    <m/>
    <m/>
    <x v="7"/>
    <m/>
    <m/>
    <m/>
    <x v="0"/>
    <m/>
    <m/>
    <x v="0"/>
    <m/>
    <m/>
  </r>
  <r>
    <x v="12"/>
    <s v="Rozhodli sme sa uzavrieť manželstvo"/>
    <s v="Máme vydané všetky dokumenty"/>
    <s v="Podanie žiadosti o zmenu údajov v evidencii"/>
    <x v="47"/>
    <x v="87"/>
    <x v="12"/>
    <x v="1"/>
    <s v="Ministerstvo vnútra Slovenskej republiky"/>
    <s v="A0001315"/>
    <s v="Vedenie celoštátnej dopravnej evidencie"/>
    <s v="U00092"/>
    <s v="Evidencia cestných motorových vozidiel a prípojných vozidiel"/>
    <x v="35"/>
    <n v="21"/>
    <m/>
    <m/>
    <x v="0"/>
    <m/>
    <n v="3"/>
    <x v="47"/>
    <m/>
    <m/>
  </r>
  <r>
    <x v="12"/>
    <s v="Rozhodli sme sa uzavrieť manželstvo"/>
    <s v="Máme vydané všetky dokumenty"/>
    <s v="Podanie elektronickej žiadosti o zmenu údajov"/>
    <x v="47"/>
    <x v="88"/>
    <x v="12"/>
    <x v="1"/>
    <s v="Ministerstvo vnútra Slovenskej republiky"/>
    <s v="A0001315"/>
    <s v="Vedenie celoštátnej dopravnej evidencie"/>
    <s v="U00092"/>
    <s v="Evidencia cestných motorových vozidiel a prípojných vozidiel"/>
    <x v="35"/>
    <n v="21"/>
    <m/>
    <m/>
    <x v="0"/>
    <m/>
    <n v="3"/>
    <x v="0"/>
    <m/>
    <m/>
  </r>
  <r>
    <x v="12"/>
    <s v="Rozhodli sme sa uzavrieť manželstvo"/>
    <s v="Máme vydané všetky dokumenty"/>
    <s v="Obdržanie osvedčenia časť I a II"/>
    <x v="47"/>
    <x v="90"/>
    <x v="12"/>
    <x v="1"/>
    <s v="Ministerstvo vnútra Slovenskej republiky"/>
    <s v="A0001315"/>
    <s v="Vedenie celoštátnej dopravnej evidencie"/>
    <s v="U00092"/>
    <s v="Evidencia cestných motorových vozidiel a prípojných vozidiel"/>
    <x v="31"/>
    <n v="30"/>
    <m/>
    <m/>
    <x v="0"/>
    <s v="Žiadosť o výmenu osvedčenia, osvedčení o evidencii vozidla"/>
    <n v="3"/>
    <x v="0"/>
    <m/>
    <m/>
  </r>
  <r>
    <x v="12"/>
    <s v="Rozhodli sme sa uzavrieť manželstvo"/>
    <s v="Máme vydané všetky dokumenty"/>
    <s v="Zmena priezviska je zapísaná v evidencii motorových vozidiel (Udalosť)"/>
    <x v="0"/>
    <x v="0"/>
    <x v="0"/>
    <x v="0"/>
    <m/>
    <m/>
    <m/>
    <m/>
    <m/>
    <x v="7"/>
    <m/>
    <m/>
    <m/>
    <x v="0"/>
    <m/>
    <m/>
    <x v="0"/>
    <m/>
    <m/>
  </r>
  <r>
    <x v="12"/>
    <s v="Rozhodli sme sa uzavrieť manželstvo"/>
    <s v="Máme vydané všetky dokumenty"/>
    <s v="Podanie žiadosti o zmenu údajov v katastri nehnuteľností a ďalších dokladov"/>
    <x v="0"/>
    <x v="91"/>
    <x v="23"/>
    <x v="1"/>
    <s v="Úrad geodézie, kartografie a katastra Slovenskej republiky"/>
    <s v="A0002818"/>
    <s v="Zapisovanie práv k nehnuteľnostiam "/>
    <s v="U00196"/>
    <s v="Kataster nehnuteľností"/>
    <x v="10"/>
    <n v="10"/>
    <s v="Elektronické služby katastra nehnuteľností"/>
    <s v="Úrad geodézie, kartografie a katastra Slovenskej republiky"/>
    <x v="1"/>
    <m/>
    <n v="1"/>
    <x v="14"/>
    <m/>
    <m/>
  </r>
  <r>
    <x v="12"/>
    <s v="Rozhodli sme sa uzavrieť manželstvo"/>
    <s v="Máme vydané všetky dokumenty"/>
    <s v="Podanie žiadosti o zmenu údajov v katastri elektronicky"/>
    <x v="0"/>
    <x v="92"/>
    <x v="23"/>
    <x v="1"/>
    <s v="Úrad geodézie, kartografie a katastra Slovenskej republiky"/>
    <s v="A0002818"/>
    <s v="Zapisovanie práv k nehnuteľnostiam "/>
    <s v="U00196"/>
    <s v="Kataster nehnuteľností"/>
    <x v="10"/>
    <n v="10"/>
    <m/>
    <m/>
    <x v="0"/>
    <m/>
    <n v="4"/>
    <x v="0"/>
    <m/>
    <m/>
  </r>
  <r>
    <x v="12"/>
    <s v="Rozhodli sme sa uzavrieť manželstvo"/>
    <s v="Máme vydané všetky dokumenty"/>
    <s v="Údaje boli zmenené v katastri nehnuteľností (Udalosť)"/>
    <x v="0"/>
    <x v="0"/>
    <x v="0"/>
    <x v="0"/>
    <m/>
    <m/>
    <m/>
    <m/>
    <m/>
    <x v="7"/>
    <m/>
    <m/>
    <m/>
    <x v="0"/>
    <m/>
    <m/>
    <x v="0"/>
    <m/>
    <m/>
  </r>
  <r>
    <x v="12"/>
    <s v="Rozhodli sme sa uzavrieť manželstvo"/>
    <s v="Máme vydané všetky dokumenty"/>
    <s v="Nahlásenie zmeny priezviska ÚPSVaR"/>
    <x v="1"/>
    <x v="0"/>
    <x v="1"/>
    <x v="1"/>
    <s v="Ministerstvo práce, sociálnych vecí a rodiny Slovenskej republiky"/>
    <s v="A0001782"/>
    <s v="Vedenie evidencie uchádzačov a záujemcov o zamestnanie "/>
    <s v="U00138"/>
    <s v="Stratégia zamestnanosti, koordinácia jej tvorby a politika trhu práce"/>
    <x v="0"/>
    <n v="7"/>
    <s v="Efektívnymi službami k občanovi-2"/>
    <s v="Ústredie práce, sociálnych vecí a rodiny"/>
    <x v="1"/>
    <m/>
    <m/>
    <x v="0"/>
    <m/>
    <m/>
  </r>
  <r>
    <x v="12"/>
    <s v="Rozhodli sme sa uzavrieť manželstvo"/>
    <s v="Máme vydané všetky dokumenty"/>
    <s v="Zmena priezviska je nahlásená ÚPSVaR (Udalosť)"/>
    <x v="0"/>
    <x v="0"/>
    <x v="0"/>
    <x v="0"/>
    <m/>
    <m/>
    <m/>
    <m/>
    <m/>
    <x v="7"/>
    <m/>
    <m/>
    <m/>
    <x v="0"/>
    <m/>
    <m/>
    <x v="0"/>
    <m/>
    <m/>
  </r>
  <r>
    <x v="12"/>
    <s v="Rozhodli sme sa uzavrieť manželstvo"/>
    <s v="Máme vydané všetky dokumenty"/>
    <s v="Nahlásenie zmeny priezviska Sociálnej poisťovni"/>
    <x v="66"/>
    <x v="82"/>
    <x v="2"/>
    <x v="1"/>
    <s v="Sociálna poisťovňa"/>
    <m/>
    <m/>
    <m/>
    <m/>
    <x v="3"/>
    <n v="56"/>
    <m/>
    <m/>
    <x v="0"/>
    <m/>
    <n v="1"/>
    <x v="9"/>
    <m/>
    <m/>
  </r>
  <r>
    <x v="12"/>
    <s v="Rozhodli sme sa uzavrieť manželstvo"/>
    <s v="Máme vydané všetky dokumenty"/>
    <s v="Zmena priezviska je nahlásená SP (Udalosť)"/>
    <x v="0"/>
    <x v="0"/>
    <x v="0"/>
    <x v="0"/>
    <m/>
    <m/>
    <m/>
    <m/>
    <m/>
    <x v="7"/>
    <m/>
    <m/>
    <m/>
    <x v="0"/>
    <m/>
    <m/>
    <x v="0"/>
    <m/>
    <m/>
  </r>
  <r>
    <x v="12"/>
    <s v="Rozhodli sme sa uzavrieť manželstvo"/>
    <s v="Máme vydané všetky dokumenty"/>
    <s v="Oznamovanie zmien údajov zapísaných v_x000a_živnostenskom registri"/>
    <x v="0"/>
    <x v="86"/>
    <x v="12"/>
    <x v="1"/>
    <s v="Ministerstvo vnútra Slovenskej republiky"/>
    <s v="A0001500"/>
    <s v="Zabezpečovanie prevádzky živnostenského registra"/>
    <s v="U00103"/>
    <s v="Živnostenské podnikanie"/>
    <x v="21"/>
    <n v="9"/>
    <m/>
    <m/>
    <x v="0"/>
    <s v="Oznamovanie zmien údajov zapísaných v živnostenskom registri a uvádzaných na doklade o živnostenskom oprávnení"/>
    <n v="4"/>
    <x v="66"/>
    <m/>
    <m/>
  </r>
  <r>
    <x v="12"/>
    <s v="Rozhodli sme sa uzavrieť manželstvo"/>
    <s v="Máme vydané všetky dokumenty"/>
    <s v="Oznamovanie zmien údajov osobne"/>
    <x v="0"/>
    <x v="86"/>
    <x v="12"/>
    <x v="1"/>
    <s v="Ministerstvo vnútra Slovenskej republiky"/>
    <s v="A0001500"/>
    <s v="Zabezpečovanie prevádzky živnostenského registra"/>
    <s v="U00103"/>
    <s v="Živnostenské podnikanie"/>
    <x v="21"/>
    <n v="9"/>
    <m/>
    <m/>
    <x v="0"/>
    <s v="Oznamovanie zmien údajov zapísaných v živnostenskom registri a uvádzaných na doklade o živnostenskom oprávnení"/>
    <n v="1"/>
    <x v="0"/>
    <m/>
    <m/>
  </r>
  <r>
    <x v="12"/>
    <s v="Rozhodli sme sa uzavrieť manželstvo"/>
    <s v="Máme vydané všetky dokumenty"/>
    <s v="Zmena je nahlásená odboru živnostenského_x000a_podnikania (Udalosť)"/>
    <x v="0"/>
    <x v="0"/>
    <x v="0"/>
    <x v="0"/>
    <m/>
    <m/>
    <m/>
    <m/>
    <m/>
    <x v="7"/>
    <m/>
    <m/>
    <m/>
    <x v="0"/>
    <m/>
    <m/>
    <x v="0"/>
    <m/>
    <m/>
  </r>
  <r>
    <x v="12"/>
    <s v="Rozhodli sme sa uzavrieť manželstvo"/>
    <s v="Máme vydané všetky dokumenty"/>
    <s v="Podávanie návrhu na zápis, zmenu a_x000a_výmaz údajov v obchodnom registri"/>
    <x v="45"/>
    <x v="85"/>
    <x v="22"/>
    <x v="1"/>
    <s v="Ministerstvo spravodlivosti Slovenskej republiky"/>
    <s v="A0001642"/>
    <s v="Správa a zabezpečovanie centrálneho informačného systému súdov a iných informačných systémov"/>
    <s v="U00119"/>
    <s v="Súdy a väzenstvo"/>
    <x v="23"/>
    <n v="25"/>
    <s v="Informačný systém obchodného registra"/>
    <s v="Ministerstvo spravodlivosti Slovenskej republiky"/>
    <x v="2"/>
    <s v="Podávanie návrhov na zmenu údajov o obchodných spoločnostiach"/>
    <n v="4"/>
    <x v="33"/>
    <m/>
    <m/>
  </r>
  <r>
    <x v="12"/>
    <s v="Rozhodli sme sa uzavrieť manželstvo"/>
    <s v="Máme vydané všetky dokumenty"/>
    <s v="Zmena priezviska je nahlásená v Obchodnom registri (Udalosť)"/>
    <x v="0"/>
    <x v="0"/>
    <x v="0"/>
    <x v="0"/>
    <m/>
    <m/>
    <m/>
    <m/>
    <m/>
    <x v="7"/>
    <m/>
    <m/>
    <m/>
    <x v="0"/>
    <m/>
    <m/>
    <x v="0"/>
    <m/>
    <m/>
  </r>
  <r>
    <x v="12"/>
    <s v="Rozhodli sme sa uzavrieť manželstvo"/>
    <s v="Máme vydané všetky dokumenty"/>
    <s v="Oznámenie zmeny priezviska"/>
    <x v="70"/>
    <x v="0"/>
    <x v="0"/>
    <x v="0"/>
    <m/>
    <m/>
    <m/>
    <m/>
    <m/>
    <x v="7"/>
    <m/>
    <m/>
    <m/>
    <x v="0"/>
    <m/>
    <m/>
    <x v="0"/>
    <m/>
    <m/>
  </r>
  <r>
    <x v="12"/>
    <s v="Rozhodli sme sa uzavrieť manželstvo"/>
    <s v="Máme vydané všetky dokumenty"/>
    <s v="Máme vydané všetky dokumenty (Udalosť)"/>
    <x v="0"/>
    <x v="0"/>
    <x v="0"/>
    <x v="0"/>
    <m/>
    <m/>
    <m/>
    <m/>
    <m/>
    <x v="7"/>
    <m/>
    <m/>
    <m/>
    <x v="0"/>
    <m/>
    <m/>
    <x v="0"/>
    <m/>
    <m/>
  </r>
  <r>
    <x v="13"/>
    <s v="Podnikateľský subjekt_x000a_registrovaný na príslušných orgánoch_x000a_začal vykonávať podnikateľskú činnosť"/>
    <s v="Povinnosti voči štátu / samospráve splnené"/>
    <s v="Podávanie_x000a_daňového priznania_x000a_k dani z príjmov fyzickej osoby_x000a_SZČO (typ B)"/>
    <x v="71"/>
    <x v="206"/>
    <x v="9"/>
    <x v="1"/>
    <s v="Ministerstvo financií Slovenskej republiky"/>
    <s v="A0000210"/>
    <s v="Spracúvanie osobných údajov daňových subjektov"/>
    <s v="U00024"/>
    <s v="Dane a poplatky"/>
    <x v="27"/>
    <n v="3"/>
    <m/>
    <m/>
    <x v="0"/>
    <s v="Podávanie daňového priznania k dani z príjmov fyzickej osoby SZČO (typ B)"/>
    <n v="4"/>
    <x v="46"/>
    <n v="592292"/>
    <s v="Súčet počtu registrovaných s.r.o a živnostníkov"/>
  </r>
  <r>
    <x v="13"/>
    <s v="Podnikateľský subjekt_x000a_registrovaný na príslušných orgánoch_x000a_začal vykonávať podnikateľskú činnosť"/>
    <s v="Povinnosti voči štátu / samospráve splnené"/>
    <s v="Podávanie_x000a_daňového priznania_x000a_k dani z príjmov_x000a_právnickej osoby"/>
    <x v="71"/>
    <x v="207"/>
    <x v="9"/>
    <x v="1"/>
    <s v="Ministerstvo financií Slovenskej republiky"/>
    <s v="A0000210"/>
    <s v="Spracúvanie osobných údajov daňových subjektov"/>
    <s v="U00024"/>
    <s v="Dane a poplatky"/>
    <x v="27"/>
    <n v="3"/>
    <m/>
    <m/>
    <x v="0"/>
    <s v="Podávanie daňového priznania k dani z príjmov právnickej osoby"/>
    <n v="4"/>
    <x v="0"/>
    <m/>
    <m/>
  </r>
  <r>
    <x v="13"/>
    <s v="Podnikateľský subjekt_x000a_registrovaný na príslušných orgánoch_x000a_začal vykonávať podnikateľskú činnosť"/>
    <s v="Povinnosti voči štátu / samospráve splnené"/>
    <s v="Podávanie prehľadu_x000a_o zrazených a odvedených_x000a_preddavkoch na daň"/>
    <x v="71"/>
    <x v="208"/>
    <x v="9"/>
    <x v="1"/>
    <s v="Ministerstvo financií Slovenskej republiky"/>
    <s v="A0000210"/>
    <s v="Spracúvanie osobných údajov daňových subjektov"/>
    <s v="U00024"/>
    <s v="Dane a poplatky"/>
    <x v="27"/>
    <n v="3"/>
    <m/>
    <m/>
    <x v="0"/>
    <s v="Podávanie prehľadu o zrazených a odvedených preddavkoch na daň"/>
    <n v="4"/>
    <x v="13"/>
    <m/>
    <m/>
  </r>
  <r>
    <x v="13"/>
    <s v="Podnikateľský subjekt_x000a_registrovaný na príslušných orgánoch_x000a_začal vykonávať podnikateľskú činnosť"/>
    <s v="Povinnosti voči štátu / samospráve splnené"/>
    <s v="Podávanie hlásenia_x000a_o vyúčtovaní dane a_x000a_o úhrne príjmov zo závislej činnosti"/>
    <x v="71"/>
    <x v="209"/>
    <x v="9"/>
    <x v="1"/>
    <s v="Ministerstvo financií Slovenskej republiky"/>
    <s v="A0000210"/>
    <s v="Spracúvanie osobných údajov daňových subjektov"/>
    <s v="U00024"/>
    <s v="Dane a poplatky"/>
    <x v="27"/>
    <n v="3"/>
    <m/>
    <m/>
    <x v="0"/>
    <s v="Podávanie hlásenia o vyúčtovaní dane a o úhrne príjmov zo závislej činnosti"/>
    <n v="4"/>
    <x v="5"/>
    <m/>
    <m/>
  </r>
  <r>
    <x v="13"/>
    <s v="Podnikateľský subjekt_x000a_registrovaný na príslušných orgánoch_x000a_začal vykonávať podnikateľskú činnosť"/>
    <s v="Povinnosti voči štátu / samospráve splnené"/>
    <s v="Podávanie_x000a_daňového_x000a_priznania k DPH"/>
    <x v="72"/>
    <x v="210"/>
    <x v="9"/>
    <x v="1"/>
    <s v="Ministerstvo financií Slovenskej republiky"/>
    <s v="A0000210"/>
    <s v="Spracúvanie osobných údajov daňových subjektov"/>
    <s v="U00024"/>
    <s v="Dane a poplatky"/>
    <x v="29"/>
    <n v="8"/>
    <m/>
    <m/>
    <x v="0"/>
    <s v="Podávanie daňového priznania k dani z pridanej hodnoty"/>
    <n v="4"/>
    <x v="0"/>
    <m/>
    <m/>
  </r>
  <r>
    <x v="13"/>
    <s v="Podnikateľský subjekt_x000a_registrovaný na príslušných orgánoch_x000a_začal vykonávať podnikateľskú činnosť"/>
    <s v="Povinnosti voči štátu / samospráve splnené"/>
    <s v="Predkladanie_x000a_kontrolných výkazov"/>
    <x v="73"/>
    <x v="211"/>
    <x v="9"/>
    <x v="1"/>
    <s v="Ministerstvo financií Slovenskej republiky"/>
    <s v="A0000210"/>
    <s v="Spracúvanie osobných údajov daňových subjektov"/>
    <s v="U00024"/>
    <s v="Dane a poplatky"/>
    <x v="29"/>
    <n v="8"/>
    <m/>
    <m/>
    <x v="0"/>
    <s v="Podávanie kontrolných výkazov DPH"/>
    <n v="4"/>
    <x v="95"/>
    <m/>
    <m/>
  </r>
  <r>
    <x v="13"/>
    <s v="Podnikateľský subjekt_x000a_registrovaný na príslušných orgánoch_x000a_začal vykonávať podnikateľskú činnosť"/>
    <s v="Povinnosti voči štátu / samospráve splnené"/>
    <s v="Predkladanie_x000a_súhrnných výkazov"/>
    <x v="74"/>
    <x v="212"/>
    <x v="9"/>
    <x v="1"/>
    <s v="Ministerstvo financií Slovenskej republiky"/>
    <s v="A0000210"/>
    <s v="Spracúvanie osobných údajov daňových subjektov"/>
    <s v="U00024"/>
    <s v="Dane a poplatky"/>
    <x v="29"/>
    <n v="8"/>
    <m/>
    <m/>
    <x v="0"/>
    <m/>
    <n v="4"/>
    <x v="8"/>
    <m/>
    <m/>
  </r>
  <r>
    <x v="13"/>
    <s v="Podnikateľský subjekt_x000a_registrovaný na príslušných orgánoch_x000a_začal vykonávať podnikateľskú činnosť"/>
    <s v="Povinnosti voči štátu / samospráve splnené"/>
    <s v="Podanie_x000a_ročného zúčtovania"/>
    <x v="75"/>
    <x v="213"/>
    <x v="9"/>
    <x v="1"/>
    <s v="Ministerstvo financií Slovenskej republiky"/>
    <s v="A0000210"/>
    <s v="Spracúvanie osobných údajov daňových subjektov"/>
    <s v="U00024"/>
    <s v="Dane a poplatky"/>
    <x v="27"/>
    <n v="3"/>
    <m/>
    <m/>
    <x v="0"/>
    <m/>
    <n v="4"/>
    <x v="84"/>
    <m/>
    <m/>
  </r>
  <r>
    <x v="13"/>
    <s v="Podnikateľský subjekt_x000a_registrovaný na príslušných orgánoch_x000a_začal vykonávať podnikateľskú činnosť"/>
    <s v="Povinnosti voči štátu / samospráve splnené"/>
    <s v="Poukazovanie_x000a_percentuálneho_x000a_podielu dane"/>
    <x v="76"/>
    <x v="214"/>
    <x v="9"/>
    <x v="1"/>
    <s v="Ministerstvo financií Slovenskej republiky"/>
    <s v="A0000210"/>
    <s v="Spracúvanie osobných údajov daňových subjektov"/>
    <s v="U00024"/>
    <s v="Dane a poplatky"/>
    <x v="27"/>
    <n v="3"/>
    <m/>
    <m/>
    <x v="0"/>
    <s v="Poukazovanie percentuálneho podielu dane"/>
    <n v="4"/>
    <x v="64"/>
    <m/>
    <m/>
  </r>
  <r>
    <x v="13"/>
    <s v="Podnikateľský subjekt_x000a_registrovaný na príslušných orgánoch_x000a_začal vykonávať podnikateľskú činnosť"/>
    <s v="Povinnosti voči štátu / samospráve splnené"/>
    <s v="Podávanie_x000a_DP k dani z MV"/>
    <x v="77"/>
    <x v="215"/>
    <x v="9"/>
    <x v="1"/>
    <s v="Ministerstvo financií Slovenskej republiky"/>
    <s v="A0000210"/>
    <s v="Spracúvanie osobných údajov daňových subjektov"/>
    <s v="U00024"/>
    <s v="Dane a poplatky"/>
    <x v="30"/>
    <n v="0"/>
    <m/>
    <m/>
    <x v="0"/>
    <s v="Podávanie daňového priznania k dani z motorových vozidiel"/>
    <n v="4"/>
    <x v="7"/>
    <m/>
    <m/>
  </r>
  <r>
    <x v="13"/>
    <s v="Podnikateľský subjekt_x000a_registrovaný na príslušných orgánoch_x000a_začal vykonávať podnikateľskú činnosť"/>
    <s v="Povinnosti voči štátu / samospráve splnené"/>
    <s v="Ohlasovanie vzniku, zániku alebo zmeny poplatkovej povinnosti za komunálne odpady a drobné stavebné odpady"/>
    <x v="0"/>
    <x v="216"/>
    <x v="5"/>
    <x v="2"/>
    <s v="Ministerstvo financií Slovenskej republiky"/>
    <s v="A0000224"/>
    <s v="Rozhodovanie vo veciach miestnych daní, miestnych poplatkov, verejnej dávky, prijatia úveru alebo pôžičky a vykonávanie ich správy"/>
    <s v="U00024"/>
    <s v="Dane a poplatky"/>
    <x v="14"/>
    <n v="2"/>
    <s v="Plošné rozšírenie IS DCOM na mestá v kategórii"/>
    <s v="DataCentrum elektronizácie územnej samosprávy Slovenska"/>
    <x v="2"/>
    <s v="Ohlasovanie vzniku, zániku alebo zmeny poplatkovej povinnosti za komunálne odpady a drobné stavebné odpady"/>
    <n v="3"/>
    <x v="31"/>
    <m/>
    <m/>
  </r>
  <r>
    <x v="13"/>
    <s v="Podnikateľský subjekt_x000a_registrovaný na príslušných orgánoch_x000a_začal vykonávať podnikateľskú činnosť"/>
    <s v="Povinnosti voči štátu / samospráve splnené"/>
    <s v="Oznamovanie o vzniku, zániku alebo zmene daňovej povinnosti k dani za ubytovanie PO"/>
    <x v="78"/>
    <x v="217"/>
    <x v="5"/>
    <x v="2"/>
    <s v="Ministerstvo financií Slovenskej republiky"/>
    <s v="A0000224"/>
    <s v="Rozhodovanie vo veciach miestnych daní, miestnych poplatkov, verejnej dávky, prijatia úveru alebo pôžičky a vykonávanie ich správy"/>
    <s v="U00024"/>
    <s v="Dane a poplatky"/>
    <x v="14"/>
    <n v="2"/>
    <m/>
    <m/>
    <x v="0"/>
    <s v="Oznamovanie o vzniku, zániku alebo zmene daňovej povinnosti k dani za ubytovanie"/>
    <n v="4"/>
    <x v="16"/>
    <m/>
    <m/>
  </r>
  <r>
    <x v="13"/>
    <s v="Podnikateľský subjekt_x000a_registrovaný na príslušných orgánoch_x000a_začal vykonávať podnikateľskú činnosť"/>
    <s v="Povinnosti voči štátu / samospráve splnené"/>
    <s v="Oznamovanie o vzniku, zániku alebo zmene daňovej povinnosti k dani za užívanie verejného priestranstva"/>
    <x v="79"/>
    <x v="218"/>
    <x v="5"/>
    <x v="2"/>
    <s v="Ministerstvo financií Slovenskej republiky"/>
    <s v="A0000224"/>
    <s v="Rozhodovanie vo veciach miestnych daní, miestnych poplatkov, verejnej dávky, prijatia úveru alebo pôžičky a vykonávanie ich správy"/>
    <s v="U00024"/>
    <s v="Dane a poplatky"/>
    <x v="14"/>
    <n v="2"/>
    <m/>
    <m/>
    <x v="0"/>
    <s v="Oznamovanie o vzniku, zániku alebo zmene daňovej povinnosti k dani za užívanie verejného priestranstva"/>
    <n v="4"/>
    <x v="17"/>
    <m/>
    <m/>
  </r>
  <r>
    <x v="13"/>
    <s v="Podnikateľský subjekt_x000a_registrovaný na príslušných orgánoch_x000a_začal vykonávať podnikateľskú činnosť"/>
    <s v="Povinnosti voči štátu / samospráve splnené"/>
    <s v="Podávanie_x000a_daňového priznania_x000a_k dani z nehnuteľností"/>
    <x v="80"/>
    <x v="219"/>
    <x v="5"/>
    <x v="2"/>
    <s v="Ministerstvo financií Slovenskej republiky"/>
    <s v="A0000224"/>
    <s v="Rozhodovanie vo veciach miestnych daní, miestnych poplatkov, verejnej dávky, prijatia úveru alebo pôžičky a vykonávanie ich správy"/>
    <s v="U00024"/>
    <s v="Dane a poplatky"/>
    <x v="14"/>
    <n v="2"/>
    <m/>
    <m/>
    <x v="0"/>
    <s v="Podávanie daňového priznania k dani z nehnuteľností"/>
    <n v="4"/>
    <x v="32"/>
    <m/>
    <m/>
  </r>
  <r>
    <x v="13"/>
    <s v="Podnikateľský subjekt_x000a_registrovaný na príslušných orgánoch_x000a_začal vykonávať podnikateľskú činnosť"/>
    <s v="Povinnosti voči štátu / samospráve splnené"/>
    <s v="Podávanie_x000a_daňového priznania_x000a_k dani za psa - PO"/>
    <x v="81"/>
    <x v="220"/>
    <x v="5"/>
    <x v="2"/>
    <s v="Ministerstvo financií Slovenskej republiky"/>
    <s v="A0000224"/>
    <s v="Rozhodovanie vo veciach miestnych daní, miestnych poplatkov, verejnej dávky, prijatia úveru alebo pôžičky a vykonávanie ich správy"/>
    <s v="U00024"/>
    <s v="Dane a poplatky"/>
    <x v="14"/>
    <n v="2"/>
    <m/>
    <m/>
    <x v="0"/>
    <s v="Podávanie daňového priznania k dani za psa"/>
    <n v="4"/>
    <x v="45"/>
    <m/>
    <m/>
  </r>
  <r>
    <x v="13"/>
    <s v="Podnikateľský subjekt_x000a_registrovaný na príslušných orgánoch_x000a_začal vykonávať podnikateľskú činnosť"/>
    <s v="Povinnosti voči štátu / samospráve splnené"/>
    <s v="Zabratie_x000a_verejného priestranstva_x000a_(právnická osoba)"/>
    <x v="0"/>
    <x v="221"/>
    <x v="5"/>
    <x v="2"/>
    <s v="Ministerstvo financií Slovenskej republiky"/>
    <s v="A0000224"/>
    <s v="Rozhodovanie vo veciach miestnych daní, miestnych poplatkov, verejnej dávky, prijatia úveru alebo pôžičky a vykonávanie ich správy"/>
    <s v="U00024"/>
    <s v="Dane a poplatky"/>
    <x v="14"/>
    <n v="2"/>
    <m/>
    <m/>
    <x v="0"/>
    <m/>
    <n v="4"/>
    <x v="96"/>
    <m/>
    <m/>
  </r>
  <r>
    <x v="13"/>
    <s v="Podnikateľský subjekt_x000a_registrovaný na príslušných orgánoch_x000a_začal vykonávať podnikateľskú činnosť"/>
    <s v="Povinnosti voči štátu / samospráve splnené"/>
    <s v="Platenie_x000a_preddavkov za daň"/>
    <x v="82"/>
    <x v="222"/>
    <x v="9"/>
    <x v="1"/>
    <s v="Ministerstvo financií Slovenskej republiky"/>
    <s v="A0000210"/>
    <s v="Spracúvanie osobných údajov daňových subjektov"/>
    <s v="U00024"/>
    <s v="Dane a poplatky"/>
    <x v="27"/>
    <n v="3"/>
    <m/>
    <m/>
    <x v="0"/>
    <m/>
    <n v="4"/>
    <x v="26"/>
    <m/>
    <m/>
  </r>
  <r>
    <x v="13"/>
    <s v="Podnikateľský subjekt_x000a_registrovaný na príslušných orgánoch_x000a_začal vykonávať podnikateľskú činnosť"/>
    <s v="Povinnosti voči štátu / samospráve splnené"/>
    <s v="Platenie_x000a_daní a poplatkov"/>
    <x v="0"/>
    <x v="222"/>
    <x v="9"/>
    <x v="1"/>
    <s v="Ministerstvo financií Slovenskej republiky"/>
    <s v="A0000210"/>
    <s v="Spracúvanie osobných údajov daňových subjektov"/>
    <s v="U00024"/>
    <s v="Dane a poplatky"/>
    <x v="27"/>
    <n v="3"/>
    <m/>
    <m/>
    <x v="0"/>
    <s v="Platenie daní a poplatkov"/>
    <n v="4"/>
    <x v="19"/>
    <m/>
    <m/>
  </r>
  <r>
    <x v="13"/>
    <s v="Podnikateľský subjekt_x000a_registrovaný na príslušných orgánoch_x000a_začal vykonávať podnikateľskú činnosť"/>
    <s v="Povinnosti voči štátu / samospráve splnené"/>
    <s v="Platenie_x000a_daňových_x000a_nedoplatkov"/>
    <x v="83"/>
    <x v="222"/>
    <x v="9"/>
    <x v="1"/>
    <s v="Ministerstvo financií Slovenskej republiky"/>
    <s v="A0000210"/>
    <s v="Spracúvanie osobných údajov daňových subjektov"/>
    <s v="U00024"/>
    <s v="Dane a poplatky"/>
    <x v="63"/>
    <n v="35"/>
    <m/>
    <m/>
    <x v="0"/>
    <m/>
    <n v="4"/>
    <x v="24"/>
    <m/>
    <m/>
  </r>
  <r>
    <x v="13"/>
    <s v="Podnikateľský subjekt_x000a_registrovaný na príslušných orgánoch_x000a_začal vykonávať podnikateľskú činnosť"/>
    <s v="Povinnosti voči štátu / samospráve splnené"/>
    <s v="Získanie_x000a_daňovej úľavy_x000a_alebo odpustenie_x000a_daňového nedoplatku"/>
    <x v="84"/>
    <x v="0"/>
    <x v="9"/>
    <x v="1"/>
    <s v="Ministerstvo financií Slovenskej republiky"/>
    <s v="A0000210"/>
    <s v="Spracúvanie osobných údajov daňových subjektov"/>
    <s v="U00024"/>
    <s v="Dane a poplatky"/>
    <x v="63"/>
    <n v="35"/>
    <m/>
    <m/>
    <x v="0"/>
    <m/>
    <m/>
    <x v="18"/>
    <m/>
    <m/>
  </r>
  <r>
    <x v="13"/>
    <s v="Podnikateľský subjekt_x000a_registrovaný na príslušných orgánoch_x000a_začal vykonávať podnikateľskú činnosť"/>
    <s v="Povinnosti voči štátu / samospráve splnené"/>
    <s v="Získanie povolenia_x000a_na odklad dane a platenie_x000a_dane v splátkach"/>
    <x v="85"/>
    <x v="0"/>
    <x v="9"/>
    <x v="1"/>
    <s v="Ministerstvo financií Slovenskej republiky"/>
    <s v="A0000210"/>
    <s v="Spracúvanie osobných údajov daňových subjektov"/>
    <s v="U00024"/>
    <s v="Dane a poplatky"/>
    <x v="63"/>
    <n v="35"/>
    <m/>
    <m/>
    <x v="0"/>
    <m/>
    <m/>
    <x v="6"/>
    <m/>
    <m/>
  </r>
  <r>
    <x v="13"/>
    <s v="Podnikateľský subjekt_x000a_registrovaný na príslušných orgánoch_x000a_začal vykonávať podnikateľskú činnosť"/>
    <s v="Povinnosti voči štátu / samospráve splnené"/>
    <s v="Zloženie_x000a_zábezpeky_x000a_na daň"/>
    <x v="86"/>
    <x v="0"/>
    <x v="9"/>
    <x v="1"/>
    <s v="Ministerstvo financií Slovenskej republiky"/>
    <s v="A0000210"/>
    <s v="Spracúvanie osobných údajov daňových subjektov"/>
    <s v="U00024"/>
    <s v="Dane a poplatky"/>
    <x v="63"/>
    <n v="35"/>
    <m/>
    <m/>
    <x v="0"/>
    <m/>
    <m/>
    <x v="55"/>
    <m/>
    <m/>
  </r>
  <r>
    <x v="13"/>
    <s v="Podnikateľský subjekt_x000a_registrovaný na príslušných orgánoch_x000a_začal vykonávať podnikateľskú činnosť"/>
    <s v="Povinnosti voči štátu / samospráve splnené"/>
    <s v="Podávanie výkazov_x000a_pre odvádzateľov poistného_x000a_na sociálne poistenie"/>
    <x v="87"/>
    <x v="223"/>
    <x v="2"/>
    <x v="1"/>
    <s v="Sociálna poisťovňa"/>
    <s v="A0001816"/>
    <s v="Výber poistného a príspevkov na starobné dôchodkové sporenie, správa a vymáhanie pohľadávok "/>
    <s v="U00139"/>
    <s v="Sociálne poistenie"/>
    <x v="2"/>
    <n v="60"/>
    <s v="Modernizácia dávkových agend Sociálnej poisťovne"/>
    <s v="Sociálna poisťovňa"/>
    <x v="2"/>
    <s v="Podávanie výkazov pre odvádzateľov poistného na sociálne poistenie"/>
    <n v="4"/>
    <x v="2"/>
    <m/>
    <m/>
  </r>
  <r>
    <x v="13"/>
    <s v="Podnikateľský subjekt_x000a_registrovaný na príslušných orgánoch_x000a_začal vykonávať podnikateľskú činnosť"/>
    <s v="Povinnosti voči štátu / samospráve splnené"/>
    <s v="Prihlásenie_x000a_zamestnanca do_x000a_registra poistencov"/>
    <x v="87"/>
    <x v="223"/>
    <x v="2"/>
    <x v="1"/>
    <s v="Sociálna poisťovňa"/>
    <s v="A0001816"/>
    <s v="Výber poistného a príspevkov na starobné dôchodkové sporenie, správa a vymáhanie pohľadávok "/>
    <s v="U00139"/>
    <s v="Sociálne poistenie"/>
    <x v="2"/>
    <n v="60"/>
    <m/>
    <m/>
    <x v="0"/>
    <m/>
    <n v="4"/>
    <x v="97"/>
    <m/>
    <m/>
  </r>
  <r>
    <x v="13"/>
    <s v="Podnikateľský subjekt_x000a_registrovaný na príslušných orgánoch_x000a_začal vykonávať podnikateľskú činnosť"/>
    <s v="Povinnosti voči štátu / samospráve splnené"/>
    <s v="Oznámenie zmeny_x000a_údajov o_x000a_zamestnancovi"/>
    <x v="87"/>
    <x v="223"/>
    <x v="2"/>
    <x v="1"/>
    <s v="Sociálna poisťovňa"/>
    <s v="A0001816"/>
    <s v="Výber poistného a príspevkov na starobné dôchodkové sporenie, správa a vymáhanie pohľadávok "/>
    <s v="U00139"/>
    <s v="Sociálne poistenie"/>
    <x v="2"/>
    <n v="60"/>
    <m/>
    <m/>
    <x v="0"/>
    <m/>
    <n v="4"/>
    <x v="0"/>
    <m/>
    <m/>
  </r>
  <r>
    <x v="13"/>
    <s v="Podnikateľský subjekt_x000a_registrovaný na príslušných orgánoch_x000a_začal vykonávať podnikateľskú činnosť"/>
    <s v="Povinnosti voči štátu / samospráve splnené"/>
    <s v="Oznámenie_x000a_prerušenia_x000a_poistenia zamestnanca"/>
    <x v="87"/>
    <x v="223"/>
    <x v="2"/>
    <x v="1"/>
    <s v="Sociálna poisťovňa"/>
    <s v="A0001816"/>
    <s v="Výber poistného a príspevkov na starobné dôchodkové sporenie, správa a vymáhanie pohľadávok "/>
    <s v="U00139"/>
    <s v="Sociálne poistenie"/>
    <x v="2"/>
    <n v="60"/>
    <m/>
    <m/>
    <x v="0"/>
    <m/>
    <n v="4"/>
    <x v="0"/>
    <m/>
    <m/>
  </r>
  <r>
    <x v="13"/>
    <s v="Podnikateľský subjekt_x000a_registrovaný na príslušných orgánoch_x000a_začal vykonávať podnikateľskú činnosť"/>
    <s v="Povinnosti voči štátu / samospráve splnené"/>
    <s v="Oznámenie_x000a_začiatku/skončenia_x000a_čerpania_x000a_materskej dovolenky"/>
    <x v="87"/>
    <x v="223"/>
    <x v="2"/>
    <x v="1"/>
    <s v="Sociálna poisťovňa"/>
    <s v="A0001816"/>
    <s v="Výber poistného a príspevkov na starobné dôchodkové sporenie, správa a vymáhanie pohľadávok "/>
    <s v="U00139"/>
    <s v="Sociálne poistenie"/>
    <x v="0"/>
    <n v="7"/>
    <m/>
    <m/>
    <x v="0"/>
    <m/>
    <n v="4"/>
    <x v="10"/>
    <m/>
    <m/>
  </r>
  <r>
    <x v="13"/>
    <s v="Podnikateľský subjekt_x000a_registrovaný na príslušných orgánoch_x000a_začal vykonávať podnikateľskú činnosť"/>
    <s v="Povinnosti voči štátu / samospráve splnené"/>
    <s v="Platenie odvodov_x000a_do zdravotnej poisťovne"/>
    <x v="9"/>
    <x v="224"/>
    <x v="3"/>
    <x v="2"/>
    <s v="Úrad pre dohľad nad zdravotnou starostlivosťou"/>
    <s v="A0002951"/>
    <s v="Vedenie zoznamu platiteľov poistného"/>
    <s v="U00210"/>
    <s v="Dohľad nad verejným zdravotným poistením"/>
    <x v="3"/>
    <n v="56"/>
    <s v="Konsolidácia, manažment a kvalita  údajov VšZP"/>
    <s v="Všeobecná zdravotná poisťovňa a.s."/>
    <x v="2"/>
    <m/>
    <n v="4"/>
    <x v="11"/>
    <m/>
    <m/>
  </r>
  <r>
    <x v="13"/>
    <s v="Podnikateľský subjekt_x000a_registrovaný na príslušných orgánoch_x000a_začal vykonávať podnikateľskú činnosť"/>
    <s v="Povinnosti voči štátu / samospráve splnené"/>
    <s v="Platenie odvodov"/>
    <x v="88"/>
    <x v="0"/>
    <x v="2"/>
    <x v="1"/>
    <s v="Sociálna poisťovňa"/>
    <s v="A0001816"/>
    <s v="Výber poistného a príspevkov na starobné dôchodkové sporenie, správa a vymáhanie pohľadávok "/>
    <s v="U00139"/>
    <s v="Sociálne poistenie"/>
    <x v="2"/>
    <n v="60"/>
    <m/>
    <m/>
    <x v="0"/>
    <m/>
    <m/>
    <x v="3"/>
    <m/>
    <m/>
  </r>
  <r>
    <x v="13"/>
    <s v="Podnikateľský subjekt_x000a_registrovaný na príslušných orgánoch_x000a_začal vykonávať podnikateľskú činnosť"/>
    <s v="Povinnosti voči štátu / samospráve splnené"/>
    <s v="Súčinnosť_x000a_pri realizácii_x000a_daňovej kontroly"/>
    <x v="89"/>
    <x v="225"/>
    <x v="9"/>
    <x v="1"/>
    <s v="Ministerstvo financií Slovenskej republiky"/>
    <m/>
    <m/>
    <m/>
    <m/>
    <x v="63"/>
    <n v="35"/>
    <m/>
    <m/>
    <x v="0"/>
    <m/>
    <n v="1"/>
    <x v="0"/>
    <m/>
    <m/>
  </r>
  <r>
    <x v="13"/>
    <s v="Podnikateľský subjekt_x000a_registrovaný na príslušných orgánoch_x000a_začal vykonávať podnikateľskú činnosť"/>
    <s v="Povinnosti voči štátu / samospráve splnené"/>
    <s v="Súčinnosť_x000a_pri realizácii_x000a_kontroly soc. odvodov"/>
    <x v="0"/>
    <x v="0"/>
    <x v="2"/>
    <x v="1"/>
    <m/>
    <m/>
    <m/>
    <m/>
    <m/>
    <x v="7"/>
    <m/>
    <m/>
    <m/>
    <x v="0"/>
    <m/>
    <m/>
    <x v="0"/>
    <m/>
    <m/>
  </r>
  <r>
    <x v="13"/>
    <s v="Podnikateľský subjekt_x000a_registrovaný na príslušných orgánoch_x000a_začal vykonávať podnikateľskú činnosť"/>
    <s v="Povinnosti voči štátu / samospráve splnené"/>
    <s v="Súčinnosť_x000a_pri realizácii_x000a_kontroly zdr. odvodov"/>
    <x v="0"/>
    <x v="0"/>
    <x v="3"/>
    <x v="2"/>
    <s v="Úrad pre dohľad nad zdravotnou starostlivosťou"/>
    <m/>
    <m/>
    <m/>
    <m/>
    <x v="7"/>
    <m/>
    <m/>
    <m/>
    <x v="0"/>
    <m/>
    <m/>
    <x v="0"/>
    <m/>
    <m/>
  </r>
  <r>
    <x v="13"/>
    <s v="Podnikateľský subjekt_x000a_registrovaný na príslušných orgánoch_x000a_začal vykonávať podnikateľskú činnosť"/>
    <s v="Povinnosti voči štátu / samospráve splnené"/>
    <s v="Súčinnosť_x000a_pri realizácii_x000a_kontroly hygieny"/>
    <x v="90"/>
    <x v="0"/>
    <x v="14"/>
    <x v="1"/>
    <s v="Ministerstvo zdravotníctva Slovenskej republiky"/>
    <m/>
    <m/>
    <m/>
    <m/>
    <x v="7"/>
    <m/>
    <m/>
    <m/>
    <x v="0"/>
    <m/>
    <m/>
    <x v="0"/>
    <m/>
    <m/>
  </r>
  <r>
    <x v="13"/>
    <s v="Podnikateľský subjekt_x000a_registrovaný na príslušných orgánoch_x000a_začal vykonávať podnikateľskú činnosť"/>
    <s v="Povinnosti voči štátu / samospráve splnené"/>
    <s v="Súčinnosť_x000a_pri realizácii_x000a_kontroly BOZP a PO"/>
    <x v="91"/>
    <x v="0"/>
    <x v="26"/>
    <x v="1"/>
    <s v="Ministerstvo práce, sociálnych vecí a rodiny Slovenskej republiky"/>
    <s v="A0001686"/>
    <s v="Bezpečnosť a ochrana zdravia pri práci"/>
    <s v="U00136"/>
    <s v="Bezpečnosť a ochrana zdravia pri práci"/>
    <x v="46"/>
    <n v="16"/>
    <m/>
    <m/>
    <x v="0"/>
    <m/>
    <m/>
    <x v="70"/>
    <m/>
    <m/>
  </r>
  <r>
    <x v="13"/>
    <s v="Podnikateľský subjekt_x000a_registrovaný na príslušných orgánoch_x000a_začal vykonávať podnikateľskú činnosť"/>
    <s v="Povinnosti voči štátu / samospráve splnené"/>
    <s v="Súčinnosť_x000a_pri realizácii kontroly_x000a_pracovno-právnych vzťahov"/>
    <x v="92"/>
    <x v="0"/>
    <x v="26"/>
    <x v="1"/>
    <s v="Ministerstvo práce, sociálnych vecí a rodiny Slovenskej republiky"/>
    <s v="A0001708"/>
    <s v="Rozhodovanie o ukladaní pokút za porušenie povinností na úseku inšpekcie práce"/>
    <s v="U00137"/>
    <s v="Inšpekcia práce"/>
    <x v="0"/>
    <n v="7"/>
    <s v="Optimalizácia procesov a elektronizácia služieb Národného inšpektorátu práce"/>
    <s v="Ministerstvo práce, sociálnych vecí a rodiny Slovenskej republiky"/>
    <x v="2"/>
    <m/>
    <m/>
    <x v="0"/>
    <m/>
    <m/>
  </r>
  <r>
    <x v="13"/>
    <s v="Podnikateľský subjekt_x000a_registrovaný na príslušných orgánoch_x000a_začal vykonávať podnikateľskú činnosť"/>
    <s v="Povinnosti voči štátu / samospráve splnené"/>
    <s v="Súčinnosť_x000a_pri realizácii kontroly_x000a_živnostenských oprávnení"/>
    <x v="93"/>
    <x v="0"/>
    <x v="8"/>
    <x v="1"/>
    <m/>
    <m/>
    <m/>
    <m/>
    <m/>
    <x v="7"/>
    <m/>
    <m/>
    <m/>
    <x v="0"/>
    <m/>
    <m/>
    <x v="66"/>
    <m/>
    <m/>
  </r>
  <r>
    <x v="13"/>
    <s v="Podnikateľský subjekt_x000a_registrovaný na príslušných orgánoch_x000a_začal vykonávať podnikateľskú činnosť"/>
    <s v="Povinnosti voči štátu / samospráve splnené"/>
    <s v="Súčinnosť_x000a_pri realizácii_x000a_potravinovej kontroly"/>
    <x v="94"/>
    <x v="0"/>
    <x v="15"/>
    <x v="1"/>
    <s v="Ministerstvo pôdohospodárstva a rozvoja vidieka Slovenskej republiky"/>
    <s v="A0001148"/>
    <s v="Vykonávanie úradnej kontroly potravín "/>
    <s v="U00075"/>
    <s v="Potravinárstvo a potravinový dozor"/>
    <x v="64"/>
    <n v="69"/>
    <s v="Zlepšenia eGov služieb  Štátnej veterinárnej a potravinovej správy SR"/>
    <s v="Štátna veterinárna a potravinová správa Slovenskej republiky"/>
    <x v="1"/>
    <m/>
    <m/>
    <x v="42"/>
    <m/>
    <m/>
  </r>
  <r>
    <x v="13"/>
    <s v="Podnikateľský subjekt_x000a_registrovaný na príslušných orgánoch_x000a_začal vykonávať podnikateľskú činnosť"/>
    <s v="Povinnosti voči štátu / samospráve splnené"/>
    <s v="Podávanie_x000a_štatistických výkazov"/>
    <x v="95"/>
    <x v="226"/>
    <x v="11"/>
    <x v="1"/>
    <s v="Štatistický úrad Slovenskej republiky"/>
    <s v="A0002755"/>
    <s v="Zhromažďovanie a spracúvanie štatistických údajov"/>
    <s v="U00194"/>
    <s v="Štátna štatistika"/>
    <x v="65"/>
    <n v="57"/>
    <s v="Jednotný IS pre získavanie a vyhodnocovanie štatistických údajov v NŠS"/>
    <s v="Štatistický úrad Slovenskej republiky"/>
    <x v="1"/>
    <s v="Podávanie štatistických výkazov"/>
    <n v="3"/>
    <x v="40"/>
    <m/>
    <m/>
  </r>
  <r>
    <x v="13"/>
    <s v="Podnikateľský subjekt_x000a_registrovaný na príslušných orgánoch_x000a_začal vykonávať podnikateľskú činnosť"/>
    <s v="Povinnosti voči štátu / samospráve splnené"/>
    <s v="Podávanie_x000a_účtovnej závierky_x000a_v jednoduchom účtovníctve"/>
    <x v="95"/>
    <x v="227"/>
    <x v="9"/>
    <x v="1"/>
    <s v="Ministerstvo financií Slovenskej republiky"/>
    <s v="A0000315"/>
    <s v="Vypracovávanie konsolidovanej účtovnej závierky"/>
    <s v="U00040"/>
    <s v="Jednotné účtovníctvo a účtovné výkazníctvo"/>
    <x v="66"/>
    <n v="80"/>
    <m/>
    <m/>
    <x v="0"/>
    <s v="Podávanie účtovnej závierky v jednoduchom účtovníctve"/>
    <n v="3"/>
    <x v="98"/>
    <m/>
    <m/>
  </r>
  <r>
    <x v="13"/>
    <s v="Podnikateľský subjekt_x000a_registrovaný na príslušných orgánoch_x000a_začal vykonávať podnikateľskú činnosť"/>
    <s v="Povinnosti voči štátu / samospráve splnené"/>
    <s v="Podávanie_x000a_účtovnej závierky_x000a_v podvojnom účtovníctve"/>
    <x v="95"/>
    <x v="228"/>
    <x v="9"/>
    <x v="1"/>
    <s v="Ministerstvo financií Slovenskej republiky"/>
    <s v="A0000315"/>
    <s v="Vypracovávanie konsolidovanej účtovnej závierky"/>
    <s v="U00040"/>
    <s v="Jednotné účtovníctvo a účtovné výkazníctvo"/>
    <x v="66"/>
    <n v="80"/>
    <m/>
    <m/>
    <x v="0"/>
    <s v="Podávanie účtovnej závierky v podvojnom účtovníctve"/>
    <n v="3"/>
    <x v="44"/>
    <m/>
    <m/>
  </r>
  <r>
    <x v="13"/>
    <s v="Podnikateľský subjekt_x000a_registrovaný na príslušných orgánoch_x000a_začal vykonávať podnikateľskú činnosť"/>
    <s v="Povinnosti voči štátu / samospráve splnené"/>
    <s v="Podávanie_x000a_prihlášky_x000a_pohľadávky"/>
    <x v="96"/>
    <x v="229"/>
    <x v="22"/>
    <x v="1"/>
    <s v="Ministerstvo spravodlivosti Slovenskej republiky"/>
    <m/>
    <m/>
    <m/>
    <m/>
    <x v="67"/>
    <n v="13"/>
    <m/>
    <m/>
    <x v="0"/>
    <m/>
    <n v="3"/>
    <x v="99"/>
    <m/>
    <m/>
  </r>
  <r>
    <x v="13"/>
    <s v="Podnikateľský subjekt_x000a_registrovaný na príslušných orgánoch_x000a_začal vykonávať podnikateľskú činnosť"/>
    <s v="Povinnosti voči štátu / samospráve splnené"/>
    <s v="Podávanie_x000a_prihlášky_x000a_zabezpečenej pohľadávky"/>
    <x v="96"/>
    <x v="229"/>
    <x v="22"/>
    <x v="1"/>
    <s v="Ministerstvo spravodlivosti Slovenskej republiky"/>
    <m/>
    <m/>
    <m/>
    <m/>
    <x v="67"/>
    <n v="13"/>
    <s v="Informačný systém insolvenčného konania"/>
    <s v="Ministerstvo spravodlivosti Slovenskej republiky"/>
    <x v="4"/>
    <m/>
    <n v="3"/>
    <x v="100"/>
    <m/>
    <m/>
  </r>
  <r>
    <x v="13"/>
    <s v="Podnikateľský subjekt_x000a_registrovaný na príslušných orgánoch_x000a_začal vykonávať podnikateľskú činnosť"/>
    <s v="Povinnosti voči štátu / samospráve splnené"/>
    <s v="Podávanie súhrnnej_x000a_prihlášky_x000a_pohľadávok"/>
    <x v="96"/>
    <x v="229"/>
    <x v="22"/>
    <x v="1"/>
    <s v="Ministerstvo spravodlivosti Slovenskej republiky"/>
    <m/>
    <m/>
    <m/>
    <m/>
    <x v="67"/>
    <n v="13"/>
    <m/>
    <m/>
    <x v="0"/>
    <m/>
    <n v="3"/>
    <x v="101"/>
    <m/>
    <m/>
  </r>
  <r>
    <x v="13"/>
    <s v="Podnikateľský subjekt_x000a_registrovaný na príslušných orgánoch_x000a_začal vykonávať podnikateľskú činnosť"/>
    <s v="Povinnosti voči štátu / samospráve splnené"/>
    <s v="Oznamovanie_x000a_zmien údajov zapísaných_x000a_v živnostenskom registri"/>
    <x v="45"/>
    <x v="86"/>
    <x v="8"/>
    <x v="1"/>
    <s v="Ministerstvo vnútra Slovenskej republiky"/>
    <s v="A0001500"/>
    <s v="Zabezpečovanie prevádzky živnostenského registra"/>
    <s v="U00103"/>
    <s v="Živnostenské podnikanie"/>
    <x v="21"/>
    <n v="9"/>
    <m/>
    <m/>
    <x v="0"/>
    <s v="Oznamovanie zmien údajov zapísaných v živnostenskom registri a uvádzaných na doklade o živnostenskom oprávnení"/>
    <n v="4"/>
    <x v="0"/>
    <m/>
    <m/>
  </r>
  <r>
    <x v="13"/>
    <s v="Podnikateľský subjekt_x000a_registrovaný na príslušných orgánoch_x000a_začal vykonávať podnikateľskú činnosť"/>
    <s v="Povinnosti voči štátu / samospráve splnené"/>
    <s v="Podávanie návrhu_x000a_na zmenu údajov_x000a_v obchodnom registri"/>
    <x v="45"/>
    <x v="230"/>
    <x v="22"/>
    <x v="1"/>
    <s v="Ministerstvo spravodlivosti Slovenskej republiky"/>
    <s v="A0001642"/>
    <s v="Správa a zabezpečovanie centrálneho informačného systému súdov a iných informačných systémov"/>
    <s v="U00119"/>
    <s v="Súdy a väzenstvo"/>
    <x v="23"/>
    <n v="25"/>
    <s v="Informačný systém obchodného registra"/>
    <s v="Ministerstvo spravodlivosti Slovenskej republiky"/>
    <x v="2"/>
    <s v="Podávanie návrhov na zmenu údajov o obchodných spoločnostiach"/>
    <n v="4"/>
    <x v="102"/>
    <m/>
    <m/>
  </r>
  <r>
    <x v="13"/>
    <s v="Podnikateľský subjekt_x000a_registrovaný na príslušných orgánoch_x000a_začal vykonávať podnikateľskú činnosť"/>
    <s v="Povinnosti voči štátu / samospráve splnené"/>
    <s v="Získanie_x000a_poradenských služieb_x000a_pre podnikateľov od SBA"/>
    <x v="97"/>
    <x v="231"/>
    <x v="35"/>
    <x v="1"/>
    <s v="Ministerstvo hospodárstva Slovenskej republiky"/>
    <s v="A0000036"/>
    <s v="Posudzovanie investičného zámeru, poskytovanie a rozhodovanie o schválení investičnej pomoci"/>
    <s v="U00008"/>
    <s v="Podpora malého podnikania a stredného podnikania vrátane podpory potravinárskych produktov, ktoré nie sú zaradené do prílohy I Zmluvy o fungovaní Európskej únie a podpory spracovania dreva a biotechnológií"/>
    <x v="68"/>
    <n v="0"/>
    <m/>
    <m/>
    <x v="0"/>
    <s v="Poskytovanie investičnej pomoci"/>
    <n v="1"/>
    <x v="0"/>
    <m/>
    <m/>
  </r>
  <r>
    <x v="14"/>
    <s v="Chcem dať dieťa do materskej školy"/>
    <s v="Dieťa prijaté do materskej školy"/>
    <s v="Informovanie sa o_x000a_ponuke a podmienkach_x000a_materských škôl"/>
    <x v="0"/>
    <x v="232"/>
    <x v="0"/>
    <x v="0"/>
    <m/>
    <m/>
    <m/>
    <m/>
    <m/>
    <x v="7"/>
    <m/>
    <m/>
    <m/>
    <x v="0"/>
    <m/>
    <n v="1"/>
    <x v="31"/>
    <n v="74043"/>
    <s v="Počet evidovaných prihlášok ktorým bolo vyhovené, súhrnne za súkromné, štátne a cirkevné MŠ za rok 2021"/>
  </r>
  <r>
    <x v="14"/>
    <s v="Chcem dať dieťa do materskej školy"/>
    <s v="Dieťa prijaté do materskej školy"/>
    <s v="Výber_x000a_materskej školy"/>
    <x v="0"/>
    <x v="233"/>
    <x v="0"/>
    <x v="0"/>
    <m/>
    <m/>
    <m/>
    <m/>
    <m/>
    <x v="7"/>
    <m/>
    <m/>
    <m/>
    <x v="0"/>
    <m/>
    <n v="1"/>
    <x v="43"/>
    <m/>
    <m/>
  </r>
  <r>
    <x v="14"/>
    <s v="Chcem dať dieťa do materskej školy"/>
    <s v="Dieťa prijaté do materskej školy"/>
    <s v="Získanie potvrdenia_x000a_o zdravotnom_x000a_stave dieťaťa"/>
    <x v="98"/>
    <x v="0"/>
    <x v="18"/>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m/>
    <x v="85"/>
    <m/>
    <m/>
  </r>
  <r>
    <x v="14"/>
    <s v="Chcem dať dieťa do materskej školy"/>
    <s v="Dieťa prijaté do materskej školy"/>
    <s v="Získanie vyjadrenia_x000a_zariadenia výchovného_x000a_poradenstva a prevencie"/>
    <x v="98"/>
    <x v="234"/>
    <x v="36"/>
    <x v="1"/>
    <s v="Ministerstvo školstva, vedy, výskumu a športu Slovenskej republiky"/>
    <s v="A0002364"/>
    <s v="Vytváranie podmienok na zabezpečenie výchovy a vzdelávania detí a žiakov so špeciálnymi výchovno-vzdelávacími potrebami v školách a v školských zariadeniach"/>
    <s v="U00165"/>
    <s v="Materské školy, základné školy, stredné školy, základné umelecké školy, jazykové školy a školské zariadenia"/>
    <x v="69"/>
    <n v="60"/>
    <m/>
    <m/>
    <x v="0"/>
    <m/>
    <n v="1"/>
    <x v="103"/>
    <m/>
    <m/>
  </r>
  <r>
    <x v="14"/>
    <s v="Chcem dať dieťa do materskej školy"/>
    <s v="Dieťa prijaté do materskej školy"/>
    <s v="Podanie žiadosti_x000a_o prijatie_x000a_do materskej školy"/>
    <x v="98"/>
    <x v="0"/>
    <x v="0"/>
    <x v="0"/>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m/>
    <x v="0"/>
    <m/>
    <m/>
  </r>
  <r>
    <x v="14"/>
    <s v="Chcem dať dieťa do materskej školy"/>
    <s v="Dieťa prijaté do materskej školy"/>
    <s v="Podanie žiadosti_x000a_o prijatie_x000a_do materskej školy_x000a_elektronicky"/>
    <x v="98"/>
    <x v="235"/>
    <x v="0"/>
    <x v="0"/>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n v="3"/>
    <x v="0"/>
    <m/>
    <m/>
  </r>
  <r>
    <x v="14"/>
    <s v="Chcem dať dieťa do materskej školy"/>
    <s v="Dieťa prijaté do materskej školy"/>
    <s v="Rozhodovanie_x000a_o žiadosti_x000a_o prijatie_x000a_do materskej školy"/>
    <x v="98"/>
    <x v="236"/>
    <x v="37"/>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s v="Rozšírenie elektronických služieb RIS MŠVVaŠ SR (RIS)"/>
    <s v="Ministerstvo školstva, vedy, výskumu a športu Slovenskej republiky"/>
    <x v="3"/>
    <m/>
    <n v="1"/>
    <x v="104"/>
    <m/>
    <m/>
  </r>
  <r>
    <x v="14"/>
    <s v="Chcem dať dieťa do materskej školy"/>
    <s v="Dieťa prijaté do materskej školy"/>
    <s v="Podanie odvolania_x000a_proti rozhodnutiu_x000a_o neprijatí"/>
    <x v="98"/>
    <x v="236"/>
    <x v="5"/>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n v="1"/>
    <x v="0"/>
    <m/>
    <m/>
  </r>
  <r>
    <x v="14"/>
    <s v="Chcem dať dieťa do materskej školy"/>
    <s v="Dieťa prijaté do materskej školy"/>
    <s v="Získanie potvrdenia_x000a_o zdravotnom_x000a_stave dieťaťa_x000a_pre individuálne vzdelávanie"/>
    <x v="98"/>
    <x v="0"/>
    <x v="18"/>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m/>
    <x v="0"/>
    <m/>
    <m/>
  </r>
  <r>
    <x v="14"/>
    <s v="Chcem dať dieťa do materskej školy"/>
    <s v="Dieťa prijaté do materskej školy"/>
    <s v="Získanie odporúčania_x000a_zariadenia výchovného_x000a_poradenstva a prevencie_x000a_pre individuálne vzdelávanie"/>
    <x v="98"/>
    <x v="234"/>
    <x v="36"/>
    <x v="1"/>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n v="1"/>
    <x v="0"/>
    <m/>
    <m/>
  </r>
  <r>
    <x v="14"/>
    <s v="Chcem dať dieťa do materskej školy"/>
    <s v="Dieťa prijaté do materskej školy"/>
    <s v="Podanie žiadosti_x000a_o individuálne vzdelávanie"/>
    <x v="98"/>
    <x v="0"/>
    <x v="0"/>
    <x v="0"/>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m/>
    <x v="0"/>
    <m/>
    <m/>
  </r>
  <r>
    <x v="14"/>
    <s v="Chcem dať dieťa do materskej školy"/>
    <s v="Dieťa prijaté do materskej školy"/>
    <s v="Získanie vyjadrenia_x000a_lekára k povinnému_x000a_predprimárnemu vzdelávaniu"/>
    <x v="98"/>
    <x v="0"/>
    <x v="18"/>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m/>
    <x v="0"/>
    <m/>
    <m/>
  </r>
  <r>
    <x v="14"/>
    <s v="Chcem dať dieťa do materskej školy"/>
    <s v="Dieťa prijaté do materskej školy"/>
    <s v="Získanie vyjadrenia_x000a_zariadenia výchovného_x000a_poradenstva a prevencie_x000a_k povinnému predprimárnemu_x000a_vzdelávaniu"/>
    <x v="98"/>
    <x v="234"/>
    <x v="36"/>
    <x v="1"/>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n v="1"/>
    <x v="0"/>
    <m/>
    <m/>
  </r>
  <r>
    <x v="15"/>
    <s v="Dieťa končí ZŠ a chce pokračovať na SŠ"/>
    <s v="Dieťa prijaté na strednú školu"/>
    <s v="Dieťa končí ZŠ a chce pokračovať na SŠ (Udalosť)"/>
    <x v="0"/>
    <x v="0"/>
    <x v="0"/>
    <x v="0"/>
    <m/>
    <m/>
    <m/>
    <m/>
    <m/>
    <x v="7"/>
    <m/>
    <m/>
    <m/>
    <x v="0"/>
    <m/>
    <m/>
    <x v="0"/>
    <n v="49821"/>
    <s v="počet prijatých žiakov na SŠ"/>
  </r>
  <r>
    <x v="15"/>
    <s v="Dieťa končí ZŠ a chce pokračovať na SŠ"/>
    <s v="Dieťa prijaté na strednú školu"/>
    <s v="Informovanie sa o možnostiach štúdia na strednej škole, o podmienkach a ponuke"/>
    <x v="0"/>
    <x v="237"/>
    <x v="0"/>
    <x v="0"/>
    <m/>
    <m/>
    <m/>
    <m/>
    <m/>
    <x v="7"/>
    <m/>
    <m/>
    <m/>
    <x v="0"/>
    <m/>
    <n v="1"/>
    <x v="105"/>
    <m/>
    <m/>
  </r>
  <r>
    <x v="15"/>
    <s v="Dieťa končí ZŠ a chce pokračovať na SŠ"/>
    <s v="Dieťa prijaté na strednú školu"/>
    <s v="Kariérové poradenstvo"/>
    <x v="0"/>
    <x v="238"/>
    <x v="36"/>
    <x v="1"/>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s v="Publikovanie informácií profesionálneho smerovania a kariérového poradenstva žiakov."/>
    <n v="1"/>
    <x v="73"/>
    <m/>
    <m/>
  </r>
  <r>
    <x v="15"/>
    <s v="Dieťa končí ZŠ a chce pokračovať na SŠ"/>
    <s v="Dieťa prijaté na strednú školu"/>
    <s v="Konzultácia s kariérovým poradcom v škole"/>
    <x v="0"/>
    <x v="0"/>
    <x v="0"/>
    <x v="0"/>
    <m/>
    <m/>
    <m/>
    <m/>
    <m/>
    <x v="7"/>
    <m/>
    <m/>
    <m/>
    <x v="0"/>
    <m/>
    <m/>
    <x v="0"/>
    <m/>
    <m/>
  </r>
  <r>
    <x v="15"/>
    <s v="Dieťa končí ZŠ a chce pokračovať na SŠ"/>
    <s v="Dieťa prijaté na strednú školu"/>
    <s v="Výchovný poradca informuje zákonných zástupcov o postupe_x000a_podávania prihlášok"/>
    <x v="0"/>
    <x v="0"/>
    <x v="0"/>
    <x v="0"/>
    <m/>
    <m/>
    <m/>
    <m/>
    <m/>
    <x v="7"/>
    <m/>
    <m/>
    <m/>
    <x v="0"/>
    <m/>
    <m/>
    <x v="0"/>
    <m/>
    <m/>
  </r>
  <r>
    <x v="15"/>
    <s v="Dieťa končí ZŠ a chce pokračovať na SŠ"/>
    <s v="Dieťa prijaté na strednú školu"/>
    <s v="Výber strednej školy a odborov"/>
    <x v="0"/>
    <x v="239"/>
    <x v="0"/>
    <x v="0"/>
    <m/>
    <m/>
    <m/>
    <m/>
    <m/>
    <x v="7"/>
    <m/>
    <m/>
    <m/>
    <x v="0"/>
    <m/>
    <n v="1"/>
    <x v="60"/>
    <m/>
    <m/>
  </r>
  <r>
    <x v="15"/>
    <s v="Dieťa končí ZŠ a chce pokračovať na SŠ"/>
    <s v="Dieťa prijaté na strednú školu"/>
    <s v="Zisťovanie možností na uzavretie učebnej zmluvy so zamestnávateľom"/>
    <x v="99"/>
    <x v="240"/>
    <x v="0"/>
    <x v="0"/>
    <m/>
    <m/>
    <m/>
    <m/>
    <m/>
    <x v="7"/>
    <m/>
    <m/>
    <m/>
    <x v="0"/>
    <m/>
    <n v="1"/>
    <x v="106"/>
    <m/>
    <m/>
  </r>
  <r>
    <x v="15"/>
    <s v="Dieťa končí ZŠ a chce pokračovať na SŠ"/>
    <s v="Dieťa prijaté na strednú školu"/>
    <s v="Absolvovanie výberového konania"/>
    <x v="99"/>
    <x v="0"/>
    <x v="29"/>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70"/>
    <n v="10"/>
    <m/>
    <m/>
    <x v="0"/>
    <m/>
    <m/>
    <x v="0"/>
    <m/>
    <m/>
  </r>
  <r>
    <x v="15"/>
    <s v="Dieťa končí ZŠ a chce pokračovať na SŠ"/>
    <s v="Dieťa prijaté na strednú školu"/>
    <s v="Potvrdenie o odbornom vzdelávaní žiaka v systéme duálneho vzdelávania"/>
    <x v="99"/>
    <x v="0"/>
    <x v="29"/>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70"/>
    <n v="10"/>
    <s v="Projekt budovania informačného systému Duálne vzdelávanie a zvýšenie atraktivity a kvality odborného vzdelávania a prípravy (OVP)"/>
    <s v="Štátny inštitút odborného vzdelávania"/>
    <x v="1"/>
    <m/>
    <m/>
    <x v="0"/>
    <m/>
    <m/>
  </r>
  <r>
    <x v="15"/>
    <s v="Dieťa končí ZŠ a chce pokračovať na SŠ"/>
    <s v="Dieťa prijaté na strednú školu"/>
    <s v="Lekár vystaví potvrdenie o zdravotnej spôsobilosti žiaka študovať príslušný odbor"/>
    <x v="100"/>
    <x v="241"/>
    <x v="18"/>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n v="1"/>
    <x v="0"/>
    <m/>
    <m/>
  </r>
  <r>
    <x v="15"/>
    <s v="Dieťa končí ZŠ a chce pokračovať na SŠ"/>
    <s v="Dieťa prijaté na strednú školu"/>
    <s v="Zariadenie poradenstva a prevencie vystaví správu z diagnostického vyšetrenia"/>
    <x v="100"/>
    <x v="238"/>
    <x v="36"/>
    <x v="1"/>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n v="1"/>
    <x v="103"/>
    <m/>
    <m/>
  </r>
  <r>
    <x v="15"/>
    <s v="Dieťa končí ZŠ a chce pokračovať na SŠ"/>
    <s v="Dieťa prijaté na strednú školu"/>
    <s v="Skompletizovanie potrebných príloh"/>
    <x v="100"/>
    <x v="237"/>
    <x v="0"/>
    <x v="0"/>
    <m/>
    <m/>
    <m/>
    <m/>
    <m/>
    <x v="7"/>
    <m/>
    <m/>
    <m/>
    <x v="0"/>
    <m/>
    <n v="1"/>
    <x v="0"/>
    <m/>
    <m/>
  </r>
  <r>
    <x v="15"/>
    <s v="Dieťa končí ZŠ a chce pokračovať na SŠ"/>
    <s v="Dieťa prijaté na strednú školu"/>
    <s v="Vyplnenie prihlášky na vzdelávanie v strednej škole"/>
    <x v="100"/>
    <x v="242"/>
    <x v="38"/>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s v="Rozšírenie elektronických služieb RIS MŠVVaŠ SR (RIS)"/>
    <s v="Ministerstvo školstva, vedy, výskumu a športu Slovenskej republiky"/>
    <x v="3"/>
    <m/>
    <n v="4"/>
    <x v="0"/>
    <m/>
    <m/>
  </r>
  <r>
    <x v="15"/>
    <s v="Dieťa končí ZŠ a chce pokračovať na SŠ"/>
    <s v="Dieťa prijaté na strednú školu"/>
    <s v="Odoslanie prihlášky a príloh na potvrdenie riaditeľovi v školskom IS"/>
    <x v="100"/>
    <x v="243"/>
    <x v="38"/>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n v="4"/>
    <x v="0"/>
    <m/>
    <m/>
  </r>
  <r>
    <x v="15"/>
    <s v="Dieťa končí ZŠ a chce pokračovať na SŠ"/>
    <s v="Dieťa prijaté na strednú školu"/>
    <s v="Odoslanie prihlášky všetkým vybraným stredným školám"/>
    <x v="100"/>
    <x v="244"/>
    <x v="38"/>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n v="4"/>
    <x v="0"/>
    <m/>
    <m/>
  </r>
  <r>
    <x v="15"/>
    <s v="Dieťa končí ZŠ a chce pokračovať na SŠ"/>
    <s v="Dieťa prijaté na strednú školu"/>
    <s v="Potvrdenie hodnotenia žiaka"/>
    <x v="100"/>
    <x v="0"/>
    <x v="38"/>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m/>
    <x v="0"/>
    <m/>
    <m/>
  </r>
  <r>
    <x v="15"/>
    <s v="Dieťa končí ZŠ a chce pokračovať na SŠ"/>
    <s v="Dieťa prijaté na strednú školu"/>
    <s v="Podanie prihlášky (kópie) každej vybranej strednej škole"/>
    <x v="100"/>
    <x v="238"/>
    <x v="38"/>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s v="Elektronické služby zápisu na povinnú školskú dochádzku a prihlásenia na strednú školu (v regionálnom školstve)"/>
    <s v="Ministerstvo školstva, vedy, výskumu a športu Slovenskej republiky"/>
    <x v="4"/>
    <m/>
    <n v="1"/>
    <x v="0"/>
    <m/>
    <m/>
  </r>
  <r>
    <x v="15"/>
    <s v="Dieťa končí ZŠ a chce pokračovať na SŠ"/>
    <s v="Dieťa prijaté na strednú školu"/>
    <s v="Prihláška na strednú školu je podaná (Udalosť)"/>
    <x v="0"/>
    <x v="0"/>
    <x v="0"/>
    <x v="0"/>
    <m/>
    <m/>
    <m/>
    <m/>
    <m/>
    <x v="7"/>
    <m/>
    <m/>
    <m/>
    <x v="0"/>
    <m/>
    <m/>
    <x v="0"/>
    <m/>
    <m/>
  </r>
  <r>
    <x v="15"/>
    <s v="Dieťa končí ZŠ a chce pokračovať na SŠ"/>
    <s v="Dieťa prijaté na strednú školu"/>
    <s v="Overenie špeciálnych schopností – overenie športových výkonov"/>
    <x v="100"/>
    <x v="0"/>
    <x v="39"/>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m/>
    <x v="0"/>
    <m/>
    <m/>
  </r>
  <r>
    <x v="15"/>
    <s v="Dieťa končí ZŠ a chce pokračovať na SŠ"/>
    <s v="Dieťa prijaté na strednú školu"/>
    <s v="Absolvovanie Testovania 9"/>
    <x v="0"/>
    <x v="0"/>
    <x v="38"/>
    <x v="2"/>
    <s v="Ministerstvo školstva, vedy, výskumu a športu Slovenskej republiky"/>
    <s v="A0002321"/>
    <s v="Riadenie experimentálneho overovania v školách a školských zariadeniach"/>
    <s v="U00165"/>
    <s v="Materské školy, základné školy, stredné školy, základné umelecké školy, jazykové školy a školské zariadenia"/>
    <x v="69"/>
    <n v="60"/>
    <m/>
    <m/>
    <x v="0"/>
    <m/>
    <m/>
    <x v="107"/>
    <m/>
    <m/>
  </r>
  <r>
    <x v="15"/>
    <s v="Dieťa končí ZŠ a chce pokračovať na SŠ"/>
    <s v="Dieťa prijaté na strednú školu"/>
    <s v="Pozvánka na prijímaciu skúšku je prijatá (Udalosť)"/>
    <x v="0"/>
    <x v="0"/>
    <x v="0"/>
    <x v="0"/>
    <m/>
    <m/>
    <m/>
    <m/>
    <m/>
    <x v="7"/>
    <m/>
    <m/>
    <m/>
    <x v="0"/>
    <m/>
    <m/>
    <x v="0"/>
    <m/>
    <m/>
  </r>
  <r>
    <x v="15"/>
    <s v="Dieťa končí ZŠ a chce pokračovať na SŠ"/>
    <s v="Dieťa prijaté na strednú školu"/>
    <s v="Absolvovanie prijímacích skúšok"/>
    <x v="100"/>
    <x v="0"/>
    <x v="39"/>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m/>
    <x v="108"/>
    <m/>
    <m/>
  </r>
  <r>
    <x v="15"/>
    <s v="Dieťa končí ZŠ a chce pokračovať na SŠ"/>
    <s v="Dieťa prijaté na strednú školu"/>
    <s v="Prijatie rozhodnutie o prijatí/ neprijatí"/>
    <x v="100"/>
    <x v="243"/>
    <x v="39"/>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n v="4"/>
    <x v="104"/>
    <m/>
    <m/>
  </r>
  <r>
    <x v="15"/>
    <s v="Dieťa končí ZŠ a chce pokračovať na SŠ"/>
    <s v="Dieťa prijaté na strednú školu"/>
    <s v="Zaslanie potvrdenia o nastúpení SŠ"/>
    <x v="100"/>
    <x v="245"/>
    <x v="39"/>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n v="4"/>
    <x v="0"/>
    <m/>
    <m/>
  </r>
  <r>
    <x v="15"/>
    <s v="Dieťa končí ZŠ a chce pokračovať na SŠ"/>
    <s v="Dieťa prijaté na strednú školu"/>
    <s v="Podanie odvolania proti rozhodnutiu o neprijatí"/>
    <x v="100"/>
    <x v="246"/>
    <x v="39"/>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n v="4"/>
    <x v="76"/>
    <m/>
    <m/>
  </r>
  <r>
    <x v="15"/>
    <s v="Dieťa končí ZŠ a chce pokračovať na SŠ"/>
    <s v="Dieťa prijaté na strednú školu"/>
    <s v="Dieťa nebolo prijaté na 8-ročné štúdium a pokračuje_x000a_ďalej v 6. ročníku (Udalosť)"/>
    <x v="0"/>
    <x v="0"/>
    <x v="0"/>
    <x v="0"/>
    <m/>
    <m/>
    <m/>
    <m/>
    <m/>
    <x v="7"/>
    <m/>
    <m/>
    <m/>
    <x v="0"/>
    <m/>
    <m/>
    <x v="0"/>
    <m/>
    <m/>
  </r>
  <r>
    <x v="15"/>
    <s v="Dieťa končí ZŠ a chce pokračovať na SŠ"/>
    <s v="Dieťa prijaté na strednú školu"/>
    <s v="Stredná škola rozhodla o konaní prijímacej skúšky v druhom kole na nenaplnený počet miest pre žiakov (Udalosť)"/>
    <x v="0"/>
    <x v="0"/>
    <x v="0"/>
    <x v="0"/>
    <m/>
    <m/>
    <m/>
    <m/>
    <m/>
    <x v="7"/>
    <m/>
    <m/>
    <m/>
    <x v="0"/>
    <m/>
    <m/>
    <x v="0"/>
    <m/>
    <m/>
  </r>
  <r>
    <x v="15"/>
    <s v="Dieťa končí ZŠ a chce pokračovať na SŠ"/>
    <s v="Dieťa prijaté na strednú školu"/>
    <s v="Podanie prihlášky na 2. kolo prijímacieho konania"/>
    <x v="100"/>
    <x v="247"/>
    <x v="39"/>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n v="4"/>
    <x v="85"/>
    <m/>
    <m/>
  </r>
  <r>
    <x v="15"/>
    <s v="Dieťa končí ZŠ a chce pokračovať na SŠ"/>
    <s v="Dieťa prijaté na strednú školu"/>
    <s v="Absolvovanie prijímacej skúšky v II. kole"/>
    <x v="100"/>
    <x v="0"/>
    <x v="39"/>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m/>
    <x v="0"/>
    <m/>
    <m/>
  </r>
  <r>
    <x v="15"/>
    <s v="Dieťa končí ZŠ a chce pokračovať na SŠ"/>
    <s v="Dieťa prijaté na strednú školu"/>
    <s v="Uchádzač potvrdil nástup na strednú školu (Udalosť)"/>
    <x v="0"/>
    <x v="0"/>
    <x v="0"/>
    <x v="0"/>
    <m/>
    <m/>
    <m/>
    <m/>
    <m/>
    <x v="7"/>
    <m/>
    <m/>
    <m/>
    <x v="0"/>
    <m/>
    <m/>
    <x v="0"/>
    <m/>
    <m/>
  </r>
  <r>
    <x v="15"/>
    <s v="Dieťa končí ZŠ a chce pokračovať na SŠ"/>
    <s v="Dieťa prijaté na strednú školu"/>
    <s v="Vyriešenie ubytovania (školský internát)"/>
    <x v="0"/>
    <x v="248"/>
    <x v="0"/>
    <x v="0"/>
    <m/>
    <m/>
    <m/>
    <m/>
    <m/>
    <x v="7"/>
    <m/>
    <m/>
    <m/>
    <x v="0"/>
    <m/>
    <n v="2"/>
    <x v="0"/>
    <m/>
    <m/>
  </r>
  <r>
    <x v="15"/>
    <s v="Dieťa končí ZŠ a chce pokračovať na SŠ"/>
    <s v="Dieťa prijaté na strednú školu"/>
    <s v="Uzatvorenie učebnej zmluvy so žiakom/zákonným zástupcom v systéme duálneho vzdelávania"/>
    <x v="101"/>
    <x v="0"/>
    <x v="29"/>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69"/>
    <n v="60"/>
    <m/>
    <m/>
    <x v="0"/>
    <m/>
    <m/>
    <x v="0"/>
    <m/>
    <m/>
  </r>
  <r>
    <x v="15"/>
    <s v="Dieťa končí ZŠ a chce pokračovať na SŠ"/>
    <s v="Dieťa prijaté na strednú školu"/>
    <s v="Dieťa prijaté na strednú školu (Udalosť)"/>
    <x v="0"/>
    <x v="0"/>
    <x v="0"/>
    <x v="0"/>
    <m/>
    <m/>
    <m/>
    <m/>
    <m/>
    <x v="7"/>
    <m/>
    <m/>
    <m/>
    <x v="0"/>
    <m/>
    <m/>
    <x v="0"/>
    <m/>
    <m/>
  </r>
  <r>
    <x v="16"/>
    <s v="Úmrtie člena rodiny / blízkej osoby"/>
    <s v="Dedičské konanie ukončené"/>
    <s v="Oznámenie úmrtia_x000a_občana polícii a_x000a_záchrannej zdravotnej_x000a_službe"/>
    <x v="0"/>
    <x v="0"/>
    <x v="0"/>
    <x v="0"/>
    <m/>
    <m/>
    <m/>
    <m/>
    <m/>
    <x v="7"/>
    <m/>
    <m/>
    <m/>
    <x v="0"/>
    <m/>
    <m/>
    <x v="0"/>
    <n v="73461"/>
    <s v="počet úmrtí 2021"/>
  </r>
  <r>
    <x v="16"/>
    <s v="Úmrtie člena rodiny / blízkej osoby"/>
    <s v="Dedičské konanie ukončené"/>
    <s v="Vyslanie_x000a_obhliadajúceho_x000a_lekára"/>
    <x v="0"/>
    <x v="0"/>
    <x v="0"/>
    <x v="0"/>
    <m/>
    <m/>
    <m/>
    <m/>
    <m/>
    <x v="7"/>
    <m/>
    <m/>
    <m/>
    <x v="0"/>
    <m/>
    <m/>
    <x v="0"/>
    <m/>
    <m/>
  </r>
  <r>
    <x v="16"/>
    <s v="Úmrtie člena rodiny / blízkej osoby"/>
    <s v="Dedičské konanie ukončené"/>
    <s v="Vyslanie_x000a_Policajnej_x000a_hliadky"/>
    <x v="0"/>
    <x v="0"/>
    <x v="0"/>
    <x v="0"/>
    <m/>
    <m/>
    <m/>
    <m/>
    <m/>
    <x v="7"/>
    <m/>
    <m/>
    <m/>
    <x v="0"/>
    <m/>
    <m/>
    <x v="0"/>
    <m/>
    <m/>
  </r>
  <r>
    <x v="16"/>
    <s v="Úmrtie člena rodiny / blízkej osoby"/>
    <s v="Dedičské konanie ukončené"/>
    <s v="Oznámenie úmrtia_x000a_pacienta polícii"/>
    <x v="0"/>
    <x v="0"/>
    <x v="0"/>
    <x v="0"/>
    <m/>
    <m/>
    <m/>
    <m/>
    <m/>
    <x v="7"/>
    <m/>
    <m/>
    <m/>
    <x v="0"/>
    <m/>
    <m/>
    <x v="109"/>
    <m/>
    <m/>
  </r>
  <r>
    <x v="16"/>
    <s v="Úmrtie člena rodiny / blízkej osoby"/>
    <s v="Dedičské konanie ukončené"/>
    <s v="Oznámenie úmrtia_x000a_blízkym osobám_x000a_zosnulého /_x000a_obci"/>
    <x v="0"/>
    <x v="0"/>
    <x v="0"/>
    <x v="0"/>
    <m/>
    <m/>
    <m/>
    <m/>
    <m/>
    <x v="7"/>
    <m/>
    <m/>
    <m/>
    <x v="0"/>
    <m/>
    <m/>
    <x v="0"/>
    <m/>
    <m/>
  </r>
  <r>
    <x v="16"/>
    <s v="Úmrtie člena rodiny / blízkej osoby"/>
    <s v="Dedičské konanie ukončené"/>
    <s v="Oznámenie úmrtia_x000a_pacienta ÚDZS"/>
    <x v="0"/>
    <x v="0"/>
    <x v="0"/>
    <x v="0"/>
    <m/>
    <m/>
    <m/>
    <m/>
    <m/>
    <x v="7"/>
    <m/>
    <m/>
    <m/>
    <x v="0"/>
    <m/>
    <m/>
    <x v="0"/>
    <m/>
    <m/>
  </r>
  <r>
    <x v="16"/>
    <s v="Úmrtie člena rodiny / blízkej osoby"/>
    <s v="Dedičské konanie ukončené"/>
    <s v="Oznámenie_x000a_úmrtia_x000a_príbuzným na SK"/>
    <x v="0"/>
    <x v="0"/>
    <x v="40"/>
    <x v="1"/>
    <s v="Ministerstvo zahraničných vecí a európskych záležitostí Slovenskej republiky"/>
    <s v="A0001672"/>
    <s v="Zabezpečovanie ochrany práv a záujmov Slovenskej republiky a jej občanov v zahraničí"/>
    <s v="U00128"/>
    <s v="Ochrana práv a záujmov Slovenskej republiky a jej občanov v zahraničí"/>
    <x v="71"/>
    <n v="0"/>
    <s v="Elektronizácia služieb Ministerstva zahraničných vecí a európskych záležitostí Slovenskej republiky (ES MZVEZ SR)"/>
    <s v="Ministerstvo zahraničných vecí a európskych záležitostí Slovenskej republiky"/>
    <x v="2"/>
    <m/>
    <m/>
    <x v="0"/>
    <m/>
    <m/>
  </r>
  <r>
    <x v="16"/>
    <s v="Úmrtie člena rodiny / blízkej osoby"/>
    <s v="Dedičské konanie ukončené"/>
    <s v="Požiadanie o pomoc_x000a_pri prevoze_x000a_telesných pozostatkov"/>
    <x v="102"/>
    <x v="249"/>
    <x v="40"/>
    <x v="1"/>
    <s v="Ministerstvo zahraničných vecí a európskych záležitostí Slovenskej republiky"/>
    <s v="A0001672"/>
    <s v="Zabezpečovanie ochrany práv a záujmov Slovenskej republiky a jej občanov v zahraničí"/>
    <s v="U00128"/>
    <s v="Ochrana práv a záujmov Slovenskej republiky a jej občanov v zahraničí"/>
    <x v="71"/>
    <n v="0"/>
    <m/>
    <m/>
    <x v="0"/>
    <s v="Vybavovanie sprievodného listu na prepravu telesných pozostatkov"/>
    <n v="4"/>
    <x v="110"/>
    <m/>
    <m/>
  </r>
  <r>
    <x v="16"/>
    <s v="Úmrtie člena rodiny / blízkej osoby"/>
    <s v="Dedičské konanie ukončené"/>
    <s v="Zabezpečenie vystavenia_x000a_úmrtného listu_x000a_v zahraničí"/>
    <x v="0"/>
    <x v="0"/>
    <x v="0"/>
    <x v="0"/>
    <m/>
    <m/>
    <m/>
    <m/>
    <m/>
    <x v="7"/>
    <m/>
    <m/>
    <m/>
    <x v="0"/>
    <m/>
    <m/>
    <x v="0"/>
    <m/>
    <m/>
  </r>
  <r>
    <x v="16"/>
    <s v="Úmrtie člena rodiny / blízkej osoby"/>
    <s v="Dedičské konanie ukončené"/>
    <s v="Prevoz telesných_x000a_pozostatkov_x000a_zo zahraničia"/>
    <x v="103"/>
    <x v="0"/>
    <x v="0"/>
    <x v="0"/>
    <m/>
    <m/>
    <m/>
    <m/>
    <m/>
    <x v="7"/>
    <m/>
    <m/>
    <m/>
    <x v="0"/>
    <m/>
    <m/>
    <x v="0"/>
    <m/>
    <m/>
  </r>
  <r>
    <x v="16"/>
    <s v="Úmrtie člena rodiny / blízkej osoby"/>
    <s v="Dedičské konanie ukončené"/>
    <s v="Zabezpečenie_x000a_apostilu / superlegalizácie_x000a_úmrtného listu_x000a_zo zahraničia"/>
    <x v="0"/>
    <x v="250"/>
    <x v="22"/>
    <x v="1"/>
    <s v="Ministerstvo spravodlivosti Slovenskej republiky"/>
    <m/>
    <m/>
    <m/>
    <m/>
    <x v="7"/>
    <m/>
    <m/>
    <m/>
    <x v="0"/>
    <m/>
    <n v="1"/>
    <x v="0"/>
    <m/>
    <m/>
  </r>
  <r>
    <x v="16"/>
    <s v="Úmrtie člena rodiny / blízkej osoby"/>
    <s v="Dedičské konanie ukončené"/>
    <s v="Prehliadka_x000a_mŕtveho tela"/>
    <x v="104"/>
    <x v="0"/>
    <x v="41"/>
    <x v="1"/>
    <s v="Úrad pre dohľad nad zdravotnou starostlivosťou"/>
    <m/>
    <m/>
    <m/>
    <m/>
    <x v="32"/>
    <n v="40"/>
    <s v="ePrehliadky ÚDZS"/>
    <s v="Úrad pre dohľad nad zdravotnou starostlivosťou"/>
    <x v="2"/>
    <m/>
    <m/>
    <x v="111"/>
    <m/>
    <m/>
  </r>
  <r>
    <x v="16"/>
    <s v="Úmrtie člena rodiny / blízkej osoby"/>
    <s v="Dedičské konanie ukončené"/>
    <s v="Vystavenie_x000a_Listu o prehliadke_x000a_mŕtveho a štatistického_x000a_hlásenia o úmrtí"/>
    <x v="104"/>
    <x v="251"/>
    <x v="41"/>
    <x v="1"/>
    <s v="Úrad pre dohľad nad zdravotnou starostlivosťou"/>
    <m/>
    <m/>
    <m/>
    <m/>
    <x v="32"/>
    <n v="40"/>
    <s v="Manažment údajov Úradu pre dohľad nad zdravotnou starostlivosťou - Centrálny register poistencov, Register zdravotníckych pracovníkov, Register poskytovateľov zdravotnej starostlivosti, Register úmrti"/>
    <s v="Úrad pre dohľad nad zdravotnou starostlivosťou"/>
    <x v="2"/>
    <m/>
    <n v="2"/>
    <x v="112"/>
    <m/>
    <m/>
  </r>
  <r>
    <x v="16"/>
    <s v="Úmrtie člena rodiny / blízkej osoby"/>
    <s v="Dedičské konanie ukončené"/>
    <s v="Nahlásenie úmrtia_x000a_na matriku"/>
    <x v="104"/>
    <x v="252"/>
    <x v="41"/>
    <x v="1"/>
    <s v="Úrad pre dohľad nad zdravotnou starostlivosťou"/>
    <m/>
    <m/>
    <m/>
    <m/>
    <x v="32"/>
    <n v="40"/>
    <m/>
    <m/>
    <x v="0"/>
    <m/>
    <n v="5"/>
    <x v="113"/>
    <m/>
    <m/>
  </r>
  <r>
    <x v="16"/>
    <s v="Úmrtie člena rodiny / blízkej osoby"/>
    <s v="Dedičské konanie ukončené"/>
    <s v="Založenie_x000a_do zdravotnej_x000a_dokumentácie_x000a_zosnulého"/>
    <x v="104"/>
    <x v="0"/>
    <x v="41"/>
    <x v="1"/>
    <s v="Úrad pre dohľad nad zdravotnou starostlivosťou"/>
    <m/>
    <m/>
    <m/>
    <m/>
    <x v="32"/>
    <n v="40"/>
    <m/>
    <m/>
    <x v="0"/>
    <m/>
    <m/>
    <x v="114"/>
    <m/>
    <m/>
  </r>
  <r>
    <x v="16"/>
    <s v="Úmrtie člena rodiny / blízkej osoby"/>
    <s v="Dedičské konanie ukončené"/>
    <s v="Zaslanie_x000a_Štatistického_x000a_hlásenia o úmrtí"/>
    <x v="104"/>
    <x v="0"/>
    <x v="20"/>
    <x v="1"/>
    <s v="Ministerstvo vnútra Slovenskej republiky"/>
    <s v="A0001438"/>
    <s v="Evidovanie počtu narodení, sobášov a úmrtí"/>
    <s v="U00099"/>
    <s v="Matričné veci"/>
    <x v="62"/>
    <n v="12"/>
    <m/>
    <m/>
    <x v="0"/>
    <m/>
    <m/>
    <x v="40"/>
    <m/>
    <m/>
  </r>
  <r>
    <x v="16"/>
    <s v="Úmrtie člena rodiny / blízkej osoby"/>
    <s v="Dedičské konanie ukončené"/>
    <s v="Spracovanie_x000a_Štatistického_x000a_hlásenia o úmrtí"/>
    <x v="104"/>
    <x v="0"/>
    <x v="11"/>
    <x v="1"/>
    <s v="Štatistický úrad Slovenskej republiky"/>
    <s v="A0002755"/>
    <s v="Zhromažďovanie a spracúvanie štatistických údajov"/>
    <s v="U00194"/>
    <s v="Štátna štatistika"/>
    <x v="62"/>
    <n v="12"/>
    <m/>
    <m/>
    <x v="0"/>
    <m/>
    <m/>
    <x v="0"/>
    <m/>
    <m/>
  </r>
  <r>
    <x v="16"/>
    <s v="Úmrtie člena rodiny / blízkej osoby"/>
    <s v="Dedičské konanie ukončené"/>
    <s v="Výber a_x000a_kontaktovanie_x000a_pohrebnej služby"/>
    <x v="0"/>
    <x v="0"/>
    <x v="0"/>
    <x v="0"/>
    <m/>
    <m/>
    <m/>
    <m/>
    <m/>
    <x v="7"/>
    <m/>
    <m/>
    <m/>
    <x v="0"/>
    <m/>
    <m/>
    <x v="87"/>
    <m/>
    <m/>
  </r>
  <r>
    <x v="16"/>
    <s v="Úmrtie člena rodiny / blízkej osoby"/>
    <s v="Dedičské konanie ukončené"/>
    <s v="Zabezpečenie_x000a_pohrebného_x000a_obradu"/>
    <x v="0"/>
    <x v="0"/>
    <x v="0"/>
    <x v="0"/>
    <m/>
    <m/>
    <m/>
    <m/>
    <m/>
    <x v="7"/>
    <m/>
    <m/>
    <m/>
    <x v="0"/>
    <m/>
    <m/>
    <x v="115"/>
    <m/>
    <m/>
  </r>
  <r>
    <x v="16"/>
    <s v="Úmrtie člena rodiny / blízkej osoby"/>
    <s v="Dedičské konanie ukončené"/>
    <s v="Organizovanie_x000a_občianskej rozlúčky_x000a_so zosnulým"/>
    <x v="0"/>
    <x v="253"/>
    <x v="5"/>
    <x v="2"/>
    <s v="Ministerstvo vnútra Slovenskej republiky"/>
    <m/>
    <m/>
    <m/>
    <m/>
    <x v="71"/>
    <n v="0"/>
    <s v="Plošné rozšírenie IS DCOM na mestá v kategórii"/>
    <s v="DataCentrum elektronizácie územnej samosprávy Slovenska"/>
    <x v="2"/>
    <m/>
    <n v="4"/>
    <x v="17"/>
    <m/>
    <m/>
  </r>
  <r>
    <x v="16"/>
    <s v="Úmrtie člena rodiny / blízkej osoby"/>
    <s v="Dedičské konanie ukončené"/>
    <s v="Organizovanie_x000a_cirkevného obradu_x000a_so zosnulým"/>
    <x v="0"/>
    <x v="0"/>
    <x v="0"/>
    <x v="0"/>
    <m/>
    <m/>
    <m/>
    <m/>
    <m/>
    <x v="7"/>
    <m/>
    <m/>
    <m/>
    <x v="0"/>
    <m/>
    <m/>
    <x v="5"/>
    <m/>
    <m/>
  </r>
  <r>
    <x v="16"/>
    <s v="Úmrtie člena rodiny / blízkej osoby"/>
    <s v="Dedičské konanie ukončené"/>
    <s v="Nahlásenie úmrtia_x000a_cirkevnej matrike"/>
    <x v="0"/>
    <x v="0"/>
    <x v="0"/>
    <x v="0"/>
    <m/>
    <m/>
    <m/>
    <m/>
    <m/>
    <x v="7"/>
    <m/>
    <m/>
    <m/>
    <x v="0"/>
    <m/>
    <m/>
    <x v="6"/>
    <m/>
    <m/>
  </r>
  <r>
    <x v="16"/>
    <s v="Úmrtie člena rodiny / blízkej osoby"/>
    <s v="Dedičské konanie ukončené"/>
    <s v="Prenájom_x000a_hrobového miesta"/>
    <x v="105"/>
    <x v="254"/>
    <x v="5"/>
    <x v="2"/>
    <s v="Ministerstvo vnútra Slovenskej republiky"/>
    <m/>
    <m/>
    <m/>
    <m/>
    <x v="71"/>
    <n v="0"/>
    <m/>
    <m/>
    <x v="0"/>
    <m/>
    <n v="4"/>
    <x v="7"/>
    <m/>
    <m/>
  </r>
  <r>
    <x v="16"/>
    <s v="Úmrtie člena rodiny / blízkej osoby"/>
    <s v="Dedičské konanie ukončené"/>
    <s v="Zápis úmrtia_x000a_do knihy úmrtí"/>
    <x v="104"/>
    <x v="0"/>
    <x v="20"/>
    <x v="1"/>
    <s v="Ministerstvo vnútra Slovenskej republiky"/>
    <s v="A0001450"/>
    <s v="Vedenie úmrtnej matriky"/>
    <s v="U00099"/>
    <s v="Matričné veci"/>
    <x v="58"/>
    <n v="5"/>
    <m/>
    <m/>
    <x v="0"/>
    <m/>
    <m/>
    <x v="8"/>
    <m/>
    <m/>
  </r>
  <r>
    <x v="16"/>
    <s v="Úmrtie člena rodiny / blízkej osoby"/>
    <s v="Dedičské konanie ukončené"/>
    <s v="Vystavenie_x000a_úmrtného listu"/>
    <x v="104"/>
    <x v="255"/>
    <x v="20"/>
    <x v="1"/>
    <s v="Ministerstvo vnútra Slovenskej republiky"/>
    <s v="A0001450"/>
    <s v="Vedenie úmrtnej matriky"/>
    <s v="U00099"/>
    <s v="Matričné veci"/>
    <x v="58"/>
    <n v="5"/>
    <m/>
    <m/>
    <x v="0"/>
    <s v="Podanie žiadosti o vydanie úmrtného listu s pôvodným menom"/>
    <n v="4"/>
    <x v="58"/>
    <m/>
    <m/>
  </r>
  <r>
    <x v="16"/>
    <s v="Úmrtie člena rodiny / blízkej osoby"/>
    <s v="Dedičské konanie ukončené"/>
    <s v="Zaslanie_x000a_úmrtného listu_x000a_na okresný súd"/>
    <x v="106"/>
    <x v="0"/>
    <x v="20"/>
    <x v="1"/>
    <s v="Ministerstvo vnútra Slovenskej republiky"/>
    <m/>
    <m/>
    <m/>
    <m/>
    <x v="58"/>
    <n v="5"/>
    <m/>
    <m/>
    <x v="0"/>
    <m/>
    <m/>
    <x v="116"/>
    <m/>
    <m/>
  </r>
  <r>
    <x v="16"/>
    <s v="Úmrtie člena rodiny / blízkej osoby"/>
    <s v="Dedičské konanie ukončené"/>
    <s v="Pridelenie_x000a_dedičského spisu_x000a_notárovi"/>
    <x v="106"/>
    <x v="0"/>
    <x v="10"/>
    <x v="1"/>
    <s v="Ministerstvo spravodlivosti Slovenskej republiky"/>
    <m/>
    <m/>
    <m/>
    <m/>
    <x v="72"/>
    <n v="0"/>
    <s v="Centralizovaný systém súdneho riadenia"/>
    <s v="Ministerstvo spravodlivosti Slovenskej republiky"/>
    <x v="2"/>
    <m/>
    <m/>
    <x v="92"/>
    <m/>
    <m/>
  </r>
  <r>
    <x v="16"/>
    <s v="Úmrtie člena rodiny / blízkej osoby"/>
    <s v="Dedičské konanie ukončené"/>
    <s v="Príprava_x000a_dedičského_x000a_konania"/>
    <x v="0"/>
    <x v="0"/>
    <x v="42"/>
    <x v="2"/>
    <s v="Ministerstvo spravodlivosti Slovenskej republiky"/>
    <m/>
    <m/>
    <m/>
    <m/>
    <x v="72"/>
    <n v="0"/>
    <m/>
    <m/>
    <x v="0"/>
    <m/>
    <m/>
    <x v="0"/>
    <m/>
    <m/>
  </r>
  <r>
    <x v="16"/>
    <s v="Úmrtie člena rodiny / blízkej osoby"/>
    <s v="Dedičské konanie ukončené"/>
    <s v="Získanie závetu_x000a_z Notárskeho_x000a_centrálneho registra_x000a_závetov"/>
    <x v="0"/>
    <x v="256"/>
    <x v="42"/>
    <x v="2"/>
    <s v="Ministerstvo spravodlivosti Slovenskej republiky"/>
    <m/>
    <m/>
    <m/>
    <m/>
    <x v="57"/>
    <n v="1"/>
    <m/>
    <m/>
    <x v="0"/>
    <m/>
    <n v="1"/>
    <x v="0"/>
    <m/>
    <m/>
  </r>
  <r>
    <x v="16"/>
    <s v="Úmrtie člena rodiny / blízkej osoby"/>
    <s v="Dedičské konanie ukončené"/>
    <s v="Prejednanie_x000a_dedičského_x000a_konania"/>
    <x v="0"/>
    <x v="0"/>
    <x v="42"/>
    <x v="2"/>
    <s v="Ministerstvo spravodlivosti Slovenskej republiky"/>
    <m/>
    <m/>
    <m/>
    <m/>
    <x v="57"/>
    <n v="1"/>
    <m/>
    <m/>
    <x v="0"/>
    <m/>
    <m/>
    <x v="0"/>
    <m/>
    <m/>
  </r>
  <r>
    <x v="16"/>
    <s v="Úmrtie člena rodiny / blízkej osoby"/>
    <s v="Dedičské konanie ukončené"/>
    <s v="Vydanie_x000a_Uznesenia_x000a_o dedičstve"/>
    <x v="107"/>
    <x v="0"/>
    <x v="42"/>
    <x v="2"/>
    <s v="Ministerstvo spravodlivosti Slovenskej republiky"/>
    <m/>
    <m/>
    <m/>
    <m/>
    <x v="57"/>
    <n v="1"/>
    <m/>
    <m/>
    <x v="0"/>
    <m/>
    <m/>
    <x v="0"/>
    <m/>
    <m/>
  </r>
  <r>
    <x v="16"/>
    <s v="Úmrtie člena rodiny / blízkej osoby"/>
    <s v="Dedičské konanie ukončené"/>
    <s v="Označenie nadobudnutia_x000a_právoplatnosti_x000a_Uznesenia_x000a_o dedičstve"/>
    <x v="108"/>
    <x v="190"/>
    <x v="10"/>
    <x v="1"/>
    <s v="Ministerstvo spravodlivosti Slovenskej republiky"/>
    <m/>
    <m/>
    <m/>
    <m/>
    <x v="57"/>
    <n v="1"/>
    <m/>
    <m/>
    <x v="0"/>
    <m/>
    <n v="1"/>
    <x v="0"/>
    <m/>
    <m/>
  </r>
  <r>
    <x v="16"/>
    <s v="Úmrtie člena rodiny / blízkej osoby"/>
    <s v="Dedičské konanie ukončené"/>
    <s v="Oznámenie úmrtia_x000a_zdravotnej_x000a_poisťovni"/>
    <x v="109"/>
    <x v="252"/>
    <x v="41"/>
    <x v="1"/>
    <s v="Úrad pre dohľad nad zdravotnou starostlivosťou"/>
    <s v="A0002948"/>
    <s v="Vedenie centrálneho registra poistencov"/>
    <s v="U00210"/>
    <s v="Dohľad nad verejným zdravotným poistením"/>
    <x v="3"/>
    <n v="56"/>
    <m/>
    <m/>
    <x v="0"/>
    <s v="Overovanie úmrtia"/>
    <n v="5"/>
    <x v="56"/>
    <m/>
    <m/>
  </r>
  <r>
    <x v="16"/>
    <s v="Úmrtie člena rodiny / blízkej osoby"/>
    <s v="Dedičské konanie ukončené"/>
    <s v="Vyradenie zosnulého_x000a_zo zdravotného_x000a_poistenia"/>
    <x v="109"/>
    <x v="0"/>
    <x v="3"/>
    <x v="2"/>
    <s v="Úrad pre dohľad nad zdravotnou starostlivosťou"/>
    <s v="A0002948"/>
    <s v="Vedenie centrálneho registra poistencov"/>
    <s v="U00210"/>
    <s v="Dohľad nad verejným zdravotným poistením"/>
    <x v="3"/>
    <n v="56"/>
    <m/>
    <m/>
    <x v="0"/>
    <m/>
    <m/>
    <x v="3"/>
    <m/>
    <m/>
  </r>
  <r>
    <x v="16"/>
    <s v="Úmrtie člena rodiny / blízkej osoby"/>
    <s v="Dedičské konanie ukončené"/>
    <s v="Vrátenie_x000a_zapožičaných_x000a_zdravotných_x000a_pomôcok"/>
    <x v="109"/>
    <x v="0"/>
    <x v="3"/>
    <x v="2"/>
    <m/>
    <m/>
    <m/>
    <m/>
    <m/>
    <x v="7"/>
    <m/>
    <m/>
    <m/>
    <x v="0"/>
    <m/>
    <m/>
    <x v="10"/>
    <m/>
    <m/>
  </r>
  <r>
    <x v="16"/>
    <s v="Úmrtie člena rodiny / blízkej osoby"/>
    <s v="Dedičské konanie ukončené"/>
    <s v="Doručenie_x000a_kartičky poistenca_x000a_a úmrtného listu"/>
    <x v="109"/>
    <x v="0"/>
    <x v="3"/>
    <x v="2"/>
    <m/>
    <m/>
    <m/>
    <m/>
    <m/>
    <x v="7"/>
    <m/>
    <m/>
    <m/>
    <x v="0"/>
    <m/>
    <m/>
    <x v="0"/>
    <m/>
    <m/>
  </r>
  <r>
    <x v="16"/>
    <s v="Úmrtie člena rodiny / blízkej osoby"/>
    <s v="Dedičské konanie ukončené"/>
    <s v="Nahlásenie úmrtia_x000a_Sociálnej poisťovni_x000a_matrikou"/>
    <x v="110"/>
    <x v="0"/>
    <x v="20"/>
    <x v="1"/>
    <s v="Ministerstvo vnútra Slovenskej republiky"/>
    <m/>
    <m/>
    <m/>
    <m/>
    <x v="2"/>
    <n v="60"/>
    <m/>
    <m/>
    <x v="0"/>
    <m/>
    <m/>
    <x v="9"/>
    <m/>
    <m/>
  </r>
  <r>
    <x v="16"/>
    <s v="Úmrtie člena rodiny / blízkej osoby"/>
    <s v="Dedičské konanie ukončené"/>
    <s v="Odhlásenie_x000a_zosnulého_x000a_zo SP"/>
    <x v="110"/>
    <x v="0"/>
    <x v="2"/>
    <x v="1"/>
    <s v="Sociálna poisťovňa"/>
    <s v="A0001817"/>
    <s v="Konanie o dávkach a výplata dávok dôchodkového poistenia, nemocenského poistenia, úrazového poistenia, poistenia v nezamestnanosti a garančného poistenia "/>
    <s v="U00139"/>
    <s v="Sociálne poistenie"/>
    <x v="2"/>
    <n v="60"/>
    <s v="Zavedenie pro-klientsky orientovaných procesov a služieb pre podporu klientov SP (EZK)"/>
    <s v="Sociálna poisťovňa"/>
    <x v="2"/>
    <m/>
    <m/>
    <x v="0"/>
    <m/>
    <m/>
  </r>
  <r>
    <x v="16"/>
    <s v="Úmrtie člena rodiny / blízkej osoby"/>
    <s v="Dedičské konanie ukončené"/>
    <s v="Odhlásenie SZČO_x000a_zo Sociálnej poisťovne"/>
    <x v="110"/>
    <x v="257"/>
    <x v="2"/>
    <x v="1"/>
    <s v="Sociálna poisťovňa"/>
    <s v="A0001817"/>
    <s v="Konanie o dávkach a výplata dávok dôchodkového poistenia, nemocenského poistenia, úrazového poistenia, poistenia v nezamestnanosti a garančného poistenia "/>
    <s v="U00139"/>
    <s v="Sociálne poistenie"/>
    <x v="2"/>
    <n v="60"/>
    <s v="Modernizácia dávkových agend Sociálnej poisťovne"/>
    <s v="Sociálna poisťovňa"/>
    <x v="2"/>
    <m/>
    <n v="2"/>
    <x v="0"/>
    <m/>
    <m/>
  </r>
  <r>
    <x v="16"/>
    <s v="Úmrtie člena rodiny / blízkej osoby"/>
    <s v="Dedičské konanie ukončené"/>
    <s v="Predloženie_x000a_kópie úmrtného_x000a_listu SP"/>
    <x v="110"/>
    <x v="0"/>
    <x v="2"/>
    <x v="1"/>
    <s v="Sociálna poisťovňa"/>
    <s v="A0001817"/>
    <s v="Konanie o dávkach a výplata dávok dôchodkového poistenia, nemocenského poistenia, úrazového poistenia, poistenia v nezamestnanosti a garančného poistenia "/>
    <s v="U00139"/>
    <s v="Sociálne poistenie"/>
    <x v="2"/>
    <n v="60"/>
    <m/>
    <m/>
    <x v="0"/>
    <m/>
    <m/>
    <x v="0"/>
    <m/>
    <m/>
  </r>
  <r>
    <x v="16"/>
    <s v="Úmrtie člena rodiny / blízkej osoby"/>
    <s v="Dedičské konanie ukončené"/>
    <s v="Pozastavenie_x000a_výplaty dávok SP_x000a_zosnulému"/>
    <x v="110"/>
    <x v="0"/>
    <x v="2"/>
    <x v="1"/>
    <s v="Sociálna poisťovňa"/>
    <s v="A0001817"/>
    <s v="Konanie o dávkach a výplata dávok dôchodkového poistenia, nemocenského poistenia, úrazového poistenia, poistenia v nezamestnanosti a garančného poistenia "/>
    <s v="U00139"/>
    <s v="Sociálne poistenie"/>
    <x v="2"/>
    <n v="60"/>
    <m/>
    <m/>
    <x v="0"/>
    <m/>
    <m/>
    <x v="0"/>
    <m/>
    <m/>
  </r>
  <r>
    <x v="16"/>
    <s v="Úmrtie člena rodiny / blízkej osoby"/>
    <s v="Dedičské konanie ukončené"/>
    <s v="Žiadosť o vyplatenie_x000a_nevyplateného_x000a_dôchodku"/>
    <x v="110"/>
    <x v="0"/>
    <x v="2"/>
    <x v="1"/>
    <s v="Sociálna poisťovňa"/>
    <s v="A0001817"/>
    <s v="Konanie o dávkach a výplata dávok dôchodkového poistenia, nemocenského poistenia, úrazového poistenia, poistenia v nezamestnanosti a garančného poistenia "/>
    <s v="U00139"/>
    <s v="Sociálne poistenie"/>
    <x v="2"/>
    <n v="60"/>
    <m/>
    <m/>
    <x v="0"/>
    <m/>
    <m/>
    <x v="0"/>
    <m/>
    <m/>
  </r>
  <r>
    <x v="16"/>
    <s v="Úmrtie člena rodiny / blízkej osoby"/>
    <s v="Dedičské konanie ukončené"/>
    <s v="Žiadosť o vyplatenie_x000a_nevyplatenej dávky_x000a_v nezamestnanosti"/>
    <x v="110"/>
    <x v="0"/>
    <x v="2"/>
    <x v="1"/>
    <s v="Sociálna poisťovňa"/>
    <s v="A0001817"/>
    <s v="Konanie o dávkach a výplata dávok dôchodkového poistenia, nemocenského poistenia, úrazového poistenia, poistenia v nezamestnanosti a garančného poistenia "/>
    <s v="U00139"/>
    <s v="Sociálne poistenie"/>
    <x v="2"/>
    <n v="60"/>
    <m/>
    <m/>
    <x v="0"/>
    <m/>
    <m/>
    <x v="57"/>
    <m/>
    <m/>
  </r>
  <r>
    <x v="16"/>
    <s v="Úmrtie člena rodiny / blízkej osoby"/>
    <s v="Dedičské konanie ukončené"/>
    <s v="Oznámenie úmrtia_x000a_lekárovi vystavujúcemu_x000a_PN/ePN"/>
    <x v="0"/>
    <x v="0"/>
    <x v="0"/>
    <x v="0"/>
    <m/>
    <m/>
    <m/>
    <m/>
    <m/>
    <x v="7"/>
    <m/>
    <m/>
    <m/>
    <x v="0"/>
    <m/>
    <m/>
    <x v="53"/>
    <m/>
    <m/>
  </r>
  <r>
    <x v="16"/>
    <s v="Úmrtie člena rodiny / blízkej osoby"/>
    <s v="Dedičské konanie ukončené"/>
    <s v="Ukončenie ePN_x000a_elektronicky"/>
    <x v="0"/>
    <x v="258"/>
    <x v="2"/>
    <x v="1"/>
    <s v="Sociálna poisťovňa"/>
    <s v="A0001817"/>
    <s v="Konanie o dávkach a výplata dávok dôchodkového poistenia, nemocenského poistenia, úrazového poistenia, poistenia v nezamestnanosti a garančného poistenia "/>
    <s v="U00139"/>
    <s v="Sociálne poistenie"/>
    <x v="2"/>
    <n v="60"/>
    <m/>
    <m/>
    <x v="0"/>
    <m/>
    <n v="4"/>
    <x v="0"/>
    <m/>
    <m/>
  </r>
  <r>
    <x v="16"/>
    <s v="Úmrtie člena rodiny / blízkej osoby"/>
    <s v="Dedičské konanie ukončené"/>
    <s v="Ukončenie PN_x000a_papierovo"/>
    <x v="0"/>
    <x v="0"/>
    <x v="2"/>
    <x v="1"/>
    <s v="Sociálna poisťovňa"/>
    <s v="A0001817"/>
    <s v="Konanie o dávkach a výplata dávok dôchodkového poistenia, nemocenského poistenia, úrazového poistenia, poistenia v nezamestnanosti a garančného poistenia "/>
    <s v="U00139"/>
    <s v="Sociálne poistenie"/>
    <x v="2"/>
    <n v="60"/>
    <m/>
    <m/>
    <x v="0"/>
    <m/>
    <m/>
    <x v="0"/>
    <m/>
    <m/>
  </r>
  <r>
    <x v="16"/>
    <s v="Úmrtie člena rodiny / blízkej osoby"/>
    <s v="Dedičské konanie ukončené"/>
    <s v="Doručenie_x000a_ukončenia PN_x000a_zamestnávateľovi/UPSVaR"/>
    <x v="0"/>
    <x v="0"/>
    <x v="0"/>
    <x v="0"/>
    <m/>
    <m/>
    <m/>
    <m/>
    <m/>
    <x v="7"/>
    <m/>
    <m/>
    <m/>
    <x v="0"/>
    <m/>
    <m/>
    <x v="0"/>
    <m/>
    <m/>
  </r>
  <r>
    <x v="16"/>
    <s v="Úmrtie člena rodiny / blízkej osoby"/>
    <s v="Dedičské konanie ukončené"/>
    <s v="Oznámenie úmrtia_x000a_DSS"/>
    <x v="0"/>
    <x v="0"/>
    <x v="0"/>
    <x v="0"/>
    <m/>
    <m/>
    <m/>
    <m/>
    <m/>
    <x v="7"/>
    <m/>
    <m/>
    <m/>
    <x v="0"/>
    <m/>
    <m/>
    <x v="0"/>
    <m/>
    <m/>
  </r>
  <r>
    <x v="16"/>
    <s v="Úmrtie člena rodiny / blízkej osoby"/>
    <s v="Dedičské konanie ukončené"/>
    <s v="Odovzdanie_x000a_občianskeho preukazu_x000a_zosnulého"/>
    <x v="0"/>
    <x v="0"/>
    <x v="43"/>
    <x v="1"/>
    <s v="Ministerstvo vnútra Slovenskej republiky"/>
    <m/>
    <m/>
    <m/>
    <m/>
    <x v="43"/>
    <n v="0"/>
    <m/>
    <m/>
    <x v="0"/>
    <m/>
    <m/>
    <x v="63"/>
    <m/>
    <m/>
  </r>
  <r>
    <x v="16"/>
    <s v="Úmrtie člena rodiny / blízkej osoby"/>
    <s v="Dedičské konanie ukončené"/>
    <s v="Odovzdanie_x000a_vodičského preukazu_x000a_zosnulého"/>
    <x v="0"/>
    <x v="0"/>
    <x v="43"/>
    <x v="1"/>
    <s v="Ministerstvo vnútra Slovenskej republiky"/>
    <m/>
    <m/>
    <m/>
    <m/>
    <x v="35"/>
    <n v="21"/>
    <m/>
    <m/>
    <x v="0"/>
    <m/>
    <m/>
    <x v="62"/>
    <m/>
    <m/>
  </r>
  <r>
    <x v="16"/>
    <s v="Úmrtie člena rodiny / blízkej osoby"/>
    <s v="Dedičské konanie ukončené"/>
    <s v="Odovzdanie_x000a_cestovného pasu_x000a_zosnulého"/>
    <x v="0"/>
    <x v="0"/>
    <x v="43"/>
    <x v="1"/>
    <s v="Ministerstvo vnútra Slovenskej republiky"/>
    <m/>
    <m/>
    <m/>
    <m/>
    <x v="61"/>
    <n v="0"/>
    <m/>
    <m/>
    <x v="0"/>
    <m/>
    <m/>
    <x v="0"/>
    <m/>
    <m/>
  </r>
  <r>
    <x v="16"/>
    <s v="Úmrtie člena rodiny / blízkej osoby"/>
    <s v="Dedičské konanie ukončené"/>
    <s v="Odovzdanie_x000a_zbrojného preukazu_x000a_zosnulého"/>
    <x v="0"/>
    <x v="0"/>
    <x v="43"/>
    <x v="1"/>
    <s v="Ministerstvo vnútra Slovenskej republiky"/>
    <m/>
    <m/>
    <m/>
    <m/>
    <x v="73"/>
    <n v="8"/>
    <m/>
    <m/>
    <x v="0"/>
    <m/>
    <m/>
    <x v="67"/>
    <m/>
    <m/>
  </r>
  <r>
    <x v="16"/>
    <s v="Úmrtie člena rodiny / blízkej osoby"/>
    <s v="Dedičské konanie ukončené"/>
    <s v="Informovanie_x000a_o mieste uloženia_x000a_zbrane"/>
    <x v="0"/>
    <x v="0"/>
    <x v="43"/>
    <x v="1"/>
    <s v="Ministerstvo vnútra Slovenskej republiky"/>
    <m/>
    <m/>
    <m/>
    <m/>
    <x v="73"/>
    <n v="8"/>
    <m/>
    <m/>
    <x v="0"/>
    <m/>
    <m/>
    <x v="0"/>
    <m/>
    <m/>
  </r>
  <r>
    <x v="16"/>
    <s v="Úmrtie člena rodiny / blízkej osoby"/>
    <s v="Dedičské konanie ukončené"/>
    <s v="Prevzatie zbrane_x000a_a dočasná úschova"/>
    <x v="0"/>
    <x v="0"/>
    <x v="43"/>
    <x v="1"/>
    <s v="Ministerstvo vnútra Slovenskej republiky"/>
    <m/>
    <m/>
    <m/>
    <m/>
    <x v="73"/>
    <n v="8"/>
    <m/>
    <m/>
    <x v="0"/>
    <m/>
    <m/>
    <x v="0"/>
    <m/>
    <m/>
  </r>
  <r>
    <x v="16"/>
    <s v="Úmrtie člena rodiny / blízkej osoby"/>
    <s v="Dedičské konanie ukončené"/>
    <s v="Požiadanie o_x000a_príspevok_x000a_na pohreb"/>
    <x v="111"/>
    <x v="259"/>
    <x v="1"/>
    <x v="1"/>
    <s v="Ministerstvo práce, sociálnych vecí a rodiny Slovenskej republiky"/>
    <s v="A0001836"/>
    <s v="Rozhodovanie o priznaní, nepriznaní, odňatí, zvýšení, znížení, doplatení, zastavení výplaty a vrátení príspevku na pohreb"/>
    <s v="U00142"/>
    <s v="Štátne sociálne dávky"/>
    <x v="74"/>
    <n v="2"/>
    <s v="Efektívnymi službami k občanovi-2"/>
    <s v="Ústredie práce, sociálnych vecí a rodiny"/>
    <x v="1"/>
    <s v="Podávanie žiadosti o príspevok na pohreb"/>
    <n v="4"/>
    <x v="57"/>
    <m/>
    <m/>
  </r>
  <r>
    <x v="16"/>
    <s v="Úmrtie člena rodiny / blízkej osoby"/>
    <s v="Dedičské konanie ukončené"/>
    <s v="Požiadanie o_x000a_vdovský dôchodok"/>
    <x v="0"/>
    <x v="260"/>
    <x v="2"/>
    <x v="1"/>
    <s v="Sociálna poisťovňa"/>
    <s v="A0001817"/>
    <s v="Konanie o dávkach a výplata dávok dôchodkového poistenia, nemocenského poistenia, úrazového poistenia, poistenia v nezamestnanosti a garančného poistenia "/>
    <s v="U00139"/>
    <s v="Sociálne poistenie"/>
    <x v="2"/>
    <n v="60"/>
    <m/>
    <m/>
    <x v="0"/>
    <m/>
    <n v="1"/>
    <x v="9"/>
    <m/>
    <m/>
  </r>
  <r>
    <x v="16"/>
    <s v="Úmrtie člena rodiny / blízkej osoby"/>
    <s v="Dedičské konanie ukončené"/>
    <s v="Požiadanie o_x000a_vdovecký dôchodok"/>
    <x v="0"/>
    <x v="261"/>
    <x v="2"/>
    <x v="1"/>
    <s v="Sociálna poisťovňa"/>
    <s v="A0001817"/>
    <s v="Konanie o dávkach a výplata dávok dôchodkového poistenia, nemocenského poistenia, úrazového poistenia, poistenia v nezamestnanosti a garančného poistenia "/>
    <s v="U00139"/>
    <s v="Sociálne poistenie"/>
    <x v="2"/>
    <n v="60"/>
    <m/>
    <m/>
    <x v="0"/>
    <m/>
    <n v="1"/>
    <x v="0"/>
    <m/>
    <m/>
  </r>
  <r>
    <x v="16"/>
    <s v="Úmrtie člena rodiny / blízkej osoby"/>
    <s v="Dedičské konanie ukončené"/>
    <s v="Požiadanie o_x000a_sirotský dôchodok"/>
    <x v="0"/>
    <x v="262"/>
    <x v="2"/>
    <x v="1"/>
    <s v="Sociálna poisťovňa"/>
    <s v="A0001817"/>
    <s v="Konanie o dávkach a výplata dávok dôchodkového poistenia, nemocenského poistenia, úrazového poistenia, poistenia v nezamestnanosti a garančného poistenia "/>
    <s v="U00139"/>
    <s v="Sociálne poistenie"/>
    <x v="2"/>
    <n v="60"/>
    <m/>
    <m/>
    <x v="0"/>
    <m/>
    <n v="1"/>
    <x v="0"/>
    <m/>
    <m/>
  </r>
  <r>
    <x v="16"/>
    <s v="Úmrtie člena rodiny / blízkej osoby"/>
    <s v="Dedičské konanie ukončené"/>
    <s v="Požiadanie o_x000a_Pozostalostnú_x000a_úrazovú rentu"/>
    <x v="0"/>
    <x v="263"/>
    <x v="2"/>
    <x v="1"/>
    <s v="Sociálna poisťovňa"/>
    <s v="A0001817"/>
    <s v="Konanie o dávkach a výplata dávok dôchodkového poistenia, nemocenského poistenia, úrazového poistenia, poistenia v nezamestnanosti a garančného poistenia "/>
    <s v="U00139"/>
    <s v="Sociálne poistenie"/>
    <x v="2"/>
    <n v="60"/>
    <m/>
    <m/>
    <x v="0"/>
    <s v="Podávanie žiadosti o úrazovú dávku"/>
    <n v="2"/>
    <x v="0"/>
    <m/>
    <m/>
  </r>
  <r>
    <x v="16"/>
    <s v="Úmrtie člena rodiny / blízkej osoby"/>
    <s v="Dedičské konanie ukončené"/>
    <s v="Požiadanie o_x000a_Jednorazové_x000a_odškodnenie"/>
    <x v="0"/>
    <x v="264"/>
    <x v="2"/>
    <x v="1"/>
    <s v="Sociálna poisťovňa"/>
    <s v="A0001817"/>
    <s v="Konanie o dávkach a výplata dávok dôchodkového poistenia, nemocenského poistenia, úrazového poistenia, poistenia v nezamestnanosti a garančného poistenia "/>
    <s v="U00139"/>
    <s v="Sociálne poistenie"/>
    <x v="2"/>
    <n v="60"/>
    <m/>
    <m/>
    <x v="0"/>
    <m/>
    <n v="2"/>
    <x v="0"/>
    <m/>
    <m/>
  </r>
  <r>
    <x v="16"/>
    <s v="Úmrtie člena rodiny / blízkej osoby"/>
    <s v="Dedičské konanie ukončené"/>
    <s v="Požiadanie o_x000a_Náhradu nákladov_x000a_spojených s pohrebom"/>
    <x v="0"/>
    <x v="265"/>
    <x v="2"/>
    <x v="1"/>
    <s v="Sociálna poisťovňa"/>
    <s v="A0001817"/>
    <s v="Konanie o dávkach a výplata dávok dôchodkového poistenia, nemocenského poistenia, úrazového poistenia, poistenia v nezamestnanosti a garančného poistenia "/>
    <s v="U00139"/>
    <s v="Sociálne poistenie"/>
    <x v="2"/>
    <n v="60"/>
    <m/>
    <m/>
    <x v="0"/>
    <m/>
    <n v="2"/>
    <x v="0"/>
    <m/>
    <m/>
  </r>
  <r>
    <x v="16"/>
    <s v="Úmrtie člena rodiny / blízkej osoby"/>
    <s v="Dedičské konanie ukončené"/>
    <s v="Požiadanie o_x000a_Výplatu dávky zo_x000a_životného poistenia"/>
    <x v="0"/>
    <x v="0"/>
    <x v="0"/>
    <x v="0"/>
    <m/>
    <m/>
    <m/>
    <m/>
    <m/>
    <x v="7"/>
    <m/>
    <m/>
    <m/>
    <x v="0"/>
    <m/>
    <m/>
    <x v="0"/>
    <m/>
    <m/>
  </r>
  <r>
    <x v="16"/>
    <s v="Úmrtie člena rodiny / blízkej osoby"/>
    <s v="Dedičské konanie ukončené"/>
    <s v="Oznámenie úmrtia_x000a_zamestnávateľovi"/>
    <x v="112"/>
    <x v="0"/>
    <x v="0"/>
    <x v="0"/>
    <m/>
    <m/>
    <m/>
    <m/>
    <m/>
    <x v="7"/>
    <m/>
    <m/>
    <m/>
    <x v="0"/>
    <m/>
    <m/>
    <x v="0"/>
    <m/>
    <m/>
  </r>
  <r>
    <x v="16"/>
    <s v="Úmrtie člena rodiny / blízkej osoby"/>
    <s v="Dedičské konanie ukončené"/>
    <s v="Vrátanie pracovných_x000a_Pomôcok zosnulého_x000a_zamestnávateľovi"/>
    <x v="112"/>
    <x v="0"/>
    <x v="0"/>
    <x v="0"/>
    <m/>
    <m/>
    <m/>
    <m/>
    <m/>
    <x v="7"/>
    <m/>
    <m/>
    <m/>
    <x v="0"/>
    <m/>
    <m/>
    <x v="0"/>
    <m/>
    <m/>
  </r>
  <r>
    <x v="16"/>
    <s v="Úmrtie člena rodiny / blízkej osoby"/>
    <s v="Dedičské konanie ukončené"/>
    <s v="Vyplatenie poslednej_x000a_mzdy a náhrad_x000a_zosnulého"/>
    <x v="112"/>
    <x v="0"/>
    <x v="0"/>
    <x v="0"/>
    <m/>
    <m/>
    <m/>
    <m/>
    <m/>
    <x v="7"/>
    <m/>
    <m/>
    <m/>
    <x v="0"/>
    <m/>
    <m/>
    <x v="0"/>
    <m/>
    <m/>
  </r>
  <r>
    <x v="16"/>
    <s v="Úmrtie člena rodiny / blízkej osoby"/>
    <s v="Dedičské konanie ukončené"/>
    <s v="Podanie_x000a_daňového priznania za zosnulého zamestnanca"/>
    <x v="112"/>
    <x v="266"/>
    <x v="9"/>
    <x v="1"/>
    <s v="Ministerstvo financií Slovenskej republiky"/>
    <s v="A0000210"/>
    <s v="Spracúvanie osobných údajov daňových subjektov"/>
    <s v="U00024"/>
    <s v="Dane a poplatky"/>
    <x v="0"/>
    <n v="7"/>
    <m/>
    <m/>
    <x v="0"/>
    <s v="Podávanie daňových priznaní"/>
    <n v="4"/>
    <x v="46"/>
    <m/>
    <m/>
  </r>
  <r>
    <x v="16"/>
    <s v="Úmrtie člena rodiny / blízkej osoby"/>
    <s v="Dedičské konanie ukončené"/>
    <s v="Oznámenie úmrtia_x000a_živnostenskému_x000a_registru"/>
    <x v="0"/>
    <x v="267"/>
    <x v="8"/>
    <x v="1"/>
    <s v="Ministerstvo vnútra Slovenskej republiky"/>
    <s v="A0001500"/>
    <s v="Zabezpečovanie prevádzky živnostenského registra"/>
    <s v="U00103"/>
    <s v="Živnostenské podnikanie"/>
    <x v="21"/>
    <n v="9"/>
    <m/>
    <m/>
    <x v="0"/>
    <m/>
    <n v="4"/>
    <x v="66"/>
    <m/>
    <m/>
  </r>
  <r>
    <x v="16"/>
    <s v="Úmrtie člena rodiny / blízkej osoby"/>
    <s v="Dedičské konanie ukončené"/>
    <s v="Ukončenie_x000a_živnosti_x000a_zosnulého"/>
    <x v="0"/>
    <x v="267"/>
    <x v="8"/>
    <x v="1"/>
    <s v="Ministerstvo vnútra Slovenskej republiky"/>
    <s v="A0001500"/>
    <s v="Zabezpečovanie prevádzky živnostenského registra"/>
    <s v="U00103"/>
    <s v="Živnostenské podnikanie"/>
    <x v="21"/>
    <n v="9"/>
    <m/>
    <m/>
    <x v="0"/>
    <m/>
    <n v="4"/>
    <x v="0"/>
    <m/>
    <m/>
  </r>
  <r>
    <x v="16"/>
    <s v="Úmrtie člena rodiny / blízkej osoby"/>
    <s v="Dedičské konanie ukončené"/>
    <s v="Oznámenie úmrtia_x000a_daňovému úradu"/>
    <x v="0"/>
    <x v="268"/>
    <x v="9"/>
    <x v="1"/>
    <s v="Ministerstvo financií Slovenskej republiky"/>
    <s v="A0000210"/>
    <s v="Spracúvanie osobných údajov daňových subjektov"/>
    <s v="U00024"/>
    <s v="Dane a poplatky"/>
    <x v="22"/>
    <n v="35"/>
    <m/>
    <m/>
    <x v="0"/>
    <m/>
    <n v="4"/>
    <x v="0"/>
    <m/>
    <m/>
  </r>
  <r>
    <x v="16"/>
    <s v="Úmrtie člena rodiny / blízkej osoby"/>
    <s v="Dedičské konanie ukončené"/>
    <s v="Podanie_x000a_daňového priznania"/>
    <x v="0"/>
    <x v="268"/>
    <x v="9"/>
    <x v="1"/>
    <s v="Ministerstvo financií Slovenskej republiky"/>
    <s v="A0000210"/>
    <s v="Spracúvanie osobných údajov daňových subjektov"/>
    <s v="U00024"/>
    <s v="Dane a poplatky"/>
    <x v="29"/>
    <n v="8"/>
    <m/>
    <m/>
    <x v="0"/>
    <m/>
    <n v="4"/>
    <x v="0"/>
    <m/>
    <m/>
  </r>
  <r>
    <x v="16"/>
    <s v="Úmrtie člena rodiny / blízkej osoby"/>
    <s v="Dedičské konanie ukončené"/>
    <s v="Oznámenie úmrtia_x000a_správcovskej_x000a_spoločnosti"/>
    <x v="0"/>
    <x v="0"/>
    <x v="0"/>
    <x v="0"/>
    <m/>
    <m/>
    <m/>
    <m/>
    <m/>
    <x v="7"/>
    <m/>
    <m/>
    <m/>
    <x v="0"/>
    <m/>
    <m/>
    <x v="117"/>
    <m/>
    <m/>
  </r>
  <r>
    <x v="16"/>
    <s v="Úmrtie člena rodiny / blízkej osoby"/>
    <s v="Dedičské konanie ukončené"/>
    <s v="Oznámenie úmrtia_x000a_dodávateľom_x000a_energií a plynu"/>
    <x v="0"/>
    <x v="0"/>
    <x v="0"/>
    <x v="0"/>
    <m/>
    <m/>
    <m/>
    <m/>
    <m/>
    <x v="7"/>
    <m/>
    <m/>
    <m/>
    <x v="0"/>
    <m/>
    <m/>
    <x v="0"/>
    <m/>
    <m/>
  </r>
  <r>
    <x v="16"/>
    <s v="Úmrtie člena rodiny / blízkej osoby"/>
    <s v="Dedičské konanie ukončené"/>
    <s v="Oznámenie úmrtia_x000a_dodávateľom_x000a_služieb"/>
    <x v="0"/>
    <x v="0"/>
    <x v="0"/>
    <x v="0"/>
    <m/>
    <m/>
    <m/>
    <m/>
    <m/>
    <x v="7"/>
    <m/>
    <m/>
    <m/>
    <x v="0"/>
    <m/>
    <m/>
    <x v="0"/>
    <m/>
    <m/>
  </r>
  <r>
    <x v="16"/>
    <s v="Úmrtie člena rodiny / blízkej osoby"/>
    <s v="Dedičské konanie ukončené"/>
    <s v="Oznámenie úmrtia_x000a_finančným_x000a_inštitúciám"/>
    <x v="0"/>
    <x v="0"/>
    <x v="0"/>
    <x v="0"/>
    <m/>
    <m/>
    <m/>
    <m/>
    <m/>
    <x v="7"/>
    <m/>
    <m/>
    <m/>
    <x v="0"/>
    <m/>
    <m/>
    <x v="0"/>
    <m/>
    <m/>
  </r>
  <r>
    <x v="16"/>
    <s v="Úmrtie člena rodiny / blízkej osoby"/>
    <s v="Dedičské konanie ukončené"/>
    <s v="Odhlásenie_x000a_z koncesionárskych_x000a_poplatkov"/>
    <x v="0"/>
    <x v="269"/>
    <x v="6"/>
    <x v="1"/>
    <s v="Rozhlas a televízia Slovenska"/>
    <s v="A0002611_x000a_A0002610"/>
    <s v="Služba verejnosti v oblasti rozhlasového vysielania_x000a_Služba verejnosti v oblasti televízneho vysielania"/>
    <s v="U00177"/>
    <s v="Médiá a audiovízia"/>
    <x v="15"/>
    <n v="0"/>
    <m/>
    <m/>
    <x v="0"/>
    <m/>
    <n v="4"/>
    <x v="0"/>
    <m/>
    <m/>
  </r>
  <r>
    <x v="16"/>
    <s v="Úmrtie člena rodiny / blízkej osoby"/>
    <s v="Dedičské konanie ukončené"/>
    <s v="Zrušenie emailových adries_x000a_a účtov na_x000a_sociálnych sieťach"/>
    <x v="0"/>
    <x v="0"/>
    <x v="0"/>
    <x v="0"/>
    <m/>
    <m/>
    <m/>
    <m/>
    <m/>
    <x v="7"/>
    <m/>
    <m/>
    <m/>
    <x v="0"/>
    <m/>
    <m/>
    <x v="0"/>
    <m/>
    <m/>
  </r>
  <r>
    <x v="17"/>
    <s v="Dieťa dosiahne vek školskej dochádzky"/>
    <s v="Dieťa prijaté na základnú školu"/>
    <s v="Testovanie školskej_x000a_spôsobilosti dieťaťa"/>
    <x v="113"/>
    <x v="0"/>
    <x v="36"/>
    <x v="1"/>
    <s v="Ministerstvo školstva, vedy, výskumu a športu Slovenskej republiky"/>
    <s v="A0002364"/>
    <s v="Vytváranie podmienok na zabezpečenie výchovy a vzdelávania detí a žiakov so špeciálnymi výchovno-vzdelávacími potrebami v školách a v školských zariadeniach"/>
    <s v="U00165"/>
    <s v="Materské školy, základné školy, stredné školy, základné umelecké školy, jazykové školy a školské zariadenia"/>
    <x v="47"/>
    <n v="60"/>
    <m/>
    <m/>
    <x v="0"/>
    <m/>
    <m/>
    <x v="103"/>
    <n v="58173"/>
    <s v="počet prijatých žiakov na ZŠ 2021"/>
  </r>
  <r>
    <x v="17"/>
    <s v="Dieťa dosiahne vek školskej dochádzky"/>
    <s v="Dieťa prijaté na základnú školu"/>
    <s v="Získanie písomného súhlasu_x000a_zariadenia výchovného_x000a_poradenstva a prevencie_x000a_s pokračovaním predprimárneho vzdelávania"/>
    <x v="113"/>
    <x v="0"/>
    <x v="36"/>
    <x v="1"/>
    <s v="Ministerstvo školstva, vedy, výskumu a športu Slovenskej republiky"/>
    <s v="A0002364"/>
    <s v="Vytváranie podmienok na zabezpečenie výchovy a vzdelávania detí a žiakov so špeciálnymi výchovno-vzdelávacími potrebami v školách a v školských zariadeniach"/>
    <s v="U00165"/>
    <s v="Materské školy, základné školy, stredné školy, základné umelecké školy, jazykové školy a školské zariadenia"/>
    <x v="47"/>
    <n v="60"/>
    <m/>
    <m/>
    <x v="0"/>
    <m/>
    <m/>
    <x v="118"/>
    <m/>
    <m/>
  </r>
  <r>
    <x v="17"/>
    <s v="Dieťa dosiahne vek školskej dochádzky"/>
    <s v="Dieťa prijaté na základnú školu"/>
    <s v="Získanie súhlasu_x000a_všeobecného lekára_x000a_s pokračovaním_x000a_predprimárneho vzdelávania"/>
    <x v="113"/>
    <x v="0"/>
    <x v="18"/>
    <x v="2"/>
    <m/>
    <m/>
    <m/>
    <m/>
    <m/>
    <x v="47"/>
    <n v="60"/>
    <m/>
    <m/>
    <x v="0"/>
    <m/>
    <m/>
    <x v="0"/>
    <m/>
    <m/>
  </r>
  <r>
    <x v="17"/>
    <s v="Dieťa dosiahne vek školskej dochádzky"/>
    <s v="Dieťa prijaté na základnú školu"/>
    <s v="Informovaný súhlas rodiča_x000a_s pokračovaním_x000a_predprimárneho vzdelávania"/>
    <x v="0"/>
    <x v="0"/>
    <x v="0"/>
    <x v="0"/>
    <m/>
    <m/>
    <m/>
    <m/>
    <m/>
    <x v="7"/>
    <m/>
    <m/>
    <m/>
    <x v="0"/>
    <m/>
    <m/>
    <x v="0"/>
    <m/>
    <m/>
  </r>
  <r>
    <x v="17"/>
    <s v="Dieťa dosiahne vek školskej dochádzky"/>
    <s v="Dieťa prijaté na základnú školu"/>
    <s v="Rozhodnutie o odklade /_x000a_dodatočnom odklade_x000a_plnenia povinnej_x000a_školskej dochádzky"/>
    <x v="113"/>
    <x v="0"/>
    <x v="37"/>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47"/>
    <n v="60"/>
    <m/>
    <m/>
    <x v="0"/>
    <m/>
    <m/>
    <x v="76"/>
    <m/>
    <m/>
  </r>
  <r>
    <x v="17"/>
    <s v="Dieťa dosiahne vek školskej dochádzky"/>
    <s v="Dieťa prijaté na základnú školu"/>
    <s v="Získanie vyjadrenia zariadenia výchovného poradenstva a prevencie_x000a_na plnenie povinnej_x000a_školskej dochádzky"/>
    <x v="113"/>
    <x v="0"/>
    <x v="36"/>
    <x v="1"/>
    <s v="Ministerstvo školstva, vedy, výskumu a športu Slovenskej republiky"/>
    <s v="A0002364"/>
    <s v="Vytváranie podmienok na zabezpečenie výchovy a vzdelávania detí a žiakov so špeciálnymi výchovno-vzdelávacími potrebami v školách a v školských zariadeniach"/>
    <s v="U00165"/>
    <s v="Materské školy, základné školy, stredné školy, základné umelecké školy, jazykové školy a školské zariadenia"/>
    <x v="47"/>
    <n v="60"/>
    <m/>
    <m/>
    <x v="0"/>
    <m/>
    <m/>
    <x v="118"/>
    <m/>
    <m/>
  </r>
  <r>
    <x v="17"/>
    <s v="Dieťa dosiahne vek školskej dochádzky"/>
    <s v="Dieťa prijaté na základnú školu"/>
    <s v="Získanie súhlasu_x000a_všeobecného lekára_x000a_na plnenie povinnej_x000a_školskej dochádzky"/>
    <x v="113"/>
    <x v="0"/>
    <x v="18"/>
    <x v="2"/>
    <m/>
    <m/>
    <m/>
    <m/>
    <m/>
    <x v="7"/>
    <m/>
    <m/>
    <m/>
    <x v="0"/>
    <m/>
    <m/>
    <x v="104"/>
    <m/>
    <m/>
  </r>
  <r>
    <x v="17"/>
    <s v="Dieťa dosiahne vek školskej dochádzky"/>
    <s v="Dieťa prijaté na základnú školu"/>
    <s v="Potvrdenie_x000a_materskej školy_x000a_o plnení predprimárneho_x000a_vzdelávania"/>
    <x v="113"/>
    <x v="0"/>
    <x v="37"/>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47"/>
    <n v="60"/>
    <m/>
    <m/>
    <x v="0"/>
    <m/>
    <m/>
    <x v="0"/>
    <m/>
    <m/>
  </r>
  <r>
    <x v="17"/>
    <s v="Dieťa dosiahne vek školskej dochádzky"/>
    <s v="Dieťa prijaté na základnú školu"/>
    <s v="Informovanie sa o_x000a_ponuke a podmienkach_x000a_základnej školy"/>
    <x v="113"/>
    <x v="270"/>
    <x v="38"/>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47"/>
    <n v="60"/>
    <m/>
    <m/>
    <x v="0"/>
    <s v="Informovanie o základných školách v obci"/>
    <n v="1"/>
    <x v="0"/>
    <m/>
    <m/>
  </r>
  <r>
    <x v="17"/>
    <s v="Dieťa dosiahne vek školskej dochádzky"/>
    <s v="Dieťa prijaté na základnú školu"/>
    <s v="Výber_x000a_základnej školy"/>
    <x v="113"/>
    <x v="271"/>
    <x v="38"/>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47"/>
    <n v="60"/>
    <m/>
    <m/>
    <x v="0"/>
    <m/>
    <n v="1"/>
    <x v="0"/>
    <m/>
    <m/>
  </r>
  <r>
    <x v="17"/>
    <s v="Dieťa dosiahne vek školskej dochádzky"/>
    <s v="Dieťa prijaté na základnú školu"/>
    <s v="Podanie prihlášky_x000a_na vzdelávanie_x000a_v základnej škole"/>
    <x v="113"/>
    <x v="272"/>
    <x v="38"/>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47"/>
    <n v="60"/>
    <s v="Rozšírenie elektronických služieb RIS MŠVVaŠ SR (RIS)"/>
    <s v="Ministerstvo školstva, vedy, výskumu a športu Slovenskej republiky"/>
    <x v="3"/>
    <s v="Žiadosť o prijatie dieťaťa do základnej školy"/>
    <n v="2"/>
    <x v="0"/>
    <m/>
    <m/>
  </r>
  <r>
    <x v="17"/>
    <s v="Dieťa dosiahne vek školskej dochádzky"/>
    <s v="Dieťa prijaté na základnú školu"/>
    <s v="Podanie prihlášky_x000a_na vzdelávanie_x000a_v základnej škole_x000a_elektronicky"/>
    <x v="113"/>
    <x v="271"/>
    <x v="38"/>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47"/>
    <n v="60"/>
    <m/>
    <m/>
    <x v="0"/>
    <s v="Žiadosť o prijatie dieťaťa do základnej školy"/>
    <n v="3"/>
    <x v="0"/>
    <m/>
    <m/>
  </r>
  <r>
    <x v="17"/>
    <s v="Dieťa dosiahne vek školskej dochádzky"/>
    <s v="Dieťa prijaté na základnú školu"/>
    <s v="Získanie vyjadrenia_x000a_zariadenia výchovného_x000a_poradenstva a prevencie_x000a_k prihláške na ZŠ"/>
    <x v="113"/>
    <x v="0"/>
    <x v="36"/>
    <x v="1"/>
    <s v="Ministerstvo školstva, vedy, výskumu a športu Slovenskej republiky"/>
    <s v="A0002364"/>
    <s v="Vytváranie podmienok na zabezpečenie výchovy a vzdelávania detí a žiakov so špeciálnymi výchovno-vzdelávacími potrebami v školách a v školských zariadeniach"/>
    <s v="U00165"/>
    <s v="Materské školy, základné školy, stredné školy, základné umelecké školy, jazykové školy a školské zariadenia"/>
    <x v="47"/>
    <n v="60"/>
    <m/>
    <m/>
    <x v="0"/>
    <m/>
    <m/>
    <x v="118"/>
    <m/>
    <m/>
  </r>
  <r>
    <x v="17"/>
    <s v="Dieťa dosiahne vek školskej dochádzky"/>
    <s v="Dieťa prijaté na základnú školu"/>
    <s v="Účasť na zápise_x000a_na základnú školu"/>
    <x v="113"/>
    <x v="0"/>
    <x v="38"/>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47"/>
    <n v="60"/>
    <s v="Elektronické služby zápisu na povinnú školskú dochádzku a prihlásenia na strednú školu (v regionálnom školstve)"/>
    <s v="Ministerstvo školstva, vedy, výskumu a športu Slovenskej republiky"/>
    <x v="4"/>
    <m/>
    <m/>
    <x v="0"/>
    <m/>
    <m/>
  </r>
  <r>
    <x v="17"/>
    <s v="Dieťa dosiahne vek školskej dochádzky"/>
    <s v="Dieťa prijaté na základnú školu"/>
    <s v="Rozhodovanie_x000a_o prihláške_x000a_na základnú školu"/>
    <x v="113"/>
    <x v="0"/>
    <x v="38"/>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47"/>
    <n v="60"/>
    <m/>
    <m/>
    <x v="0"/>
    <m/>
    <m/>
    <x v="76"/>
    <m/>
    <m/>
  </r>
  <r>
    <x v="17"/>
    <s v="Dieťa dosiahne vek školskej dochádzky"/>
    <s v="Dieťa prijaté na základnú školu"/>
    <s v="Informovanie_x000a_o prijatí dieťaťa_x000a_mimo obvodu školy"/>
    <x v="113"/>
    <x v="0"/>
    <x v="38"/>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47"/>
    <n v="60"/>
    <m/>
    <m/>
    <x v="0"/>
    <m/>
    <m/>
    <x v="85"/>
    <m/>
    <m/>
  </r>
  <r>
    <x v="17"/>
    <s v="Dieťa dosiahne vek školskej dochádzky"/>
    <s v="Dieťa prijaté na základnú školu"/>
    <s v="Informovanie rodičov_x000a_o neprijatí dieťaťa_x000a_mimo obvodu školy"/>
    <x v="113"/>
    <x v="0"/>
    <x v="38"/>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47"/>
    <n v="60"/>
    <m/>
    <m/>
    <x v="0"/>
    <m/>
    <m/>
    <x v="76"/>
    <m/>
    <m/>
  </r>
  <r>
    <x v="17"/>
    <s v="Dieťa dosiahne vek školskej dochádzky"/>
    <s v="Dieťa prijaté na základnú školu"/>
    <s v="Prijatie dieťaťa_x000a_na ZŠ v obvode"/>
    <x v="113"/>
    <x v="0"/>
    <x v="38"/>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47"/>
    <n v="60"/>
    <m/>
    <m/>
    <x v="0"/>
    <m/>
    <m/>
    <x v="76"/>
    <m/>
    <m/>
  </r>
  <r>
    <x v="17"/>
    <s v="Dieťa dosiahne vek školskej dochádzky"/>
    <s v="Dieťa prijaté na základnú školu"/>
    <s v="Podanie žiadosti rodiča_x000a_o individuálne vzdelávanie"/>
    <x v="114"/>
    <x v="0"/>
    <x v="38"/>
    <x v="2"/>
    <s v="Ministerstvo školstva, vedy, výskumu a športu Slovenskej republiky"/>
    <s v="A0002362"/>
    <s v="Vytváranie podmienok na výchovu a vzdelávanie detí a žiakov"/>
    <s v="U00165"/>
    <s v="Materské školy, základné školy, stredné školy, základné umelecké školy, jazykové školy a školské zariadenia"/>
    <x v="47"/>
    <n v="60"/>
    <m/>
    <m/>
    <x v="0"/>
    <m/>
    <m/>
    <x v="0"/>
    <m/>
    <m/>
  </r>
  <r>
    <x v="17"/>
    <s v="Dieťa dosiahne vek školskej dochádzky"/>
    <s v="Dieťa prijaté na základnú školu"/>
    <s v="Získanie vyjadrenia_x000a_o zdravotnom_x000a_stave dieťaťa_x000a_pre individuálne vzdelávanie"/>
    <x v="114"/>
    <x v="0"/>
    <x v="18"/>
    <x v="2"/>
    <m/>
    <m/>
    <m/>
    <m/>
    <m/>
    <x v="7"/>
    <m/>
    <m/>
    <m/>
    <x v="0"/>
    <m/>
    <m/>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ontingenčná tabuľka1" cacheId="0" applyNumberFormats="0" applyBorderFormats="0" applyFontFormats="0" applyPatternFormats="0" applyAlignmentFormats="0" applyWidthHeightFormats="1" dataCaption="Hodnoty" updatedVersion="7" minRefreshableVersion="3" useAutoFormatting="1" itemPrintTitles="1" createdVersion="7" indent="0" outline="1" outlineData="1" multipleFieldFilters="0">
  <location ref="A3:B22" firstHeaderRow="1" firstDataRow="1" firstDataCol="1"/>
  <pivotFields count="23">
    <pivotField axis="axisRow" showAll="0" sortType="descending">
      <items count="19">
        <item x="13"/>
        <item x="9"/>
        <item x="3"/>
        <item x="1"/>
        <item x="14"/>
        <item x="5"/>
        <item x="4"/>
        <item x="6"/>
        <item x="11"/>
        <item x="7"/>
        <item x="10"/>
        <item x="0"/>
        <item x="15"/>
        <item x="8"/>
        <item x="16"/>
        <item x="12"/>
        <item x="2"/>
        <item x="17"/>
        <item t="default"/>
      </items>
      <autoSortScope>
        <pivotArea dataOnly="0" outline="0" fieldPosition="0">
          <references count="1">
            <reference field="4294967294" count="1" selected="0">
              <x v="0"/>
            </reference>
          </references>
        </pivotArea>
      </autoSortScope>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9">
    <i>
      <x v="9"/>
    </i>
    <i>
      <x v="14"/>
    </i>
    <i>
      <x v="10"/>
    </i>
    <i>
      <x v="7"/>
    </i>
    <i>
      <x v="2"/>
    </i>
    <i>
      <x v="13"/>
    </i>
    <i>
      <x v="16"/>
    </i>
    <i>
      <x v="15"/>
    </i>
    <i>
      <x v="5"/>
    </i>
    <i>
      <x v="1"/>
    </i>
    <i>
      <x v="11"/>
    </i>
    <i>
      <x/>
    </i>
    <i>
      <x v="8"/>
    </i>
    <i>
      <x v="3"/>
    </i>
    <i>
      <x v="6"/>
    </i>
    <i>
      <x v="12"/>
    </i>
    <i>
      <x v="17"/>
    </i>
    <i>
      <x v="4"/>
    </i>
    <i t="grand">
      <x/>
    </i>
  </rowItems>
  <colItems count="1">
    <i/>
  </colItems>
  <dataFields count="1">
    <dataField name="Počet z Customer journey" fld="3" subtotal="count" baseField="0" baseItem="0"/>
  </dataFields>
  <conditionalFormats count="1">
    <conditionalFormat priority="1">
      <pivotAreas count="1">
        <pivotArea type="data" collapsedLevelsAreSubtotals="1" fieldPosition="0">
          <references count="2">
            <reference field="4294967294" count="1" selected="0">
              <x v="0"/>
            </reference>
            <reference field="0" count="18">
              <x v="0"/>
              <x v="1"/>
              <x v="2"/>
              <x v="3"/>
              <x v="4"/>
              <x v="5"/>
              <x v="6"/>
              <x v="7"/>
              <x v="8"/>
              <x v="9"/>
              <x v="10"/>
              <x v="11"/>
              <x v="12"/>
              <x v="13"/>
              <x v="14"/>
              <x v="15"/>
              <x v="16"/>
              <x v="17"/>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Kontingenčná tabuľka1" cacheId="0" applyNumberFormats="0" applyBorderFormats="0" applyFontFormats="0" applyPatternFormats="0" applyAlignmentFormats="0" applyWidthHeightFormats="1" dataCaption="Hodnoty" updatedVersion="7" minRefreshableVersion="3" itemPrintTitles="1" createdVersion="7" indent="0" compact="0" compactData="0" gridDropZones="1" multipleFieldFilters="0">
  <location ref="A3:T277" firstHeaderRow="1" firstDataRow="2" firstDataCol="1"/>
  <pivotFields count="23">
    <pivotField axis="axisCol" dataField="1" compact="0" outline="0" showAll="0" sortType="descending">
      <items count="19">
        <item x="13"/>
        <item x="9"/>
        <item x="3"/>
        <item x="1"/>
        <item x="14"/>
        <item x="5"/>
        <item x="4"/>
        <item x="6"/>
        <item x="11"/>
        <item x="7"/>
        <item x="10"/>
        <item x="0"/>
        <item x="15"/>
        <item x="8"/>
        <item x="16"/>
        <item x="12"/>
        <item x="2"/>
        <item x="17"/>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compact="0" outline="0" showAll="0"/>
    <pivotField compact="0" outline="0" showAll="0"/>
    <pivotField axis="axisRow" compact="0" outline="0" showAll="0">
      <items count="274">
        <item x="240"/>
        <item x="221"/>
        <item x="24"/>
        <item x="46"/>
        <item x="258"/>
        <item x="231"/>
        <item x="223"/>
        <item x="261"/>
        <item x="242"/>
        <item x="272"/>
        <item x="62"/>
        <item x="205"/>
        <item x="252"/>
        <item x="122"/>
        <item x="8"/>
        <item x="14"/>
        <item x="13"/>
        <item x="10"/>
        <item x="57"/>
        <item x="47"/>
        <item x="41"/>
        <item x="32"/>
        <item x="45"/>
        <item x="63"/>
        <item x="243"/>
        <item x="247"/>
        <item x="226"/>
        <item x="7"/>
        <item x="6"/>
        <item x="138"/>
        <item x="246"/>
        <item x="59"/>
        <item x="67"/>
        <item x="96"/>
        <item x="198"/>
        <item x="83"/>
        <item x="187"/>
        <item x="189"/>
        <item x="190"/>
        <item x="184"/>
        <item x="268"/>
        <item x="212"/>
        <item x="211"/>
        <item x="266"/>
        <item x="191"/>
        <item x="68"/>
        <item x="255"/>
        <item x="192"/>
        <item x="193"/>
        <item x="81"/>
        <item x="76"/>
        <item x="77"/>
        <item x="74"/>
        <item x="75"/>
        <item x="89"/>
        <item x="90"/>
        <item x="35"/>
        <item x="30"/>
        <item x="87"/>
        <item x="88"/>
        <item x="34"/>
        <item x="267"/>
        <item x="33"/>
        <item x="229"/>
        <item x="235"/>
        <item x="251"/>
        <item x="20"/>
        <item x="180"/>
        <item x="124"/>
        <item x="128"/>
        <item x="182"/>
        <item x="244"/>
        <item x="9"/>
        <item x="269"/>
        <item x="136"/>
        <item x="204"/>
        <item x="157"/>
        <item x="119"/>
        <item x="120"/>
        <item x="238"/>
        <item x="254"/>
        <item x="236"/>
        <item x="271"/>
        <item x="216"/>
        <item x="253"/>
        <item x="220"/>
        <item x="217"/>
        <item x="218"/>
        <item x="219"/>
        <item x="94"/>
        <item x="178"/>
        <item x="171"/>
        <item x="259"/>
        <item x="98"/>
        <item x="145"/>
        <item x="155"/>
        <item x="156"/>
        <item x="149"/>
        <item x="148"/>
        <item x="176"/>
        <item x="165"/>
        <item x="169"/>
        <item x="174"/>
        <item x="173"/>
        <item x="158"/>
        <item x="170"/>
        <item x="175"/>
        <item x="168"/>
        <item x="135"/>
        <item x="108"/>
        <item x="95"/>
        <item x="17"/>
        <item x="225"/>
        <item x="214"/>
        <item x="222"/>
        <item x="215"/>
        <item x="206"/>
        <item x="210"/>
        <item x="207"/>
        <item x="209"/>
        <item x="28"/>
        <item x="21"/>
        <item x="227"/>
        <item x="228"/>
        <item x="208"/>
        <item x="213"/>
        <item x="29"/>
        <item x="131"/>
        <item x="107"/>
        <item x="250"/>
        <item x="85"/>
        <item x="18"/>
        <item x="230"/>
        <item x="37"/>
        <item x="39"/>
        <item x="38"/>
        <item x="132"/>
        <item x="245"/>
        <item x="126"/>
        <item x="233"/>
        <item x="129"/>
        <item x="232"/>
        <item x="144"/>
        <item x="123"/>
        <item x="127"/>
        <item x="237"/>
        <item x="142"/>
        <item x="270"/>
        <item x="234"/>
        <item x="125"/>
        <item x="241"/>
        <item x="195"/>
        <item x="86"/>
        <item x="25"/>
        <item x="80"/>
        <item x="92"/>
        <item x="36"/>
        <item x="196"/>
        <item x="93"/>
        <item x="140"/>
        <item x="249"/>
        <item x="109"/>
        <item x="256"/>
        <item x="164"/>
        <item x="99"/>
        <item x="118"/>
        <item x="201"/>
        <item x="26"/>
        <item x="177"/>
        <item x="11"/>
        <item x="23"/>
        <item x="186"/>
        <item x="248"/>
        <item x="143"/>
        <item x="79"/>
        <item x="202"/>
        <item x="16"/>
        <item x="19"/>
        <item x="162"/>
        <item x="200"/>
        <item x="203"/>
        <item x="121"/>
        <item x="70"/>
        <item x="73"/>
        <item x="12"/>
        <item x="91"/>
        <item x="160"/>
        <item x="78"/>
        <item x="72"/>
        <item x="101"/>
        <item x="69"/>
        <item x="15"/>
        <item x="130"/>
        <item x="71"/>
        <item x="141"/>
        <item x="194"/>
        <item x="172"/>
        <item x="111"/>
        <item x="105"/>
        <item x="56"/>
        <item x="64"/>
        <item x="51"/>
        <item x="54"/>
        <item x="40"/>
        <item x="49"/>
        <item x="257"/>
        <item x="53"/>
        <item x="4"/>
        <item x="48"/>
        <item x="55"/>
        <item x="106"/>
        <item x="183"/>
        <item x="264"/>
        <item x="113"/>
        <item x="44"/>
        <item x="65"/>
        <item x="161"/>
        <item x="117"/>
        <item x="265"/>
        <item x="116"/>
        <item x="110"/>
        <item x="97"/>
        <item x="42"/>
        <item x="43"/>
        <item x="100"/>
        <item x="263"/>
        <item x="114"/>
        <item x="103"/>
        <item x="115"/>
        <item x="262"/>
        <item x="52"/>
        <item x="61"/>
        <item x="112"/>
        <item x="102"/>
        <item x="260"/>
        <item x="60"/>
        <item x="82"/>
        <item x="133"/>
        <item x="134"/>
        <item x="199"/>
        <item x="239"/>
        <item x="27"/>
        <item x="139"/>
        <item x="179"/>
        <item x="197"/>
        <item x="137"/>
        <item x="166"/>
        <item x="153"/>
        <item x="151"/>
        <item x="150"/>
        <item x="152"/>
        <item x="66"/>
        <item x="163"/>
        <item x="154"/>
        <item x="167"/>
        <item x="2"/>
        <item x="1"/>
        <item x="3"/>
        <item x="84"/>
        <item x="104"/>
        <item x="50"/>
        <item x="185"/>
        <item x="188"/>
        <item x="146"/>
        <item x="147"/>
        <item x="159"/>
        <item x="5"/>
        <item x="22"/>
        <item x="31"/>
        <item x="224"/>
        <item x="181"/>
        <item x="58"/>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5"/>
  </rowFields>
  <rowItems count="27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t="grand">
      <x/>
    </i>
  </rowItems>
  <colFields count="1">
    <field x="0"/>
  </colFields>
  <colItems count="19">
    <i>
      <x v="7"/>
    </i>
    <i>
      <x v="9"/>
    </i>
    <i>
      <x/>
    </i>
    <i>
      <x v="8"/>
    </i>
    <i>
      <x v="13"/>
    </i>
    <i>
      <x v="1"/>
    </i>
    <i>
      <x v="15"/>
    </i>
    <i>
      <x v="10"/>
    </i>
    <i>
      <x v="14"/>
    </i>
    <i>
      <x v="16"/>
    </i>
    <i>
      <x v="5"/>
    </i>
    <i>
      <x v="6"/>
    </i>
    <i>
      <x v="12"/>
    </i>
    <i>
      <x v="2"/>
    </i>
    <i>
      <x v="3"/>
    </i>
    <i>
      <x v="4"/>
    </i>
    <i>
      <x v="11"/>
    </i>
    <i>
      <x v="17"/>
    </i>
    <i t="grand">
      <x/>
    </i>
  </colItems>
  <dataFields count="1">
    <dataField name="Počet z Názov_ŽS"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Kontingenčná tabuľka1" cacheId="0" applyNumberFormats="0" applyBorderFormats="0" applyFontFormats="0" applyPatternFormats="0" applyAlignmentFormats="0" applyWidthHeightFormats="1" dataCaption="Hodnoty" updatedVersion="7" minRefreshableVersion="3" useAutoFormatting="1" itemPrintTitles="1" createdVersion="7" indent="0" outline="1" outlineData="1" multipleFieldFilters="0">
  <location ref="A3:B22" firstHeaderRow="1" firstDataRow="1" firstDataCol="1"/>
  <pivotFields count="23">
    <pivotField axis="axisRow" showAll="0" sortType="descending">
      <items count="19">
        <item x="13"/>
        <item x="9"/>
        <item x="3"/>
        <item x="1"/>
        <item x="14"/>
        <item x="5"/>
        <item x="4"/>
        <item x="6"/>
        <item x="11"/>
        <item x="7"/>
        <item x="10"/>
        <item x="0"/>
        <item x="15"/>
        <item x="8"/>
        <item x="16"/>
        <item x="12"/>
        <item x="2"/>
        <item x="1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s>
  <rowFields count="1">
    <field x="0"/>
  </rowFields>
  <rowItems count="19">
    <i>
      <x/>
    </i>
    <i>
      <x v="16"/>
    </i>
    <i>
      <x v="2"/>
    </i>
    <i>
      <x v="3"/>
    </i>
    <i>
      <x v="14"/>
    </i>
    <i>
      <x v="7"/>
    </i>
    <i>
      <x v="12"/>
    </i>
    <i>
      <x v="11"/>
    </i>
    <i>
      <x v="8"/>
    </i>
    <i>
      <x v="6"/>
    </i>
    <i>
      <x v="15"/>
    </i>
    <i>
      <x v="13"/>
    </i>
    <i>
      <x v="10"/>
    </i>
    <i>
      <x v="17"/>
    </i>
    <i>
      <x v="9"/>
    </i>
    <i>
      <x v="1"/>
    </i>
    <i>
      <x v="5"/>
    </i>
    <i>
      <x v="4"/>
    </i>
    <i t="grand">
      <x/>
    </i>
  </rowItems>
  <colItems count="1">
    <i/>
  </colItems>
  <dataFields count="1">
    <dataField name="Priemer z Úroveň digitalizácie" fld="19" subtotal="average" baseField="0" baseItem="0"/>
  </dataFields>
  <formats count="2">
    <format dxfId="5">
      <pivotArea grandRow="1" outline="0" collapsedLevelsAreSubtotals="1" fieldPosition="0"/>
    </format>
    <format dxfId="4">
      <pivotArea collapsedLevelsAreSubtotals="1" fieldPosition="0">
        <references count="1">
          <reference field="0" count="0"/>
        </references>
      </pivotArea>
    </format>
  </formats>
  <conditionalFormats count="1">
    <conditionalFormat priority="1">
      <pivotAreas count="1">
        <pivotArea type="data" collapsedLevelsAreSubtotals="1" fieldPosition="0">
          <references count="2">
            <reference field="4294967294" count="1" selected="0">
              <x v="0"/>
            </reference>
            <reference field="0" count="18">
              <x v="0"/>
              <x v="1"/>
              <x v="2"/>
              <x v="3"/>
              <x v="4"/>
              <x v="5"/>
              <x v="6"/>
              <x v="7"/>
              <x v="8"/>
              <x v="9"/>
              <x v="10"/>
              <x v="11"/>
              <x v="12"/>
              <x v="13"/>
              <x v="14"/>
              <x v="15"/>
              <x v="16"/>
              <x v="17"/>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Kontingenčná tabuľka1" cacheId="0" applyNumberFormats="0" applyBorderFormats="0" applyFontFormats="0" applyPatternFormats="0" applyAlignmentFormats="0" applyWidthHeightFormats="1" dataCaption="Hodnoty" updatedVersion="7" minRefreshableVersion="3" useAutoFormatting="1" itemPrintTitles="1" createdVersion="7" indent="0" outline="1" outlineData="1" multipleFieldFilters="0">
  <location ref="A3:B22" firstHeaderRow="1" firstDataRow="1" firstDataCol="1"/>
  <pivotFields count="23">
    <pivotField axis="axisRow" showAll="0" sortType="descending">
      <items count="19">
        <item x="13"/>
        <item x="9"/>
        <item x="3"/>
        <item x="1"/>
        <item x="14"/>
        <item x="5"/>
        <item x="4"/>
        <item x="6"/>
        <item x="11"/>
        <item x="7"/>
        <item x="10"/>
        <item x="0"/>
        <item x="15"/>
        <item x="8"/>
        <item x="16"/>
        <item x="12"/>
        <item x="2"/>
        <item x="1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s>
  <rowFields count="1">
    <field x="0"/>
  </rowFields>
  <rowItems count="19">
    <i>
      <x/>
    </i>
    <i>
      <x v="3"/>
    </i>
    <i>
      <x v="10"/>
    </i>
    <i>
      <x v="9"/>
    </i>
    <i>
      <x v="2"/>
    </i>
    <i>
      <x v="7"/>
    </i>
    <i>
      <x v="16"/>
    </i>
    <i>
      <x v="4"/>
    </i>
    <i>
      <x v="14"/>
    </i>
    <i>
      <x v="6"/>
    </i>
    <i>
      <x v="1"/>
    </i>
    <i>
      <x v="17"/>
    </i>
    <i>
      <x v="5"/>
    </i>
    <i>
      <x v="12"/>
    </i>
    <i>
      <x v="11"/>
    </i>
    <i>
      <x v="13"/>
    </i>
    <i>
      <x v="15"/>
    </i>
    <i>
      <x v="8"/>
    </i>
    <i t="grand">
      <x/>
    </i>
  </rowItems>
  <colItems count="1">
    <i/>
  </colItems>
  <dataFields count="1">
    <dataField name="Súčet z Početnosť (Submissions)" fld="21" baseField="0" baseItem="0" numFmtId="3"/>
  </dataFields>
  <formats count="4">
    <format dxfId="3">
      <pivotArea collapsedLevelsAreSubtotals="1" fieldPosition="0">
        <references count="1">
          <reference field="0" count="0"/>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conditionalFormats count="1">
    <conditionalFormat priority="1">
      <pivotAreas count="1">
        <pivotArea type="data" collapsedLevelsAreSubtotals="1" fieldPosition="0">
          <references count="2">
            <reference field="4294967294" count="1" selected="0">
              <x v="0"/>
            </reference>
            <reference field="0" count="18">
              <x v="0"/>
              <x v="1"/>
              <x v="2"/>
              <x v="3"/>
              <x v="4"/>
              <x v="5"/>
              <x v="6"/>
              <x v="7"/>
              <x v="8"/>
              <x v="9"/>
              <x v="10"/>
              <x v="11"/>
              <x v="12"/>
              <x v="13"/>
              <x v="14"/>
              <x v="15"/>
              <x v="16"/>
              <x v="17"/>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Kontingenčná tabuľka1" cacheId="0" applyNumberFormats="0" applyBorderFormats="0" applyFontFormats="0" applyPatternFormats="0" applyAlignmentFormats="0" applyWidthHeightFormats="1" dataCaption="Hodnoty" updatedVersion="7" minRefreshableVersion="3" itemPrintTitles="1" createdVersion="7" indent="0" compact="0" compactData="0" gridDropZones="1" multipleFieldFilters="0">
  <location ref="A3:T119" firstHeaderRow="1" firstDataRow="2" firstDataCol="1"/>
  <pivotFields count="23">
    <pivotField axis="axisCol" compact="0" outline="0" showAll="0" sortType="descending" defaultSubtotal="0">
      <items count="18">
        <item x="13"/>
        <item x="9"/>
        <item x="3"/>
        <item x="1"/>
        <item x="14"/>
        <item x="5"/>
        <item x="4"/>
        <item x="6"/>
        <item x="11"/>
        <item x="7"/>
        <item x="10"/>
        <item x="0"/>
        <item x="15"/>
        <item x="8"/>
        <item x="16"/>
        <item x="12"/>
        <item x="2"/>
        <item x="17"/>
      </items>
      <autoSortScope>
        <pivotArea dataOnly="0" outline="0" fieldPosition="0">
          <references count="1">
            <reference field="4294967294" count="1" selected="0">
              <x v="0"/>
            </reference>
          </references>
        </pivotArea>
      </autoSortScope>
    </pivotField>
    <pivotField compact="0" outline="0" showAll="0"/>
    <pivotField compact="0" outline="0" showAll="0"/>
    <pivotField compact="0" outline="0" showAll="0"/>
    <pivotField axis="axisRow" dataField="1" compact="0" outline="0" showAll="0" defaultSubtotal="0">
      <items count="115">
        <item x="80"/>
        <item x="59"/>
        <item x="56"/>
        <item x="86"/>
        <item x="43"/>
        <item x="1"/>
        <item x="60"/>
        <item x="32"/>
        <item x="35"/>
        <item x="110"/>
        <item x="112"/>
        <item x="109"/>
        <item x="66"/>
        <item x="70"/>
        <item x="65"/>
        <item x="48"/>
        <item x="44"/>
        <item x="46"/>
        <item x="47"/>
        <item x="42"/>
        <item x="14"/>
        <item x="34"/>
        <item x="49"/>
        <item x="77"/>
        <item x="18"/>
        <item x="72"/>
        <item x="71"/>
        <item x="81"/>
        <item x="78"/>
        <item x="79"/>
        <item x="83"/>
        <item x="13"/>
        <item x="12"/>
        <item x="9"/>
        <item x="87"/>
        <item x="88"/>
        <item x="82"/>
        <item x="17"/>
        <item x="75"/>
        <item x="19"/>
        <item x="4"/>
        <item x="5"/>
        <item x="76"/>
        <item x="106"/>
        <item x="73"/>
        <item x="74"/>
        <item x="107"/>
        <item x="105"/>
        <item x="103"/>
        <item x="39"/>
        <item x="40"/>
        <item x="96"/>
        <item x="25"/>
        <item x="27"/>
        <item x="98"/>
        <item x="113"/>
        <item x="100"/>
        <item x="50"/>
        <item x="95"/>
        <item x="29"/>
        <item x="67"/>
        <item x="3"/>
        <item x="51"/>
        <item x="55"/>
        <item x="101"/>
        <item x="68"/>
        <item x="23"/>
        <item x="102"/>
        <item x="38"/>
        <item x="69"/>
        <item x="89"/>
        <item x="90"/>
        <item x="91"/>
        <item x="92"/>
        <item x="93"/>
        <item x="94"/>
        <item x="10"/>
        <item x="99"/>
        <item x="31"/>
        <item x="114"/>
        <item x="28"/>
        <item x="26"/>
        <item x="7"/>
        <item x="6"/>
        <item x="30"/>
        <item x="54"/>
        <item x="11"/>
        <item x="21"/>
        <item x="20"/>
        <item x="45"/>
        <item x="63"/>
        <item x="84"/>
        <item x="33"/>
        <item x="62"/>
        <item x="108"/>
        <item x="22"/>
        <item x="57"/>
        <item x="97"/>
        <item x="2"/>
        <item x="41"/>
        <item x="85"/>
        <item x="37"/>
        <item x="111"/>
        <item x="8"/>
        <item x="36"/>
        <item x="61"/>
        <item x="52"/>
        <item x="58"/>
        <item x="15"/>
        <item x="53"/>
        <item x="104"/>
        <item x="64"/>
        <item x="16"/>
        <item x="24"/>
        <item h="1" x="0"/>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4"/>
  </rowFields>
  <rowItems count="11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t="grand">
      <x/>
    </i>
  </rowItems>
  <colFields count="1">
    <field x="0"/>
  </colFields>
  <colItems count="19">
    <i>
      <x v="10"/>
    </i>
    <i>
      <x/>
    </i>
    <i>
      <x v="7"/>
    </i>
    <i>
      <x v="9"/>
    </i>
    <i>
      <x v="13"/>
    </i>
    <i>
      <x v="14"/>
    </i>
    <i>
      <x v="8"/>
    </i>
    <i>
      <x v="1"/>
    </i>
    <i>
      <x v="15"/>
    </i>
    <i>
      <x v="17"/>
    </i>
    <i>
      <x v="12"/>
    </i>
    <i>
      <x v="5"/>
    </i>
    <i>
      <x v="16"/>
    </i>
    <i>
      <x v="6"/>
    </i>
    <i>
      <x v="11"/>
    </i>
    <i>
      <x v="2"/>
    </i>
    <i>
      <x v="4"/>
    </i>
    <i>
      <x v="3"/>
    </i>
    <i t="grand">
      <x/>
    </i>
  </colItems>
  <dataFields count="1">
    <dataField name="Počet z Procesy ŽS - Občan vs. OVM" fld="4" subtotal="count"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Kontingenčná tabuľka1" cacheId="0" applyNumberFormats="0" applyBorderFormats="0" applyFontFormats="0" applyPatternFormats="0" applyAlignmentFormats="0" applyWidthHeightFormats="1" dataCaption="Hodnoty" updatedVersion="7" minRefreshableVersion="3" itemPrintTitles="1" createdVersion="7" indent="0" compact="0" compactData="0" gridDropZones="1" multipleFieldFilters="0">
  <location ref="A3:T123" firstHeaderRow="1" firstDataRow="2" firstDataCol="1"/>
  <pivotFields count="23">
    <pivotField axis="axisCol" dataField="1" compact="0" outline="0" showAll="0" sortType="descending">
      <items count="19">
        <item x="13"/>
        <item x="9"/>
        <item x="3"/>
        <item x="1"/>
        <item x="14"/>
        <item x="5"/>
        <item x="4"/>
        <item x="6"/>
        <item x="11"/>
        <item x="7"/>
        <item x="10"/>
        <item x="0"/>
        <item x="15"/>
        <item x="8"/>
        <item x="16"/>
        <item x="12"/>
        <item x="2"/>
        <item x="17"/>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20">
        <item x="48"/>
        <item x="62"/>
        <item x="75"/>
        <item x="94"/>
        <item x="52"/>
        <item x="58"/>
        <item x="99"/>
        <item x="77"/>
        <item x="83"/>
        <item x="31"/>
        <item x="97"/>
        <item x="16"/>
        <item x="105"/>
        <item x="63"/>
        <item x="11"/>
        <item x="8"/>
        <item x="84"/>
        <item x="9"/>
        <item x="17"/>
        <item x="116"/>
        <item x="112"/>
        <item x="47"/>
        <item x="30"/>
        <item x="18"/>
        <item x="60"/>
        <item x="91"/>
        <item x="106"/>
        <item x="35"/>
        <item x="102"/>
        <item x="118"/>
        <item x="107"/>
        <item x="36"/>
        <item x="14"/>
        <item x="29"/>
        <item x="28"/>
        <item x="27"/>
        <item x="34"/>
        <item x="88"/>
        <item x="100"/>
        <item x="57"/>
        <item x="70"/>
        <item x="20"/>
        <item x="1"/>
        <item x="92"/>
        <item x="108"/>
        <item x="114"/>
        <item x="109"/>
        <item x="46"/>
        <item x="56"/>
        <item x="10"/>
        <item x="4"/>
        <item x="110"/>
        <item x="19"/>
        <item x="76"/>
        <item x="78"/>
        <item x="12"/>
        <item x="72"/>
        <item x="93"/>
        <item x="51"/>
        <item x="50"/>
        <item x="22"/>
        <item x="3"/>
        <item x="42"/>
        <item x="103"/>
        <item x="98"/>
        <item x="95"/>
        <item x="81"/>
        <item x="64"/>
        <item x="32"/>
        <item x="43"/>
        <item x="86"/>
        <item x="6"/>
        <item x="7"/>
        <item x="55"/>
        <item x="5"/>
        <item x="85"/>
        <item x="96"/>
        <item x="115"/>
        <item x="45"/>
        <item x="87"/>
        <item x="59"/>
        <item x="53"/>
        <item x="33"/>
        <item x="65"/>
        <item x="73"/>
        <item x="15"/>
        <item x="13"/>
        <item x="80"/>
        <item x="44"/>
        <item x="82"/>
        <item x="41"/>
        <item x="117"/>
        <item x="74"/>
        <item x="49"/>
        <item x="71"/>
        <item x="61"/>
        <item x="68"/>
        <item x="23"/>
        <item x="111"/>
        <item x="90"/>
        <item x="37"/>
        <item x="69"/>
        <item x="89"/>
        <item x="54"/>
        <item x="101"/>
        <item x="67"/>
        <item x="104"/>
        <item x="113"/>
        <item x="79"/>
        <item x="2"/>
        <item x="24"/>
        <item x="40"/>
        <item x="25"/>
        <item x="26"/>
        <item x="21"/>
        <item x="66"/>
        <item x="39"/>
        <item x="38"/>
        <item h="1" x="0"/>
        <item t="default"/>
      </items>
    </pivotField>
    <pivotField compact="0" outline="0" showAll="0"/>
    <pivotField compact="0" outline="0" showAll="0"/>
  </pivotFields>
  <rowFields count="1">
    <field x="20"/>
  </rowFields>
  <rowItems count="11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t="grand">
      <x/>
    </i>
  </rowItems>
  <colFields count="1">
    <field x="0"/>
  </colFields>
  <colItems count="19">
    <i>
      <x/>
    </i>
    <i>
      <x v="16"/>
    </i>
    <i>
      <x v="14"/>
    </i>
    <i>
      <x v="3"/>
    </i>
    <i>
      <x v="8"/>
    </i>
    <i>
      <x v="10"/>
    </i>
    <i>
      <x v="15"/>
    </i>
    <i>
      <x v="7"/>
    </i>
    <i>
      <x v="9"/>
    </i>
    <i>
      <x v="5"/>
    </i>
    <i>
      <x v="13"/>
    </i>
    <i>
      <x v="1"/>
    </i>
    <i>
      <x v="11"/>
    </i>
    <i>
      <x v="17"/>
    </i>
    <i>
      <x v="12"/>
    </i>
    <i>
      <x v="2"/>
    </i>
    <i>
      <x v="6"/>
    </i>
    <i>
      <x v="4"/>
    </i>
    <i t="grand">
      <x/>
    </i>
  </colItems>
  <dataFields count="1">
    <dataField name="Počet z Názov_ŽS"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Kontingenčná tabuľka1" cacheId="0" applyNumberFormats="0" applyBorderFormats="0" applyFontFormats="0" applyPatternFormats="0" applyAlignmentFormats="0" applyWidthHeightFormats="1" dataCaption="Hodnoty" updatedVersion="7" minRefreshableVersion="3" itemPrintTitles="1" createdVersion="7" indent="0" compact="0" compactData="0" gridDropZones="1" multipleFieldFilters="0">
  <location ref="A3:T48" firstHeaderRow="1" firstDataRow="2" firstDataCol="1"/>
  <pivotFields count="23">
    <pivotField axis="axisCol" dataField="1" compact="0" outline="0" showAll="0" sortType="descending">
      <items count="19">
        <item x="13"/>
        <item x="9"/>
        <item x="3"/>
        <item x="1"/>
        <item x="14"/>
        <item x="5"/>
        <item x="4"/>
        <item x="6"/>
        <item x="11"/>
        <item x="7"/>
        <item x="10"/>
        <item x="0"/>
        <item x="15"/>
        <item x="8"/>
        <item x="16"/>
        <item x="12"/>
        <item x="2"/>
        <item x="17"/>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compact="0" outline="0" showAll="0"/>
    <pivotField compact="0" outline="0" showAll="0"/>
    <pivotField compact="0" outline="0" showAll="0"/>
    <pivotField axis="axisRow" compact="0" outline="0" showAll="0">
      <items count="45">
        <item x="28"/>
        <item x="16"/>
        <item x="9"/>
        <item x="31"/>
        <item x="4"/>
        <item x="18"/>
        <item x="24"/>
        <item x="37"/>
        <item x="20"/>
        <item x="17"/>
        <item x="22"/>
        <item x="30"/>
        <item x="12"/>
        <item x="40"/>
        <item x="26"/>
        <item x="42"/>
        <item x="5"/>
        <item x="33"/>
        <item x="34"/>
        <item x="10"/>
        <item x="43"/>
        <item x="25"/>
        <item x="27"/>
        <item x="6"/>
        <item x="13"/>
        <item x="35"/>
        <item x="2"/>
        <item x="7"/>
        <item x="32"/>
        <item x="39"/>
        <item x="11"/>
        <item x="15"/>
        <item x="23"/>
        <item x="41"/>
        <item x="14"/>
        <item x="1"/>
        <item x="19"/>
        <item x="38"/>
        <item x="29"/>
        <item x="36"/>
        <item x="21"/>
        <item x="3"/>
        <item x="8"/>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6"/>
  </rowFields>
  <rowItems count="4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t="grand">
      <x/>
    </i>
  </rowItems>
  <colFields count="1">
    <field x="0"/>
  </colFields>
  <colItems count="19">
    <i>
      <x v="9"/>
    </i>
    <i>
      <x v="14"/>
    </i>
    <i>
      <x/>
    </i>
    <i>
      <x v="7"/>
    </i>
    <i>
      <x v="10"/>
    </i>
    <i>
      <x v="8"/>
    </i>
    <i>
      <x v="13"/>
    </i>
    <i>
      <x v="15"/>
    </i>
    <i>
      <x v="16"/>
    </i>
    <i>
      <x v="6"/>
    </i>
    <i>
      <x v="5"/>
    </i>
    <i>
      <x v="1"/>
    </i>
    <i>
      <x v="11"/>
    </i>
    <i>
      <x v="12"/>
    </i>
    <i>
      <x v="17"/>
    </i>
    <i>
      <x v="2"/>
    </i>
    <i>
      <x v="3"/>
    </i>
    <i>
      <x v="4"/>
    </i>
    <i t="grand">
      <x/>
    </i>
  </colItems>
  <dataFields count="1">
    <dataField name="Počet z Názov_ŽS"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Kontingenčná tabuľka1" cacheId="0" applyNumberFormats="0" applyBorderFormats="0" applyFontFormats="0" applyPatternFormats="0" applyAlignmentFormats="0" applyWidthHeightFormats="1" dataCaption="Hodnoty" updatedVersion="7" minRefreshableVersion="3" itemPrintTitles="1" createdVersion="7" indent="0" compact="0" compactData="0" gridDropZones="1" multipleFieldFilters="0">
  <location ref="A3:R18" firstHeaderRow="1" firstDataRow="2" firstDataCol="1" rowPageCount="1" colPageCount="1"/>
  <pivotFields count="23">
    <pivotField axis="axisCol" dataField="1" compact="0" outline="0" showAll="0" sortType="descending">
      <items count="19">
        <item x="13"/>
        <item x="9"/>
        <item x="3"/>
        <item x="1"/>
        <item x="14"/>
        <item x="5"/>
        <item x="4"/>
        <item x="6"/>
        <item x="11"/>
        <item x="7"/>
        <item x="10"/>
        <item x="0"/>
        <item x="15"/>
        <item x="8"/>
        <item x="16"/>
        <item x="12"/>
        <item x="2"/>
        <item x="17"/>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compact="0" outline="0" showAll="0"/>
    <pivotField compact="0" outline="0" showAll="0"/>
    <pivotField compact="0" outline="0" showAll="0"/>
    <pivotField axis="axisRow" compact="0" outline="0" showAll="0">
      <items count="45">
        <item x="28"/>
        <item x="16"/>
        <item x="9"/>
        <item x="31"/>
        <item x="4"/>
        <item x="18"/>
        <item x="24"/>
        <item x="37"/>
        <item x="20"/>
        <item x="17"/>
        <item x="22"/>
        <item x="30"/>
        <item x="12"/>
        <item x="40"/>
        <item x="26"/>
        <item x="42"/>
        <item x="5"/>
        <item x="33"/>
        <item x="34"/>
        <item x="10"/>
        <item x="43"/>
        <item x="25"/>
        <item x="27"/>
        <item x="6"/>
        <item x="13"/>
        <item x="35"/>
        <item x="2"/>
        <item x="7"/>
        <item x="32"/>
        <item x="39"/>
        <item x="11"/>
        <item x="15"/>
        <item x="23"/>
        <item x="41"/>
        <item x="14"/>
        <item x="1"/>
        <item x="19"/>
        <item x="38"/>
        <item x="29"/>
        <item x="36"/>
        <item x="21"/>
        <item x="3"/>
        <item x="8"/>
        <item h="1" x="0"/>
        <item t="default"/>
      </items>
    </pivotField>
    <pivotField axis="axisPage" compact="0" outline="0" multipleItemSelectionAllowed="1" showAll="0">
      <items count="4">
        <item h="1" x="0"/>
        <item x="2"/>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6"/>
  </rowFields>
  <rowItems count="14">
    <i>
      <x v="5"/>
    </i>
    <i>
      <x v="6"/>
    </i>
    <i>
      <x v="7"/>
    </i>
    <i>
      <x v="15"/>
    </i>
    <i>
      <x v="16"/>
    </i>
    <i>
      <x v="17"/>
    </i>
    <i>
      <x v="18"/>
    </i>
    <i>
      <x v="24"/>
    </i>
    <i>
      <x v="29"/>
    </i>
    <i>
      <x v="36"/>
    </i>
    <i>
      <x v="37"/>
    </i>
    <i>
      <x v="38"/>
    </i>
    <i>
      <x v="41"/>
    </i>
    <i t="grand">
      <x/>
    </i>
  </rowItems>
  <colFields count="1">
    <field x="0"/>
  </colFields>
  <colItems count="17">
    <i>
      <x v="7"/>
    </i>
    <i>
      <x v="13"/>
    </i>
    <i>
      <x v="9"/>
    </i>
    <i>
      <x v="12"/>
    </i>
    <i>
      <x v="17"/>
    </i>
    <i>
      <x v="15"/>
    </i>
    <i>
      <x v="10"/>
    </i>
    <i>
      <x v="14"/>
    </i>
    <i>
      <x/>
    </i>
    <i>
      <x v="16"/>
    </i>
    <i>
      <x v="5"/>
    </i>
    <i>
      <x v="4"/>
    </i>
    <i>
      <x v="3"/>
    </i>
    <i>
      <x v="1"/>
    </i>
    <i>
      <x v="11"/>
    </i>
    <i>
      <x v="8"/>
    </i>
    <i t="grand">
      <x/>
    </i>
  </colItems>
  <pageFields count="1">
    <pageField fld="7" hier="-1"/>
  </pageFields>
  <dataFields count="1">
    <dataField name="Počet z Názov_ŽS"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Kontingenčná tabuľka1" cacheId="0" applyNumberFormats="0" applyBorderFormats="0" applyFontFormats="0" applyPatternFormats="0" applyAlignmentFormats="0" applyWidthHeightFormats="1" dataCaption="Hodnoty" updatedVersion="7" minRefreshableVersion="3" itemPrintTitles="1" createdVersion="7" indent="0" compact="0" compactData="0" gridDropZones="1" multipleFieldFilters="0">
  <location ref="A3:T78" firstHeaderRow="1" firstDataRow="2" firstDataCol="1"/>
  <pivotFields count="23">
    <pivotField axis="axisCol" dataField="1" compact="0" outline="0" showAll="0" sortType="descending">
      <items count="19">
        <item x="13"/>
        <item x="9"/>
        <item x="3"/>
        <item x="1"/>
        <item x="14"/>
        <item x="5"/>
        <item x="4"/>
        <item x="6"/>
        <item x="11"/>
        <item x="7"/>
        <item x="10"/>
        <item x="0"/>
        <item x="15"/>
        <item x="8"/>
        <item x="16"/>
        <item x="12"/>
        <item x="2"/>
        <item x="17"/>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83">
        <item m="1" x="78"/>
        <item m="1" x="76"/>
        <item m="1" x="79"/>
        <item m="1" x="77"/>
        <item m="1" x="80"/>
        <item x="11"/>
        <item x="24"/>
        <item x="31"/>
        <item x="46"/>
        <item x="38"/>
        <item x="71"/>
        <item x="60"/>
        <item x="64"/>
        <item x="62"/>
        <item x="58"/>
        <item x="57"/>
        <item x="10"/>
        <item x="5"/>
        <item x="8"/>
        <item x="73"/>
        <item x="72"/>
        <item x="29"/>
        <item x="74"/>
        <item x="47"/>
        <item x="42"/>
        <item x="26"/>
        <item x="68"/>
        <item x="55"/>
        <item x="0"/>
        <item x="15"/>
        <item x="45"/>
        <item x="41"/>
        <item x="30"/>
        <item x="44"/>
        <item x="33"/>
        <item x="25"/>
        <item x="28"/>
        <item x="16"/>
        <item x="43"/>
        <item x="48"/>
        <item x="34"/>
        <item x="50"/>
        <item x="54"/>
        <item x="49"/>
        <item x="39"/>
        <item x="36"/>
        <item x="66"/>
        <item x="12"/>
        <item x="59"/>
        <item x="51"/>
        <item x="53"/>
        <item x="13"/>
        <item x="21"/>
        <item m="1" x="75"/>
        <item x="2"/>
        <item x="17"/>
        <item x="19"/>
        <item x="1"/>
        <item x="18"/>
        <item x="6"/>
        <item x="23"/>
        <item x="65"/>
        <item x="52"/>
        <item x="63"/>
        <item x="22"/>
        <item m="1" x="81"/>
        <item x="40"/>
        <item x="37"/>
        <item x="3"/>
        <item x="32"/>
        <item x="14"/>
        <item x="20"/>
        <item x="27"/>
        <item x="70"/>
        <item x="61"/>
        <item x="67"/>
        <item x="56"/>
        <item x="35"/>
        <item x="9"/>
        <item x="69"/>
        <item h="1" x="7"/>
        <item h="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3"/>
  </rowFields>
  <rowItems count="74">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4"/>
    </i>
    <i>
      <x v="55"/>
    </i>
    <i>
      <x v="56"/>
    </i>
    <i>
      <x v="57"/>
    </i>
    <i>
      <x v="58"/>
    </i>
    <i>
      <x v="59"/>
    </i>
    <i>
      <x v="60"/>
    </i>
    <i>
      <x v="61"/>
    </i>
    <i>
      <x v="62"/>
    </i>
    <i>
      <x v="63"/>
    </i>
    <i>
      <x v="64"/>
    </i>
    <i>
      <x v="66"/>
    </i>
    <i>
      <x v="67"/>
    </i>
    <i>
      <x v="68"/>
    </i>
    <i>
      <x v="69"/>
    </i>
    <i>
      <x v="70"/>
    </i>
    <i>
      <x v="71"/>
    </i>
    <i>
      <x v="72"/>
    </i>
    <i>
      <x v="73"/>
    </i>
    <i>
      <x v="74"/>
    </i>
    <i>
      <x v="75"/>
    </i>
    <i>
      <x v="76"/>
    </i>
    <i>
      <x v="77"/>
    </i>
    <i>
      <x v="78"/>
    </i>
    <i>
      <x v="79"/>
    </i>
    <i t="grand">
      <x/>
    </i>
  </rowItems>
  <colFields count="1">
    <field x="0"/>
  </colFields>
  <colItems count="19">
    <i>
      <x v="16"/>
    </i>
    <i>
      <x v="9"/>
    </i>
    <i>
      <x v="14"/>
    </i>
    <i>
      <x v="11"/>
    </i>
    <i>
      <x v="7"/>
    </i>
    <i>
      <x/>
    </i>
    <i>
      <x v="10"/>
    </i>
    <i>
      <x v="3"/>
    </i>
    <i>
      <x v="8"/>
    </i>
    <i>
      <x v="15"/>
    </i>
    <i>
      <x v="6"/>
    </i>
    <i>
      <x v="5"/>
    </i>
    <i>
      <x v="13"/>
    </i>
    <i>
      <x v="1"/>
    </i>
    <i>
      <x v="12"/>
    </i>
    <i>
      <x v="2"/>
    </i>
    <i>
      <x v="17"/>
    </i>
    <i>
      <x v="4"/>
    </i>
    <i t="grand">
      <x/>
    </i>
  </colItems>
  <dataFields count="1">
    <dataField name="Počet z Názov_ŽS" fld="0" subtotal="count" baseField="12" baseItem="72"/>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Kontingenčná tabuľka1" cacheId="0" applyNumberFormats="0" applyBorderFormats="0" applyFontFormats="0" applyPatternFormats="0" applyAlignmentFormats="0" applyWidthHeightFormats="1" dataCaption="Hodnoty" updatedVersion="7" minRefreshableVersion="3" itemPrintTitles="1" createdVersion="7" indent="0" compact="0" compactData="0" gridDropZones="1" multipleFieldFilters="0">
  <location ref="A3:T78" firstHeaderRow="1" firstDataRow="2" firstDataCol="1"/>
  <pivotFields count="23">
    <pivotField axis="axisCol" compact="0" outline="0" showAll="0" sortType="descending">
      <items count="19">
        <item x="13"/>
        <item x="9"/>
        <item x="3"/>
        <item x="1"/>
        <item x="14"/>
        <item x="5"/>
        <item x="4"/>
        <item x="6"/>
        <item x="11"/>
        <item x="7"/>
        <item x="10"/>
        <item x="0"/>
        <item x="15"/>
        <item x="8"/>
        <item x="16"/>
        <item x="12"/>
        <item x="2"/>
        <item x="17"/>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83">
        <item m="1" x="78"/>
        <item m="1" x="76"/>
        <item m="1" x="79"/>
        <item m="1" x="77"/>
        <item m="1" x="80"/>
        <item x="11"/>
        <item x="24"/>
        <item x="31"/>
        <item x="46"/>
        <item x="38"/>
        <item x="71"/>
        <item x="60"/>
        <item x="64"/>
        <item x="62"/>
        <item x="58"/>
        <item x="57"/>
        <item x="10"/>
        <item x="5"/>
        <item x="8"/>
        <item x="73"/>
        <item x="72"/>
        <item x="29"/>
        <item x="74"/>
        <item x="47"/>
        <item x="42"/>
        <item x="26"/>
        <item x="68"/>
        <item x="55"/>
        <item x="0"/>
        <item x="15"/>
        <item x="45"/>
        <item x="41"/>
        <item x="30"/>
        <item x="44"/>
        <item x="33"/>
        <item x="25"/>
        <item x="28"/>
        <item x="16"/>
        <item x="43"/>
        <item x="48"/>
        <item x="34"/>
        <item x="50"/>
        <item x="54"/>
        <item x="49"/>
        <item x="39"/>
        <item x="36"/>
        <item x="66"/>
        <item x="12"/>
        <item x="59"/>
        <item x="51"/>
        <item x="53"/>
        <item x="13"/>
        <item x="21"/>
        <item m="1" x="75"/>
        <item x="2"/>
        <item x="17"/>
        <item x="19"/>
        <item x="1"/>
        <item x="18"/>
        <item x="6"/>
        <item x="23"/>
        <item x="65"/>
        <item x="52"/>
        <item x="63"/>
        <item x="22"/>
        <item m="1" x="81"/>
        <item x="40"/>
        <item x="37"/>
        <item x="3"/>
        <item x="32"/>
        <item x="14"/>
        <item x="20"/>
        <item x="27"/>
        <item x="70"/>
        <item x="61"/>
        <item x="67"/>
        <item x="56"/>
        <item x="35"/>
        <item x="9"/>
        <item x="69"/>
        <item h="1" x="7"/>
        <item h="1" x="4"/>
        <item t="default"/>
      </items>
    </pivotField>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3"/>
  </rowFields>
  <rowItems count="74">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4"/>
    </i>
    <i>
      <x v="55"/>
    </i>
    <i>
      <x v="56"/>
    </i>
    <i>
      <x v="57"/>
    </i>
    <i>
      <x v="58"/>
    </i>
    <i>
      <x v="59"/>
    </i>
    <i>
      <x v="60"/>
    </i>
    <i>
      <x v="61"/>
    </i>
    <i>
      <x v="62"/>
    </i>
    <i>
      <x v="63"/>
    </i>
    <i>
      <x v="64"/>
    </i>
    <i>
      <x v="66"/>
    </i>
    <i>
      <x v="67"/>
    </i>
    <i>
      <x v="68"/>
    </i>
    <i>
      <x v="69"/>
    </i>
    <i>
      <x v="70"/>
    </i>
    <i>
      <x v="71"/>
    </i>
    <i>
      <x v="72"/>
    </i>
    <i>
      <x v="73"/>
    </i>
    <i>
      <x v="74"/>
    </i>
    <i>
      <x v="75"/>
    </i>
    <i>
      <x v="76"/>
    </i>
    <i>
      <x v="77"/>
    </i>
    <i>
      <x v="78"/>
    </i>
    <i>
      <x v="79"/>
    </i>
    <i t="grand">
      <x/>
    </i>
  </rowItems>
  <colFields count="1">
    <field x="0"/>
  </colFields>
  <colItems count="19">
    <i>
      <x v="17"/>
    </i>
    <i>
      <x v="4"/>
    </i>
    <i>
      <x v="12"/>
    </i>
    <i>
      <x v="6"/>
    </i>
    <i>
      <x v="9"/>
    </i>
    <i>
      <x v="5"/>
    </i>
    <i>
      <x v="2"/>
    </i>
    <i>
      <x v="13"/>
    </i>
    <i>
      <x v="14"/>
    </i>
    <i>
      <x v="11"/>
    </i>
    <i>
      <x/>
    </i>
    <i>
      <x v="16"/>
    </i>
    <i>
      <x v="3"/>
    </i>
    <i>
      <x v="10"/>
    </i>
    <i>
      <x v="15"/>
    </i>
    <i>
      <x v="7"/>
    </i>
    <i>
      <x v="8"/>
    </i>
    <i>
      <x v="1"/>
    </i>
    <i t="grand">
      <x/>
    </i>
  </colItems>
  <dataFields count="1">
    <dataField name="Priemer z Počet vykonávacích predpisov" fld="14" subtotal="average" baseField="12" baseItem="7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Kontingenčná tabuľka1" cacheId="0" applyNumberFormats="0" applyBorderFormats="0" applyFontFormats="0" applyPatternFormats="0" applyAlignmentFormats="0" applyWidthHeightFormats="1" dataCaption="Hodnoty" updatedVersion="7" minRefreshableVersion="3" useAutoFormatting="1" itemPrintTitles="1" createdVersion="7" indent="0" outline="1" outlineData="1" multipleFieldFilters="0">
  <location ref="A3:B22" firstHeaderRow="1" firstDataRow="1" firstDataCol="1"/>
  <pivotFields count="23">
    <pivotField axis="axisRow" showAll="0" sortType="descending">
      <items count="19">
        <item x="13"/>
        <item x="9"/>
        <item x="3"/>
        <item x="1"/>
        <item x="14"/>
        <item x="5"/>
        <item x="4"/>
        <item x="6"/>
        <item x="11"/>
        <item x="7"/>
        <item x="10"/>
        <item x="0"/>
        <item x="15"/>
        <item x="8"/>
        <item x="16"/>
        <item x="12"/>
        <item x="2"/>
        <item x="1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s>
  <rowFields count="1">
    <field x="0"/>
  </rowFields>
  <rowItems count="19">
    <i>
      <x v="16"/>
    </i>
    <i>
      <x v="14"/>
    </i>
    <i>
      <x/>
    </i>
    <i>
      <x v="7"/>
    </i>
    <i>
      <x v="13"/>
    </i>
    <i>
      <x v="8"/>
    </i>
    <i>
      <x v="15"/>
    </i>
    <i>
      <x v="10"/>
    </i>
    <i>
      <x v="9"/>
    </i>
    <i>
      <x v="11"/>
    </i>
    <i>
      <x v="1"/>
    </i>
    <i>
      <x v="2"/>
    </i>
    <i>
      <x v="5"/>
    </i>
    <i>
      <x v="12"/>
    </i>
    <i>
      <x v="3"/>
    </i>
    <i>
      <x v="6"/>
    </i>
    <i>
      <x v="17"/>
    </i>
    <i>
      <x v="4"/>
    </i>
    <i t="grand">
      <x/>
    </i>
  </rowItems>
  <colItems count="1">
    <i/>
  </colItems>
  <dataFields count="1">
    <dataField name="Počet z Projekty" fld="15" subtotal="count" baseField="0" baseItem="0"/>
  </dataFields>
  <conditionalFormats count="2">
    <conditionalFormat priority="1">
      <pivotAreas count="1">
        <pivotArea type="data" collapsedLevelsAreSubtotals="1" fieldPosition="0">
          <references count="2">
            <reference field="4294967294" count="1" selected="0">
              <x v="0"/>
            </reference>
            <reference field="0" count="18">
              <x v="0"/>
              <x v="1"/>
              <x v="2"/>
              <x v="3"/>
              <x v="4"/>
              <x v="5"/>
              <x v="6"/>
              <x v="7"/>
              <x v="8"/>
              <x v="9"/>
              <x v="10"/>
              <x v="11"/>
              <x v="12"/>
              <x v="13"/>
              <x v="14"/>
              <x v="15"/>
              <x v="16"/>
              <x v="17"/>
            </reference>
          </references>
        </pivotArea>
      </pivotAreas>
    </conditionalFormat>
    <conditionalFormat priority="2">
      <pivotAreas count="1">
        <pivotArea type="data" collapsedLevelsAreSubtotals="1" fieldPosition="0">
          <references count="2">
            <reference field="4294967294" count="1" selected="0">
              <x v="0"/>
            </reference>
            <reference field="0" count="1">
              <x v="17"/>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Kontingenčná tabuľka1" cacheId="0" applyNumberFormats="0" applyBorderFormats="0" applyFontFormats="0" applyPatternFormats="0" applyAlignmentFormats="0" applyWidthHeightFormats="1" dataCaption="Hodnoty" updatedVersion="7" minRefreshableVersion="3" useAutoFormatting="1" itemPrintTitles="1" createdVersion="7" indent="0" outline="1" outlineData="1" multipleFieldFilters="0">
  <location ref="A3:B20" firstHeaderRow="1" firstDataRow="1" firstDataCol="1" rowPageCount="1" colPageCount="1"/>
  <pivotFields count="23">
    <pivotField axis="axisRow" showAll="0" sortType="descending">
      <items count="19">
        <item x="13"/>
        <item x="9"/>
        <item x="3"/>
        <item x="1"/>
        <item x="14"/>
        <item x="5"/>
        <item x="4"/>
        <item x="6"/>
        <item x="11"/>
        <item x="7"/>
        <item x="10"/>
        <item x="0"/>
        <item x="15"/>
        <item x="8"/>
        <item x="16"/>
        <item x="12"/>
        <item x="2"/>
        <item x="1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axis="axisPage" multipleItemSelectionAllowed="1" showAll="0">
      <items count="8">
        <item h="1" x="5"/>
        <item h="1" x="6"/>
        <item h="1" x="3"/>
        <item x="1"/>
        <item h="1" x="4"/>
        <item x="2"/>
        <item h="1" x="0"/>
        <item t="default"/>
      </items>
    </pivotField>
    <pivotField showAll="0"/>
    <pivotField showAll="0"/>
    <pivotField showAll="0"/>
    <pivotField showAll="0"/>
    <pivotField showAll="0"/>
  </pivotFields>
  <rowFields count="1">
    <field x="0"/>
  </rowFields>
  <rowItems count="17">
    <i>
      <x v="14"/>
    </i>
    <i>
      <x v="16"/>
    </i>
    <i>
      <x/>
    </i>
    <i>
      <x v="7"/>
    </i>
    <i>
      <x v="8"/>
    </i>
    <i>
      <x v="9"/>
    </i>
    <i>
      <x v="15"/>
    </i>
    <i>
      <x v="11"/>
    </i>
    <i>
      <x v="10"/>
    </i>
    <i>
      <x v="1"/>
    </i>
    <i>
      <x v="3"/>
    </i>
    <i>
      <x v="6"/>
    </i>
    <i>
      <x v="2"/>
    </i>
    <i>
      <x v="5"/>
    </i>
    <i>
      <x v="13"/>
    </i>
    <i>
      <x v="12"/>
    </i>
    <i t="grand">
      <x/>
    </i>
  </rowItems>
  <colItems count="1">
    <i/>
  </colItems>
  <pageFields count="1">
    <pageField fld="17" hier="-1"/>
  </pageFields>
  <dataFields count="1">
    <dataField name="Počet z Projekty" fld="15" subtotal="count" baseField="0" baseItem="0"/>
  </dataFields>
  <conditionalFormats count="2">
    <conditionalFormat priority="1">
      <pivotAreas count="1">
        <pivotArea type="data" collapsedLevelsAreSubtotals="1" fieldPosition="0">
          <references count="2">
            <reference field="4294967294" count="1" selected="0">
              <x v="0"/>
            </reference>
            <reference field="0" count="18">
              <x v="0"/>
              <x v="1"/>
              <x v="2"/>
              <x v="3"/>
              <x v="4"/>
              <x v="5"/>
              <x v="6"/>
              <x v="7"/>
              <x v="8"/>
              <x v="9"/>
              <x v="10"/>
              <x v="11"/>
              <x v="12"/>
              <x v="13"/>
              <x v="14"/>
              <x v="15"/>
              <x v="16"/>
              <x v="17"/>
            </reference>
          </references>
        </pivotArea>
      </pivotAreas>
    </conditionalFormat>
    <conditionalFormat priority="2">
      <pivotAreas count="1">
        <pivotArea type="data" collapsedLevelsAreSubtotals="1" fieldPosition="0">
          <references count="2">
            <reference field="4294967294" count="1" selected="0">
              <x v="0"/>
            </reference>
            <reference field="0" count="1">
              <x v="17"/>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7.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9.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10.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11.xm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12.xm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indtools.com/pages/article/newTCS_82.htm"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slov-lex.sk/pravne-predpisy/SK/ZZ/1991/455/20220201" TargetMode="External"/><Relationship Id="rId671" Type="http://schemas.openxmlformats.org/officeDocument/2006/relationships/hyperlink" Target="https://www.minv.sk/?oznamenie-o-zmene-udajov-zapisanych-v-zivnostenskom-registri" TargetMode="External"/><Relationship Id="rId769" Type="http://schemas.openxmlformats.org/officeDocument/2006/relationships/hyperlink" Target="https://www.slov-lex.sk/pravne-predpisy/SK/ZZ/2009/563/20220331" TargetMode="External"/><Relationship Id="rId21" Type="http://schemas.openxmlformats.org/officeDocument/2006/relationships/hyperlink" Target="https://www.slov-lex.sk/pravne-predpisy/SK/ZZ/2004/5/20220401" TargetMode="External"/><Relationship Id="rId324" Type="http://schemas.openxmlformats.org/officeDocument/2006/relationships/hyperlink" Target="https://portal.minv.sk/wps/wcm/connect/sk/site/main/zivotne-situacie/pobyt/pobyt-t/tp-ukoncenie/" TargetMode="External"/><Relationship Id="rId531" Type="http://schemas.openxmlformats.org/officeDocument/2006/relationships/hyperlink" Target="https://www.upsvr.gov.sk/buxus/docs/SSVaR/tlaciva/Stanovisko_k_trvaniu_nepriazniveho_zdravotneho_stavu_obcana_v_hmotnej_nudzi_na_ucely_ochranneho_prispevku.pdf" TargetMode="External"/><Relationship Id="rId629" Type="http://schemas.openxmlformats.org/officeDocument/2006/relationships/hyperlink" Target="https://obcan.justice.sk/infosud/-/infosud/zoznam/rozhodnutie" TargetMode="External"/><Relationship Id="rId170" Type="http://schemas.openxmlformats.org/officeDocument/2006/relationships/hyperlink" Target="https://www.slov-lex.sk/pravne-predpisy/SK/ZZ/2001/381/vyhlasene_znenie.html" TargetMode="External"/><Relationship Id="rId836" Type="http://schemas.openxmlformats.org/officeDocument/2006/relationships/hyperlink" Target="https://www.cvtisr.sk/cvti-sr-vedecka-kniznica/informacie-o-skolstve/vyskumy-a-prevencia/cpppap-adresar.html?page_id=10279" TargetMode="External"/><Relationship Id="rId268" Type="http://schemas.openxmlformats.org/officeDocument/2006/relationships/hyperlink" Target="https://www.slov-lex.sk/pravne-predpisy/SK/ZZ/2003/461/20220601" TargetMode="External"/><Relationship Id="rId475" Type="http://schemas.openxmlformats.org/officeDocument/2006/relationships/hyperlink" Target="https://www.minedu.sk/tehotenske-stipendium/" TargetMode="External"/><Relationship Id="rId682" Type="http://schemas.openxmlformats.org/officeDocument/2006/relationships/hyperlink" Target="https://www.puchov.sk/uzavretie-manzelstva-mimo-miesta-trvaleho-pobytu.html" TargetMode="External"/><Relationship Id="rId903" Type="http://schemas.openxmlformats.org/officeDocument/2006/relationships/hyperlink" Target="https://www.slov-lex.sk/pravne-predpisy/SK/ZZ/2007/647/20220401" TargetMode="External"/><Relationship Id="rId32" Type="http://schemas.openxmlformats.org/officeDocument/2006/relationships/hyperlink" Target="https://www.slov-lex.sk/pravne-predpisy/SK/ZZ/2003/461/20220601" TargetMode="External"/><Relationship Id="rId128" Type="http://schemas.openxmlformats.org/officeDocument/2006/relationships/hyperlink" Target="https://www.vszp.sk/platitelia/platenie-poistneho/samostatne-zarobkovo-cinna-osoba/" TargetMode="External"/><Relationship Id="rId335" Type="http://schemas.openxmlformats.org/officeDocument/2006/relationships/hyperlink" Target="https://navody.digital/zivotne-situacie/zmena-trvaleho-bydliska" TargetMode="External"/><Relationship Id="rId542" Type="http://schemas.openxmlformats.org/officeDocument/2006/relationships/hyperlink" Target="https://www.slov-lex.sk/pravne-predpisy/SK/ZZ/2013/417/" TargetMode="External"/><Relationship Id="rId181" Type="http://schemas.openxmlformats.org/officeDocument/2006/relationships/hyperlink" Target="https://www.minv.sk/?verejne-vyhlasky-a-informacie-30&amp;subor=215176" TargetMode="External"/><Relationship Id="rId402" Type="http://schemas.openxmlformats.org/officeDocument/2006/relationships/hyperlink" Target="https://www.slov-lex.sk/pravne-predpisy/SK/ZZ/2004/576/20160102?ucinnost=28.07.2022" TargetMode="External"/><Relationship Id="rId847" Type="http://schemas.openxmlformats.org/officeDocument/2006/relationships/hyperlink" Target="https://www.slov-lex.sk/pravne-predpisy/SK/ZZ/2008/245/20220601" TargetMode="External"/><Relationship Id="rId279" Type="http://schemas.openxmlformats.org/officeDocument/2006/relationships/hyperlink" Target="https://www.slov-lex.sk/pravne-predpisy/SK/ZZ/2009/571/20200101" TargetMode="External"/><Relationship Id="rId486" Type="http://schemas.openxmlformats.org/officeDocument/2006/relationships/hyperlink" Target="https://www.slov-lex.sk/pravne-predpisy/SK/ZZ/2012/396/20220601" TargetMode="External"/><Relationship Id="rId693" Type="http://schemas.openxmlformats.org/officeDocument/2006/relationships/hyperlink" Target="https://www.slov-lex.sk/pravne-predpisy/SK/ZZ/1994/154/20220401" TargetMode="External"/><Relationship Id="rId707" Type="http://schemas.openxmlformats.org/officeDocument/2006/relationships/hyperlink" Target="https://www.slov-lex.sk/pravne-predpisy/SK/ZZ/2007/647/20220401" TargetMode="External"/><Relationship Id="rId914" Type="http://schemas.openxmlformats.org/officeDocument/2006/relationships/hyperlink" Target="https://www.socpoist.sk/pozostalostna-urazova-renta/1301s" TargetMode="External"/><Relationship Id="rId43" Type="http://schemas.openxmlformats.org/officeDocument/2006/relationships/hyperlink" Target="https://www.slov-lex.sk/pravne-predpisy/SK/ZZ/2001/311/20220601" TargetMode="External"/><Relationship Id="rId139" Type="http://schemas.openxmlformats.org/officeDocument/2006/relationships/hyperlink" Target="https://www.minv.sk/?oznamenie-zmien-podla-zivnostenskeho-zakona" TargetMode="External"/><Relationship Id="rId346" Type="http://schemas.openxmlformats.org/officeDocument/2006/relationships/hyperlink" Target="https://portal.minv.sk/wps/wcm/connect/sk/site/main/zivotne-situacie/vozidla/vozidla-evidencia-ziadosti/vozidla-ziadost-zmena-menu/" TargetMode="External"/><Relationship Id="rId553" Type="http://schemas.openxmlformats.org/officeDocument/2006/relationships/hyperlink" Target="https://www.slov-lex.sk/pravne-predpisy/SK/ZZ/2008/447/20220701" TargetMode="External"/><Relationship Id="rId760" Type="http://schemas.openxmlformats.org/officeDocument/2006/relationships/hyperlink" Target="https://www.dcom.sk/detail-sluzby?nazov=oznamovanie-o-vzniku-zaniku-alebo-zmene-danovej-povinnosti-k-dani-za-psa" TargetMode="External"/><Relationship Id="rId192" Type="http://schemas.openxmlformats.org/officeDocument/2006/relationships/hyperlink" Target="https://www.slov-lex.sk/pravne-predpisy/SK/ZZ/2018/106/" TargetMode="External"/><Relationship Id="rId206" Type="http://schemas.openxmlformats.org/officeDocument/2006/relationships/hyperlink" Target="https://www.slov-lex.sk/pravne-predpisy/SK/ZZ/2003/461/20220601" TargetMode="External"/><Relationship Id="rId413" Type="http://schemas.openxmlformats.org/officeDocument/2006/relationships/hyperlink" Target="https://www.slovensko.sk/sk/zivotne-situacie/zivotna-situacia/_praceneschopnost" TargetMode="External"/><Relationship Id="rId858" Type="http://schemas.openxmlformats.org/officeDocument/2006/relationships/hyperlink" Target="https://www.slov-lex.sk/pravne-predpisy/SK/ZZ/2008/245/20220601" TargetMode="External"/><Relationship Id="rId497" Type="http://schemas.openxmlformats.org/officeDocument/2006/relationships/hyperlink" Target="https://www.slov-lex.sk/pravne-predpisy/SK/ZZ/2015/422/20220601" TargetMode="External"/><Relationship Id="rId620" Type="http://schemas.openxmlformats.org/officeDocument/2006/relationships/hyperlink" Target="https://www.upsvr.gov.sk/socialne-veci-a-rodina-2/rodina/rodina/rozvod-rodicov-rozchod-rodicov.html?page_id=308549" TargetMode="External"/><Relationship Id="rId718" Type="http://schemas.openxmlformats.org/officeDocument/2006/relationships/hyperlink" Target="https://www.slov-lex.sk/pravne-predpisy/SK/ZZ/2018/106/" TargetMode="External"/><Relationship Id="rId925" Type="http://schemas.openxmlformats.org/officeDocument/2006/relationships/hyperlink" Target="https://www.slov-lex.sk/pravne-predpisy/SK/ZZ/1991/455/20220201" TargetMode="External"/><Relationship Id="rId357" Type="http://schemas.openxmlformats.org/officeDocument/2006/relationships/hyperlink" Target="https://www.slov-lex.sk/pravne-predpisy/SK/ZZ/1995/162/20191001" TargetMode="External"/><Relationship Id="rId54" Type="http://schemas.openxmlformats.org/officeDocument/2006/relationships/hyperlink" Target="https://www.slov-lex.sk/pravne-predpisy/SK/ZZ/2004/5/20220401" TargetMode="External"/><Relationship Id="rId217" Type="http://schemas.openxmlformats.org/officeDocument/2006/relationships/hyperlink" Target="https://www.slov-lex.sk/pravne-predpisy/SK/ZZ/2003/461/20220601" TargetMode="External"/><Relationship Id="rId564" Type="http://schemas.openxmlformats.org/officeDocument/2006/relationships/hyperlink" Target="https://www.slov-lex.sk/pravne-predpisy/SK/ZZ/2008/447/20220701" TargetMode="External"/><Relationship Id="rId771" Type="http://schemas.openxmlformats.org/officeDocument/2006/relationships/hyperlink" Target="https://www.slov-lex.sk/pravne-predpisy/SK/ZZ/2009/563/20220331" TargetMode="External"/><Relationship Id="rId869" Type="http://schemas.openxmlformats.org/officeDocument/2006/relationships/hyperlink" Target="https://www.slov-lex.sk/pravne-predpisy/SK/ZZ/2013/153/20220601" TargetMode="External"/><Relationship Id="rId424" Type="http://schemas.openxmlformats.org/officeDocument/2006/relationships/hyperlink" Target="https://www.socpoist.sk/480/1190s" TargetMode="External"/><Relationship Id="rId631" Type="http://schemas.openxmlformats.org/officeDocument/2006/relationships/hyperlink" Target="https://obcan.justice.sk/infosud/-/infosud/zoznam/rozhodnutie" TargetMode="External"/><Relationship Id="rId729" Type="http://schemas.openxmlformats.org/officeDocument/2006/relationships/hyperlink" Target="https://www.slov-lex.sk/pravne-predpisy/SK/ZZ/1991/455/20220201" TargetMode="External"/><Relationship Id="rId270" Type="http://schemas.openxmlformats.org/officeDocument/2006/relationships/hyperlink" Target="https://www.slov-lex.sk/pravne-predpisy/SK/ZZ/2020/426/" TargetMode="External"/><Relationship Id="rId936" Type="http://schemas.openxmlformats.org/officeDocument/2006/relationships/hyperlink" Target="https://www.slov-lex.sk/pravne-predpisy/SK/ZZ/2008/245/20220601" TargetMode="External"/><Relationship Id="rId65" Type="http://schemas.openxmlformats.org/officeDocument/2006/relationships/hyperlink" Target="https://www.slov-lex.sk/pravne-predpisy/SK/ZZ/2016/90/20200101" TargetMode="External"/><Relationship Id="rId130" Type="http://schemas.openxmlformats.org/officeDocument/2006/relationships/hyperlink" Target="https://www.slov-lex.sk/pravne-predpisy/SK/ZZ/2004/382/20220701" TargetMode="External"/><Relationship Id="rId368" Type="http://schemas.openxmlformats.org/officeDocument/2006/relationships/hyperlink" Target="https://www.slov-lex.sk/pravne-predpisy/SK/ZZ/2004/576/20160102?ucinnost=28.07.2022" TargetMode="External"/><Relationship Id="rId575" Type="http://schemas.openxmlformats.org/officeDocument/2006/relationships/hyperlink" Target="https://www.slov-lex.sk/pravne-predpisy/SK/ZZ/2008/447/20220701" TargetMode="External"/><Relationship Id="rId782" Type="http://schemas.openxmlformats.org/officeDocument/2006/relationships/hyperlink" Target="https://www.slov-lex.sk/pravne-predpisy/SK/ZZ/2001/311/20220601" TargetMode="External"/><Relationship Id="rId228" Type="http://schemas.openxmlformats.org/officeDocument/2006/relationships/hyperlink" Target="https://www.slov-lex.sk/pravne-predpisy/SK/ZZ/2003/461/20220601" TargetMode="External"/><Relationship Id="rId435" Type="http://schemas.openxmlformats.org/officeDocument/2006/relationships/hyperlink" Target="https://www.socpoist.sk/480/1190s" TargetMode="External"/><Relationship Id="rId642" Type="http://schemas.openxmlformats.org/officeDocument/2006/relationships/hyperlink" Target="https://portal.minv.sk/wps/wcm/connect/sk/site/main/zivotne-situacie/matrika-zivotna-udalost/ziadost-zmena-mena-priezviska-ine+zmeny-opravy/podanie-ziadosti-o-zmenu-priezviska-po-rozvode-okresny+urad/" TargetMode="External"/><Relationship Id="rId281" Type="http://schemas.openxmlformats.org/officeDocument/2006/relationships/hyperlink" Target="https://www.slov-lex.sk/pravne-predpisy/SK/ZZ/2005/36/20170701" TargetMode="External"/><Relationship Id="rId502" Type="http://schemas.openxmlformats.org/officeDocument/2006/relationships/hyperlink" Target="https://www.slov-lex.sk/pravne-predpisy/SK/ZZ/2013/417/" TargetMode="External"/><Relationship Id="rId947" Type="http://schemas.openxmlformats.org/officeDocument/2006/relationships/hyperlink" Target="https://www.slov-lex.sk/pravne-predpisy/SK/ZZ/2008/245/20220601" TargetMode="External"/><Relationship Id="rId76" Type="http://schemas.openxmlformats.org/officeDocument/2006/relationships/hyperlink" Target="https://www.slov-lex.sk/pravne-predpisy/SK/ZZ/2012/251/20220401" TargetMode="External"/><Relationship Id="rId141" Type="http://schemas.openxmlformats.org/officeDocument/2006/relationships/hyperlink" Target="https://www.financnasprava.sk/sk/elektronicke-sluzby/koncove-sluzby/registrovanie-subjektu-dph-dp" TargetMode="External"/><Relationship Id="rId379" Type="http://schemas.openxmlformats.org/officeDocument/2006/relationships/hyperlink" Target="https://www.slov-lex.sk/pravne-predpisy/SK/ZZ/2004/576/20160102?ucinnost=28.07.2022" TargetMode="External"/><Relationship Id="rId586" Type="http://schemas.openxmlformats.org/officeDocument/2006/relationships/hyperlink" Target="https://www.slov-lex.sk/pravne-predpisy/SK/ZZ/2008/447/20220701" TargetMode="External"/><Relationship Id="rId793" Type="http://schemas.openxmlformats.org/officeDocument/2006/relationships/hyperlink" Target="https://www.slov-lex.sk/pravne-predpisy/SK/ZZ/2002/431/20220101" TargetMode="External"/><Relationship Id="rId807" Type="http://schemas.openxmlformats.org/officeDocument/2006/relationships/hyperlink" Target="https://www.slov-lex.sk/pravne-predpisy/SK/ZZ/2016/290/20200721" TargetMode="External"/><Relationship Id="rId7" Type="http://schemas.openxmlformats.org/officeDocument/2006/relationships/hyperlink" Target="https://www.upsvr.gov.sk/buxus/docs/SSZ/OISS/ziadost_o_zaradenie_do_evidencie_UoZ.docx" TargetMode="External"/><Relationship Id="rId239" Type="http://schemas.openxmlformats.org/officeDocument/2006/relationships/hyperlink" Target="https://www.slov-lex.sk/pravne-predpisy/SK/ZZ/2004/43/20220413" TargetMode="External"/><Relationship Id="rId446" Type="http://schemas.openxmlformats.org/officeDocument/2006/relationships/hyperlink" Target="https://www.socpoist.sk/nahrada-nakladov-spojenych-s-liecenim/1309s" TargetMode="External"/><Relationship Id="rId653" Type="http://schemas.openxmlformats.org/officeDocument/2006/relationships/hyperlink" Target="https://www.slov-lex.sk/pravne-predpisy/SK/ZZ/2007/647/20220401" TargetMode="External"/><Relationship Id="rId292" Type="http://schemas.openxmlformats.org/officeDocument/2006/relationships/hyperlink" Target="https://www.slov-lex.sk/pravne-predpisy/SK/ZZ/1998/253/20220701" TargetMode="External"/><Relationship Id="rId306" Type="http://schemas.openxmlformats.org/officeDocument/2006/relationships/hyperlink" Target="https://www.slov-lex.sk/pravne-predpisy/SK/ZZ/1998/253/20220701" TargetMode="External"/><Relationship Id="rId860" Type="http://schemas.openxmlformats.org/officeDocument/2006/relationships/hyperlink" Target="https://www.mzv.sk/externalesmzvportlet?eGovCode=%27TP%27" TargetMode="External"/><Relationship Id="rId958" Type="http://schemas.openxmlformats.org/officeDocument/2006/relationships/hyperlink" Target="https://www.slov-lex.sk/pravne-predpisy/SK/ZZ/2009/563/20220331" TargetMode="External"/><Relationship Id="rId87" Type="http://schemas.openxmlformats.org/officeDocument/2006/relationships/hyperlink" Target="https://www.slov-lex.sk/pravne-predpisy/SK/ZZ/1976/50/20210601" TargetMode="External"/><Relationship Id="rId513" Type="http://schemas.openxmlformats.org/officeDocument/2006/relationships/hyperlink" Target="https://www.upsvr.gov.sk/buxus/docs/SSVaR/tlaciva/Potvrdenie_o_rozsahu_odpracovanych__hodin.pdf" TargetMode="External"/><Relationship Id="rId597" Type="http://schemas.openxmlformats.org/officeDocument/2006/relationships/hyperlink" Target="https://www.tsk.sk/buxus/docs/Ziadost%20o%20uzatvorenie%20zmluvy%20o%20poskytovani%20socialnej%20sluzby%20A.pdf" TargetMode="External"/><Relationship Id="rId720" Type="http://schemas.openxmlformats.org/officeDocument/2006/relationships/hyperlink" Target="https://www.slov-lex.sk/pravne-predpisy/SK/ZZ/1995/162/20191001" TargetMode="External"/><Relationship Id="rId818" Type="http://schemas.openxmlformats.org/officeDocument/2006/relationships/hyperlink" Target="https://www.dcom.sk/detail-sluzby?nazov=informovanie-o-materskych-skolach" TargetMode="External"/><Relationship Id="rId152" Type="http://schemas.openxmlformats.org/officeDocument/2006/relationships/hyperlink" Target="https://www.slov-lex.sk/pravne-predpisy/SK/ZZ/2014/361/20201201" TargetMode="External"/><Relationship Id="rId457" Type="http://schemas.openxmlformats.org/officeDocument/2006/relationships/hyperlink" Target="https://www.slov-lex.sk/pravne-predpisy/SK/ZZ/2002/131/20220601" TargetMode="External"/><Relationship Id="rId664" Type="http://schemas.openxmlformats.org/officeDocument/2006/relationships/hyperlink" Target="https://www.slov-lex.sk/pravne-predpisy/SK/ZZ/2018/106/" TargetMode="External"/><Relationship Id="rId871" Type="http://schemas.openxmlformats.org/officeDocument/2006/relationships/hyperlink" Target="https://www.dcom.sk/detail-sluzby?nazov=organizovanie-obcianskej-rozlucky-so-zosnulym" TargetMode="External"/><Relationship Id="rId14" Type="http://schemas.openxmlformats.org/officeDocument/2006/relationships/hyperlink" Target="https://www.slov-lex.sk/pravne-predpisy/SK/ZZ/2003/461/20220601" TargetMode="External"/><Relationship Id="rId317" Type="http://schemas.openxmlformats.org/officeDocument/2006/relationships/hyperlink" Target="https://www.slov-lex.sk/pravne-predpisy/SK/ZZ/1998/253/20220701" TargetMode="External"/><Relationship Id="rId524" Type="http://schemas.openxmlformats.org/officeDocument/2006/relationships/hyperlink" Target="https://www.slov-lex.sk/pravne-predpisy/SK/ZZ/2013/417/" TargetMode="External"/><Relationship Id="rId731" Type="http://schemas.openxmlformats.org/officeDocument/2006/relationships/hyperlink" Target="https://www.slov-lex.sk/pravne-predpisy/SK/ZZ/2003/530/20220717" TargetMode="External"/><Relationship Id="rId98" Type="http://schemas.openxmlformats.org/officeDocument/2006/relationships/hyperlink" Target="https://esluzby.bratislava.sk/info/201?slug=platenie-miestnych-dani" TargetMode="External"/><Relationship Id="rId163" Type="http://schemas.openxmlformats.org/officeDocument/2006/relationships/hyperlink" Target="https://uhrady.rtvs.sk/" TargetMode="External"/><Relationship Id="rId370" Type="http://schemas.openxmlformats.org/officeDocument/2006/relationships/hyperlink" Target="https://navody.digital/zivotne-situacie/osetrovanie-clena-rodiny" TargetMode="External"/><Relationship Id="rId829" Type="http://schemas.openxmlformats.org/officeDocument/2006/relationships/hyperlink" Target="https://www.slov-lex.sk/pravne-predpisy/SK/ZZ/2008/245/20220601" TargetMode="External"/><Relationship Id="rId230" Type="http://schemas.openxmlformats.org/officeDocument/2006/relationships/hyperlink" Target="https://www.slov-lex.sk/pravne-predpisy/SK/ZZ/2003/461/20220601" TargetMode="External"/><Relationship Id="rId468" Type="http://schemas.openxmlformats.org/officeDocument/2006/relationships/hyperlink" Target="https://www.slov-lex.sk/pravne-predpisy/SK/ZZ/2002/131/20220601" TargetMode="External"/><Relationship Id="rId675" Type="http://schemas.openxmlformats.org/officeDocument/2006/relationships/hyperlink" Target="https://www.justice.gov.sk/sluzby/obchodny-register/" TargetMode="External"/><Relationship Id="rId882" Type="http://schemas.openxmlformats.org/officeDocument/2006/relationships/hyperlink" Target="https://www.slov-lex.sk/pravne-predpisy/SK/ZZ/2015/161/20220701" TargetMode="External"/><Relationship Id="rId25" Type="http://schemas.openxmlformats.org/officeDocument/2006/relationships/hyperlink" Target="https://www.slov-lex.sk/pravne-predpisy/SK/ZZ/2001/311/20220601" TargetMode="External"/><Relationship Id="rId328" Type="http://schemas.openxmlformats.org/officeDocument/2006/relationships/hyperlink" Target="https://www.slov-lex.sk/pravne-predpisy/SK/ZZ/2019/395/20211230" TargetMode="External"/><Relationship Id="rId535" Type="http://schemas.openxmlformats.org/officeDocument/2006/relationships/hyperlink" Target="https://www.upsvr.gov.sk/buxus/docs/SSVaR/tlaciva/Potvrdenie_o_DPN_1.pdf" TargetMode="External"/><Relationship Id="rId742" Type="http://schemas.openxmlformats.org/officeDocument/2006/relationships/hyperlink" Target="https://pfseform.financnasprava.sk/Formulare/eFormVzor/DP/form.512.html" TargetMode="External"/><Relationship Id="rId174" Type="http://schemas.openxmlformats.org/officeDocument/2006/relationships/hyperlink" Target="https://www.slov-lex.sk/pravne-predpisy/SK/ZZ/2018/106/" TargetMode="External"/><Relationship Id="rId381" Type="http://schemas.openxmlformats.org/officeDocument/2006/relationships/hyperlink" Target="https://www.slovensko.sk/sk/zivotne-situacie/zivotna-situacia/_praceneschopnost" TargetMode="External"/><Relationship Id="rId602" Type="http://schemas.openxmlformats.org/officeDocument/2006/relationships/hyperlink" Target="https://www.zilina.sk/agendy/odlahcovacia-sluzba/" TargetMode="External"/><Relationship Id="rId241" Type="http://schemas.openxmlformats.org/officeDocument/2006/relationships/hyperlink" Target="https://zdravoteka.sk/magazin/potrat-druhy-fazy-potratu-co-prinasa/" TargetMode="External"/><Relationship Id="rId479" Type="http://schemas.openxmlformats.org/officeDocument/2006/relationships/hyperlink" Target="https://www.slovensko.sk/sk/zivotne-situacie/zivotna-situacia/_studentska-pozicka/" TargetMode="External"/><Relationship Id="rId686" Type="http://schemas.openxmlformats.org/officeDocument/2006/relationships/hyperlink" Target="https://www.slovensko.sk/sk/detail-sluzby?externalCode=sluzba_egov_170" TargetMode="External"/><Relationship Id="rId893" Type="http://schemas.openxmlformats.org/officeDocument/2006/relationships/hyperlink" Target="https://www.slov-lex.sk/pravne-predpisy/SK/ZZ/2003/461/20220601" TargetMode="External"/><Relationship Id="rId907" Type="http://schemas.openxmlformats.org/officeDocument/2006/relationships/hyperlink" Target="https://www.slov-lex.sk/pravne-predpisy/SK/ZZ/1998/238/20130701" TargetMode="External"/><Relationship Id="rId36" Type="http://schemas.openxmlformats.org/officeDocument/2006/relationships/hyperlink" Target="https://www.slov-lex.sk/pravne-predpisy/SK/ZZ/2001/311/20220601" TargetMode="External"/><Relationship Id="rId339" Type="http://schemas.openxmlformats.org/officeDocument/2006/relationships/hyperlink" Target="https://www.slov-lex.sk/pravne-predpisy/SK/ZZ/2003/461/20220601" TargetMode="External"/><Relationship Id="rId546" Type="http://schemas.openxmlformats.org/officeDocument/2006/relationships/hyperlink" Target="https://www.banskabystrica.sk/agendy/jednorazova-davka-v-hmotnej-nudzi/" TargetMode="External"/><Relationship Id="rId753" Type="http://schemas.openxmlformats.org/officeDocument/2006/relationships/hyperlink" Target="https://www.slov-lex.sk/pravne-predpisy/SK/ZZ/2004/582/20220615" TargetMode="External"/><Relationship Id="rId101" Type="http://schemas.openxmlformats.org/officeDocument/2006/relationships/hyperlink" Target="https://www.slovensko.sk/sk/zivotne-situacie/zivotna-situacia/_registracia-zivnosti" TargetMode="External"/><Relationship Id="rId185" Type="http://schemas.openxmlformats.org/officeDocument/2006/relationships/hyperlink" Target="https://www.mindop.sk/ministerstvo-1/statny-dopravny-urad-4/schvalovanie-vozidiel/jednotlive-schvalovanie/jednotlivo-dovezene-vozidlo/navrhy-na-jednotlive-uznanie-alebo-schvalenie-jednotlivo-dovezeneho-vozidla" TargetMode="External"/><Relationship Id="rId406" Type="http://schemas.openxmlformats.org/officeDocument/2006/relationships/hyperlink" Target="https://www.socpoist.sk/potvrdzovanie-elektronickej-pn--epn--pre-socialnu-poistovnu/70421s" TargetMode="External"/><Relationship Id="rId960" Type="http://schemas.openxmlformats.org/officeDocument/2006/relationships/hyperlink" Target="https://www.slov-lex.sk/pravne-predpisy/SK/ZZ/1991/513/" TargetMode="External"/><Relationship Id="rId392" Type="http://schemas.openxmlformats.org/officeDocument/2006/relationships/hyperlink" Target="https://www.upsvr.gov.sk/obcan/evidovanie-uoz/prava-a-povinnosti-uchadzaca-o-zamestnanie.html?page_id=701270" TargetMode="External"/><Relationship Id="rId613" Type="http://schemas.openxmlformats.org/officeDocument/2006/relationships/hyperlink" Target="https://www.upsvr.gov.sk/socialne-veci-a-rodina-2/rodina/rodina/rozvod-rodicov-rozchod-rodicov.html?page_id=308549" TargetMode="External"/><Relationship Id="rId697" Type="http://schemas.openxmlformats.org/officeDocument/2006/relationships/hyperlink" Target="https://e-justice.europa.eu/35981/SK/public_documents_forms?init=true" TargetMode="External"/><Relationship Id="rId820" Type="http://schemas.openxmlformats.org/officeDocument/2006/relationships/hyperlink" Target="https://www.slov-lex.sk/pravne-predpisy/SK/ZZ/2008/245/20220601" TargetMode="External"/><Relationship Id="rId918" Type="http://schemas.openxmlformats.org/officeDocument/2006/relationships/hyperlink" Target="https://www.socpoist.sk/nahrada-nakladov-spojenych-s-pohrebom/1310s" TargetMode="External"/><Relationship Id="rId252" Type="http://schemas.openxmlformats.org/officeDocument/2006/relationships/hyperlink" Target="https://www.slov-lex.sk/pravne-predpisy/SK/ZZ/2003/461/20220601" TargetMode="External"/><Relationship Id="rId47" Type="http://schemas.openxmlformats.org/officeDocument/2006/relationships/hyperlink" Target="https://www.slov-lex.sk/pravne-predpisy/SK/ZZ/2001/311/20220601" TargetMode="External"/><Relationship Id="rId112" Type="http://schemas.openxmlformats.org/officeDocument/2006/relationships/hyperlink" Target="https://www.slov-lex.sk/pravne-predpisy/SK/ZZ/1991/455/20220201" TargetMode="External"/><Relationship Id="rId557" Type="http://schemas.openxmlformats.org/officeDocument/2006/relationships/hyperlink" Target="https://www.slov-lex.sk/pravne-predpisy/SK/ZZ/2008/561/20220607" TargetMode="External"/><Relationship Id="rId764" Type="http://schemas.openxmlformats.org/officeDocument/2006/relationships/hyperlink" Target="https://www.financnasprava.sk/sk/elektronicke-sluzby/koncove-sluzby/platenie-dani-poplatkov" TargetMode="External"/><Relationship Id="rId196" Type="http://schemas.openxmlformats.org/officeDocument/2006/relationships/hyperlink" Target="https://www.slov-lex.sk/pravne-predpisy/SK/ZZ/2018/106/" TargetMode="External"/><Relationship Id="rId417" Type="http://schemas.openxmlformats.org/officeDocument/2006/relationships/hyperlink" Target="https://www.slovensko.sk/sk/zivotne-situacie/zivotna-situacia/_praceneschopnost" TargetMode="External"/><Relationship Id="rId624" Type="http://schemas.openxmlformats.org/officeDocument/2006/relationships/hyperlink" Target="https://www.sak.sk/web/sk/cms/lawyer/adv" TargetMode="External"/><Relationship Id="rId831" Type="http://schemas.openxmlformats.org/officeDocument/2006/relationships/hyperlink" Target="http://dualnysystem.sk/ziak/" TargetMode="External"/><Relationship Id="rId263" Type="http://schemas.openxmlformats.org/officeDocument/2006/relationships/hyperlink" Target="https://www.slov-lex.sk/pravne-predpisy/SK/ZZ/2002/131/20210401.html?ucinnost=28.07.2022" TargetMode="External"/><Relationship Id="rId470" Type="http://schemas.openxmlformats.org/officeDocument/2006/relationships/hyperlink" Target="https://www.slov-lex.sk/pravne-predpisy/SK/ZZ/2002/131/20220601" TargetMode="External"/><Relationship Id="rId929" Type="http://schemas.openxmlformats.org/officeDocument/2006/relationships/hyperlink" Target="https://www.slov-lex.sk/pravne-predpisy/SK/ZZ/2004/222/20220701" TargetMode="External"/><Relationship Id="rId58" Type="http://schemas.openxmlformats.org/officeDocument/2006/relationships/hyperlink" Target="https://www.slov-lex.sk/pravne-predpisy/SK/ZZ/1991/513/" TargetMode="External"/><Relationship Id="rId123" Type="http://schemas.openxmlformats.org/officeDocument/2006/relationships/hyperlink" Target="https://www.slov-lex.sk/pravne-predpisy/SK/ZZ/1991/455/20220201" TargetMode="External"/><Relationship Id="rId330" Type="http://schemas.openxmlformats.org/officeDocument/2006/relationships/hyperlink" Target="https://www.slov-lex.sk/pravne-predpisy/SK/ZZ/2019/395/20211230" TargetMode="External"/><Relationship Id="rId568" Type="http://schemas.openxmlformats.org/officeDocument/2006/relationships/hyperlink" Target="https://www.slov-lex.sk/pravne-predpisy/SK/ZZ/2008/447/20220701" TargetMode="External"/><Relationship Id="rId775" Type="http://schemas.openxmlformats.org/officeDocument/2006/relationships/hyperlink" Target="http://www.socpoist.sk/2141-menu/55440s" TargetMode="External"/><Relationship Id="rId428" Type="http://schemas.openxmlformats.org/officeDocument/2006/relationships/hyperlink" Target="https://www.socpoist.sk/480/1190s" TargetMode="External"/><Relationship Id="rId635" Type="http://schemas.openxmlformats.org/officeDocument/2006/relationships/hyperlink" Target="https://obcan.justice.sk/infosud/-/infosud/zoznam/rozhodnutie" TargetMode="External"/><Relationship Id="rId842" Type="http://schemas.openxmlformats.org/officeDocument/2006/relationships/hyperlink" Target="https://www.slov-lex.sk/pravne-predpisy/SK/ZZ/2008/245/20220601" TargetMode="External"/><Relationship Id="rId274" Type="http://schemas.openxmlformats.org/officeDocument/2006/relationships/hyperlink" Target="https://www.slov-lex.sk/pravne-predpisy/SK/ZZ/2003/461/20220601" TargetMode="External"/><Relationship Id="rId481" Type="http://schemas.openxmlformats.org/officeDocument/2006/relationships/hyperlink" Target="https://www.fnpv.sk/zmluva-o-pozicke-pre-studentov" TargetMode="External"/><Relationship Id="rId702" Type="http://schemas.openxmlformats.org/officeDocument/2006/relationships/hyperlink" Target="https://www.slovensko.sk/sk/zivotne-situacie/zivotna-situacia/_vybavujem-obciansky-preukaz-el/" TargetMode="External"/><Relationship Id="rId69" Type="http://schemas.openxmlformats.org/officeDocument/2006/relationships/hyperlink" Target="https://www.slov-lex.sk/pravne-predpisy/SK/ZZ/2016/90/20200101" TargetMode="External"/><Relationship Id="rId134" Type="http://schemas.openxmlformats.org/officeDocument/2006/relationships/hyperlink" Target="https://www.slov-lex.sk/pravne-predpisy/SK/ZZ/2009/492/20220101" TargetMode="External"/><Relationship Id="rId579" Type="http://schemas.openxmlformats.org/officeDocument/2006/relationships/hyperlink" Target="https://www.slov-lex.sk/pravne-predpisy/SK/ZZ/2008/448/20220607" TargetMode="External"/><Relationship Id="rId786" Type="http://schemas.openxmlformats.org/officeDocument/2006/relationships/hyperlink" Target="https://www.slov-lex.sk/pravne-predpisy/SK/ZZ/2009/563/20220331" TargetMode="External"/><Relationship Id="rId341" Type="http://schemas.openxmlformats.org/officeDocument/2006/relationships/hyperlink" Target="https://www.slov-lex.sk/pravne-predpisy/SK/ZZ/2003/530/20220717" TargetMode="External"/><Relationship Id="rId439" Type="http://schemas.openxmlformats.org/officeDocument/2006/relationships/hyperlink" Target="https://www.slov-lex.sk/pravne-predpisy/SK/ZZ/2003/461/20220601" TargetMode="External"/><Relationship Id="rId646" Type="http://schemas.openxmlformats.org/officeDocument/2006/relationships/hyperlink" Target="https://www.slovensko.sk/sk/zivotne-situacie/zivotna-situacia/_vybavujem-obciansky-preukaz-el/" TargetMode="External"/><Relationship Id="rId201" Type="http://schemas.openxmlformats.org/officeDocument/2006/relationships/hyperlink" Target="https://esluzby.socpoist.sk/doch_vek/" TargetMode="External"/><Relationship Id="rId285" Type="http://schemas.openxmlformats.org/officeDocument/2006/relationships/hyperlink" Target="https://www.slov-lex.sk/pravne-predpisy/SK/ZZ/1998/253/20220701" TargetMode="External"/><Relationship Id="rId506" Type="http://schemas.openxmlformats.org/officeDocument/2006/relationships/hyperlink" Target="https://www.slov-lex.sk/pravne-predpisy/SK/ZZ/2013/417/" TargetMode="External"/><Relationship Id="rId853" Type="http://schemas.openxmlformats.org/officeDocument/2006/relationships/hyperlink" Target="https://www.slov-lex.sk/pravne-predpisy/SK/ZZ/2008/245/20220601" TargetMode="External"/><Relationship Id="rId492" Type="http://schemas.openxmlformats.org/officeDocument/2006/relationships/hyperlink" Target="https://learning-agreement.eu/" TargetMode="External"/><Relationship Id="rId713" Type="http://schemas.openxmlformats.org/officeDocument/2006/relationships/hyperlink" Target="https://portal.minv.sk/wps/wcm/connect/sk/site/main/zivotne-situacie/vozidla/vozidla-evidencia-ziadosti/vozidla-ziadost-zmena-menu/" TargetMode="External"/><Relationship Id="rId797" Type="http://schemas.openxmlformats.org/officeDocument/2006/relationships/hyperlink" Target="https://www.slov-lex.sk/pravne-predpisy/SK/ZZ/2005/7/20220717" TargetMode="External"/><Relationship Id="rId920" Type="http://schemas.openxmlformats.org/officeDocument/2006/relationships/hyperlink" Target="https://podpora.financnasprava.sk/313501-%C3%9Amrtie-zamestnanca-a-da%C5%88ov%C3%A9-priznanie" TargetMode="External"/><Relationship Id="rId145" Type="http://schemas.openxmlformats.org/officeDocument/2006/relationships/hyperlink" Target="https://www.svps.sk/potraviny/info_ppp_oznamenia.asp" TargetMode="External"/><Relationship Id="rId352" Type="http://schemas.openxmlformats.org/officeDocument/2006/relationships/hyperlink" Target="https://www.slov-lex.sk/pravne-predpisy/SK/ZZ/2018/106/" TargetMode="External"/><Relationship Id="rId212" Type="http://schemas.openxmlformats.org/officeDocument/2006/relationships/hyperlink" Target="https://www.slov-lex.sk/pravne-predpisy/SK/ZZ/2003/461/20220601" TargetMode="External"/><Relationship Id="rId657" Type="http://schemas.openxmlformats.org/officeDocument/2006/relationships/hyperlink" Target="https://www.slov-lex.sk/pravne-predpisy/SK/ZZ/2009/8/20220706" TargetMode="External"/><Relationship Id="rId864" Type="http://schemas.openxmlformats.org/officeDocument/2006/relationships/hyperlink" Target="https://slovak.statistics.sk/wps/portal/ext/metadata/surveys/!ut/p/z1/lZDNDoIwEISfxSfoNi1Qj1s0UH6lSsC9GE6GRNGD8fklegIiytw2-WZ2dhmxmlHXPNtz82hvXXPp5yO5p8IzSmuOkLvxFkyU6niTZ1ztXVYNAZXZHjjgLrCR5CAdRov8kMY-GGHCQqPlgCP_NP7j9wMMpZcAqCRwwGBY2nUhBKD4bz98EcLC_lOA5uMrRm9k7oJfGTQsOfqhkex-LXvV0BpcvQDnvfoe/dz/d5/L2dBISEvZ0FBIS9nQSEh/p0/IZ7_Q7I8BB1A00HCB0IR6PUKPT3033=CZ6_Q7I8BB1A0O6KE0IJMBKDON18S6=NEattachment.fileType!PDF=attachment.name!f_obyv312_12=attachment.id!795557=actionCommand!getAttachment==/" TargetMode="External"/><Relationship Id="rId296" Type="http://schemas.openxmlformats.org/officeDocument/2006/relationships/hyperlink" Target="https://www.slov-lex.sk/pravne-predpisy/SK/ZZ/1998/253/20220701" TargetMode="External"/><Relationship Id="rId517" Type="http://schemas.openxmlformats.org/officeDocument/2006/relationships/hyperlink" Target="https://www.upsvr.gov.sk/buxus/docs/SSVaR/tlaciva/Poucenie_pre_obcana_ziadajuceho_o_pomoc_v_hmotnej_nudzi.pdf" TargetMode="External"/><Relationship Id="rId724" Type="http://schemas.openxmlformats.org/officeDocument/2006/relationships/hyperlink" Target="https://www.socpoist.sk/zahranicna-szco-gur/68912s" TargetMode="External"/><Relationship Id="rId931" Type="http://schemas.openxmlformats.org/officeDocument/2006/relationships/hyperlink" Target="https://www.slov-lex.sk/pravne-predpisy/SK/ZZ/2012/340/20210701" TargetMode="External"/><Relationship Id="rId60" Type="http://schemas.openxmlformats.org/officeDocument/2006/relationships/hyperlink" Target="https://www.slov-lex.sk/pravne-predpisy/SK/ZZ/1993/182/20200201" TargetMode="External"/><Relationship Id="rId156" Type="http://schemas.openxmlformats.org/officeDocument/2006/relationships/hyperlink" Target="https://www.slov-lex.sk/pravne-predpisy/SK/ZZ/2018/106/" TargetMode="External"/><Relationship Id="rId363" Type="http://schemas.openxmlformats.org/officeDocument/2006/relationships/hyperlink" Target="https://www.slov-lex.sk/pravne-predpisy/SK/ZZ/2011/362/20220526" TargetMode="External"/><Relationship Id="rId570" Type="http://schemas.openxmlformats.org/officeDocument/2006/relationships/hyperlink" Target="https://www.slov-lex.sk/pravne-predpisy/SK/ZZ/2008/447/20220701" TargetMode="External"/><Relationship Id="rId223" Type="http://schemas.openxmlformats.org/officeDocument/2006/relationships/hyperlink" Target="https://www.socpoist.sk/aktuality-kedy-sa-dochodok-vyplaca-preddavkovo--co-to-znamena-/48411s67533c" TargetMode="External"/><Relationship Id="rId430" Type="http://schemas.openxmlformats.org/officeDocument/2006/relationships/hyperlink" Target="https://www.socpoist.sk/pracovna-rehabilitacia/1305s" TargetMode="External"/><Relationship Id="rId668" Type="http://schemas.openxmlformats.org/officeDocument/2006/relationships/hyperlink" Target="https://www.slov-lex.sk/pravne-predpisy/SK/ZZ/1995/162/20191001" TargetMode="External"/><Relationship Id="rId875" Type="http://schemas.openxmlformats.org/officeDocument/2006/relationships/hyperlink" Target="https://www.slov-lex.sk/pravne-predpisy/SK/ZZ/1994/154/20220401" TargetMode="External"/><Relationship Id="rId18" Type="http://schemas.openxmlformats.org/officeDocument/2006/relationships/hyperlink" Target="https://www.slov-lex.sk/pravne-predpisy/SK/ZZ/2004/5/20220401" TargetMode="External"/><Relationship Id="rId528" Type="http://schemas.openxmlformats.org/officeDocument/2006/relationships/hyperlink" Target="https://www.upsvr.gov.sk/buxus/docs/SSVaR/tlaciva/Potvrdenie_o_DPN_1.pdf" TargetMode="External"/><Relationship Id="rId735" Type="http://schemas.openxmlformats.org/officeDocument/2006/relationships/hyperlink" Target="https://www.slov-lex.sk/pravne-predpisy/SK/ZZ/2003/595/" TargetMode="External"/><Relationship Id="rId942" Type="http://schemas.openxmlformats.org/officeDocument/2006/relationships/hyperlink" Target="https://edicnyportal.iedu.sk/Forms/Show/4821" TargetMode="External"/><Relationship Id="rId167" Type="http://schemas.openxmlformats.org/officeDocument/2006/relationships/hyperlink" Target="https://www.slov-lex.sk/pravne-predpisy/SK/ZZ/2003/461/20220601" TargetMode="External"/><Relationship Id="rId374" Type="http://schemas.openxmlformats.org/officeDocument/2006/relationships/hyperlink" Target="https://www.slov-lex.sk/pravne-predpisy/SK/ZZ/2004/576/20160102?ucinnost=28.07.2022" TargetMode="External"/><Relationship Id="rId581" Type="http://schemas.openxmlformats.org/officeDocument/2006/relationships/hyperlink" Target="https://www.slov-lex.sk/pravne-predpisy/SK/ZZ/2008/448/20220607" TargetMode="External"/><Relationship Id="rId71" Type="http://schemas.openxmlformats.org/officeDocument/2006/relationships/hyperlink" Target="https://www.slov-lex.sk/pravne-predpisy/SK/ZZ/1995/162/20191001" TargetMode="External"/><Relationship Id="rId234" Type="http://schemas.openxmlformats.org/officeDocument/2006/relationships/hyperlink" Target="https://www.socpoist.sk/ako-sa-sporitel-dostane-k-dochodku---postup-v-krokoch-xqo/59350s" TargetMode="External"/><Relationship Id="rId679" Type="http://schemas.openxmlformats.org/officeDocument/2006/relationships/hyperlink" Target="https://www.slov-lex.sk/pravne-predpisy/SK/ZZ/2005/36/20170701" TargetMode="External"/><Relationship Id="rId802" Type="http://schemas.openxmlformats.org/officeDocument/2006/relationships/hyperlink" Target="https://www.minv.sk/?oznamenie-o-zmene-udajov-zapisanych-v-zivnostenskom-registri" TargetMode="External"/><Relationship Id="rId886" Type="http://schemas.openxmlformats.org/officeDocument/2006/relationships/hyperlink" Target="https://www.slov-lex.sk/pravne-predpisy/SK/ZZ/2015/161/20220701" TargetMode="External"/><Relationship Id="rId2" Type="http://schemas.openxmlformats.org/officeDocument/2006/relationships/hyperlink" Target="https://www.slov-lex.sk/pravne-predpisy/SK/ZZ/2001/311/20220601" TargetMode="External"/><Relationship Id="rId29" Type="http://schemas.openxmlformats.org/officeDocument/2006/relationships/hyperlink" Target="https://www.slov-lex.sk/pravne-predpisy/SK/ZZ/2003/461/20220601" TargetMode="External"/><Relationship Id="rId441" Type="http://schemas.openxmlformats.org/officeDocument/2006/relationships/hyperlink" Target="https://www.slov-lex.sk/pravne-predpisy/SK/ZZ/2003/461/20220601" TargetMode="External"/><Relationship Id="rId539" Type="http://schemas.openxmlformats.org/officeDocument/2006/relationships/hyperlink" Target="https://www.employment.gov.sk/sk/rodina-socialna-pomoc/hmotna-nudza/davky-hmotnej-nudzi/davka-hmotnej-nudzi/povinnosti-poberatela-davky.html" TargetMode="External"/><Relationship Id="rId746" Type="http://schemas.openxmlformats.org/officeDocument/2006/relationships/hyperlink" Target="https://www.financnasprava.sk/sk/elektronicke-sluzby/verejne-sluzby/katalog-danovych-a-colnych/zoznam_vzorov_vydanych_fr_sr/tlaciva-zc-5zdp" TargetMode="External"/><Relationship Id="rId178" Type="http://schemas.openxmlformats.org/officeDocument/2006/relationships/hyperlink" Target="https://www.slov-lex.sk/pravne-predpisy/SK/ZZ/2009/8/20220706" TargetMode="External"/><Relationship Id="rId301" Type="http://schemas.openxmlformats.org/officeDocument/2006/relationships/hyperlink" Target="https://www.slovensko.sk/sk/zivotne-situacie/zivotna-situacia/_trvaly-pobyt-stahovanie/" TargetMode="External"/><Relationship Id="rId953" Type="http://schemas.openxmlformats.org/officeDocument/2006/relationships/hyperlink" Target="https://www.slovensko.sk/sk/najst-sluzbu?CurrentPage=1&amp;ServiceTitle=Rozhodovanie+o+rodi%C4%8Dovskom+pr%C3%ADspevku+pre+vlastn%C3%A9+die%C5%A5a&amp;InstitutionName=Ministerstvo+pr%C3%A1ce%2c+soci%C3%A1lnych+vec%C3%AD+a+rodiny+Slovenskej+republiky" TargetMode="External"/><Relationship Id="rId82" Type="http://schemas.openxmlformats.org/officeDocument/2006/relationships/hyperlink" Target="https://uhrady.rtvs.sk/" TargetMode="External"/><Relationship Id="rId385" Type="http://schemas.openxmlformats.org/officeDocument/2006/relationships/hyperlink" Target="https://www.slov-lex.sk/pravne-predpisy/SK/ZZ/2004/576/20160102?ucinnost=28.07.2022" TargetMode="External"/><Relationship Id="rId592" Type="http://schemas.openxmlformats.org/officeDocument/2006/relationships/hyperlink" Target="https://www.slov-lex.sk/pravne-predpisy/SK/ZZ/2008/448/20220607" TargetMode="External"/><Relationship Id="rId606" Type="http://schemas.openxmlformats.org/officeDocument/2006/relationships/hyperlink" Target="https://www.slov-lex.sk/pravne-predpisy/SK/ZZ/2008/448/20220607" TargetMode="External"/><Relationship Id="rId813" Type="http://schemas.openxmlformats.org/officeDocument/2006/relationships/hyperlink" Target="https://www.slov-lex.sk/pravne-predpisy/SK/ZZ/2008/245/20220601" TargetMode="External"/><Relationship Id="rId245" Type="http://schemas.openxmlformats.org/officeDocument/2006/relationships/hyperlink" Target="https://navody.digital/zivotne-situacie/narodenie-dietata/krok/informovat-zamestnavatela" TargetMode="External"/><Relationship Id="rId452" Type="http://schemas.openxmlformats.org/officeDocument/2006/relationships/hyperlink" Target="https://www.portalvs.sk/sk/" TargetMode="External"/><Relationship Id="rId897" Type="http://schemas.openxmlformats.org/officeDocument/2006/relationships/hyperlink" Target="https://www.slov-lex.sk/pravne-predpisy/SK/ZZ/2003/461/20220601" TargetMode="External"/><Relationship Id="rId105" Type="http://schemas.openxmlformats.org/officeDocument/2006/relationships/hyperlink" Target="https://www.slov-lex.sk/pravne-predpisy/SK/ZZ/1991/455/20220201" TargetMode="External"/><Relationship Id="rId312" Type="http://schemas.openxmlformats.org/officeDocument/2006/relationships/hyperlink" Target="https://www.slov-lex.sk/pravne-predpisy/SK/ZZ/1998/253/20220701" TargetMode="External"/><Relationship Id="rId757" Type="http://schemas.openxmlformats.org/officeDocument/2006/relationships/hyperlink" Target="https://www.slov-lex.sk/pravne-predpisy/SK/ZZ/2004/582/20220615" TargetMode="External"/><Relationship Id="rId964" Type="http://schemas.openxmlformats.org/officeDocument/2006/relationships/vmlDrawing" Target="../drawings/vmlDrawing1.vml"/><Relationship Id="rId93" Type="http://schemas.openxmlformats.org/officeDocument/2006/relationships/hyperlink" Target="https://www.slov-lex.sk/pravne-predpisy/SK/ZZ/1976/50/20210601" TargetMode="External"/><Relationship Id="rId189" Type="http://schemas.openxmlformats.org/officeDocument/2006/relationships/hyperlink" Target="https://portal.minv.sk/wps/wcm/connect/sk/site/main/zivotne-situacie/vozidla/vozidla-evidencia-ziadosti/" TargetMode="External"/><Relationship Id="rId396" Type="http://schemas.openxmlformats.org/officeDocument/2006/relationships/hyperlink" Target="https://www.slov-lex.sk/pravne-predpisy/SK/ZZ/2003/461/20220601" TargetMode="External"/><Relationship Id="rId617" Type="http://schemas.openxmlformats.org/officeDocument/2006/relationships/hyperlink" Target="https://www.slov-lex.sk/pravne-predpisy/SK/ZZ/2005/36/20170701" TargetMode="External"/><Relationship Id="rId824" Type="http://schemas.openxmlformats.org/officeDocument/2006/relationships/hyperlink" Target="https://www.slov-lex.sk/pravne-predpisy/SK/ZZ/2008/245/20220601" TargetMode="External"/><Relationship Id="rId256" Type="http://schemas.openxmlformats.org/officeDocument/2006/relationships/hyperlink" Target="https://www.slov-lex.sk/pravne-predpisy/SK/ZZ/2003/461/20220601" TargetMode="External"/><Relationship Id="rId463" Type="http://schemas.openxmlformats.org/officeDocument/2006/relationships/hyperlink" Target="https://tnuni.sk/fileadmin/dokumenty/studenti/socialna_starostlivost/Doklady_a__potvrdenia_k_ziadosti_o_SS-aktualiz.8-2017.pdf" TargetMode="External"/><Relationship Id="rId670" Type="http://schemas.openxmlformats.org/officeDocument/2006/relationships/hyperlink" Target="https://www.slov-lex.sk/pravne-predpisy/SK/ZZ/2003/461/20220601" TargetMode="External"/><Relationship Id="rId116" Type="http://schemas.openxmlformats.org/officeDocument/2006/relationships/hyperlink" Target="https://www.slov-lex.sk/pravne-predpisy/SK/ZZ/1991/455/20220201" TargetMode="External"/><Relationship Id="rId323" Type="http://schemas.openxmlformats.org/officeDocument/2006/relationships/hyperlink" Target="https://www.slov-lex.sk/pravne-predpisy/SK/ZZ/1998/253/20220701" TargetMode="External"/><Relationship Id="rId530" Type="http://schemas.openxmlformats.org/officeDocument/2006/relationships/hyperlink" Target="https://www.slov-lex.sk/pravne-predpisy/SK/ZZ/2013/417/" TargetMode="External"/><Relationship Id="rId768" Type="http://schemas.openxmlformats.org/officeDocument/2006/relationships/hyperlink" Target="https://www.financnasprava.sk/sk/elektronicke-sluzby/koncove-sluzby/platenie-dani-poplatkov" TargetMode="External"/><Relationship Id="rId20" Type="http://schemas.openxmlformats.org/officeDocument/2006/relationships/hyperlink" Target="https://www.slov-lex.sk/pravne-predpisy/SK/ZZ/2004/5/20220401" TargetMode="External"/><Relationship Id="rId628" Type="http://schemas.openxmlformats.org/officeDocument/2006/relationships/hyperlink" Target="https://www.slov-lex.sk/pravne-predpisy/SK/ZZ/2015/161/20220701" TargetMode="External"/><Relationship Id="rId835" Type="http://schemas.openxmlformats.org/officeDocument/2006/relationships/hyperlink" Target="https://www.slov-lex.sk/pravne-predpisy/SK/ZZ/2008/245/20220601" TargetMode="External"/><Relationship Id="rId267" Type="http://schemas.openxmlformats.org/officeDocument/2006/relationships/hyperlink" Target="https://www.socpoist.sk/tehotenske/69383s" TargetMode="External"/><Relationship Id="rId474" Type="http://schemas.openxmlformats.org/officeDocument/2006/relationships/hyperlink" Target="https://www.slov-lex.sk/pravne-predpisy/SK/ZZ/2003/461/20220601" TargetMode="External"/><Relationship Id="rId127" Type="http://schemas.openxmlformats.org/officeDocument/2006/relationships/hyperlink" Target="https://www.slov-lex.sk/pravne-predpisy/SK/ZZ/2009/563/20220331" TargetMode="External"/><Relationship Id="rId681" Type="http://schemas.openxmlformats.org/officeDocument/2006/relationships/hyperlink" Target="https://www.slov-lex.sk/pravne-predpisy/SK/ZZ/2005/36/20170701" TargetMode="External"/><Relationship Id="rId779" Type="http://schemas.openxmlformats.org/officeDocument/2006/relationships/hyperlink" Target="http://www.socpoist.sk/2141-menu/55440s" TargetMode="External"/><Relationship Id="rId902" Type="http://schemas.openxmlformats.org/officeDocument/2006/relationships/hyperlink" Target="https://www.slov-lex.sk/pravne-predpisy/SK/ZZ/2009/8/20220706" TargetMode="External"/><Relationship Id="rId31" Type="http://schemas.openxmlformats.org/officeDocument/2006/relationships/hyperlink" Target="https://www.slov-lex.sk/pravne-predpisy/SK/ZZ/2003/461/20220601" TargetMode="External"/><Relationship Id="rId334" Type="http://schemas.openxmlformats.org/officeDocument/2006/relationships/hyperlink" Target="https://www.slov-lex.sk/pravne-predpisy/SK/ZZ/2003/461/20220601" TargetMode="External"/><Relationship Id="rId541" Type="http://schemas.openxmlformats.org/officeDocument/2006/relationships/hyperlink" Target="https://www.employment.gov.sk/sk/rodina-socialna-pomoc/hmotna-nudza/davky-hmotnej-nudzi/davka-hmotnej-nudzi/povinnosti-poberatela-davky.html" TargetMode="External"/><Relationship Id="rId639" Type="http://schemas.openxmlformats.org/officeDocument/2006/relationships/hyperlink" Target="https://www.slov-lex.sk/pravne-predpisy/SK/ZZ/1994/154/20220401" TargetMode="External"/><Relationship Id="rId180" Type="http://schemas.openxmlformats.org/officeDocument/2006/relationships/hyperlink" Target="https://www.slov-lex.sk/pravne-predpisy/SK/ZZ/2018/106/" TargetMode="External"/><Relationship Id="rId278" Type="http://schemas.openxmlformats.org/officeDocument/2006/relationships/hyperlink" Target="https://www.upsvr.gov.sk/buxus/docs/SSVaR/tlaciva/SSD/Ziadost_o_odnatie_rodicovskeho_prispevku.pdf" TargetMode="External"/><Relationship Id="rId401" Type="http://schemas.openxmlformats.org/officeDocument/2006/relationships/hyperlink" Target="https://www.ip.gov.sk/wp-content/uploads/2019/05/Pracovn%C3%A9-%C3%BArazy-v-kocke_bro%C5%BE%C3%BAra-NIP.pdf" TargetMode="External"/><Relationship Id="rId846" Type="http://schemas.openxmlformats.org/officeDocument/2006/relationships/hyperlink" Target="https://www.cvtisr.sk/cvti-sr-vedecka-kniznica/informacie-o-skolstve/vyskumy-a-prevencia/cpppap-adresar.html?page_id=10279" TargetMode="External"/><Relationship Id="rId485" Type="http://schemas.openxmlformats.org/officeDocument/2006/relationships/hyperlink" Target="https://www.stabilizacnepozicky.sk/" TargetMode="External"/><Relationship Id="rId692" Type="http://schemas.openxmlformats.org/officeDocument/2006/relationships/hyperlink" Target="https://www.banm.sk/ziadost-o-vypis-z-matriky-s-priezviskom-bez-koncovky-slovenskeho-prechylovania/" TargetMode="External"/><Relationship Id="rId706" Type="http://schemas.openxmlformats.org/officeDocument/2006/relationships/hyperlink" Target="https://www.minv.sk/?cestovne-pasy" TargetMode="External"/><Relationship Id="rId913" Type="http://schemas.openxmlformats.org/officeDocument/2006/relationships/hyperlink" Target="https://www.slov-lex.sk/pravne-predpisy/SK/ZZ/2003/461/20220601" TargetMode="External"/><Relationship Id="rId42" Type="http://schemas.openxmlformats.org/officeDocument/2006/relationships/hyperlink" Target="https://www.slov-lex.sk/pravne-predpisy/SK/ZZ/2001/311/20220601" TargetMode="External"/><Relationship Id="rId138" Type="http://schemas.openxmlformats.org/officeDocument/2006/relationships/hyperlink" Target="http://ruvzba.sk/dok%20na%20stiahnutie/2020/oznamenie_zacatie_prevadzkovania.docx" TargetMode="External"/><Relationship Id="rId345" Type="http://schemas.openxmlformats.org/officeDocument/2006/relationships/hyperlink" Target="https://www.slov-lex.sk/pravne-predpisy/SK/ZZ/1991/455/20220201" TargetMode="External"/><Relationship Id="rId552" Type="http://schemas.openxmlformats.org/officeDocument/2006/relationships/hyperlink" Target="https://www.slov-lex.sk/pravne-predpisy/SK/ZZ/2008/447/20220701" TargetMode="External"/><Relationship Id="rId191" Type="http://schemas.openxmlformats.org/officeDocument/2006/relationships/hyperlink" Target="https://www.slov-lex.sk/pravne-predpisy/SK/ZZ/2009/8/20220706" TargetMode="External"/><Relationship Id="rId205" Type="http://schemas.openxmlformats.org/officeDocument/2006/relationships/hyperlink" Target="https://www.socpoist.sk/podmienky-naroku--mtc/1286s" TargetMode="External"/><Relationship Id="rId412" Type="http://schemas.openxmlformats.org/officeDocument/2006/relationships/hyperlink" Target="https://www.slov-lex.sk/pravne-predpisy/SK/ZZ/2004/576/20160102?ucinnost=28.07.2022" TargetMode="External"/><Relationship Id="rId857" Type="http://schemas.openxmlformats.org/officeDocument/2006/relationships/hyperlink" Target="https://www.slov-lex.sk/pravne-predpisy/SK/ZZ/2008/245/20220601" TargetMode="External"/><Relationship Id="rId289" Type="http://schemas.openxmlformats.org/officeDocument/2006/relationships/hyperlink" Target="https://www.slov-lex.sk/pravne-predpisy/SK/ZZ/1998/253/20220701" TargetMode="External"/><Relationship Id="rId496" Type="http://schemas.openxmlformats.org/officeDocument/2006/relationships/hyperlink" Target="https://www.minedu.sk/uznavanie-dokladov-o-vzdelani-a-odbornych-kvalifikacii-zo-zahranicia/" TargetMode="External"/><Relationship Id="rId717" Type="http://schemas.openxmlformats.org/officeDocument/2006/relationships/hyperlink" Target="https://portal.minv.sk/wps/wcm/connect/sk/site/main/zivotne-situacie/tpreukazy-menu/ziadost-vymena-osvedcenia-evidencia/ziadost-vymena-osvedcenie-evidencia-informacie" TargetMode="External"/><Relationship Id="rId924" Type="http://schemas.openxmlformats.org/officeDocument/2006/relationships/hyperlink" Target="https://portal.minv.sk/wps/wcm/connect/sk/site/main/zivotne-situacie/zivnostenske-podnikanie/" TargetMode="External"/><Relationship Id="rId53" Type="http://schemas.openxmlformats.org/officeDocument/2006/relationships/hyperlink" Target="https://www.slov-lex.sk/pravne-predpisy/SK/ZZ/2004/5/20220401" TargetMode="External"/><Relationship Id="rId149" Type="http://schemas.openxmlformats.org/officeDocument/2006/relationships/hyperlink" Target="https://www.slov-lex.sk/pravne-predpisy/SK/ZZ/2004/222/20220701" TargetMode="External"/><Relationship Id="rId356" Type="http://schemas.openxmlformats.org/officeDocument/2006/relationships/hyperlink" Target="https://www.slovensko.sk/sk/zivotne-situacie/zivotna-situacia/_okresny-urad-katastralny-a-z/" TargetMode="External"/><Relationship Id="rId563" Type="http://schemas.openxmlformats.org/officeDocument/2006/relationships/hyperlink" Target="https://www.employment.gov.sk/sk/rodina-socialna-pomoc/tazke-zdravotne-postihnutie/" TargetMode="External"/><Relationship Id="rId770" Type="http://schemas.openxmlformats.org/officeDocument/2006/relationships/hyperlink" Target="https://www.slov-lex.sk/pravne-predpisy/SK/ZZ/2009/563/20220331" TargetMode="External"/><Relationship Id="rId216" Type="http://schemas.openxmlformats.org/officeDocument/2006/relationships/hyperlink" Target="https://www.slov-lex.sk/pravne-predpisy/SK/ZZ/2003/461/20220601" TargetMode="External"/><Relationship Id="rId423" Type="http://schemas.openxmlformats.org/officeDocument/2006/relationships/hyperlink" Target="https://www.slov-lex.sk/pravne-predpisy/SK/ZZ/2003/461/20220601" TargetMode="External"/><Relationship Id="rId868" Type="http://schemas.openxmlformats.org/officeDocument/2006/relationships/hyperlink" Target="https://www.slov-lex.sk/pravne-predpisy/SK/ZZ/2004/581/20220601" TargetMode="External"/><Relationship Id="rId630" Type="http://schemas.openxmlformats.org/officeDocument/2006/relationships/hyperlink" Target="https://www.slov-lex.sk/pravne-predpisy/SK/ZZ/2005/36/20170701" TargetMode="External"/><Relationship Id="rId728" Type="http://schemas.openxmlformats.org/officeDocument/2006/relationships/hyperlink" Target="https://www.minv.sk/?oznamenie-o-zmene-udajov-zapisanych-v-zivnostenskom-registri" TargetMode="External"/><Relationship Id="rId935" Type="http://schemas.openxmlformats.org/officeDocument/2006/relationships/hyperlink" Target="https://www.slov-lex.sk/pravne-predpisy/SK/ZZ/2008/245/20220601" TargetMode="External"/><Relationship Id="rId64" Type="http://schemas.openxmlformats.org/officeDocument/2006/relationships/hyperlink" Target="https://www.slov-lex.sk/pravne-predpisy/SK/ZZ/2016/90/20200101" TargetMode="External"/><Relationship Id="rId367" Type="http://schemas.openxmlformats.org/officeDocument/2006/relationships/hyperlink" Target="https://www.slov-lex.sk/pravne-predpisy/SK/ZZ/2011/362/20220526" TargetMode="External"/><Relationship Id="rId574" Type="http://schemas.openxmlformats.org/officeDocument/2006/relationships/hyperlink" Target="https://www.slov-lex.sk/pravne-predpisy/SK/ZZ/2008/447/20220701" TargetMode="External"/><Relationship Id="rId227" Type="http://schemas.openxmlformats.org/officeDocument/2006/relationships/hyperlink" Target="https://www.slov-lex.sk/pravne-predpisy/SK/ZZ/2003/461/20220601" TargetMode="External"/><Relationship Id="rId781" Type="http://schemas.openxmlformats.org/officeDocument/2006/relationships/hyperlink" Target="http://www.socpoist.sk/2141-menu/55440s" TargetMode="External"/><Relationship Id="rId879" Type="http://schemas.openxmlformats.org/officeDocument/2006/relationships/hyperlink" Target="https://www.slov-lex.sk/pravne-predpisy/SK/ZZ/2013/200/20130713" TargetMode="External"/><Relationship Id="rId434" Type="http://schemas.openxmlformats.org/officeDocument/2006/relationships/hyperlink" Target="https://www.slov-lex.sk/pravne-predpisy/SK/ZZ/2003/461/20220601" TargetMode="External"/><Relationship Id="rId641" Type="http://schemas.openxmlformats.org/officeDocument/2006/relationships/hyperlink" Target="https://www.slov-lex.sk/pravne-predpisy/SK/ZZ/1994/154/20220401" TargetMode="External"/><Relationship Id="rId739" Type="http://schemas.openxmlformats.org/officeDocument/2006/relationships/hyperlink" Target="https://www.slov-lex.sk/pravne-predpisy/SK/ZZ/2003/595/" TargetMode="External"/><Relationship Id="rId280" Type="http://schemas.openxmlformats.org/officeDocument/2006/relationships/hyperlink" Target="https://navody.digital/zivotne-situacie/narodenie-dietata/krok/urcit-otcovstvo" TargetMode="External"/><Relationship Id="rId501" Type="http://schemas.openxmlformats.org/officeDocument/2006/relationships/hyperlink" Target="https://www.upsvr.gov.sk/vzory-ziadosti/vzory-ziadosti-pre-oblast-socialnych-veci-a-rodiny/hmotna-nudza-1.html?page_id=268775" TargetMode="External"/><Relationship Id="rId946" Type="http://schemas.openxmlformats.org/officeDocument/2006/relationships/hyperlink" Target="https://www.slov-lex.sk/pravne-predpisy/SK/ZZ/2008/245/20220601" TargetMode="External"/><Relationship Id="rId75" Type="http://schemas.openxmlformats.org/officeDocument/2006/relationships/hyperlink" Target="https://www.slov-lex.sk/pravne-predpisy/SK/ZZ/2012/251/20220401" TargetMode="External"/><Relationship Id="rId140" Type="http://schemas.openxmlformats.org/officeDocument/2006/relationships/hyperlink" Target="https://www.slov-lex.sk/pravne-predpisy/SK/ZZ/1991/455/20220201" TargetMode="External"/><Relationship Id="rId378" Type="http://schemas.openxmlformats.org/officeDocument/2006/relationships/hyperlink" Target="https://www.slov-lex.sk/pravne-predpisy/SK/ZZ/2006/124/20140101.html?ucinnost=28.07.2022" TargetMode="External"/><Relationship Id="rId585" Type="http://schemas.openxmlformats.org/officeDocument/2006/relationships/hyperlink" Target="https://www.employment.gov.sk/sk/rodina-socialna-pomoc/tazke-zdravotne-postihnutie/penazne-prispevky/pp-kompenzaciu-zvysenych-vydavkov/penazny-prispevok-kompenzaciu-zvysenych-vydavkov-suvisiacich-so-starostlivostou-psa-so-specialnym-vycvikom/" TargetMode="External"/><Relationship Id="rId792" Type="http://schemas.openxmlformats.org/officeDocument/2006/relationships/hyperlink" Target="https://www.financnasprava.sk/sk/elektronicke-sluzby/koncove-sluzby/uctovna-zavierka-ju" TargetMode="External"/><Relationship Id="rId806" Type="http://schemas.openxmlformats.org/officeDocument/2006/relationships/hyperlink" Target="http://www.sbagency.sk/mikropozicky-uver-za-zvyhodnenych-podmienok" TargetMode="External"/><Relationship Id="rId6" Type="http://schemas.openxmlformats.org/officeDocument/2006/relationships/hyperlink" Target="https://www.slov-lex.sk/pravne-predpisy/SK/ZZ/2004/5/20220401" TargetMode="External"/><Relationship Id="rId238" Type="http://schemas.openxmlformats.org/officeDocument/2006/relationships/hyperlink" Target="https://www.slov-lex.sk/pravne-predpisy/SK/ZZ/2004/43/20220413" TargetMode="External"/><Relationship Id="rId445" Type="http://schemas.openxmlformats.org/officeDocument/2006/relationships/hyperlink" Target="https://www.slov-lex.sk/pravne-predpisy/SK/ZZ/2003/461/20220601" TargetMode="External"/><Relationship Id="rId652" Type="http://schemas.openxmlformats.org/officeDocument/2006/relationships/hyperlink" Target="https://www.minv.sk/?cestovne-pasy" TargetMode="External"/><Relationship Id="rId291" Type="http://schemas.openxmlformats.org/officeDocument/2006/relationships/hyperlink" Target="https://www.slovensko.sk/sk/zivotne-situacie/zivotna-situacia/_elektronicke-sluzby-pri-precho/" TargetMode="External"/><Relationship Id="rId305" Type="http://schemas.openxmlformats.org/officeDocument/2006/relationships/hyperlink" Target="https://www.slov-lex.sk/pravne-predpisy/SK/ZZ/1998/253/20220701" TargetMode="External"/><Relationship Id="rId512" Type="http://schemas.openxmlformats.org/officeDocument/2006/relationships/hyperlink" Target="https://www.slov-lex.sk/pravne-predpisy/SK/ZZ/2013/417/" TargetMode="External"/><Relationship Id="rId957" Type="http://schemas.openxmlformats.org/officeDocument/2006/relationships/hyperlink" Target="https://www.slov-lex.sk/pravne-predpisy/SK/ZZ/2003/530/20220717" TargetMode="External"/><Relationship Id="rId86" Type="http://schemas.openxmlformats.org/officeDocument/2006/relationships/hyperlink" Target="https://www.slov-lex.sk/pravne-predpisy/SK/ZZ/2009/492/20220101" TargetMode="External"/><Relationship Id="rId151" Type="http://schemas.openxmlformats.org/officeDocument/2006/relationships/hyperlink" Target="https://www.slov-lex.sk/pravne-predpisy/SK/ZZ/2004/582/20220615" TargetMode="External"/><Relationship Id="rId389" Type="http://schemas.openxmlformats.org/officeDocument/2006/relationships/hyperlink" Target="https://www.slov-lex.sk/pravne-predpisy/SK/ZZ/2006/124/20140101.html?ucinnost=28.07.2022" TargetMode="External"/><Relationship Id="rId596" Type="http://schemas.openxmlformats.org/officeDocument/2006/relationships/hyperlink" Target="https://www.slov-lex.sk/pravne-predpisy/SK/ZZ/2008/448/20220607" TargetMode="External"/><Relationship Id="rId817" Type="http://schemas.openxmlformats.org/officeDocument/2006/relationships/hyperlink" Target="https://www.slov-lex.sk/pravne-predpisy/SK/ZZ/2008/245/20220601" TargetMode="External"/><Relationship Id="rId249" Type="http://schemas.openxmlformats.org/officeDocument/2006/relationships/hyperlink" Target="https://www.socpoist.sk/vyrovnavacia-davka/1295s" TargetMode="External"/><Relationship Id="rId456" Type="http://schemas.openxmlformats.org/officeDocument/2006/relationships/hyperlink" Target="https://www.slovensko.sk/sk/zivotne-situacie/zivotna-situacia/_co-musim-spravit-aby-som-moho/" TargetMode="External"/><Relationship Id="rId663" Type="http://schemas.openxmlformats.org/officeDocument/2006/relationships/hyperlink" Target="https://portal.minv.sk/wps/wcm/connect/sk/site/main/zivotne-situacie/tpreukazy-menu/ziadost-vymena-osvedcenia-evidencia/ziadost-vymena-osvedcenie-evidencia-informacie" TargetMode="External"/><Relationship Id="rId870" Type="http://schemas.openxmlformats.org/officeDocument/2006/relationships/hyperlink" Target="https://www.slov-lex.sk/pravne-predpisy/SK/ZZ/2013/153/20220601" TargetMode="External"/><Relationship Id="rId13" Type="http://schemas.openxmlformats.org/officeDocument/2006/relationships/hyperlink" Target="https://www.slov-lex.sk/pravne-predpisy/SK/ZZ/2004/580/20220401" TargetMode="External"/><Relationship Id="rId109" Type="http://schemas.openxmlformats.org/officeDocument/2006/relationships/hyperlink" Target="https://www.slov-lex.sk/pravne-predpisy/SK/ZZ/1991/455/20220201" TargetMode="External"/><Relationship Id="rId316" Type="http://schemas.openxmlformats.org/officeDocument/2006/relationships/hyperlink" Target="https://www.slovensko.sk/sk/zivotne-situacie/zivotna-situacia/_potvrdenie-o-ohlaseni-trvaleho/" TargetMode="External"/><Relationship Id="rId523" Type="http://schemas.openxmlformats.org/officeDocument/2006/relationships/hyperlink" Target="https://www.upsvr.gov.sk/buxus/docs/SSVaR/tlaciva/Poucenie_pre_obcana_ziadajuceho_o_pomoc_v_hmotnej_nudzi.pdf" TargetMode="External"/><Relationship Id="rId97" Type="http://schemas.openxmlformats.org/officeDocument/2006/relationships/hyperlink" Target="https://www.slov-lex.sk/pravne-predpisy/SK/ZZ/2004/582/20220615" TargetMode="External"/><Relationship Id="rId730" Type="http://schemas.openxmlformats.org/officeDocument/2006/relationships/hyperlink" Target="https://www.justice.gov.sk/sluzby/obchodny-register/" TargetMode="External"/><Relationship Id="rId828" Type="http://schemas.openxmlformats.org/officeDocument/2006/relationships/hyperlink" Target="https://www.cvtisr.sk/cvti-sr-vedecka-kniznica/informacie-o-skolstve/vyskumy-a-prevencia/cpppap-adresar.html?page_id=10279" TargetMode="External"/><Relationship Id="rId162" Type="http://schemas.openxmlformats.org/officeDocument/2006/relationships/hyperlink" Target="https://www.slov-lex.sk/pravne-predpisy/SK/ZZ/2001/311/20220601" TargetMode="External"/><Relationship Id="rId467" Type="http://schemas.openxmlformats.org/officeDocument/2006/relationships/hyperlink" Target="https://www.minedu.sk/motivacne-stipendia/" TargetMode="External"/><Relationship Id="rId674" Type="http://schemas.openxmlformats.org/officeDocument/2006/relationships/hyperlink" Target="https://www.slov-lex.sk/pravne-predpisy/SK/ZZ/1991/455/20220201" TargetMode="External"/><Relationship Id="rId881" Type="http://schemas.openxmlformats.org/officeDocument/2006/relationships/hyperlink" Target="https://www.notar.sk/ncr_popis/" TargetMode="External"/><Relationship Id="rId24" Type="http://schemas.openxmlformats.org/officeDocument/2006/relationships/hyperlink" Target="https://www.slov-lex.sk/pravne-predpisy/SK/ZZ/2004/5/20220401" TargetMode="External"/><Relationship Id="rId327" Type="http://schemas.openxmlformats.org/officeDocument/2006/relationships/hyperlink" Target="https://www.minv.sk/?prijatie-ziadosti-o-vydanie-obcianskeho-preukazu" TargetMode="External"/><Relationship Id="rId534" Type="http://schemas.openxmlformats.org/officeDocument/2006/relationships/hyperlink" Target="https://www.slov-lex.sk/pravne-predpisy/SK/ZZ/2013/417/" TargetMode="External"/><Relationship Id="rId741" Type="http://schemas.openxmlformats.org/officeDocument/2006/relationships/hyperlink" Target="https://www.slov-lex.sk/pravne-predpisy/SK/ZZ/2004/222/20220701" TargetMode="External"/><Relationship Id="rId839" Type="http://schemas.openxmlformats.org/officeDocument/2006/relationships/hyperlink" Target="https://edicnyportal.iedu.sk/Forms/Show/4645" TargetMode="External"/><Relationship Id="rId173" Type="http://schemas.openxmlformats.org/officeDocument/2006/relationships/hyperlink" Target="https://portal.minv.sk/wps/wcm/connect/sk/site/main/zivotne-situacie/vozidla/vozidla-evidencia-ziadosti/" TargetMode="External"/><Relationship Id="rId380" Type="http://schemas.openxmlformats.org/officeDocument/2006/relationships/hyperlink" Target="https://www.socpoist.sk/potvrdzovanie-elektronickej-pn--epn--pre-socialnu-poistovnu/70421s" TargetMode="External"/><Relationship Id="rId601" Type="http://schemas.openxmlformats.org/officeDocument/2006/relationships/hyperlink" Target="https://www.slov-lex.sk/pravne-predpisy/SK/ZZ/2008/448/20220607" TargetMode="External"/><Relationship Id="rId240" Type="http://schemas.openxmlformats.org/officeDocument/2006/relationships/hyperlink" Target="https://www.slov-lex.sk/pravne-predpisy/SK/ZZ/2004/576/20160102?ucinnost=28.07.2022" TargetMode="External"/><Relationship Id="rId478" Type="http://schemas.openxmlformats.org/officeDocument/2006/relationships/hyperlink" Target="https://www.slov-lex.sk/pravne-predpisy/SK/ZZ/2012/396/20220601" TargetMode="External"/><Relationship Id="rId685" Type="http://schemas.openxmlformats.org/officeDocument/2006/relationships/hyperlink" Target="https://www.slov-lex.sk/pravne-predpisy/SK/ZZ/1994/154/20220401" TargetMode="External"/><Relationship Id="rId892" Type="http://schemas.openxmlformats.org/officeDocument/2006/relationships/hyperlink" Target="https://www.socpoist.sk/ext_dok-09042021-vp-rlfo-web/69476c" TargetMode="External"/><Relationship Id="rId906" Type="http://schemas.openxmlformats.org/officeDocument/2006/relationships/hyperlink" Target="https://www.slov-lex.sk/pravne-predpisy/SK/ZZ/2003/190/20220201" TargetMode="External"/><Relationship Id="rId35" Type="http://schemas.openxmlformats.org/officeDocument/2006/relationships/hyperlink" Target="https://www.slov-lex.sk/pravne-predpisy/SK/ZZ/2004/580/20220401" TargetMode="External"/><Relationship Id="rId100" Type="http://schemas.openxmlformats.org/officeDocument/2006/relationships/hyperlink" Target="https://www.slov-lex.sk/pravne-predpisy/SK/ZZ/1991/455/20220201" TargetMode="External"/><Relationship Id="rId338" Type="http://schemas.openxmlformats.org/officeDocument/2006/relationships/hyperlink" Target="https://www.upsvr.gov.sk/obcan/co-mam-robit-ak-som-zmenil-trvaly-pobyt.html?page_id=386322" TargetMode="External"/><Relationship Id="rId545" Type="http://schemas.openxmlformats.org/officeDocument/2006/relationships/hyperlink" Target="https://www.slov-lex.sk/pravne-predpisy/SK/ZZ/2013/417/" TargetMode="External"/><Relationship Id="rId752" Type="http://schemas.openxmlformats.org/officeDocument/2006/relationships/hyperlink" Target="https://www.dcom.sk/detail-sluzby?nazov=ohlasovanie-vzniku-zaniku-alebo-zmeny-poplatkovej-povinnosti-za-komunalne-odpady-a-drobne-stavebne-odpady" TargetMode="External"/><Relationship Id="rId184" Type="http://schemas.openxmlformats.org/officeDocument/2006/relationships/hyperlink" Target="https://www.slov-lex.sk/pravne-predpisy/SK/ZZ/2009/8/20220706" TargetMode="External"/><Relationship Id="rId391" Type="http://schemas.openxmlformats.org/officeDocument/2006/relationships/hyperlink" Target="https://www.slov-lex.sk/pravne-predpisy/SK/ZZ/2004/576/20160102?ucinnost=28.07.2022" TargetMode="External"/><Relationship Id="rId405" Type="http://schemas.openxmlformats.org/officeDocument/2006/relationships/hyperlink" Target="https://www.slov-lex.sk/pravne-predpisy/SK/ZZ/2004/576/20160102?ucinnost=28.07.2022" TargetMode="External"/><Relationship Id="rId612" Type="http://schemas.openxmlformats.org/officeDocument/2006/relationships/hyperlink" Target="https://www.slov-lex.sk/pravne-predpisy/SK/ZZ/2004/420/20190101" TargetMode="External"/><Relationship Id="rId251" Type="http://schemas.openxmlformats.org/officeDocument/2006/relationships/hyperlink" Target="https://www.socpoist.sk/vyrovnavacia-davka/1295s" TargetMode="External"/><Relationship Id="rId489" Type="http://schemas.openxmlformats.org/officeDocument/2006/relationships/hyperlink" Target="https://uniba.sk/index.php?id=28354" TargetMode="External"/><Relationship Id="rId696" Type="http://schemas.openxmlformats.org/officeDocument/2006/relationships/hyperlink" Target="https://www.slov-lex.sk/pravne-predpisy/SK/ZZ/1994/154/20220401" TargetMode="External"/><Relationship Id="rId917" Type="http://schemas.openxmlformats.org/officeDocument/2006/relationships/hyperlink" Target="https://www.slov-lex.sk/pravne-predpisy/SK/ZZ/2003/461/20220601" TargetMode="External"/><Relationship Id="rId46" Type="http://schemas.openxmlformats.org/officeDocument/2006/relationships/hyperlink" Target="https://www.slov-lex.sk/pravne-predpisy/SK/ZZ/2004/5/20220401" TargetMode="External"/><Relationship Id="rId349" Type="http://schemas.openxmlformats.org/officeDocument/2006/relationships/hyperlink" Target="https://www.slov-lex.sk/pravne-predpisy/SK/ZZ/2018/106/" TargetMode="External"/><Relationship Id="rId556" Type="http://schemas.openxmlformats.org/officeDocument/2006/relationships/hyperlink" Target="https://www.slov-lex.sk/pravne-predpisy/SK/ZZ/2008/447/20220701" TargetMode="External"/><Relationship Id="rId763" Type="http://schemas.openxmlformats.org/officeDocument/2006/relationships/hyperlink" Target="https://www.slov-lex.sk/pravne-predpisy/SK/ZZ/2004/582/20220615" TargetMode="External"/><Relationship Id="rId111" Type="http://schemas.openxmlformats.org/officeDocument/2006/relationships/hyperlink" Target="https://www.slov-lex.sk/pravne-predpisy/SK/ZZ/1991/455/20220201" TargetMode="External"/><Relationship Id="rId195" Type="http://schemas.openxmlformats.org/officeDocument/2006/relationships/hyperlink" Target="https://www.mindop.sk/ministerstvo-1/statny-dopravny-urad-4/technicke-sluzby-a-kontroly-vozidiel/technicke-kontroly-vozidiel" TargetMode="External"/><Relationship Id="rId209" Type="http://schemas.openxmlformats.org/officeDocument/2006/relationships/hyperlink" Target="https://esluzby.socpoist.sk/portal/" TargetMode="External"/><Relationship Id="rId416" Type="http://schemas.openxmlformats.org/officeDocument/2006/relationships/hyperlink" Target="https://www.slovensko.sk/sk/zivotne-situacie/zivotna-situacia/_praceneschopnost" TargetMode="External"/><Relationship Id="rId623" Type="http://schemas.openxmlformats.org/officeDocument/2006/relationships/hyperlink" Target="https://www.slov-lex.sk/pravne-predpisy/SK/ZZ/2005/305/20220607" TargetMode="External"/><Relationship Id="rId830" Type="http://schemas.openxmlformats.org/officeDocument/2006/relationships/hyperlink" Target="https://www.stredna.sk/" TargetMode="External"/><Relationship Id="rId928" Type="http://schemas.openxmlformats.org/officeDocument/2006/relationships/hyperlink" Target="https://pfs.iam.financnasprava.sk/" TargetMode="External"/><Relationship Id="rId57" Type="http://schemas.openxmlformats.org/officeDocument/2006/relationships/hyperlink" Target="https://www.slov-lex.sk/pravne-predpisy/SK/ZZ/1991/513/" TargetMode="External"/><Relationship Id="rId262" Type="http://schemas.openxmlformats.org/officeDocument/2006/relationships/hyperlink" Target="https://fns.uniba.sk/studium/stipendia/tehotenske-stipendium/" TargetMode="External"/><Relationship Id="rId567" Type="http://schemas.openxmlformats.org/officeDocument/2006/relationships/hyperlink" Target="https://www.slov-lex.sk/pravne-predpisy/SK/ZZ/2008/447/20220701" TargetMode="External"/><Relationship Id="rId122" Type="http://schemas.openxmlformats.org/officeDocument/2006/relationships/hyperlink" Target="https://www.slovensko.sk/sk/najst-sluzbu?CurrentPage=1&amp;ServiceTitle=Poskytovanie+v%c3%bdpisu+z+neverejnej+%c4%8dasti+%c5%beivnostensk%c3%a9ho+registra" TargetMode="External"/><Relationship Id="rId774" Type="http://schemas.openxmlformats.org/officeDocument/2006/relationships/hyperlink" Target="https://www.slov-lex.sk/pravne-predpisy/SK/ZZ/2003/461/20220601" TargetMode="External"/><Relationship Id="rId427" Type="http://schemas.openxmlformats.org/officeDocument/2006/relationships/hyperlink" Target="https://www.slov-lex.sk/pravne-predpisy/SK/ZZ/2003/461/20220601" TargetMode="External"/><Relationship Id="rId634" Type="http://schemas.openxmlformats.org/officeDocument/2006/relationships/hyperlink" Target="https://www.slov-lex.sk/pravne-predpisy/SK/ZZ/2005/36/20170701" TargetMode="External"/><Relationship Id="rId841" Type="http://schemas.openxmlformats.org/officeDocument/2006/relationships/hyperlink" Target="https://help.edupage.org/?lang_id=2&amp;p=u1/u1681/u1685/u646" TargetMode="External"/><Relationship Id="rId273" Type="http://schemas.openxmlformats.org/officeDocument/2006/relationships/hyperlink" Target="https://www.socpoist.sk/materske/1293s" TargetMode="External"/><Relationship Id="rId480" Type="http://schemas.openxmlformats.org/officeDocument/2006/relationships/hyperlink" Target="https://www.slov-lex.sk/pravne-predpisy/SK/ZZ/2012/396/20220601" TargetMode="External"/><Relationship Id="rId701" Type="http://schemas.openxmlformats.org/officeDocument/2006/relationships/hyperlink" Target="https://www.slov-lex.sk/pravne-predpisy/SK/ZZ/2019/395/20211230" TargetMode="External"/><Relationship Id="rId939" Type="http://schemas.openxmlformats.org/officeDocument/2006/relationships/hyperlink" Target="https://www.slov-lex.sk/pravne-predpisy/SK/ZZ/2008/245/20220601" TargetMode="External"/><Relationship Id="rId68" Type="http://schemas.openxmlformats.org/officeDocument/2006/relationships/hyperlink" Target="https://www.slov-lex.sk/pravne-predpisy/SK/ZZ/1995/162/20191001" TargetMode="External"/><Relationship Id="rId133" Type="http://schemas.openxmlformats.org/officeDocument/2006/relationships/hyperlink" Target="https://www.slov-lex.sk/pravne-predpisy/SK/ZZ/1991/455/20220201" TargetMode="External"/><Relationship Id="rId340" Type="http://schemas.openxmlformats.org/officeDocument/2006/relationships/hyperlink" Target="https://www.justice.gov.sk/sluzby/obchodny-register/" TargetMode="External"/><Relationship Id="rId578" Type="http://schemas.openxmlformats.org/officeDocument/2006/relationships/hyperlink" Target="https://www.employment.gov.sk/files/slovensky/rodina-socialna-pomoc/tazke-zdravotne-postihnutie/penazne-prispevky/priloha-c-16-vykaz-pocte-hodin-vykonanej-osobnej-asistencie.pdf" TargetMode="External"/><Relationship Id="rId785" Type="http://schemas.openxmlformats.org/officeDocument/2006/relationships/hyperlink" Target="https://www.financnasprava.sk/sk/elektronicke-sluzby/koncove-sluzby/danova-kontrola" TargetMode="External"/><Relationship Id="rId200" Type="http://schemas.openxmlformats.org/officeDocument/2006/relationships/hyperlink" Target="https://www.slov-lex.sk/pravne-predpisy/SK/ZZ/2003/461/20220601" TargetMode="External"/><Relationship Id="rId438" Type="http://schemas.openxmlformats.org/officeDocument/2006/relationships/hyperlink" Target="https://www.slov-lex.sk/pravne-predpisy/SK/ZZ/2003/461/20220601" TargetMode="External"/><Relationship Id="rId645" Type="http://schemas.openxmlformats.org/officeDocument/2006/relationships/hyperlink" Target="https://www.slovensko.sk/sk/detail-sluzby?externalCode=sluzba_egov_1046" TargetMode="External"/><Relationship Id="rId852" Type="http://schemas.openxmlformats.org/officeDocument/2006/relationships/hyperlink" Target="https://www.slov-lex.sk/pravne-predpisy/SK/ZZ/2008/245/20220601" TargetMode="External"/><Relationship Id="rId284" Type="http://schemas.openxmlformats.org/officeDocument/2006/relationships/hyperlink" Target="https://www.slovensko.sk/sk/zivotne-situacie/zivotna-situacia/_prechodny-pobyt1" TargetMode="External"/><Relationship Id="rId491" Type="http://schemas.openxmlformats.org/officeDocument/2006/relationships/hyperlink" Target="https://www.upjs.sk/univerzita/cinnost/medzinarodne-vztahy/erasmus-plus/" TargetMode="External"/><Relationship Id="rId505" Type="http://schemas.openxmlformats.org/officeDocument/2006/relationships/hyperlink" Target="https://www.employment.gov.sk/sk/rodina-socialna-pomoc/hmotna-nudza/preddavok-pomoc-hmotnej-nudzi.html" TargetMode="External"/><Relationship Id="rId712" Type="http://schemas.openxmlformats.org/officeDocument/2006/relationships/hyperlink" Target="https://www.slov-lex.sk/pravne-predpisy/SK/ZZ/2013/153/20220601" TargetMode="External"/><Relationship Id="rId79" Type="http://schemas.openxmlformats.org/officeDocument/2006/relationships/hyperlink" Target="https://www.slov-lex.sk/pravne-predpisy/SK/ZZ/1993/182/20200201" TargetMode="External"/><Relationship Id="rId144" Type="http://schemas.openxmlformats.org/officeDocument/2006/relationships/hyperlink" Target="https://www.slov-lex.sk/pravne-predpisy/SK/ZZ/1991/455/20220201" TargetMode="External"/><Relationship Id="rId589" Type="http://schemas.openxmlformats.org/officeDocument/2006/relationships/hyperlink" Target="https://www.employment.gov.sk/sk/rodina-socialna-pomoc/socialne-sluzby/ponuka-socialnych-sluzieb/" TargetMode="External"/><Relationship Id="rId796" Type="http://schemas.openxmlformats.org/officeDocument/2006/relationships/hyperlink" Target="https://ru.justice.sk/ru-verejnost-web/public/sluzby.xhtml" TargetMode="External"/><Relationship Id="rId351" Type="http://schemas.openxmlformats.org/officeDocument/2006/relationships/hyperlink" Target="https://portal.minv.sk/wps/wcm/connect/sk/site/main/zivotne-situacie/tpreukazy-menu/ziadost-vymena-osvedcenia-evidencia/" TargetMode="External"/><Relationship Id="rId449" Type="http://schemas.openxmlformats.org/officeDocument/2006/relationships/hyperlink" Target="https://www.slov-lex.sk/pravne-predpisy/SK/ZZ/2003/461/20220601" TargetMode="External"/><Relationship Id="rId656" Type="http://schemas.openxmlformats.org/officeDocument/2006/relationships/hyperlink" Target="https://www.minv.sk/?vodicske-preukazy" TargetMode="External"/><Relationship Id="rId863" Type="http://schemas.openxmlformats.org/officeDocument/2006/relationships/hyperlink" Target="https://www.slov-lex.sk/pravne-predpisy/SK/ZZ/2004/581/20220601" TargetMode="External"/><Relationship Id="rId211" Type="http://schemas.openxmlformats.org/officeDocument/2006/relationships/hyperlink" Target="http://www.cssz.cz/cz/duchodove-pojisteni/informativni-osobni-list-duchodoveho-pojisteni.htm" TargetMode="External"/><Relationship Id="rId295" Type="http://schemas.openxmlformats.org/officeDocument/2006/relationships/hyperlink" Target="https://www.slovensko.sk/sk/zivotne-situacie/zivotna-situacia/_elektronicke-sluzby-pri-precho/" TargetMode="External"/><Relationship Id="rId309" Type="http://schemas.openxmlformats.org/officeDocument/2006/relationships/hyperlink" Target="https://portal.minv.sk/wps/wcm/connect/sk/site/main/zivotne-situacie/pobyt/pobyt-t/tp-ukoncenie/" TargetMode="External"/><Relationship Id="rId516" Type="http://schemas.openxmlformats.org/officeDocument/2006/relationships/hyperlink" Target="https://www.slov-lex.sk/pravne-predpisy/SK/ZZ/2013/417/" TargetMode="External"/><Relationship Id="rId723" Type="http://schemas.openxmlformats.org/officeDocument/2006/relationships/hyperlink" Target="https://www.slov-lex.sk/pravne-predpisy/SK/ZZ/2001/311/20220601" TargetMode="External"/><Relationship Id="rId930" Type="http://schemas.openxmlformats.org/officeDocument/2006/relationships/hyperlink" Target="https://uhrady.rtvs.sk/domacnosti/odhlasenie" TargetMode="External"/><Relationship Id="rId155" Type="http://schemas.openxmlformats.org/officeDocument/2006/relationships/hyperlink" Target="https://portal.minv.sk/wps/wcm/connect/sk/site/main/zivotne-situacie/vozidla/vozidla-evidencia-ziadosti/" TargetMode="External"/><Relationship Id="rId362" Type="http://schemas.openxmlformats.org/officeDocument/2006/relationships/hyperlink" Target="https://www.ecasenka.sk/novinky/e-recept-a-predpis-liekov-cez-internet/" TargetMode="External"/><Relationship Id="rId222" Type="http://schemas.openxmlformats.org/officeDocument/2006/relationships/hyperlink" Target="https://www.slov-lex.sk/pravne-predpisy/SK/ZZ/2004/5/20220401" TargetMode="External"/><Relationship Id="rId667" Type="http://schemas.openxmlformats.org/officeDocument/2006/relationships/hyperlink" Target="https://www.minv.sk/?tlaciva-a-formulare-katastralneho-odboru" TargetMode="External"/><Relationship Id="rId874" Type="http://schemas.openxmlformats.org/officeDocument/2006/relationships/hyperlink" Target="https://www.slov-lex.sk/pravne-predpisy/SK/ZZ/2010/131/20200101" TargetMode="External"/><Relationship Id="rId17" Type="http://schemas.openxmlformats.org/officeDocument/2006/relationships/hyperlink" Target="https://www.upsvr.gov.sk/buxus/docs/SSZ/OISS/Ziadost_ZoZ.docx" TargetMode="External"/><Relationship Id="rId527" Type="http://schemas.openxmlformats.org/officeDocument/2006/relationships/hyperlink" Target="https://www.upsvr.gov.sk/buxus/docs/SSVaR/tlaciva/Potvrdenie_o_DPN_1.pdf" TargetMode="External"/><Relationship Id="rId734" Type="http://schemas.openxmlformats.org/officeDocument/2006/relationships/hyperlink" Target="https://www.financnasprava.sk/sk/elektronicke-sluzby/koncove-sluzby/podanie-dp-dppo" TargetMode="External"/><Relationship Id="rId941" Type="http://schemas.openxmlformats.org/officeDocument/2006/relationships/hyperlink" Target="https://www.slov-lex.sk/pravne-predpisy/SK/ZZ/2008/245/20220601" TargetMode="External"/><Relationship Id="rId70" Type="http://schemas.openxmlformats.org/officeDocument/2006/relationships/hyperlink" Target="https://kataster.skgeodesy.sk/eskn-portal/uplny-zoznam" TargetMode="External"/><Relationship Id="rId166" Type="http://schemas.openxmlformats.org/officeDocument/2006/relationships/hyperlink" Target="https://esluzby.socpoist.sk/portal/" TargetMode="External"/><Relationship Id="rId373" Type="http://schemas.openxmlformats.org/officeDocument/2006/relationships/hyperlink" Target="https://www.slov-lex.sk/pravne-predpisy/SK/ZZ/2003/461/20220601" TargetMode="External"/><Relationship Id="rId580" Type="http://schemas.openxmlformats.org/officeDocument/2006/relationships/hyperlink" Target="https://www.slov-lex.sk/pravne-predpisy/prilohy/SK/ZZ/2008/447/20191201_3568438-2.pdf" TargetMode="External"/><Relationship Id="rId801" Type="http://schemas.openxmlformats.org/officeDocument/2006/relationships/hyperlink" Target="https://www.slov-lex.sk/pravne-predpisy/SK/ZZ/2005/7/20220717" TargetMode="External"/><Relationship Id="rId1" Type="http://schemas.openxmlformats.org/officeDocument/2006/relationships/hyperlink" Target="https://www.slov-lex.sk/pravne-predpisy/SK/ZZ/2001/311/20220601" TargetMode="External"/><Relationship Id="rId233" Type="http://schemas.openxmlformats.org/officeDocument/2006/relationships/hyperlink" Target="https://www.slov-lex.sk/pravne-predpisy/SK/ZZ/2003/461/20220601" TargetMode="External"/><Relationship Id="rId440" Type="http://schemas.openxmlformats.org/officeDocument/2006/relationships/hyperlink" Target="https://www.socpoist.sk/rekvalifikacia-/1307s" TargetMode="External"/><Relationship Id="rId678" Type="http://schemas.openxmlformats.org/officeDocument/2006/relationships/hyperlink" Target="https://www.staremesto.sk/data/MediaLibrary/27/27257/Matrika_Ziadost_o_uzavretie_manzelstva.pdf" TargetMode="External"/><Relationship Id="rId885" Type="http://schemas.openxmlformats.org/officeDocument/2006/relationships/hyperlink" Target="https://obcan.justice.sk/infosud/-/infosud/zoznam/rozhodnutie" TargetMode="External"/><Relationship Id="rId28" Type="http://schemas.openxmlformats.org/officeDocument/2006/relationships/hyperlink" Target="https://www.slov-lex.sk/pravne-predpisy/SK/ZZ/2004/5/20220401" TargetMode="External"/><Relationship Id="rId300" Type="http://schemas.openxmlformats.org/officeDocument/2006/relationships/hyperlink" Target="https://www.slov-lex.sk/pravne-predpisy/SK/ZZ/1998/253/20220701" TargetMode="External"/><Relationship Id="rId538" Type="http://schemas.openxmlformats.org/officeDocument/2006/relationships/hyperlink" Target="https://www.slov-lex.sk/pravne-predpisy/SK/ZZ/2013/417/" TargetMode="External"/><Relationship Id="rId745" Type="http://schemas.openxmlformats.org/officeDocument/2006/relationships/hyperlink" Target="https://www.slov-lex.sk/pravne-predpisy/SK/ZZ/2004/222/20220701" TargetMode="External"/><Relationship Id="rId952" Type="http://schemas.openxmlformats.org/officeDocument/2006/relationships/hyperlink" Target="https://www.slov-lex.sk/pravne-predpisy/SK/ZZ/2008/245/20220601" TargetMode="External"/><Relationship Id="rId81" Type="http://schemas.openxmlformats.org/officeDocument/2006/relationships/hyperlink" Target="https://www.slov-lex.sk/pravne-predpisy/SK/ZZ/2004/582/20220615" TargetMode="External"/><Relationship Id="rId177" Type="http://schemas.openxmlformats.org/officeDocument/2006/relationships/hyperlink" Target="https://portal.minv.sk/wps/wcm/connect/sk/site/main/zivotne-situacie/vozidla/vozidla-evidencia-ziadosti/" TargetMode="External"/><Relationship Id="rId384" Type="http://schemas.openxmlformats.org/officeDocument/2006/relationships/hyperlink" Target="https://www.slov-lex.sk/pravne-predpisy/SK/ZZ/2004/576/20160102?ucinnost=28.07.2022" TargetMode="External"/><Relationship Id="rId591" Type="http://schemas.openxmlformats.org/officeDocument/2006/relationships/hyperlink" Target="https://www.ruzinov.sk/sk/tlaciva/view/ziadost-o-posudenie-odkazanosti-na-soc-sluzbu" TargetMode="External"/><Relationship Id="rId605" Type="http://schemas.openxmlformats.org/officeDocument/2006/relationships/hyperlink" Target="https://www.slov-lex.sk/pravne-predpisy/SK/ZZ/2008/448/20220607" TargetMode="External"/><Relationship Id="rId812" Type="http://schemas.openxmlformats.org/officeDocument/2006/relationships/hyperlink" Target="https://www.slov-lex.sk/pravne-predpisy/SK/ZZ/2008/245/20220601" TargetMode="External"/><Relationship Id="rId244" Type="http://schemas.openxmlformats.org/officeDocument/2006/relationships/hyperlink" Target="https://www.slov-lex.sk/pravne-predpisy/SK/ZZ/2001/311/20220601" TargetMode="External"/><Relationship Id="rId689" Type="http://schemas.openxmlformats.org/officeDocument/2006/relationships/hyperlink" Target="https://www.slov-lex.sk/pravne-predpisy/SK/ZZ/1994/154/20220401" TargetMode="External"/><Relationship Id="rId896" Type="http://schemas.openxmlformats.org/officeDocument/2006/relationships/hyperlink" Target="https://www.slov-lex.sk/pravne-predpisy/SK/ZZ/2003/461/20220601" TargetMode="External"/><Relationship Id="rId39" Type="http://schemas.openxmlformats.org/officeDocument/2006/relationships/hyperlink" Target="https://www.slov-lex.sk/pravne-predpisy/SK/ZZ/2001/311/20220601" TargetMode="External"/><Relationship Id="rId451" Type="http://schemas.openxmlformats.org/officeDocument/2006/relationships/hyperlink" Target="https://www.slov-lex.sk/pravne-predpisy/SK/ZZ/2003/461/20220601" TargetMode="External"/><Relationship Id="rId549" Type="http://schemas.openxmlformats.org/officeDocument/2006/relationships/hyperlink" Target="https://www.slov-lex.sk/pravne-predpisy/SK/ZZ/2008/447/20220701" TargetMode="External"/><Relationship Id="rId756" Type="http://schemas.openxmlformats.org/officeDocument/2006/relationships/hyperlink" Target="https://www.dcom.sk/detail-sluzby?nazov=oznamovanie-o-vzniku-zaniku-alebo-zmene-danovej-povinnosti-k-dani-za-uzivanie-verejneho-priestranstva" TargetMode="External"/><Relationship Id="rId104" Type="http://schemas.openxmlformats.org/officeDocument/2006/relationships/hyperlink" Target="https://www.slov-lex.sk/pravne-predpisy/SK/ZZ/1991/513/" TargetMode="External"/><Relationship Id="rId188" Type="http://schemas.openxmlformats.org/officeDocument/2006/relationships/hyperlink" Target="https://www.slov-lex.sk/pravne-predpisy/SK/ZZ/2018/106/" TargetMode="External"/><Relationship Id="rId311" Type="http://schemas.openxmlformats.org/officeDocument/2006/relationships/hyperlink" Target="https://portal.minv.sk/wps/wcm/connect/sk/site/main/zivotne-situacie/pobyt/pobyt-potvrdenia/potvrdenie-hp/" TargetMode="External"/><Relationship Id="rId395" Type="http://schemas.openxmlformats.org/officeDocument/2006/relationships/hyperlink" Target="https://www.socpoist.sk/ako-poziadat-o-nemocenske-nfe/68708s" TargetMode="External"/><Relationship Id="rId409" Type="http://schemas.openxmlformats.org/officeDocument/2006/relationships/hyperlink" Target="https://www.socpoist.sk/nemocenske/1292s" TargetMode="External"/><Relationship Id="rId963" Type="http://schemas.openxmlformats.org/officeDocument/2006/relationships/hyperlink" Target="https://www.slov-lex.sk/pravne-predpisy/SK/ZZ/1991/513/" TargetMode="External"/><Relationship Id="rId92" Type="http://schemas.openxmlformats.org/officeDocument/2006/relationships/hyperlink" Target="https://www.ruzinov.sk/sk/tlaciva/view/ziadost-o-stavebne-povolenie-zmena-dokoncenej-stavby-stavebna-uprava-v-byte" TargetMode="External"/><Relationship Id="rId213" Type="http://schemas.openxmlformats.org/officeDocument/2006/relationships/hyperlink" Target="https://esluzby.socpoist.sk/crse/" TargetMode="External"/><Relationship Id="rId420" Type="http://schemas.openxmlformats.org/officeDocument/2006/relationships/hyperlink" Target="https://www.slov-lex.sk/pravne-predpisy/SK/ZZ/2003/461/20220601" TargetMode="External"/><Relationship Id="rId616" Type="http://schemas.openxmlformats.org/officeDocument/2006/relationships/hyperlink" Target="https://obcan.justice.sk/ezaloby" TargetMode="External"/><Relationship Id="rId658" Type="http://schemas.openxmlformats.org/officeDocument/2006/relationships/hyperlink" Target="https://www.slov-lex.sk/pravne-predpisy/SK/ZZ/2013/153/20220601" TargetMode="External"/><Relationship Id="rId823" Type="http://schemas.openxmlformats.org/officeDocument/2006/relationships/hyperlink" Target="https://www.slov-lex.sk/pravne-predpisy/SK/ZZ/2008/245/20220601" TargetMode="External"/><Relationship Id="rId865" Type="http://schemas.openxmlformats.org/officeDocument/2006/relationships/hyperlink" Target="https://www.slov-lex.sk/pravne-predpisy/SK/ZZ/2004/581/20220601" TargetMode="External"/><Relationship Id="rId255" Type="http://schemas.openxmlformats.org/officeDocument/2006/relationships/hyperlink" Target="https://www.socpoist.sk/tehotenske/69383s" TargetMode="External"/><Relationship Id="rId297" Type="http://schemas.openxmlformats.org/officeDocument/2006/relationships/hyperlink" Target="https://www.slovensko.sk/sk/zivotne-situacie/zivotna-situacia/_elektronicke-sluzby-pri-precho/" TargetMode="External"/><Relationship Id="rId462" Type="http://schemas.openxmlformats.org/officeDocument/2006/relationships/hyperlink" Target="https://www.slov-lex.sk/pravne-predpisy/SK/ZZ/2002/131/20220601" TargetMode="External"/><Relationship Id="rId518" Type="http://schemas.openxmlformats.org/officeDocument/2006/relationships/hyperlink" Target="https://www.slov-lex.sk/pravne-predpisy/SK/ZZ/2013/417/" TargetMode="External"/><Relationship Id="rId725" Type="http://schemas.openxmlformats.org/officeDocument/2006/relationships/hyperlink" Target="https://www.slov-lex.sk/pravne-predpisy/SK/ZZ/2004/580/20220401" TargetMode="External"/><Relationship Id="rId932" Type="http://schemas.openxmlformats.org/officeDocument/2006/relationships/hyperlink" Target="https://www.slov-lex.sk/pravne-predpisy/SK/ZZ/2008/245/20220601" TargetMode="External"/><Relationship Id="rId115" Type="http://schemas.openxmlformats.org/officeDocument/2006/relationships/hyperlink" Target="https://www.slovensko.sk/sk/najst-sluzbu?CurrentPage=1&amp;ServiceTitle=Ohlasovanie+vo%c4%benej%2c+remeselnej+a+viazanej+%c5%beivnosti+-+fyzick%c3%a1+osoba" TargetMode="External"/><Relationship Id="rId157" Type="http://schemas.openxmlformats.org/officeDocument/2006/relationships/hyperlink" Target="https://www.slov-lex.sk/pravne-predpisy/SK/ZZ/2001/311/20220601" TargetMode="External"/><Relationship Id="rId322" Type="http://schemas.openxmlformats.org/officeDocument/2006/relationships/hyperlink" Target="https://portal.minv.sk/wps/wcm/connect/sk/site/main/zivotne-situacie/pobyt/pobyt-t/tp-ukoncenie/" TargetMode="External"/><Relationship Id="rId364" Type="http://schemas.openxmlformats.org/officeDocument/2006/relationships/hyperlink" Target="https://www.slov-lex.sk/pravne-predpisy/SK/ZZ/2004/576/20160102?ucinnost=28.07.2022" TargetMode="External"/><Relationship Id="rId767" Type="http://schemas.openxmlformats.org/officeDocument/2006/relationships/hyperlink" Target="https://www.slov-lex.sk/pravne-predpisy/SK/ZZ/2003/595/" TargetMode="External"/><Relationship Id="rId61" Type="http://schemas.openxmlformats.org/officeDocument/2006/relationships/hyperlink" Target="https://www.slov-lex.sk/pravne-predpisy/SK/ZZ/1993/182/20200201" TargetMode="External"/><Relationship Id="rId199" Type="http://schemas.openxmlformats.org/officeDocument/2006/relationships/hyperlink" Target="https://www.socpoist.sk/dochodca/55164s" TargetMode="External"/><Relationship Id="rId571" Type="http://schemas.openxmlformats.org/officeDocument/2006/relationships/hyperlink" Target="https://www.slov-lex.sk/pravne-predpisy/SK/ZZ/2008/447/20220701" TargetMode="External"/><Relationship Id="rId627" Type="http://schemas.openxmlformats.org/officeDocument/2006/relationships/hyperlink" Target="https://obcan.justice.sk/infosud/-/infosud/zoznam/rozhodnutie" TargetMode="External"/><Relationship Id="rId669" Type="http://schemas.openxmlformats.org/officeDocument/2006/relationships/hyperlink" Target="https://www.socpoist.sk/zahranicna-szco-gur/68912s" TargetMode="External"/><Relationship Id="rId834" Type="http://schemas.openxmlformats.org/officeDocument/2006/relationships/hyperlink" Target="https://www.minedu.sk/zoznam-ucebnych-odborov-a-studijnych-odborov-v-ktorych-sa-vyzaduje-zdravotna-sposobilost/" TargetMode="External"/><Relationship Id="rId876" Type="http://schemas.openxmlformats.org/officeDocument/2006/relationships/hyperlink" Target="https://portal.minv.sk/wps/wcm/connect/sk/site/main/zivotne-situacie/matrika-zivotna-udalost/ziadosti-o+uradne+vypisy/podanie-ziadosti-o-vydanie-umrtneho-listu-s-povodnym-menom/" TargetMode="External"/><Relationship Id="rId19" Type="http://schemas.openxmlformats.org/officeDocument/2006/relationships/hyperlink" Target="https://www.slov-lex.sk/pravne-predpisy/SK/ZZ/2004/5/20220401" TargetMode="External"/><Relationship Id="rId224" Type="http://schemas.openxmlformats.org/officeDocument/2006/relationships/hyperlink" Target="https://www.slov-lex.sk/pravne-predpisy/SK/ZZ/2003/461/20220601" TargetMode="External"/><Relationship Id="rId266" Type="http://schemas.openxmlformats.org/officeDocument/2006/relationships/hyperlink" Target="https://www.slov-lex.sk/pravne-predpisy/SK/ZZ/2004/576/20160102?ucinnost=28.07.2022" TargetMode="External"/><Relationship Id="rId431" Type="http://schemas.openxmlformats.org/officeDocument/2006/relationships/hyperlink" Target="https://www.slov-lex.sk/pravne-predpisy/SK/ZZ/2003/461/20220601" TargetMode="External"/><Relationship Id="rId473" Type="http://schemas.openxmlformats.org/officeDocument/2006/relationships/hyperlink" Target="https://www.slov-lex.sk/pravne-predpisy/SK/ZZ/2004/576/20160102?ucinnost=28.07.2022" TargetMode="External"/><Relationship Id="rId529" Type="http://schemas.openxmlformats.org/officeDocument/2006/relationships/hyperlink" Target="https://www.upsvr.gov.sk/buxus/docs/SSVaR/tlaciva/Stanovisko_k_trvaniu_nepriazniveho_zdravotneho_stavu_obcana_v_hmotnej_nudzi_na_ucely_ochranneho_prispevku.pdf" TargetMode="External"/><Relationship Id="rId680" Type="http://schemas.openxmlformats.org/officeDocument/2006/relationships/hyperlink" Target="https://www.slovensko.sk/sk/zivotne-situacie/zivotna-situacia/_cirkevny-sobas1/" TargetMode="External"/><Relationship Id="rId736" Type="http://schemas.openxmlformats.org/officeDocument/2006/relationships/hyperlink" Target="https://www.financnasprava.sk/sk/elektronicke-sluzby/koncove-sluzby/zrazene-odvedene-preddavky" TargetMode="External"/><Relationship Id="rId901" Type="http://schemas.openxmlformats.org/officeDocument/2006/relationships/hyperlink" Target="https://www.slov-lex.sk/pravne-predpisy/SK/ZZ/2019/395/20211230" TargetMode="External"/><Relationship Id="rId30" Type="http://schemas.openxmlformats.org/officeDocument/2006/relationships/hyperlink" Target="https://www.socpoist.sk/ext_dok-23032020-pvn-ziadost-o-davku-v-nezamestnanosti_ed/68408c" TargetMode="External"/><Relationship Id="rId126" Type="http://schemas.openxmlformats.org/officeDocument/2006/relationships/hyperlink" Target="https://www.financnasprava.sk/sk/elektronicke-sluzby/koncove-sluzby/registrovanie-subjektu-dph-dp" TargetMode="External"/><Relationship Id="rId168" Type="http://schemas.openxmlformats.org/officeDocument/2006/relationships/hyperlink" Target="https://rpzv.sk/" TargetMode="External"/><Relationship Id="rId333" Type="http://schemas.openxmlformats.org/officeDocument/2006/relationships/hyperlink" Target="https://www.socpoist.sk/zahranicna-szco-gur/68912s" TargetMode="External"/><Relationship Id="rId540" Type="http://schemas.openxmlformats.org/officeDocument/2006/relationships/hyperlink" Target="https://www.slov-lex.sk/pravne-predpisy/SK/ZZ/2013/417/" TargetMode="External"/><Relationship Id="rId778" Type="http://schemas.openxmlformats.org/officeDocument/2006/relationships/hyperlink" Target="https://www.slov-lex.sk/pravne-predpisy/SK/ZZ/2003/461/20220601" TargetMode="External"/><Relationship Id="rId943" Type="http://schemas.openxmlformats.org/officeDocument/2006/relationships/hyperlink" Target="https://www.slov-lex.sk/pravne-predpisy/SK/ZZ/2008/245/20220601" TargetMode="External"/><Relationship Id="rId72" Type="http://schemas.openxmlformats.org/officeDocument/2006/relationships/hyperlink" Target="https://kataster.skgeodesy.sk/eskn-portal/services/kn-poskytnutie-udajov" TargetMode="External"/><Relationship Id="rId375" Type="http://schemas.openxmlformats.org/officeDocument/2006/relationships/hyperlink" Target="https://www.employment.gov.sk/sk/praca-zamestnanost/bezpecnost-ochrana-zdravia-pri-praci/pracovny-uraz-choroba-z-povolania/" TargetMode="External"/><Relationship Id="rId582" Type="http://schemas.openxmlformats.org/officeDocument/2006/relationships/hyperlink" Target="https://www.employment.gov.sk/sk/rodina-socialna-pomoc/tazke-zdravotne-postihnutie/penazne-prispevky/pp-kupu-vycvik-pouzivania-upravu-pomocky/" TargetMode="External"/><Relationship Id="rId638" Type="http://schemas.openxmlformats.org/officeDocument/2006/relationships/hyperlink" Target="https://portal.minv.sk/wps/wcm/connect/sk/site/main/zivotne-situacie/matrika-zivotna-udalost/" TargetMode="External"/><Relationship Id="rId803" Type="http://schemas.openxmlformats.org/officeDocument/2006/relationships/hyperlink" Target="https://www.slov-lex.sk/pravne-predpisy/SK/ZZ/1991/455/20220201" TargetMode="External"/><Relationship Id="rId845" Type="http://schemas.openxmlformats.org/officeDocument/2006/relationships/hyperlink" Target="https://www.slov-lex.sk/pravne-predpisy/SK/ZZ/2008/245/20220601" TargetMode="External"/><Relationship Id="rId3" Type="http://schemas.openxmlformats.org/officeDocument/2006/relationships/hyperlink" Target="https://www.slov-lex.sk/pravne-predpisy/SK/ZZ/2001/311/20220601" TargetMode="External"/><Relationship Id="rId235" Type="http://schemas.openxmlformats.org/officeDocument/2006/relationships/hyperlink" Target="https://www.slov-lex.sk/pravne-predpisy/SK/ZZ/2004/43/20220413" TargetMode="External"/><Relationship Id="rId277" Type="http://schemas.openxmlformats.org/officeDocument/2006/relationships/hyperlink" Target="https://www.slov-lex.sk/pravne-predpisy/SK/ZZ/2003/461/20220601" TargetMode="External"/><Relationship Id="rId400" Type="http://schemas.openxmlformats.org/officeDocument/2006/relationships/hyperlink" Target="https://www.slov-lex.sk/pravne-predpisy/SK/ZZ/2003/461/20220601" TargetMode="External"/><Relationship Id="rId442" Type="http://schemas.openxmlformats.org/officeDocument/2006/relationships/hyperlink" Target="https://www.socpoist.sk/nahrada-za-bolest-/1308s" TargetMode="External"/><Relationship Id="rId484" Type="http://schemas.openxmlformats.org/officeDocument/2006/relationships/hyperlink" Target="https://www.slov-lex.sk/pravne-predpisy/SK/ZZ/2012/396/20220601" TargetMode="External"/><Relationship Id="rId705" Type="http://schemas.openxmlformats.org/officeDocument/2006/relationships/hyperlink" Target="https://www.slov-lex.sk/pravne-predpisy/SK/ZZ/2007/647/20220401" TargetMode="External"/><Relationship Id="rId887" Type="http://schemas.openxmlformats.org/officeDocument/2006/relationships/hyperlink" Target="https://emortes.portaludzs.sk/web/emortes/" TargetMode="External"/><Relationship Id="rId137" Type="http://schemas.openxmlformats.org/officeDocument/2006/relationships/hyperlink" Target="https://www.slov-lex.sk/pravne-predpisy/SK/ZZ/1991/455/20220201" TargetMode="External"/><Relationship Id="rId302" Type="http://schemas.openxmlformats.org/officeDocument/2006/relationships/hyperlink" Target="https://www.slov-lex.sk/pravne-predpisy/SK/ZZ/1998/253/20220701" TargetMode="External"/><Relationship Id="rId344" Type="http://schemas.openxmlformats.org/officeDocument/2006/relationships/hyperlink" Target="https://www.minv.sk/?oznamenie-o-zmene-udajov-zapisanych-v-zivnostenskom-registri" TargetMode="External"/><Relationship Id="rId691" Type="http://schemas.openxmlformats.org/officeDocument/2006/relationships/hyperlink" Target="https://www.slov-lex.sk/pravne-predpisy/SK/ZZ/1994/154/20220401" TargetMode="External"/><Relationship Id="rId747" Type="http://schemas.openxmlformats.org/officeDocument/2006/relationships/hyperlink" Target="https://www.slov-lex.sk/pravne-predpisy/SK/ZZ/2003/595/" TargetMode="External"/><Relationship Id="rId789" Type="http://schemas.openxmlformats.org/officeDocument/2006/relationships/hyperlink" Target="https://www.slov-lex.sk/pravne-predpisy/SK/ZZ/1995/152/20220721" TargetMode="External"/><Relationship Id="rId912" Type="http://schemas.openxmlformats.org/officeDocument/2006/relationships/hyperlink" Target="https://www.socpoist.sk/sirotsky-dochodok/1291s" TargetMode="External"/><Relationship Id="rId954" Type="http://schemas.openxmlformats.org/officeDocument/2006/relationships/hyperlink" Target="https://www.upsvr.gov.sk/buxus/docs/SSVaR/tlaciva/Ziadost_o_PP_na_K.pdf" TargetMode="External"/><Relationship Id="rId41" Type="http://schemas.openxmlformats.org/officeDocument/2006/relationships/hyperlink" Target="https://www.slov-lex.sk/pravne-predpisy/SK/ZZ/2001/311/20220601" TargetMode="External"/><Relationship Id="rId83" Type="http://schemas.openxmlformats.org/officeDocument/2006/relationships/hyperlink" Target="https://www.slov-lex.sk/pravne-predpisy/SK/ZZ/2012/340/20210701" TargetMode="External"/><Relationship Id="rId179" Type="http://schemas.openxmlformats.org/officeDocument/2006/relationships/hyperlink" Target="https://www.slov-lex.sk/pravne-predpisy/SK/ZZ/2018/106/" TargetMode="External"/><Relationship Id="rId386" Type="http://schemas.openxmlformats.org/officeDocument/2006/relationships/hyperlink" Target="https://www.socpoist.sk/potvrdzovanie-elektronickej-pn--epn--pre-socialnu-poistovnu/70421s" TargetMode="External"/><Relationship Id="rId551" Type="http://schemas.openxmlformats.org/officeDocument/2006/relationships/hyperlink" Target="https://www.slovensko.sk/sk/zivotne-situacie/zivotna-situacia/_podanie-ziadosti-o-penazny-pri/" TargetMode="External"/><Relationship Id="rId593" Type="http://schemas.openxmlformats.org/officeDocument/2006/relationships/hyperlink" Target="https://www.slov-lex.sk/pravne-predpisy/SK/ZZ/2008/448/20220607" TargetMode="External"/><Relationship Id="rId607" Type="http://schemas.openxmlformats.org/officeDocument/2006/relationships/hyperlink" Target="https://www.slov-lex.sk/pravne-predpisy/SK/ZZ/2003/461/20220601" TargetMode="External"/><Relationship Id="rId649" Type="http://schemas.openxmlformats.org/officeDocument/2006/relationships/hyperlink" Target="https://www.slov-lex.sk/pravne-predpisy/SK/ZZ/2019/395/20211230" TargetMode="External"/><Relationship Id="rId814" Type="http://schemas.openxmlformats.org/officeDocument/2006/relationships/hyperlink" Target="https://sekule.esmao.sk/info/e-form/332" TargetMode="External"/><Relationship Id="rId856" Type="http://schemas.openxmlformats.org/officeDocument/2006/relationships/hyperlink" Target="https://www.slov-lex.sk/pravne-predpisy/SK/ZZ/2008/245/20220601" TargetMode="External"/><Relationship Id="rId190" Type="http://schemas.openxmlformats.org/officeDocument/2006/relationships/hyperlink" Target="https://www.slov-lex.sk/pravne-predpisy/SK/ZZ/2009/8/20220706" TargetMode="External"/><Relationship Id="rId204" Type="http://schemas.openxmlformats.org/officeDocument/2006/relationships/hyperlink" Target="https://www.slov-lex.sk/pravne-predpisy/SK/ZZ/2003/461/20220601" TargetMode="External"/><Relationship Id="rId246" Type="http://schemas.openxmlformats.org/officeDocument/2006/relationships/hyperlink" Target="https://www.slov-lex.sk/pravne-predpisy/SK/ZZ/2003/461/20220601" TargetMode="External"/><Relationship Id="rId288" Type="http://schemas.openxmlformats.org/officeDocument/2006/relationships/hyperlink" Target="https://www.slovensko.sk/sk/zivotne-situacie/zivotna-situacia/_prechodny-pobyt1" TargetMode="External"/><Relationship Id="rId411" Type="http://schemas.openxmlformats.org/officeDocument/2006/relationships/hyperlink" Target="https://www.socpoist.sk/pravidla-uznavania-docasnej-pracovnej-neschopnosti/58432s" TargetMode="External"/><Relationship Id="rId453" Type="http://schemas.openxmlformats.org/officeDocument/2006/relationships/hyperlink" Target="https://www.slov-lex.sk/pravne-predpisy/SK/ZZ/2002/131/20220601" TargetMode="External"/><Relationship Id="rId509" Type="http://schemas.openxmlformats.org/officeDocument/2006/relationships/hyperlink" Target="https://www.upsvr.gov.sk/vzory-ziadosti/vzory-ziadosti-pre-oblast-socialnych-veci-a-rodiny/hmotna-nudza-1.html?page_id=268775" TargetMode="External"/><Relationship Id="rId660" Type="http://schemas.openxmlformats.org/officeDocument/2006/relationships/hyperlink" Target="https://www.slov-lex.sk/pravne-predpisy/SK/ZZ/2009/8/20220706" TargetMode="External"/><Relationship Id="rId898" Type="http://schemas.openxmlformats.org/officeDocument/2006/relationships/hyperlink" Target="http://www.ezdravie.sk/epn" TargetMode="External"/><Relationship Id="rId106" Type="http://schemas.openxmlformats.org/officeDocument/2006/relationships/hyperlink" Target="https://www.slov-lex.sk/pravne-predpisy/SK/ZZ/2004/5/20220401" TargetMode="External"/><Relationship Id="rId313" Type="http://schemas.openxmlformats.org/officeDocument/2006/relationships/hyperlink" Target="https://portal.minv.sk/wps/wcm/connect/sk/site/main/zivotne-situacie/pobyt/pobyt-potvrdenia/potvrdenie-hp/text_es_ohlasenie-tp?id=10ecc12e-fb42-46ef-86c7-292e2a729beb&amp;WCM_Page.ResetAll=TRUE&amp;CACHE=NONE&amp;CONTENTCACHE=NONE&amp;CONNECTORCACHE=NONE&amp;SRV=Page" TargetMode="External"/><Relationship Id="rId495" Type="http://schemas.openxmlformats.org/officeDocument/2006/relationships/hyperlink" Target="https://www.mtf.stuba.sk/sk/medzinarodnych-aktivitach/mobility-ucitelov-studentov-a-pracovnikov/mobility-studentov/povinnosti-studenta-po-navrate-z-mobilit-smerom-k-fakulte-erasmus-studijny-pobyt-erasmus-pracovna-staz-ine-mobility.html?page_id=10542" TargetMode="External"/><Relationship Id="rId716" Type="http://schemas.openxmlformats.org/officeDocument/2006/relationships/hyperlink" Target="https://www.slov-lex.sk/pravne-predpisy/SK/ZZ/2009/8/20220706" TargetMode="External"/><Relationship Id="rId758" Type="http://schemas.openxmlformats.org/officeDocument/2006/relationships/hyperlink" Target="https://www.dcom.sk/detail-sluzby?nazov=podavanie-danoveho-priznania-k-dani-z-nehnutelnosti-k-dani-za-psa-k-dani-za-predajne-automaty-a-k-dani-za-nevyherne-hracie-pristroje" TargetMode="External"/><Relationship Id="rId923" Type="http://schemas.openxmlformats.org/officeDocument/2006/relationships/hyperlink" Target="https://www.slov-lex.sk/pravne-predpisy/SK/ZZ/1991/455/20220201" TargetMode="External"/><Relationship Id="rId965" Type="http://schemas.openxmlformats.org/officeDocument/2006/relationships/comments" Target="../comments1.xml"/><Relationship Id="rId10" Type="http://schemas.openxmlformats.org/officeDocument/2006/relationships/hyperlink" Target="https://www.slov-lex.sk/pravne-predpisy/SK/ZZ/2003/461/20220601" TargetMode="External"/><Relationship Id="rId52" Type="http://schemas.openxmlformats.org/officeDocument/2006/relationships/hyperlink" Target="https://www.slov-lex.sk/pravne-predpisy/SK/ZZ/2009/568/20150901" TargetMode="External"/><Relationship Id="rId94" Type="http://schemas.openxmlformats.org/officeDocument/2006/relationships/hyperlink" Target="https://www.slovensko.sk/sk/zivotne-situacie/zivotna-situacia/_elektronicke-sluzby-pri-trvalo/" TargetMode="External"/><Relationship Id="rId148" Type="http://schemas.openxmlformats.org/officeDocument/2006/relationships/hyperlink" Target="https://www.financnasprava.sk/sk/elektronicke-sluzby/koncove-sluzby/registracia-subjekt-dph-skupin" TargetMode="External"/><Relationship Id="rId355" Type="http://schemas.openxmlformats.org/officeDocument/2006/relationships/hyperlink" Target="https://www.slov-lex.sk/pravne-predpisy/SK/ZZ/2018/106/" TargetMode="External"/><Relationship Id="rId397" Type="http://schemas.openxmlformats.org/officeDocument/2006/relationships/hyperlink" Target="https://www.socpoist.sk/urazovy-priplatok/1297s" TargetMode="External"/><Relationship Id="rId520" Type="http://schemas.openxmlformats.org/officeDocument/2006/relationships/hyperlink" Target="https://www.slov-lex.sk/pravne-predpisy/SK/ZZ/2013/417/" TargetMode="External"/><Relationship Id="rId562" Type="http://schemas.openxmlformats.org/officeDocument/2006/relationships/hyperlink" Target="https://www.slov-lex.sk/pravne-predpisy/SK/ZZ/2008/448/20220607" TargetMode="External"/><Relationship Id="rId618" Type="http://schemas.openxmlformats.org/officeDocument/2006/relationships/hyperlink" Target="https://www.slov-lex.sk/pravne-predpisy/SK/ZZ/2005/36/20170701" TargetMode="External"/><Relationship Id="rId825" Type="http://schemas.openxmlformats.org/officeDocument/2006/relationships/hyperlink" Target="https://www.minedu.sk/vychovne-psychologicke-a-specialnopedagogicke-poradenstvo-a-specialne-vychovne-zariadenia/" TargetMode="External"/><Relationship Id="rId215" Type="http://schemas.openxmlformats.org/officeDocument/2006/relationships/hyperlink" Target="https://www.socpoist.sk/ext_dok-30102019-dp-zod-vzorvi_19/67971c" TargetMode="External"/><Relationship Id="rId257" Type="http://schemas.openxmlformats.org/officeDocument/2006/relationships/hyperlink" Target="https://www.socpoist.sk/tehotenske/69383s" TargetMode="External"/><Relationship Id="rId422" Type="http://schemas.openxmlformats.org/officeDocument/2006/relationships/hyperlink" Target="https://www.slov-lex.sk/pravne-predpisy/SK/ZZ/2003/461/20220601" TargetMode="External"/><Relationship Id="rId464" Type="http://schemas.openxmlformats.org/officeDocument/2006/relationships/hyperlink" Target="https://www.slov-lex.sk/pravne-predpisy/SK/ZZ/2002/131/20220601" TargetMode="External"/><Relationship Id="rId867" Type="http://schemas.openxmlformats.org/officeDocument/2006/relationships/hyperlink" Target="https://www.slov-lex.sk/pravne-predpisy/SK/ZZ/2004/581/20220601" TargetMode="External"/><Relationship Id="rId299" Type="http://schemas.openxmlformats.org/officeDocument/2006/relationships/hyperlink" Target="https://www.slov-lex.sk/pravne-predpisy/SK/ZZ/1998/253/20220701" TargetMode="External"/><Relationship Id="rId727" Type="http://schemas.openxmlformats.org/officeDocument/2006/relationships/hyperlink" Target="https://www.slov-lex.sk/pravne-predpisy/SK/ZZ/1991/455/20220201" TargetMode="External"/><Relationship Id="rId934" Type="http://schemas.openxmlformats.org/officeDocument/2006/relationships/hyperlink" Target="https://www.slov-lex.sk/pravne-predpisy/SK/ZZ/2008/245/20220601" TargetMode="External"/><Relationship Id="rId63" Type="http://schemas.openxmlformats.org/officeDocument/2006/relationships/hyperlink" Target="https://www.slov-lex.sk/pravne-predpisy/SK/ZZ/2016/90/20200101" TargetMode="External"/><Relationship Id="rId159" Type="http://schemas.openxmlformats.org/officeDocument/2006/relationships/hyperlink" Target="https://www.slov-lex.sk/pravne-predpisy/SK/ZZ/2004/581/20220601" TargetMode="External"/><Relationship Id="rId366" Type="http://schemas.openxmlformats.org/officeDocument/2006/relationships/hyperlink" Target="https://www.ezdravotnictvo.sk/sk/erecept" TargetMode="External"/><Relationship Id="rId573" Type="http://schemas.openxmlformats.org/officeDocument/2006/relationships/hyperlink" Target="https://www.slov-lex.sk/pravne-predpisy/SK/ZZ/2008/447/20220701" TargetMode="External"/><Relationship Id="rId780" Type="http://schemas.openxmlformats.org/officeDocument/2006/relationships/hyperlink" Target="https://www.slov-lex.sk/pravne-predpisy/SK/ZZ/2003/461/20220601" TargetMode="External"/><Relationship Id="rId226" Type="http://schemas.openxmlformats.org/officeDocument/2006/relationships/hyperlink" Target="https://www.socpoist.sk/subeh-narokov-na-vyplatu-dochodkov-/1286s" TargetMode="External"/><Relationship Id="rId433" Type="http://schemas.openxmlformats.org/officeDocument/2006/relationships/hyperlink" Target="https://www.socpoist.sk/pracovna-rehabilitacia/1305s" TargetMode="External"/><Relationship Id="rId878" Type="http://schemas.openxmlformats.org/officeDocument/2006/relationships/hyperlink" Target="https://www.slov-lex.sk/pravne-predpisy/SK/ZZ/1994/154/20220401" TargetMode="External"/><Relationship Id="rId640" Type="http://schemas.openxmlformats.org/officeDocument/2006/relationships/hyperlink" Target="https://portal.minv.sk/wps/wcm/connect/sk/site/main/zivotne-situacie/matrika-zivotna-udalost/ziadost-zmena-mena-priezviska-ine+zmeny-opravy/podanie-oznamenia-o-spatvzati-upusteni-pouzivania-priezviska-po-rozvode/" TargetMode="External"/><Relationship Id="rId738" Type="http://schemas.openxmlformats.org/officeDocument/2006/relationships/hyperlink" Target="https://www.financnasprava.sk/sk/elektronicke-sluzby/koncove-sluzby/podanie-vyuctovanie-pzc" TargetMode="External"/><Relationship Id="rId945" Type="http://schemas.openxmlformats.org/officeDocument/2006/relationships/hyperlink" Target="https://www.slov-lex.sk/pravne-predpisy/SK/ZZ/2008/245/20220601" TargetMode="External"/><Relationship Id="rId74" Type="http://schemas.openxmlformats.org/officeDocument/2006/relationships/hyperlink" Target="https://www.slov-lex.sk/pravne-predpisy/SK/ZZ/1993/182/20200201" TargetMode="External"/><Relationship Id="rId377" Type="http://schemas.openxmlformats.org/officeDocument/2006/relationships/hyperlink" Target="https://www.slov-lex.sk/pravne-predpisy/SK/ZZ/2007/355/20211229" TargetMode="External"/><Relationship Id="rId500" Type="http://schemas.openxmlformats.org/officeDocument/2006/relationships/hyperlink" Target="https://www.employment.gov.sk/sk/rodina-socialna-pomoc/hmotna-nudza/" TargetMode="External"/><Relationship Id="rId584" Type="http://schemas.openxmlformats.org/officeDocument/2006/relationships/hyperlink" Target="https://www.slov-lex.sk/pravne-predpisy/SK/ZZ/2008/447/20220701" TargetMode="External"/><Relationship Id="rId805" Type="http://schemas.openxmlformats.org/officeDocument/2006/relationships/hyperlink" Target="https://www.slov-lex.sk/pravne-predpisy/SK/ZZ/2003/530/20220717" TargetMode="External"/><Relationship Id="rId5" Type="http://schemas.openxmlformats.org/officeDocument/2006/relationships/hyperlink" Target="https://www.slov-lex.sk/pravne-predpisy/SK/ZZ/2004/5/20220401" TargetMode="External"/><Relationship Id="rId237" Type="http://schemas.openxmlformats.org/officeDocument/2006/relationships/hyperlink" Target="https://www.slov-lex.sk/pravne-predpisy/SK/ZZ/2004/43/20220413" TargetMode="External"/><Relationship Id="rId791" Type="http://schemas.openxmlformats.org/officeDocument/2006/relationships/hyperlink" Target="https://www.slov-lex.sk/pravne-predpisy/SK/ZZ/2001/540/20210501" TargetMode="External"/><Relationship Id="rId889" Type="http://schemas.openxmlformats.org/officeDocument/2006/relationships/hyperlink" Target="https://www.slov-lex.sk/pravne-predpisy/SK/ZZ/2004/580/20220401" TargetMode="External"/><Relationship Id="rId444" Type="http://schemas.openxmlformats.org/officeDocument/2006/relationships/hyperlink" Target="https://www.socpoist.sk/480/1190s" TargetMode="External"/><Relationship Id="rId651" Type="http://schemas.openxmlformats.org/officeDocument/2006/relationships/hyperlink" Target="https://www.slov-lex.sk/pravne-predpisy/SK/ZZ/2007/647/20220401" TargetMode="External"/><Relationship Id="rId749" Type="http://schemas.openxmlformats.org/officeDocument/2006/relationships/hyperlink" Target="https://www.slov-lex.sk/pravne-predpisy/SK/ZZ/2003/595/" TargetMode="External"/><Relationship Id="rId290" Type="http://schemas.openxmlformats.org/officeDocument/2006/relationships/hyperlink" Target="https://www.slov-lex.sk/pravne-predpisy/SK/ZZ/1998/253/20220701" TargetMode="External"/><Relationship Id="rId304" Type="http://schemas.openxmlformats.org/officeDocument/2006/relationships/hyperlink" Target="https://www.slovensko.sk/sk/zivotne-situacie/zivotna-situacia/_potvrdenie-o-trvalom-pobyte/" TargetMode="External"/><Relationship Id="rId388" Type="http://schemas.openxmlformats.org/officeDocument/2006/relationships/hyperlink" Target="https://www.socpoist.sk/urazovy-priplatok/1297s" TargetMode="External"/><Relationship Id="rId511" Type="http://schemas.openxmlformats.org/officeDocument/2006/relationships/hyperlink" Target="https://www.employment.gov.sk/sk/rodina-socialna-pomoc/hmotna-nudza/osobitny-prijemca.html" TargetMode="External"/><Relationship Id="rId609" Type="http://schemas.openxmlformats.org/officeDocument/2006/relationships/hyperlink" Target="https://www.slov-lex.sk/pravne-predpisy/SK/ZZ/2003/461/20220601" TargetMode="External"/><Relationship Id="rId956" Type="http://schemas.openxmlformats.org/officeDocument/2006/relationships/hyperlink" Target="https://www.slov-lex.sk/pravne-predpisy/SK/ZZ/1991/513/" TargetMode="External"/><Relationship Id="rId85" Type="http://schemas.openxmlformats.org/officeDocument/2006/relationships/hyperlink" Target="https://www.slov-lex.sk/pravne-predpisy/SK/ZZ/2015/39/20220101" TargetMode="External"/><Relationship Id="rId150" Type="http://schemas.openxmlformats.org/officeDocument/2006/relationships/hyperlink" Target="https://bratislava.sk/sk/poplatky-za-komunalne-odpady-a-drobne-stavebne-odpady" TargetMode="External"/><Relationship Id="rId595" Type="http://schemas.openxmlformats.org/officeDocument/2006/relationships/hyperlink" Target="https://www.employment.gov.sk/files/slovensky/rodina-socialna-pomoc/socialne-sluzby/faq/zmluva-poskytovani-socialnej-sluzby.pdf" TargetMode="External"/><Relationship Id="rId816" Type="http://schemas.openxmlformats.org/officeDocument/2006/relationships/hyperlink" Target="https://www.dcom.sk/detail-sluzby?nazov=informovanie-o-materskych-skolach" TargetMode="External"/><Relationship Id="rId248" Type="http://schemas.openxmlformats.org/officeDocument/2006/relationships/hyperlink" Target="https://www.slov-lex.sk/pravne-predpisy/SK/ZZ/2003/461/20220601" TargetMode="External"/><Relationship Id="rId455" Type="http://schemas.openxmlformats.org/officeDocument/2006/relationships/hyperlink" Target="https://www.cvtisr.sk/cvti-sr-vedecka-kniznica/informacie-o-skolstve/skolstvo/vysoke-skoly/prijimacky-na-vysoke-skoly/ako-na-vysoku-skolu.html?page_id=9247" TargetMode="External"/><Relationship Id="rId662" Type="http://schemas.openxmlformats.org/officeDocument/2006/relationships/hyperlink" Target="https://www.slov-lex.sk/pravne-predpisy/SK/ZZ/2009/8/20220706" TargetMode="External"/><Relationship Id="rId12" Type="http://schemas.openxmlformats.org/officeDocument/2006/relationships/hyperlink" Target="https://www.slov-lex.sk/pravne-predpisy/SK/ZZ/2003/461/20220601" TargetMode="External"/><Relationship Id="rId108" Type="http://schemas.openxmlformats.org/officeDocument/2006/relationships/hyperlink" Target="https://www.slov-lex.sk/pravne-predpisy/SK/ZZ/1991/455/20220201" TargetMode="External"/><Relationship Id="rId315" Type="http://schemas.openxmlformats.org/officeDocument/2006/relationships/hyperlink" Target="https://www.slov-lex.sk/pravne-predpisy/SK/ZZ/1998/253/20220701" TargetMode="External"/><Relationship Id="rId522" Type="http://schemas.openxmlformats.org/officeDocument/2006/relationships/hyperlink" Target="https://www.slov-lex.sk/pravne-predpisy/SK/ZZ/2013/417/" TargetMode="External"/><Relationship Id="rId96" Type="http://schemas.openxmlformats.org/officeDocument/2006/relationships/hyperlink" Target="https://www.kosice.sk/obcan/miestne-dane-formulare-a-tlaciva" TargetMode="External"/><Relationship Id="rId161" Type="http://schemas.openxmlformats.org/officeDocument/2006/relationships/hyperlink" Target="https://www.slov-lex.sk/pravne-predpisy/SK/ZZ/2003/461/20220601" TargetMode="External"/><Relationship Id="rId399" Type="http://schemas.openxmlformats.org/officeDocument/2006/relationships/hyperlink" Target="https://www.socpoist.sk/formulare-oznamenie-poistnej-udalosti/48016s6280c" TargetMode="External"/><Relationship Id="rId827" Type="http://schemas.openxmlformats.org/officeDocument/2006/relationships/hyperlink" Target="https://www.minedu.sk/usmernenie-k-prijimaciemu-konaniu-na-stredne-skoly-pre-skolsky-rok-20222023/" TargetMode="External"/><Relationship Id="rId259" Type="http://schemas.openxmlformats.org/officeDocument/2006/relationships/hyperlink" Target="https://eformulare.socpoist.sk/sluzby/ziadost-o-tehotenske" TargetMode="External"/><Relationship Id="rId466" Type="http://schemas.openxmlformats.org/officeDocument/2006/relationships/hyperlink" Target="https://www.slov-lex.sk/pravne-predpisy/SK/ZZ/2002/131/20220601" TargetMode="External"/><Relationship Id="rId673" Type="http://schemas.openxmlformats.org/officeDocument/2006/relationships/hyperlink" Target="https://www.minv.sk/?oznamenie-o-zmene-udajov-zapisanych-v-zivnostenskom-registri" TargetMode="External"/><Relationship Id="rId880" Type="http://schemas.openxmlformats.org/officeDocument/2006/relationships/hyperlink" Target="https://www.slov-lex.sk/pravne-predpisy/SK/ZZ/2013/200/20130713" TargetMode="External"/><Relationship Id="rId23" Type="http://schemas.openxmlformats.org/officeDocument/2006/relationships/hyperlink" Target="https://www.slov-lex.sk/pravne-predpisy/SK/ZZ/2004/5/20220401" TargetMode="External"/><Relationship Id="rId119" Type="http://schemas.openxmlformats.org/officeDocument/2006/relationships/hyperlink" Target="https://www.slov-lex.sk/pravne-predpisy/SK/ZZ/1991/455/20220201" TargetMode="External"/><Relationship Id="rId326" Type="http://schemas.openxmlformats.org/officeDocument/2006/relationships/hyperlink" Target="https://www.slovensko.sk/sk/detail-sluzby?externalCode=sluzba_egov_1046" TargetMode="External"/><Relationship Id="rId533" Type="http://schemas.openxmlformats.org/officeDocument/2006/relationships/hyperlink" Target="https://www.upsvr.gov.sk/buxus/docs/SSVaR/tlaciva/Stanovisko_k_trvaniu_nepriazniveho_zdravotneho_stavu_obcana_v_hmotnej_nudzi_na_ucely_ochranneho_prispevku.pdf" TargetMode="External"/><Relationship Id="rId740" Type="http://schemas.openxmlformats.org/officeDocument/2006/relationships/hyperlink" Target="https://www.financnasprava.sk/sk/elektronicke-sluzby/koncove-sluzby/podanie-dp-dph" TargetMode="External"/><Relationship Id="rId838" Type="http://schemas.openxmlformats.org/officeDocument/2006/relationships/hyperlink" Target="https://www.minedu.sk/usmernenie-k-prijimaciemu-konaniu-na-stredne-skoly-pre-skolsky-rok-20222023/" TargetMode="External"/><Relationship Id="rId172" Type="http://schemas.openxmlformats.org/officeDocument/2006/relationships/hyperlink" Target="https://www.slov-lex.sk/pravne-predpisy/SK/ZZ/1964/40/20191201" TargetMode="External"/><Relationship Id="rId477" Type="http://schemas.openxmlformats.org/officeDocument/2006/relationships/hyperlink" Target="https://www.minedu.sk/pozicky-pre-studentov/" TargetMode="External"/><Relationship Id="rId600" Type="http://schemas.openxmlformats.org/officeDocument/2006/relationships/hyperlink" Target="https://www.slov-lex.sk/pravne-predpisy/SK/ZZ/2008/448/20220607" TargetMode="External"/><Relationship Id="rId684" Type="http://schemas.openxmlformats.org/officeDocument/2006/relationships/hyperlink" Target="https://www.puchov.sk/uzavretie-manzelstva-mimo-miesta-trvaleho-pobytu.html" TargetMode="External"/><Relationship Id="rId337" Type="http://schemas.openxmlformats.org/officeDocument/2006/relationships/hyperlink" Target="https://www.slov-lex.sk/pravne-predpisy/SK/ZZ/2003/461/20220601" TargetMode="External"/><Relationship Id="rId891" Type="http://schemas.openxmlformats.org/officeDocument/2006/relationships/hyperlink" Target="https://www.slov-lex.sk/pravne-predpisy/SK/ZZ/2003/461/20220601" TargetMode="External"/><Relationship Id="rId905" Type="http://schemas.openxmlformats.org/officeDocument/2006/relationships/hyperlink" Target="https://www.slov-lex.sk/pravne-predpisy/SK/ZZ/2003/190/20220201" TargetMode="External"/><Relationship Id="rId34" Type="http://schemas.openxmlformats.org/officeDocument/2006/relationships/hyperlink" Target="https://www.vszp.sk/files/tlaciva/2016/tpoznameniepoistencaplatitelapoistneho2019vypl.pdf" TargetMode="External"/><Relationship Id="rId544" Type="http://schemas.openxmlformats.org/officeDocument/2006/relationships/hyperlink" Target="https://www.banskabystrica.sk/agendy/jednorazova-davka-v-hmotnej-nudzi/" TargetMode="External"/><Relationship Id="rId751" Type="http://schemas.openxmlformats.org/officeDocument/2006/relationships/hyperlink" Target="https://www.slov-lex.sk/pravne-predpisy/SK/ZZ/2014/361/20201201" TargetMode="External"/><Relationship Id="rId849" Type="http://schemas.openxmlformats.org/officeDocument/2006/relationships/hyperlink" Target="https://www.slov-lex.sk/pravne-predpisy/SK/ZZ/2008/245/20220601" TargetMode="External"/><Relationship Id="rId183" Type="http://schemas.openxmlformats.org/officeDocument/2006/relationships/hyperlink" Target="https://portal.minv.sk/wps/wcm/connect/sk/site/main/zivotne-situacie/vozidla/informacie_o_vozidle/info-kontrola-vozidlo-volba/" TargetMode="External"/><Relationship Id="rId390" Type="http://schemas.openxmlformats.org/officeDocument/2006/relationships/hyperlink" Target="https://www.socpoist.sk/pravidla-uznavania-docasnej-pracovnej-neschopnosti/58432s" TargetMode="External"/><Relationship Id="rId404" Type="http://schemas.openxmlformats.org/officeDocument/2006/relationships/hyperlink" Target="https://www.slov-lex.sk/pravne-predpisy/SK/ZZ/2004/576/20160102?ucinnost=28.07.2022" TargetMode="External"/><Relationship Id="rId611" Type="http://schemas.openxmlformats.org/officeDocument/2006/relationships/hyperlink" Target="https://www.slov-lex.sk/pravne-predpisy/SK/ZZ/2003/461/20220601" TargetMode="External"/><Relationship Id="rId250" Type="http://schemas.openxmlformats.org/officeDocument/2006/relationships/hyperlink" Target="https://www.slov-lex.sk/pravne-predpisy/SK/ZZ/2003/461/20220601" TargetMode="External"/><Relationship Id="rId488" Type="http://schemas.openxmlformats.org/officeDocument/2006/relationships/hyperlink" Target="https://www.erasmusplus.sk/" TargetMode="External"/><Relationship Id="rId695" Type="http://schemas.openxmlformats.org/officeDocument/2006/relationships/hyperlink" Target="https://www.slov-lex.sk/pravne-predpisy/SK/ZZ/1994/154/20220401" TargetMode="External"/><Relationship Id="rId709" Type="http://schemas.openxmlformats.org/officeDocument/2006/relationships/hyperlink" Target="https://www.slov-lex.sk/pravne-predpisy/SK/ZZ/2009/8/20220706" TargetMode="External"/><Relationship Id="rId916" Type="http://schemas.openxmlformats.org/officeDocument/2006/relationships/hyperlink" Target="https://www.socpoist.sk/jednorazove-odskodnenie/1303s" TargetMode="External"/><Relationship Id="rId45" Type="http://schemas.openxmlformats.org/officeDocument/2006/relationships/hyperlink" Target="https://www.slov-lex.sk/pravne-predpisy/SK/ZZ/2001/311/20220601" TargetMode="External"/><Relationship Id="rId110" Type="http://schemas.openxmlformats.org/officeDocument/2006/relationships/hyperlink" Target="https://www.slovensko.sk/sk/najst-sluzbu?CurrentPage=1&amp;ServiceTitle=Ohlasovanie+vo%c4%benej%2c+remeselnej+a+viazanej+%c5%beivnosti+-+fyzick%c3%a1+osoba" TargetMode="External"/><Relationship Id="rId348" Type="http://schemas.openxmlformats.org/officeDocument/2006/relationships/hyperlink" Target="https://portal.minv.sk/wps/wcm/connect/sk/site/main/zivotne-situacie/vozidla/vozidla-evidencia-ziadosti/vozidla-ziadost-zmena-menu/vozidlo-zmena-esluzba" TargetMode="External"/><Relationship Id="rId555" Type="http://schemas.openxmlformats.org/officeDocument/2006/relationships/hyperlink" Target="https://www.socpoist.sk/matka---opatrovatel---asistent/55166s" TargetMode="External"/><Relationship Id="rId762" Type="http://schemas.openxmlformats.org/officeDocument/2006/relationships/hyperlink" Target="http://pr_vsf1.msupezinok.sk:8080/oznamovanie-vzniku-zaniku-alebo-zmene-danovej-povinnosti-k-dani-za-uzivanie-verejneho-priestranstva-2.html" TargetMode="External"/><Relationship Id="rId194" Type="http://schemas.openxmlformats.org/officeDocument/2006/relationships/hyperlink" Target="https://www.slov-lex.sk/pravne-predpisy/SK/ZZ/2018/106/" TargetMode="External"/><Relationship Id="rId208" Type="http://schemas.openxmlformats.org/officeDocument/2006/relationships/hyperlink" Target="https://www.slov-lex.sk/pravne-predpisy/SK/ZZ/2003/461/20220601" TargetMode="External"/><Relationship Id="rId415" Type="http://schemas.openxmlformats.org/officeDocument/2006/relationships/hyperlink" Target="https://www.slov-lex.sk/pravne-predpisy/SK/ZZ/2004/576/20160102?ucinnost=28.07.2022" TargetMode="External"/><Relationship Id="rId622" Type="http://schemas.openxmlformats.org/officeDocument/2006/relationships/hyperlink" Target="https://www.upsvr.gov.sk/socialne-veci-a-rodina-2/rodina/rodina/rozvod-rodicov-rozchod-rodicov/uprava-prav-a-povinnosti-rodicov-voci-dietatu.html?page_id=308551" TargetMode="External"/><Relationship Id="rId261" Type="http://schemas.openxmlformats.org/officeDocument/2006/relationships/hyperlink" Target="https://www.slov-lex.sk/pravne-predpisy/SK/ZZ/2003/461/20220601" TargetMode="External"/><Relationship Id="rId499" Type="http://schemas.openxmlformats.org/officeDocument/2006/relationships/hyperlink" Target="https://www.minedu.sk/regulovane-povolania-v-slovenskej-republike/" TargetMode="External"/><Relationship Id="rId927" Type="http://schemas.openxmlformats.org/officeDocument/2006/relationships/hyperlink" Target="https://www.slov-lex.sk/pravne-predpisy/SK/ZZ/2009/563/20220331" TargetMode="External"/><Relationship Id="rId56" Type="http://schemas.openxmlformats.org/officeDocument/2006/relationships/hyperlink" Target="https://www.slov-lex.sk/pravne-predpisy/SK/ZZ/1991/513/" TargetMode="External"/><Relationship Id="rId359" Type="http://schemas.openxmlformats.org/officeDocument/2006/relationships/hyperlink" Target="https://www.slov-lex.sk/pravne-predpisy/SK/ZZ/1995/162/20191001" TargetMode="External"/><Relationship Id="rId566" Type="http://schemas.openxmlformats.org/officeDocument/2006/relationships/hyperlink" Target="https://www.slov-lex.sk/pravne-predpisy/SK/ZZ/2004/576/20160102?ucinnost=28.07.2022" TargetMode="External"/><Relationship Id="rId773" Type="http://schemas.openxmlformats.org/officeDocument/2006/relationships/hyperlink" Target="http://www.socpoist.sk/2141-menu/55440s" TargetMode="External"/><Relationship Id="rId121" Type="http://schemas.openxmlformats.org/officeDocument/2006/relationships/hyperlink" Target="https://www.slov-lex.sk/pravne-predpisy/SK/ZZ/1991/455/20220201" TargetMode="External"/><Relationship Id="rId219" Type="http://schemas.openxmlformats.org/officeDocument/2006/relationships/hyperlink" Target="https://www.slov-lex.sk/pravne-predpisy/SK/ZZ/2003/461/20220601" TargetMode="External"/><Relationship Id="rId426" Type="http://schemas.openxmlformats.org/officeDocument/2006/relationships/hyperlink" Target="https://www.socpoist.sk/jednorazove-vyrovnanie/1304s" TargetMode="External"/><Relationship Id="rId633" Type="http://schemas.openxmlformats.org/officeDocument/2006/relationships/hyperlink" Target="https://obcan.justice.sk/infosud/-/infosud/zoznam/rozhodnutie" TargetMode="External"/><Relationship Id="rId840" Type="http://schemas.openxmlformats.org/officeDocument/2006/relationships/hyperlink" Target="https://www.slov-lex.sk/pravne-predpisy/SK/ZZ/2008/245/20220601" TargetMode="External"/><Relationship Id="rId938" Type="http://schemas.openxmlformats.org/officeDocument/2006/relationships/hyperlink" Target="https://www.minedu.sk/vychova-a-vzdelavanie-v-zakladnych-skolach/" TargetMode="External"/><Relationship Id="rId67" Type="http://schemas.openxmlformats.org/officeDocument/2006/relationships/hyperlink" Target="https://www.slov-lex.sk/pravne-predpisy/SK/ZZ/1995/162/20191001" TargetMode="External"/><Relationship Id="rId272" Type="http://schemas.openxmlformats.org/officeDocument/2006/relationships/hyperlink" Target="https://www.slov-lex.sk/pravne-predpisy/SK/ZZ/2003/461/20220601" TargetMode="External"/><Relationship Id="rId577" Type="http://schemas.openxmlformats.org/officeDocument/2006/relationships/hyperlink" Target="https://www.slov-lex.sk/pravne-predpisy/SK/ZZ/2008/448/20220607" TargetMode="External"/><Relationship Id="rId700" Type="http://schemas.openxmlformats.org/officeDocument/2006/relationships/hyperlink" Target="https://www.slovensko.sk/sk/zivotne-situacie/zivotna-situacia/_vybavujem-obciansky-preukaz-el/" TargetMode="External"/><Relationship Id="rId132" Type="http://schemas.openxmlformats.org/officeDocument/2006/relationships/hyperlink" Target="https://www.slov-lex.sk/pravne-predpisy/SK/ZZ/1991/455/20220201" TargetMode="External"/><Relationship Id="rId784" Type="http://schemas.openxmlformats.org/officeDocument/2006/relationships/hyperlink" Target="https://www.slov-lex.sk/pravne-predpisy/SK/ZZ/2003/461/20220601" TargetMode="External"/><Relationship Id="rId437" Type="http://schemas.openxmlformats.org/officeDocument/2006/relationships/hyperlink" Target="https://www.socpoist.sk/rekvalifikacia-/1307s" TargetMode="External"/><Relationship Id="rId644" Type="http://schemas.openxmlformats.org/officeDocument/2006/relationships/hyperlink" Target="https://www.slov-lex.sk/pravne-predpisy/SK/ZZ/1995/145/20220717" TargetMode="External"/><Relationship Id="rId851" Type="http://schemas.openxmlformats.org/officeDocument/2006/relationships/hyperlink" Target="https://help.edupage.org/?lang_id=2&amp;p=u1/u1681/u1685/u646" TargetMode="External"/><Relationship Id="rId283" Type="http://schemas.openxmlformats.org/officeDocument/2006/relationships/hyperlink" Target="https://www.slov-lex.sk/pravne-predpisy/SK/ZZ/2005/36/20170701" TargetMode="External"/><Relationship Id="rId490" Type="http://schemas.openxmlformats.org/officeDocument/2006/relationships/hyperlink" Target="https://uniba.sk/index.php?id=28354" TargetMode="External"/><Relationship Id="rId504" Type="http://schemas.openxmlformats.org/officeDocument/2006/relationships/hyperlink" Target="https://www.slov-lex.sk/pravne-predpisy/SK/ZZ/2013/417/" TargetMode="External"/><Relationship Id="rId711" Type="http://schemas.openxmlformats.org/officeDocument/2006/relationships/hyperlink" Target="https://www.slov-lex.sk/pravne-predpisy/SK/ZZ/2009/8/20220706" TargetMode="External"/><Relationship Id="rId949" Type="http://schemas.openxmlformats.org/officeDocument/2006/relationships/hyperlink" Target="https://www.slov-lex.sk/pravne-predpisy/SK/ZZ/2008/245/20220601" TargetMode="External"/><Relationship Id="rId78" Type="http://schemas.openxmlformats.org/officeDocument/2006/relationships/hyperlink" Target="https://www.slov-lex.sk/pravne-predpisy/SK/ZZ/2021/452/20220201" TargetMode="External"/><Relationship Id="rId143" Type="http://schemas.openxmlformats.org/officeDocument/2006/relationships/hyperlink" Target="https://www.ruzinov.sk/sk/tlaciva/index/tag:podnikatelska-cinnost" TargetMode="External"/><Relationship Id="rId350" Type="http://schemas.openxmlformats.org/officeDocument/2006/relationships/hyperlink" Target="https://www.slov-lex.sk/pravne-predpisy/SK/ZZ/2018/106/" TargetMode="External"/><Relationship Id="rId588" Type="http://schemas.openxmlformats.org/officeDocument/2006/relationships/hyperlink" Target="https://www.slov-lex.sk/pravne-predpisy/SK/ZZ/2008/447/20220701" TargetMode="External"/><Relationship Id="rId795" Type="http://schemas.openxmlformats.org/officeDocument/2006/relationships/hyperlink" Target="https://www.slov-lex.sk/pravne-predpisy/SK/ZZ/2002/431/20220101" TargetMode="External"/><Relationship Id="rId809" Type="http://schemas.openxmlformats.org/officeDocument/2006/relationships/hyperlink" Target="https://www.minedu.sk/odporucania-pre-rodicov-pri-vybere-materskej-skoly/" TargetMode="External"/><Relationship Id="rId9" Type="http://schemas.openxmlformats.org/officeDocument/2006/relationships/hyperlink" Target="https://www.upsvr.gov.sk/buxus/docs/SSZ/OISS/ziadost_o_zaradenie_do_evidencie_UoZ.docx" TargetMode="External"/><Relationship Id="rId210" Type="http://schemas.openxmlformats.org/officeDocument/2006/relationships/hyperlink" Target="https://www.slov-lex.sk/pravne-predpisy/SK/ZZ/2003/461/20220601" TargetMode="External"/><Relationship Id="rId448" Type="http://schemas.openxmlformats.org/officeDocument/2006/relationships/hyperlink" Target="https://www.socpoist.sk/480/1190s" TargetMode="External"/><Relationship Id="rId655" Type="http://schemas.openxmlformats.org/officeDocument/2006/relationships/hyperlink" Target="https://www.slov-lex.sk/pravne-predpisy/SK/ZZ/2009/8/20220706" TargetMode="External"/><Relationship Id="rId862" Type="http://schemas.openxmlformats.org/officeDocument/2006/relationships/hyperlink" Target="https://www.justice.gov.sk/agenda-ministerstva/medzinarodne-pravo/overovanie-listin-apostily/" TargetMode="External"/><Relationship Id="rId294" Type="http://schemas.openxmlformats.org/officeDocument/2006/relationships/hyperlink" Target="https://www.slov-lex.sk/pravne-predpisy/SK/ZZ/1998/253/20220701" TargetMode="External"/><Relationship Id="rId308" Type="http://schemas.openxmlformats.org/officeDocument/2006/relationships/hyperlink" Target="https://www.slov-lex.sk/pravne-predpisy/SK/ZZ/1998/253/20220701" TargetMode="External"/><Relationship Id="rId515" Type="http://schemas.openxmlformats.org/officeDocument/2006/relationships/hyperlink" Target="https://www.upsvr.gov.sk/buxus/docs/SSVaR/tlaciva/Potvrdenie_o_mzde__prijme.pdf" TargetMode="External"/><Relationship Id="rId722" Type="http://schemas.openxmlformats.org/officeDocument/2006/relationships/hyperlink" Target="https://www.slov-lex.sk/pravne-predpisy/SK/ZZ/1995/162/20191001" TargetMode="External"/><Relationship Id="rId89" Type="http://schemas.openxmlformats.org/officeDocument/2006/relationships/hyperlink" Target="https://esluzby.bratislava.sk/info/414?slug=ohlasenie-stavebnych-uprav-a-udrziavacich-prac" TargetMode="External"/><Relationship Id="rId154" Type="http://schemas.openxmlformats.org/officeDocument/2006/relationships/hyperlink" Target="https://www.slov-lex.sk/pravne-predpisy/SK/ZZ/2014/361/20201201" TargetMode="External"/><Relationship Id="rId361" Type="http://schemas.openxmlformats.org/officeDocument/2006/relationships/hyperlink" Target="https://www.slov-lex.sk/pravne-predpisy/SK/ZZ/1998/253/20220701" TargetMode="External"/><Relationship Id="rId599" Type="http://schemas.openxmlformats.org/officeDocument/2006/relationships/hyperlink" Target="https://sos.mpsvr.gov.sk/pm/poskytovatel-sos" TargetMode="External"/><Relationship Id="rId459" Type="http://schemas.openxmlformats.org/officeDocument/2006/relationships/hyperlink" Target="https://www.slov-lex.sk/pravne-predpisy/SK/ZZ/2002/131/20220601" TargetMode="External"/><Relationship Id="rId666" Type="http://schemas.openxmlformats.org/officeDocument/2006/relationships/hyperlink" Target="https://www.slov-lex.sk/pravne-predpisy/SK/ZZ/1995/162/20191001" TargetMode="External"/><Relationship Id="rId873" Type="http://schemas.openxmlformats.org/officeDocument/2006/relationships/hyperlink" Target="https://www.dcom.sk/detail-sluzby?nazov=informovanie-o-cintorinoch-obce" TargetMode="External"/><Relationship Id="rId16" Type="http://schemas.openxmlformats.org/officeDocument/2006/relationships/hyperlink" Target="https://www.slov-lex.sk/pravne-predpisy/SK/ZZ/2004/5/20220401" TargetMode="External"/><Relationship Id="rId221" Type="http://schemas.openxmlformats.org/officeDocument/2006/relationships/hyperlink" Target="https://www.upsvr.gov.sk/se/oddelenie-sluzieb-pre-obcana/zoznam-sluzieb/vyradenie-z-evidencie.html?page_id=534619" TargetMode="External"/><Relationship Id="rId319" Type="http://schemas.openxmlformats.org/officeDocument/2006/relationships/hyperlink" Target="https://www.slov-lex.sk/pravne-predpisy/SK/ZZ/1998/253/20220701" TargetMode="External"/><Relationship Id="rId526" Type="http://schemas.openxmlformats.org/officeDocument/2006/relationships/hyperlink" Target="https://www.slov-lex.sk/pravne-predpisy/SK/ZZ/2013/417/" TargetMode="External"/><Relationship Id="rId733" Type="http://schemas.openxmlformats.org/officeDocument/2006/relationships/hyperlink" Target="https://www.slov-lex.sk/pravne-predpisy/SK/ZZ/2003/595/" TargetMode="External"/><Relationship Id="rId940" Type="http://schemas.openxmlformats.org/officeDocument/2006/relationships/hyperlink" Target="https://www.dcom.sk/detail-sluzby?nazov=informovanie-o-zakladnych-skolach" TargetMode="External"/><Relationship Id="rId165" Type="http://schemas.openxmlformats.org/officeDocument/2006/relationships/hyperlink" Target="https://www.slov-lex.sk/pravne-predpisy/SK/ZZ/2003/461/20220601" TargetMode="External"/><Relationship Id="rId372" Type="http://schemas.openxmlformats.org/officeDocument/2006/relationships/hyperlink" Target="https://www.socpoist.sk/osetrovne/1294s" TargetMode="External"/><Relationship Id="rId677" Type="http://schemas.openxmlformats.org/officeDocument/2006/relationships/hyperlink" Target="https://navody.digital/zivotne-situacie/svadba" TargetMode="External"/><Relationship Id="rId800" Type="http://schemas.openxmlformats.org/officeDocument/2006/relationships/hyperlink" Target="https://ru.justice.sk/ru-verejnost-web/public/sluzby.xhtml" TargetMode="External"/><Relationship Id="rId232" Type="http://schemas.openxmlformats.org/officeDocument/2006/relationships/hyperlink" Target="https://www.slov-lex.sk/pravne-predpisy/SK/ZZ/2003/461/20220601" TargetMode="External"/><Relationship Id="rId884" Type="http://schemas.openxmlformats.org/officeDocument/2006/relationships/hyperlink" Target="https://www.slov-lex.sk/pravne-predpisy/SK/ZZ/2015/161/20220701" TargetMode="External"/><Relationship Id="rId27" Type="http://schemas.openxmlformats.org/officeDocument/2006/relationships/hyperlink" Target="https://www.slov-lex.sk/pravne-predpisy/SK/ZZ/2001/311/20220601" TargetMode="External"/><Relationship Id="rId537" Type="http://schemas.openxmlformats.org/officeDocument/2006/relationships/hyperlink" Target="https://www.upsvr.gov.sk/buxus/docs/SSVaR/tlaciva/Potvrdenie_o_DPN_1.pdf" TargetMode="External"/><Relationship Id="rId744" Type="http://schemas.openxmlformats.org/officeDocument/2006/relationships/hyperlink" Target="https://pfseform.financnasprava.sk/Formulare/eFormVzor/DP/form.471.html" TargetMode="External"/><Relationship Id="rId951" Type="http://schemas.openxmlformats.org/officeDocument/2006/relationships/hyperlink" Target="https://www.slov-lex.sk/pravne-predpisy/SK/ZZ/2008/245/20220601" TargetMode="External"/><Relationship Id="rId80" Type="http://schemas.openxmlformats.org/officeDocument/2006/relationships/hyperlink" Target="https://bratislava.sk/sk/poplatky-za-komunalne-odpady-a-drobne-stavebne-odpady" TargetMode="External"/><Relationship Id="rId176" Type="http://schemas.openxmlformats.org/officeDocument/2006/relationships/hyperlink" Target="https://www.slov-lex.sk/pravne-predpisy/SK/ZZ/2018/106/" TargetMode="External"/><Relationship Id="rId383" Type="http://schemas.openxmlformats.org/officeDocument/2006/relationships/hyperlink" Target="https://www.slov-lex.sk/pravne-predpisy/SK/ZZ/2003/461/20220601" TargetMode="External"/><Relationship Id="rId590" Type="http://schemas.openxmlformats.org/officeDocument/2006/relationships/hyperlink" Target="https://www.slov-lex.sk/pravne-predpisy/SK/ZZ/2008/448/20220607" TargetMode="External"/><Relationship Id="rId604" Type="http://schemas.openxmlformats.org/officeDocument/2006/relationships/hyperlink" Target="https://trencin.sk/wp-content/uploads/2018/10/%C5%BDiados%C5%A5-prepravn%C3%A1-slu%C5%BEba.pdf" TargetMode="External"/><Relationship Id="rId811" Type="http://schemas.openxmlformats.org/officeDocument/2006/relationships/hyperlink" Target="https://www.minedu.sk/vychovne-psychologicke-a-specialnopedagogicke-poradenstvo-a-specialne-vychovne-zariadenia/" TargetMode="External"/><Relationship Id="rId243" Type="http://schemas.openxmlformats.org/officeDocument/2006/relationships/hyperlink" Target="https://navody.digital/zivotne-situacie/narodenie-dietata/krok/informovat-zamestnavatela" TargetMode="External"/><Relationship Id="rId450" Type="http://schemas.openxmlformats.org/officeDocument/2006/relationships/hyperlink" Target="https://www.socpoist.sk/nahrada-nakladov-spojenych-s-liecenim/1309s" TargetMode="External"/><Relationship Id="rId688" Type="http://schemas.openxmlformats.org/officeDocument/2006/relationships/hyperlink" Target="https://www.slovensko.sk/sk/zivotne-situacie/zivotna-situacia/_civilny-sobas1/" TargetMode="External"/><Relationship Id="rId895" Type="http://schemas.openxmlformats.org/officeDocument/2006/relationships/hyperlink" Target="https://www.slov-lex.sk/pravne-predpisy/SK/ZZ/2003/461/20220601" TargetMode="External"/><Relationship Id="rId909" Type="http://schemas.openxmlformats.org/officeDocument/2006/relationships/hyperlink" Target="https://www.slov-lex.sk/pravne-predpisy/SK/ZZ/2003/461/20220601" TargetMode="External"/><Relationship Id="rId38" Type="http://schemas.openxmlformats.org/officeDocument/2006/relationships/hyperlink" Target="https://www.slov-lex.sk/pravne-predpisy/SK/ZZ/2004/580/20220401" TargetMode="External"/><Relationship Id="rId103" Type="http://schemas.openxmlformats.org/officeDocument/2006/relationships/hyperlink" Target="https://www.slov-lex.sk/pravne-predpisy/SK/ZZ/1991/455/20220201" TargetMode="External"/><Relationship Id="rId310" Type="http://schemas.openxmlformats.org/officeDocument/2006/relationships/hyperlink" Target="https://www.slov-lex.sk/pravne-predpisy/SK/ZZ/1998/253/20220701" TargetMode="External"/><Relationship Id="rId548" Type="http://schemas.openxmlformats.org/officeDocument/2006/relationships/hyperlink" Target="https://www.employment.gov.sk/sk/rodina-socialna-pomoc/tazke-zdravotne-postihnutie/penazne-prispevky/pp-opatrovanie/" TargetMode="External"/><Relationship Id="rId755" Type="http://schemas.openxmlformats.org/officeDocument/2006/relationships/hyperlink" Target="https://www.slov-lex.sk/pravne-predpisy/SK/ZZ/2004/582/20220615" TargetMode="External"/><Relationship Id="rId962" Type="http://schemas.openxmlformats.org/officeDocument/2006/relationships/hyperlink" Target="https://www.slov-lex.sk/pravne-predpisy/SK/ZZ/1991/455/20220201" TargetMode="External"/><Relationship Id="rId91" Type="http://schemas.openxmlformats.org/officeDocument/2006/relationships/hyperlink" Target="https://www.slov-lex.sk/pravne-predpisy/SK/ZZ/1976/50/20210601" TargetMode="External"/><Relationship Id="rId187" Type="http://schemas.openxmlformats.org/officeDocument/2006/relationships/hyperlink" Target="https://portal.minv.sk/wps/wcm/connect/sk/site/main/zivotne-situacie/vozidla/vozidla-evidencia-ziadosti/" TargetMode="External"/><Relationship Id="rId394" Type="http://schemas.openxmlformats.org/officeDocument/2006/relationships/hyperlink" Target="https://www.slovensko.sk/sk/zivotne-situacie/zivotna-situacia/_praceneschopnost" TargetMode="External"/><Relationship Id="rId408" Type="http://schemas.openxmlformats.org/officeDocument/2006/relationships/hyperlink" Target="https://www.slov-lex.sk/pravne-predpisy/SK/ZZ/2004/576/20160102?ucinnost=28.07.2022" TargetMode="External"/><Relationship Id="rId615" Type="http://schemas.openxmlformats.org/officeDocument/2006/relationships/hyperlink" Target="https://www.sak.sk/web/sk/cms/lawyer/adv" TargetMode="External"/><Relationship Id="rId822" Type="http://schemas.openxmlformats.org/officeDocument/2006/relationships/hyperlink" Target="https://www.slov-lex.sk/pravne-predpisy/SK/ZZ/2008/245/20220601" TargetMode="External"/><Relationship Id="rId254" Type="http://schemas.openxmlformats.org/officeDocument/2006/relationships/hyperlink" Target="https://www.slov-lex.sk/pravne-predpisy/SK/ZZ/2003/461/20220601" TargetMode="External"/><Relationship Id="rId699" Type="http://schemas.openxmlformats.org/officeDocument/2006/relationships/hyperlink" Target="https://www.slovensko.sk/sk/detail-sluzby?externalCode=sluzba_egov_1046" TargetMode="External"/><Relationship Id="rId49" Type="http://schemas.openxmlformats.org/officeDocument/2006/relationships/hyperlink" Target="https://www.slov-lex.sk/pravne-predpisy/SK/ZZ/2004/5/20220401" TargetMode="External"/><Relationship Id="rId114" Type="http://schemas.openxmlformats.org/officeDocument/2006/relationships/hyperlink" Target="https://www.slov-lex.sk/pravne-predpisy/SK/ZZ/1991/455/20220201" TargetMode="External"/><Relationship Id="rId461" Type="http://schemas.openxmlformats.org/officeDocument/2006/relationships/hyperlink" Target="https://www.minedu.sk/socialne-stipendia/" TargetMode="External"/><Relationship Id="rId559" Type="http://schemas.openxmlformats.org/officeDocument/2006/relationships/hyperlink" Target="https://www.upsvr.gov.sk/buxus/docs/SSVaR/tlaciva/SSD/Ziadost_o_posudenie_zdravotneho_stavu_na_ucely_statnych_socialnych_davok.pdf" TargetMode="External"/><Relationship Id="rId766" Type="http://schemas.openxmlformats.org/officeDocument/2006/relationships/hyperlink" Target="https://www.financnasprava.sk/sk/elektronicke-sluzby/koncove-sluzby/platenie-dani-poplatkov" TargetMode="External"/><Relationship Id="rId198" Type="http://schemas.openxmlformats.org/officeDocument/2006/relationships/hyperlink" Target="https://www.slov-lex.sk/pravne-predpisy/SK/ZZ/2018/106/" TargetMode="External"/><Relationship Id="rId321" Type="http://schemas.openxmlformats.org/officeDocument/2006/relationships/hyperlink" Target="https://www.slov-lex.sk/pravne-predpisy/SK/ZZ/1998/253/20220701" TargetMode="External"/><Relationship Id="rId419" Type="http://schemas.openxmlformats.org/officeDocument/2006/relationships/hyperlink" Target="https://www.socpoist.sk/480/1190s" TargetMode="External"/><Relationship Id="rId626" Type="http://schemas.openxmlformats.org/officeDocument/2006/relationships/hyperlink" Target="https://www.slov-lex.sk/pravne-predpisy/SK/ZZ/2015/161/20220701" TargetMode="External"/><Relationship Id="rId833" Type="http://schemas.openxmlformats.org/officeDocument/2006/relationships/hyperlink" Target="https://www.slov-lex.sk/pravne-predpisy/SK/ZZ/2015/61/20220101" TargetMode="External"/><Relationship Id="rId265" Type="http://schemas.openxmlformats.org/officeDocument/2006/relationships/hyperlink" Target="https://www.slov-lex.sk/pravne-predpisy/SK/ZZ/2004/576/20160102?ucinnost=28.07.2022" TargetMode="External"/><Relationship Id="rId472" Type="http://schemas.openxmlformats.org/officeDocument/2006/relationships/hyperlink" Target="https://www.slov-lex.sk/pravne-predpisy/SK/ZZ/2002/131/20220601" TargetMode="External"/><Relationship Id="rId900" Type="http://schemas.openxmlformats.org/officeDocument/2006/relationships/hyperlink" Target="https://www.slov-lex.sk/pravne-predpisy/SK/ZZ/2003/461/20220601" TargetMode="External"/><Relationship Id="rId125" Type="http://schemas.openxmlformats.org/officeDocument/2006/relationships/hyperlink" Target="https://www.slov-lex.sk/pravne-predpisy/SK/ZZ/2015/272/20201101" TargetMode="External"/><Relationship Id="rId332" Type="http://schemas.openxmlformats.org/officeDocument/2006/relationships/hyperlink" Target="https://www.slov-lex.sk/pravne-predpisy/SK/ZZ/2019/395/20211230" TargetMode="External"/><Relationship Id="rId777" Type="http://schemas.openxmlformats.org/officeDocument/2006/relationships/hyperlink" Target="http://www.socpoist.sk/2141-menu/55440s" TargetMode="External"/><Relationship Id="rId637" Type="http://schemas.openxmlformats.org/officeDocument/2006/relationships/hyperlink" Target="https://www.slov-lex.sk/pravne-predpisy/SK/ZZ/1994/154/20220401" TargetMode="External"/><Relationship Id="rId844" Type="http://schemas.openxmlformats.org/officeDocument/2006/relationships/hyperlink" Target="https://www.slov-lex.sk/pravne-predpisy/SK/ZZ/2008/245/20220601" TargetMode="External"/><Relationship Id="rId276" Type="http://schemas.openxmlformats.org/officeDocument/2006/relationships/hyperlink" Target="https://www.slov-lex.sk/pravne-predpisy/SK/ZZ/2003/461/20220601" TargetMode="External"/><Relationship Id="rId483" Type="http://schemas.openxmlformats.org/officeDocument/2006/relationships/hyperlink" Target="https://www.minedu.sk/data/att/16888.pdf" TargetMode="External"/><Relationship Id="rId690" Type="http://schemas.openxmlformats.org/officeDocument/2006/relationships/hyperlink" Target="https://www.staremesto.sk/data/MediaLibrary/27/27257/Matrika_Ziadost_o_uzavretie_manzelstva.pdf" TargetMode="External"/><Relationship Id="rId704" Type="http://schemas.openxmlformats.org/officeDocument/2006/relationships/hyperlink" Target="https://www.minv.sk/?cestovne-pasy" TargetMode="External"/><Relationship Id="rId911" Type="http://schemas.openxmlformats.org/officeDocument/2006/relationships/hyperlink" Target="https://www.slov-lex.sk/pravne-predpisy/SK/ZZ/2003/461/20220601" TargetMode="External"/><Relationship Id="rId40" Type="http://schemas.openxmlformats.org/officeDocument/2006/relationships/hyperlink" Target="https://www.slov-lex.sk/pravne-predpisy/SK/ZZ/2001/311/20220601" TargetMode="External"/><Relationship Id="rId136" Type="http://schemas.openxmlformats.org/officeDocument/2006/relationships/hyperlink" Target="https://www.slov-lex.sk/pravne-predpisy/SK/ZZ/1991/455/20220201" TargetMode="External"/><Relationship Id="rId343" Type="http://schemas.openxmlformats.org/officeDocument/2006/relationships/hyperlink" Target="https://www.slov-lex.sk/pravne-predpisy/SK/ZZ/1991/455/20220201" TargetMode="External"/><Relationship Id="rId550" Type="http://schemas.openxmlformats.org/officeDocument/2006/relationships/hyperlink" Target="https://www.upsvr.gov.sk/vzory-ziadosti/vzory-ziadosti-pre-oblast-socialnych-veci-a-rodiny/tazko-zdravotne-postihnuti-1.html?page_id=268769" TargetMode="External"/><Relationship Id="rId788" Type="http://schemas.openxmlformats.org/officeDocument/2006/relationships/hyperlink" Target="https://www.slov-lex.sk/pravne-predpisy/SK/ZZ/2001/311/20220601" TargetMode="External"/><Relationship Id="rId203" Type="http://schemas.openxmlformats.org/officeDocument/2006/relationships/hyperlink" Target="https://www.socpoist.sk/podmienky-naroku--hvc/1287s" TargetMode="External"/><Relationship Id="rId648" Type="http://schemas.openxmlformats.org/officeDocument/2006/relationships/hyperlink" Target="https://www.slovensko.sk/sk/zivotne-situacie/zivotna-situacia/_vybavujem-obciansky-preukaz-el/" TargetMode="External"/><Relationship Id="rId855" Type="http://schemas.openxmlformats.org/officeDocument/2006/relationships/hyperlink" Target="https://www.slov-lex.sk/pravne-predpisy/SK/ZZ/2008/245/20220601" TargetMode="External"/><Relationship Id="rId287" Type="http://schemas.openxmlformats.org/officeDocument/2006/relationships/hyperlink" Target="https://www.slov-lex.sk/pravne-predpisy/SK/ZZ/1998/253/20220701" TargetMode="External"/><Relationship Id="rId410" Type="http://schemas.openxmlformats.org/officeDocument/2006/relationships/hyperlink" Target="https://www.slov-lex.sk/pravne-predpisy/SK/ZZ/2003/461/20220601" TargetMode="External"/><Relationship Id="rId494" Type="http://schemas.openxmlformats.org/officeDocument/2006/relationships/hyperlink" Target="https://www.truni.sk/kriteria-studentskej-mobility-erasmus-studium" TargetMode="External"/><Relationship Id="rId508" Type="http://schemas.openxmlformats.org/officeDocument/2006/relationships/hyperlink" Target="https://www.slov-lex.sk/pravne-predpisy/SK/ZZ/2013/417/" TargetMode="External"/><Relationship Id="rId715" Type="http://schemas.openxmlformats.org/officeDocument/2006/relationships/hyperlink" Target="https://portal.minv.sk/wps/wcm/connect/sk/site/main/zivotne-situacie/vozidla/vozidla-evidencia-ziadosti/vozidla-ziadost-zmena-menu/vozidlo-zmena-esluzba" TargetMode="External"/><Relationship Id="rId922" Type="http://schemas.openxmlformats.org/officeDocument/2006/relationships/hyperlink" Target="https://portal.minv.sk/wps/wcm/connect/sk/site/main/zivotne-situacie/zivnostenske-podnikanie/" TargetMode="External"/><Relationship Id="rId147" Type="http://schemas.openxmlformats.org/officeDocument/2006/relationships/hyperlink" Target="https://www.slov-lex.sk/pravne-predpisy/SK/ZZ/2004/222/20220701" TargetMode="External"/><Relationship Id="rId354" Type="http://schemas.openxmlformats.org/officeDocument/2006/relationships/hyperlink" Target="https://www.slov-lex.sk/pravne-predpisy/SK/ZZ/2018/106/" TargetMode="External"/><Relationship Id="rId799" Type="http://schemas.openxmlformats.org/officeDocument/2006/relationships/hyperlink" Target="https://www.slov-lex.sk/pravne-predpisy/SK/ZZ/2005/7/20220717" TargetMode="External"/><Relationship Id="rId51" Type="http://schemas.openxmlformats.org/officeDocument/2006/relationships/hyperlink" Target="https://www.slov-lex.sk/pravne-predpisy/SK/ZZ/2004/5/20220401" TargetMode="External"/><Relationship Id="rId561" Type="http://schemas.openxmlformats.org/officeDocument/2006/relationships/hyperlink" Target="https://www.platformarodin.sk/narok/sluzba-vcasnej-intervencie/" TargetMode="External"/><Relationship Id="rId659" Type="http://schemas.openxmlformats.org/officeDocument/2006/relationships/hyperlink" Target="https://portal.minv.sk/wps/wcm/connect/sk/site/main/zivotne-situacie/vozidla/vozidla-evidencia-ziadosti/vozidla-ziadost-zmena-menu/" TargetMode="External"/><Relationship Id="rId866" Type="http://schemas.openxmlformats.org/officeDocument/2006/relationships/hyperlink" Target="https://emortes.portaludzs.sk/web/emortes/" TargetMode="External"/><Relationship Id="rId214" Type="http://schemas.openxmlformats.org/officeDocument/2006/relationships/hyperlink" Target="https://www.slov-lex.sk/pravne-predpisy/SK/ZZ/2003/461/20220601" TargetMode="External"/><Relationship Id="rId298" Type="http://schemas.openxmlformats.org/officeDocument/2006/relationships/hyperlink" Target="https://www.slov-lex.sk/pravne-predpisy/SK/ZZ/1998/253/20220701" TargetMode="External"/><Relationship Id="rId421" Type="http://schemas.openxmlformats.org/officeDocument/2006/relationships/hyperlink" Target="https://www.socpoist.sk/urazova-renta/1299s" TargetMode="External"/><Relationship Id="rId519" Type="http://schemas.openxmlformats.org/officeDocument/2006/relationships/hyperlink" Target="https://www.upsvr.gov.sk/buxus/docs/SSVaR/tlaciva/Potvrdenie_o_rozsahu_odpracovanych__hodin.pdf" TargetMode="External"/><Relationship Id="rId158" Type="http://schemas.openxmlformats.org/officeDocument/2006/relationships/hyperlink" Target="https://www.vszp.sk/platitelia/platenie-poistneho/zamestnavatel/" TargetMode="External"/><Relationship Id="rId726" Type="http://schemas.openxmlformats.org/officeDocument/2006/relationships/hyperlink" Target="https://www.minv.sk/?oznamenie-o-zmene-udajov-zapisanych-v-zivnostenskom-registri" TargetMode="External"/><Relationship Id="rId933" Type="http://schemas.openxmlformats.org/officeDocument/2006/relationships/hyperlink" Target="https://www.slov-lex.sk/pravne-predpisy/SK/ZZ/2008/245/20220601" TargetMode="External"/><Relationship Id="rId62" Type="http://schemas.openxmlformats.org/officeDocument/2006/relationships/hyperlink" Target="https://www.slov-lex.sk/pravne-predpisy/SK/ZZ/2009/186/vyhlasene_znenie.html" TargetMode="External"/><Relationship Id="rId365" Type="http://schemas.openxmlformats.org/officeDocument/2006/relationships/hyperlink" Target="https://www.slov-lex.sk/pravne-predpisy/SK/ZZ/2011/362/20220526" TargetMode="External"/><Relationship Id="rId572" Type="http://schemas.openxmlformats.org/officeDocument/2006/relationships/hyperlink" Target="https://www.employment.gov.sk/sk/rodina-socialna-pomoc/tazke-zdravotne-postihnutie/parkovaci-preukaz/" TargetMode="External"/><Relationship Id="rId225" Type="http://schemas.openxmlformats.org/officeDocument/2006/relationships/hyperlink" Target="https://www.slov-lex.sk/pravne-predpisy/SK/ZZ/2003/461/20220601" TargetMode="External"/><Relationship Id="rId432" Type="http://schemas.openxmlformats.org/officeDocument/2006/relationships/hyperlink" Target="https://www.slov-lex.sk/pravne-predpisy/SK/ZZ/2003/461/20220601" TargetMode="External"/><Relationship Id="rId877" Type="http://schemas.openxmlformats.org/officeDocument/2006/relationships/hyperlink" Target="https://www.slov-lex.sk/pravne-predpisy/SK/ZZ/1994/154/20220401" TargetMode="External"/><Relationship Id="rId737" Type="http://schemas.openxmlformats.org/officeDocument/2006/relationships/hyperlink" Target="https://www.slov-lex.sk/pravne-predpisy/SK/ZZ/2003/595/" TargetMode="External"/><Relationship Id="rId944" Type="http://schemas.openxmlformats.org/officeDocument/2006/relationships/hyperlink" Target="https://www.dcom.sk/detail-sluzby?nazov=informovanie-o-zakladnych-skolach" TargetMode="External"/><Relationship Id="rId73" Type="http://schemas.openxmlformats.org/officeDocument/2006/relationships/hyperlink" Target="https://www.slov-lex.sk/pravne-predpisy/SK/ZZ/1995/162/20191001" TargetMode="External"/><Relationship Id="rId169" Type="http://schemas.openxmlformats.org/officeDocument/2006/relationships/hyperlink" Target="https://www.slov-lex.sk/pravne-predpisy/SK/ZZ/2018/106/" TargetMode="External"/><Relationship Id="rId376" Type="http://schemas.openxmlformats.org/officeDocument/2006/relationships/hyperlink" Target="https://www.podnikajte.sk/pracovne-pravo-bozp/choroba-z-povolania" TargetMode="External"/><Relationship Id="rId583" Type="http://schemas.openxmlformats.org/officeDocument/2006/relationships/hyperlink" Target="https://www.slov-lex.sk/pravne-predpisy/SK/ZZ/2008/447/20220701" TargetMode="External"/><Relationship Id="rId790" Type="http://schemas.openxmlformats.org/officeDocument/2006/relationships/hyperlink" Target="https://intrastat.statistics.sk/Intrastat/spravodajska-povinnost/" TargetMode="External"/><Relationship Id="rId804" Type="http://schemas.openxmlformats.org/officeDocument/2006/relationships/hyperlink" Target="https://www.justice.gov.sk/sluzby/obchodny-register/formulare-or-pre-podania-v-elektronickej-podobe/" TargetMode="External"/><Relationship Id="rId4" Type="http://schemas.openxmlformats.org/officeDocument/2006/relationships/hyperlink" Target="https://www.slov-lex.sk/pravne-predpisy/SK/ZZ/2001/311/20220601" TargetMode="External"/><Relationship Id="rId236" Type="http://schemas.openxmlformats.org/officeDocument/2006/relationships/hyperlink" Target="https://esluzby.socpoist.sk/cips/" TargetMode="External"/><Relationship Id="rId443" Type="http://schemas.openxmlformats.org/officeDocument/2006/relationships/hyperlink" Target="https://www.slov-lex.sk/pravne-predpisy/SK/ZZ/2003/461/20220601" TargetMode="External"/><Relationship Id="rId650" Type="http://schemas.openxmlformats.org/officeDocument/2006/relationships/hyperlink" Target="https://www.minv.sk/?cestovne-pasy" TargetMode="External"/><Relationship Id="rId888" Type="http://schemas.openxmlformats.org/officeDocument/2006/relationships/hyperlink" Target="https://www.slov-lex.sk/pravne-predpisy/SK/ZZ/2004/580/20220401" TargetMode="External"/><Relationship Id="rId303" Type="http://schemas.openxmlformats.org/officeDocument/2006/relationships/hyperlink" Target="https://www.slov-lex.sk/pravne-predpisy/SK/ZZ/1998/253/20220701" TargetMode="External"/><Relationship Id="rId748" Type="http://schemas.openxmlformats.org/officeDocument/2006/relationships/hyperlink" Target="https://www.financnasprava.sk/sk/elektronicke-sluzby/koncove-sluzby/percentualny-podiel-dane" TargetMode="External"/><Relationship Id="rId955" Type="http://schemas.openxmlformats.org/officeDocument/2006/relationships/hyperlink" Target="https://www.employment.gov.sk/sk/rodina-socialna-pomoc/tazke-zdravotne-postihnutie/preukaz-tzp/" TargetMode="External"/><Relationship Id="rId84" Type="http://schemas.openxmlformats.org/officeDocument/2006/relationships/hyperlink" Target="https://www.slov-lex.sk/pravne-predpisy/SK/ZZ/2015/39/20220101" TargetMode="External"/><Relationship Id="rId387" Type="http://schemas.openxmlformats.org/officeDocument/2006/relationships/hyperlink" Target="https://www.slov-lex.sk/pravne-predpisy/SK/ZZ/2004/576/20160102?ucinnost=28.07.2022" TargetMode="External"/><Relationship Id="rId510" Type="http://schemas.openxmlformats.org/officeDocument/2006/relationships/hyperlink" Target="https://www.slov-lex.sk/pravne-predpisy/SK/ZZ/2013/417/" TargetMode="External"/><Relationship Id="rId594" Type="http://schemas.openxmlformats.org/officeDocument/2006/relationships/hyperlink" Target="https://www.slov-lex.sk/pravne-predpisy/SK/ZZ/2008/448/20220607" TargetMode="External"/><Relationship Id="rId608" Type="http://schemas.openxmlformats.org/officeDocument/2006/relationships/hyperlink" Target="https://www.socpoist.sk/invalidny-dochodok/1288s" TargetMode="External"/><Relationship Id="rId815" Type="http://schemas.openxmlformats.org/officeDocument/2006/relationships/hyperlink" Target="https://www.slov-lex.sk/pravne-predpisy/SK/ZZ/2008/245/20220601" TargetMode="External"/><Relationship Id="rId247" Type="http://schemas.openxmlformats.org/officeDocument/2006/relationships/hyperlink" Target="https://www.socpoist.sk/vyrovnavacia-davka/1295s" TargetMode="External"/><Relationship Id="rId899" Type="http://schemas.openxmlformats.org/officeDocument/2006/relationships/hyperlink" Target="https://www.slov-lex.sk/pravne-predpisy/SK/ZZ/2003/461/20220601" TargetMode="External"/><Relationship Id="rId107" Type="http://schemas.openxmlformats.org/officeDocument/2006/relationships/hyperlink" Target="https://www.slov-lex.sk/pravne-predpisy/SK/ZZ/1991/455/20220201" TargetMode="External"/><Relationship Id="rId454" Type="http://schemas.openxmlformats.org/officeDocument/2006/relationships/hyperlink" Target="https://www.cvtisr.sk/cvti-sr-vedecka-kniznica/informacie-o-skolstve/publikacie-casopisy.../zistovanie-kvalifikovanosti/prehlad-vysokych-skol.html?page_id=9573" TargetMode="External"/><Relationship Id="rId661" Type="http://schemas.openxmlformats.org/officeDocument/2006/relationships/hyperlink" Target="https://portal.minv.sk/wps/wcm/connect/sk/site/main/zivotne-situacie/vozidla/vozidla-evidencia-ziadosti/vozidla-ziadost-zmena-menu/vozidlo-zmena-esluzba" TargetMode="External"/><Relationship Id="rId759" Type="http://schemas.openxmlformats.org/officeDocument/2006/relationships/hyperlink" Target="https://www.slov-lex.sk/pravne-predpisy/SK/ZZ/2004/582/20220615" TargetMode="External"/><Relationship Id="rId11" Type="http://schemas.openxmlformats.org/officeDocument/2006/relationships/hyperlink" Target="https://www.slov-lex.sk/pravne-predpisy/SK/ZZ/2004/5/20220401" TargetMode="External"/><Relationship Id="rId314" Type="http://schemas.openxmlformats.org/officeDocument/2006/relationships/hyperlink" Target="https://www.slov-lex.sk/pravne-predpisy/SK/ZZ/1998/253/20220701" TargetMode="External"/><Relationship Id="rId398" Type="http://schemas.openxmlformats.org/officeDocument/2006/relationships/hyperlink" Target="https://www.slov-lex.sk/pravne-predpisy/SK/ZZ/2003/461/20220601" TargetMode="External"/><Relationship Id="rId521" Type="http://schemas.openxmlformats.org/officeDocument/2006/relationships/hyperlink" Target="https://www.upsvr.gov.sk/buxus/docs/SSVaR/tlaciva/Potvrdenie_o_mzde__prijme.pdf" TargetMode="External"/><Relationship Id="rId619" Type="http://schemas.openxmlformats.org/officeDocument/2006/relationships/hyperlink" Target="https://www.slov-lex.sk/pravne-predpisy/SK/ZZ/1992/71/20220717" TargetMode="External"/><Relationship Id="rId95" Type="http://schemas.openxmlformats.org/officeDocument/2006/relationships/hyperlink" Target="https://www.slov-lex.sk/pravne-predpisy/SK/ZZ/2008/496/20081204" TargetMode="External"/><Relationship Id="rId160" Type="http://schemas.openxmlformats.org/officeDocument/2006/relationships/hyperlink" Target="https://esluzby.socpoist.sk/portal/" TargetMode="External"/><Relationship Id="rId826" Type="http://schemas.openxmlformats.org/officeDocument/2006/relationships/hyperlink" Target="https://www.slov-lex.sk/pravne-predpisy/SK/ZZ/2008/245/20220601" TargetMode="External"/><Relationship Id="rId258" Type="http://schemas.openxmlformats.org/officeDocument/2006/relationships/hyperlink" Target="https://www.slov-lex.sk/pravne-predpisy/SK/ZZ/2003/461/20220601" TargetMode="External"/><Relationship Id="rId465" Type="http://schemas.openxmlformats.org/officeDocument/2006/relationships/hyperlink" Target="https://www.minedu.sk/ziadost-o-priznanie-socialneho-stipendia/" TargetMode="External"/><Relationship Id="rId672" Type="http://schemas.openxmlformats.org/officeDocument/2006/relationships/hyperlink" Target="https://www.slov-lex.sk/pravne-predpisy/SK/ZZ/1991/455/20220201" TargetMode="External"/><Relationship Id="rId22" Type="http://schemas.openxmlformats.org/officeDocument/2006/relationships/hyperlink" Target="https://www.slov-lex.sk/pravne-predpisy/SK/ZZ/2004/5/20220401" TargetMode="External"/><Relationship Id="rId118" Type="http://schemas.openxmlformats.org/officeDocument/2006/relationships/hyperlink" Target="https://www.slov-lex.sk/pravne-predpisy/SK/ZZ/1991/455/20220201" TargetMode="External"/><Relationship Id="rId325" Type="http://schemas.openxmlformats.org/officeDocument/2006/relationships/hyperlink" Target="https://www.slov-lex.sk/pravne-predpisy/SK/ZZ/1998/253/20220701" TargetMode="External"/><Relationship Id="rId532" Type="http://schemas.openxmlformats.org/officeDocument/2006/relationships/hyperlink" Target="https://www.slov-lex.sk/pravne-predpisy/SK/ZZ/2013/417/" TargetMode="External"/><Relationship Id="rId171" Type="http://schemas.openxmlformats.org/officeDocument/2006/relationships/hyperlink" Target="https://portal.minv.sk/wps/wcm/connect/sk/site/main/zivotne-situacie/vozidla/ziadosti-plnomocenstva/" TargetMode="External"/><Relationship Id="rId837" Type="http://schemas.openxmlformats.org/officeDocument/2006/relationships/hyperlink" Target="https://www.slov-lex.sk/pravne-predpisy/SK/ZZ/2008/245/20220601" TargetMode="External"/><Relationship Id="rId269" Type="http://schemas.openxmlformats.org/officeDocument/2006/relationships/hyperlink" Target="https://www.socpoist.sk/tehotenske/69383s" TargetMode="External"/><Relationship Id="rId476" Type="http://schemas.openxmlformats.org/officeDocument/2006/relationships/hyperlink" Target="https://www.slov-lex.sk/pravne-predpisy/SK/ZZ/2002/131/20220601" TargetMode="External"/><Relationship Id="rId683" Type="http://schemas.openxmlformats.org/officeDocument/2006/relationships/hyperlink" Target="https://www.slov-lex.sk/pravne-predpisy/SK/ZZ/2005/36/20170701" TargetMode="External"/><Relationship Id="rId890" Type="http://schemas.openxmlformats.org/officeDocument/2006/relationships/hyperlink" Target="https://www.slov-lex.sk/pravne-predpisy/SK/ZZ/2003/461/20220601" TargetMode="External"/><Relationship Id="rId904" Type="http://schemas.openxmlformats.org/officeDocument/2006/relationships/hyperlink" Target="https://www.slov-lex.sk/pravne-predpisy/SK/ZZ/2003/190/20220201" TargetMode="External"/><Relationship Id="rId33" Type="http://schemas.openxmlformats.org/officeDocument/2006/relationships/hyperlink" Target="https://www.slov-lex.sk/pravne-predpisy/SK/ZZ/2003/461/20220601" TargetMode="External"/><Relationship Id="rId129" Type="http://schemas.openxmlformats.org/officeDocument/2006/relationships/hyperlink" Target="https://www.slov-lex.sk/pravne-predpisy/SK/ZZ/2004/580/20220401" TargetMode="External"/><Relationship Id="rId336" Type="http://schemas.openxmlformats.org/officeDocument/2006/relationships/hyperlink" Target="https://www.upsvr.gov.sk/obcan/co-mam-robit-ak-som-zmenil-trvaly-pobyt.html?page_id=386322" TargetMode="External"/><Relationship Id="rId543" Type="http://schemas.openxmlformats.org/officeDocument/2006/relationships/hyperlink" Target="https://www.employment.gov.sk/sk/rodina-socialna-pomoc/hmotna-nudza/davky-hmotnej-nudzi/jednorazova-davka-hmotnej-nudzi/" TargetMode="External"/><Relationship Id="rId182" Type="http://schemas.openxmlformats.org/officeDocument/2006/relationships/hyperlink" Target="https://www.slov-lex.sk/pravne-predpisy/SK/ZZ/2018/106/" TargetMode="External"/><Relationship Id="rId403" Type="http://schemas.openxmlformats.org/officeDocument/2006/relationships/hyperlink" Target="https://www.slov-lex.sk/pravne-predpisy/SK/ZZ/2004/576/20160102?ucinnost=28.07.2022" TargetMode="External"/><Relationship Id="rId750" Type="http://schemas.openxmlformats.org/officeDocument/2006/relationships/hyperlink" Target="https://www.financnasprava.sk/sk/elektronicke-sluzby/koncove-sluzby/podanie-dp-dmv" TargetMode="External"/><Relationship Id="rId848" Type="http://schemas.openxmlformats.org/officeDocument/2006/relationships/hyperlink" Target="https://www.slov-lex.sk/pravne-predpisy/SK/ZZ/2008/245/20220601" TargetMode="External"/><Relationship Id="rId487" Type="http://schemas.openxmlformats.org/officeDocument/2006/relationships/hyperlink" Target="https://www.slov-lex.sk/pravne-predpisy/SK/ZZ/2012/396/20220601" TargetMode="External"/><Relationship Id="rId610" Type="http://schemas.openxmlformats.org/officeDocument/2006/relationships/hyperlink" Target="https://www.slov-lex.sk/pravne-predpisy/SK/ZZ/2008/447/20220701" TargetMode="External"/><Relationship Id="rId694" Type="http://schemas.openxmlformats.org/officeDocument/2006/relationships/hyperlink" Target="https://www.slov-lex.sk/pravne-predpisy/SK/ZZ/2005/36/20170701" TargetMode="External"/><Relationship Id="rId708" Type="http://schemas.openxmlformats.org/officeDocument/2006/relationships/hyperlink" Target="https://www.minv.sk/?vodicske-preukazy" TargetMode="External"/><Relationship Id="rId915" Type="http://schemas.openxmlformats.org/officeDocument/2006/relationships/hyperlink" Target="https://www.slov-lex.sk/pravne-predpisy/SK/ZZ/2003/461/20220601" TargetMode="External"/><Relationship Id="rId347" Type="http://schemas.openxmlformats.org/officeDocument/2006/relationships/hyperlink" Target="https://www.slov-lex.sk/pravne-predpisy/SK/ZZ/2018/106/" TargetMode="External"/><Relationship Id="rId44" Type="http://schemas.openxmlformats.org/officeDocument/2006/relationships/hyperlink" Target="https://www.slov-lex.sk/pravne-predpisy/SK/ZZ/2001/311/20220601" TargetMode="External"/><Relationship Id="rId554" Type="http://schemas.openxmlformats.org/officeDocument/2006/relationships/hyperlink" Target="https://www.slov-lex.sk/pravne-predpisy/SK/ZZ/2008/447/20220701" TargetMode="External"/><Relationship Id="rId761" Type="http://schemas.openxmlformats.org/officeDocument/2006/relationships/hyperlink" Target="https://www.slov-lex.sk/pravne-predpisy/SK/ZZ/2004/582/20220615" TargetMode="External"/><Relationship Id="rId859" Type="http://schemas.openxmlformats.org/officeDocument/2006/relationships/hyperlink" Target="https://www.slov-lex.sk/pravne-predpisy/SK/ZZ/2010/131/20200101" TargetMode="External"/><Relationship Id="rId193" Type="http://schemas.openxmlformats.org/officeDocument/2006/relationships/hyperlink" Target="https://portal.minv.sk/wps/wcm/connect/sk/site/main/zivotne-situacie/vozidla/vozidla-evidencia-ziadosti/" TargetMode="External"/><Relationship Id="rId207" Type="http://schemas.openxmlformats.org/officeDocument/2006/relationships/hyperlink" Target="https://www.socpoist.sk/kalkulacka-na-informativny-vypocet-dochodku-azx/59319s" TargetMode="External"/><Relationship Id="rId414" Type="http://schemas.openxmlformats.org/officeDocument/2006/relationships/hyperlink" Target="https://www.socpoist.sk/ako-poziadat-o-nemocenske-nfe/68708s" TargetMode="External"/><Relationship Id="rId498" Type="http://schemas.openxmlformats.org/officeDocument/2006/relationships/hyperlink" Target="https://www.slovensko.sk/sk/detail-sluzby?externalCode=ks_336580" TargetMode="External"/><Relationship Id="rId621" Type="http://schemas.openxmlformats.org/officeDocument/2006/relationships/hyperlink" Target="https://www.slov-lex.sk/pravne-predpisy/SK/ZZ/2005/36/20170701" TargetMode="External"/><Relationship Id="rId260" Type="http://schemas.openxmlformats.org/officeDocument/2006/relationships/hyperlink" Target="https://www.slov-lex.sk/pravne-predpisy/SK/ZZ/2003/461/20220601" TargetMode="External"/><Relationship Id="rId719" Type="http://schemas.openxmlformats.org/officeDocument/2006/relationships/hyperlink" Target="https://www.slovensko.sk/sk/zivotne-situacie/zivotna-situacia/_okresny-urad-katastralny-a-z/" TargetMode="External"/><Relationship Id="rId926" Type="http://schemas.openxmlformats.org/officeDocument/2006/relationships/hyperlink" Target="https://pfs.iam.financnasprava.sk/" TargetMode="External"/><Relationship Id="rId55" Type="http://schemas.openxmlformats.org/officeDocument/2006/relationships/hyperlink" Target="https://www.slov-lex.sk/pravne-predpisy/SK/ZZ/2004/5/20220401" TargetMode="External"/><Relationship Id="rId120" Type="http://schemas.openxmlformats.org/officeDocument/2006/relationships/hyperlink" Target="https://www.slovensko.sk/sk/najst-sluzbu?CurrentPage=1&amp;ServiceTitle=Ohlasovanie+vo%c4%benej%2c+remeselnej+a+viazanej+%c5%beivnosti+-+fyzick%c3%a1+osoba" TargetMode="External"/><Relationship Id="rId358" Type="http://schemas.openxmlformats.org/officeDocument/2006/relationships/hyperlink" Target="https://www.minv.sk/?tlaciva-a-formulare-katastralneho-odboru" TargetMode="External"/><Relationship Id="rId565" Type="http://schemas.openxmlformats.org/officeDocument/2006/relationships/hyperlink" Target="https://www.upsvr.gov.sk/buxus/docs/SSVaR/tlaciva/lekarsky_nalez.pdf" TargetMode="External"/><Relationship Id="rId772" Type="http://schemas.openxmlformats.org/officeDocument/2006/relationships/hyperlink" Target="https://www.slov-lex.sk/pravne-predpisy/SK/ZZ/2009/563/20220331" TargetMode="External"/><Relationship Id="rId218" Type="http://schemas.openxmlformats.org/officeDocument/2006/relationships/hyperlink" Target="https://www.socpoist.sk/dochodkove-poistenie-v-zahranici-a-eu/1665s" TargetMode="External"/><Relationship Id="rId425" Type="http://schemas.openxmlformats.org/officeDocument/2006/relationships/hyperlink" Target="https://www.slov-lex.sk/pravne-predpisy/SK/ZZ/2003/461/20220601" TargetMode="External"/><Relationship Id="rId632" Type="http://schemas.openxmlformats.org/officeDocument/2006/relationships/hyperlink" Target="https://www.slov-lex.sk/pravne-predpisy/SK/ZZ/2005/36/20170701" TargetMode="External"/><Relationship Id="rId271" Type="http://schemas.openxmlformats.org/officeDocument/2006/relationships/hyperlink" Target="https://www.socpoist.sk/aktuality/65282c" TargetMode="External"/><Relationship Id="rId937" Type="http://schemas.openxmlformats.org/officeDocument/2006/relationships/hyperlink" Target="https://www.slov-lex.sk/pravne-predpisy/SK/ZZ/2008/245/20220601" TargetMode="External"/><Relationship Id="rId66" Type="http://schemas.openxmlformats.org/officeDocument/2006/relationships/hyperlink" Target="https://www.slov-lex.sk/pravne-predpisy/SK/ZZ/2016/90/20200101" TargetMode="External"/><Relationship Id="rId131" Type="http://schemas.openxmlformats.org/officeDocument/2006/relationships/hyperlink" Target="https://www.slov-lex.sk/pravne-predpisy/SK/ZZ/1991/455/20220201" TargetMode="External"/><Relationship Id="rId369" Type="http://schemas.openxmlformats.org/officeDocument/2006/relationships/hyperlink" Target="https://www.slov-lex.sk/pravne-predpisy/SK/ZZ/2004/576/20160102?ucinnost=28.07.2022" TargetMode="External"/><Relationship Id="rId576" Type="http://schemas.openxmlformats.org/officeDocument/2006/relationships/hyperlink" Target="https://www.employment.gov.sk/sk/rodina-socialna-pomoc/tazke-zdravotne-postihnutie/penazne-prispevky/pp-osobnu-asistenciu/" TargetMode="External"/><Relationship Id="rId783" Type="http://schemas.openxmlformats.org/officeDocument/2006/relationships/hyperlink" Target="https://www.slov-lex.sk/pravne-predpisy/SK/ZZ/2004/580/20220401" TargetMode="External"/><Relationship Id="rId229" Type="http://schemas.openxmlformats.org/officeDocument/2006/relationships/hyperlink" Target="https://www.slov-lex.sk/pravne-predpisy/SK/ZZ/2003/461/20220601" TargetMode="External"/><Relationship Id="rId436" Type="http://schemas.openxmlformats.org/officeDocument/2006/relationships/hyperlink" Target="https://www.slov-lex.sk/pravne-predpisy/SK/ZZ/2003/461/20220601" TargetMode="External"/><Relationship Id="rId643" Type="http://schemas.openxmlformats.org/officeDocument/2006/relationships/hyperlink" Target="https://www.slov-lex.sk/pravne-predpisy/SK/ZZ/2006/445/20060714" TargetMode="External"/><Relationship Id="rId850" Type="http://schemas.openxmlformats.org/officeDocument/2006/relationships/hyperlink" Target="https://www.slov-lex.sk/pravne-predpisy/SK/ZZ/2008/245/20220601" TargetMode="External"/><Relationship Id="rId948" Type="http://schemas.openxmlformats.org/officeDocument/2006/relationships/hyperlink" Target="https://www.slov-lex.sk/pravne-predpisy/SK/ZZ/2008/245/20220601" TargetMode="External"/><Relationship Id="rId77" Type="http://schemas.openxmlformats.org/officeDocument/2006/relationships/hyperlink" Target="https://www.slov-lex.sk/pravne-predpisy/SK/ZZ/2002/442/20220421" TargetMode="External"/><Relationship Id="rId282" Type="http://schemas.openxmlformats.org/officeDocument/2006/relationships/hyperlink" Target="https://portal.minv.sk/wps/wcm/connect/sk/site/main/zivotne-situacie/matrika-zivotna-udalost/splnomocnenia-k-matricnym-udalostiam/ziadost-o-vytvorenie-splnomocnenia-k-MU/" TargetMode="External"/><Relationship Id="rId503" Type="http://schemas.openxmlformats.org/officeDocument/2006/relationships/hyperlink" Target="https://www.employment.gov.sk/sk/rodina-socialna-pomoc/hmotna-nudza/preddavok-pomoc-hmotnej-nudzi.html" TargetMode="External"/><Relationship Id="rId587" Type="http://schemas.openxmlformats.org/officeDocument/2006/relationships/hyperlink" Target="https://www.employment.gov.sk/sk/rodina-socialna-pomoc/tazke-zdravotne-postihnutie/penazne-prispevky/pp-prepravu/" TargetMode="External"/><Relationship Id="rId710" Type="http://schemas.openxmlformats.org/officeDocument/2006/relationships/hyperlink" Target="https://www.minv.sk/?vodicske-preukazy" TargetMode="External"/><Relationship Id="rId808" Type="http://schemas.openxmlformats.org/officeDocument/2006/relationships/hyperlink" Target="https://www.minedu.sk/predprimarne-vzdelavanie/" TargetMode="External"/><Relationship Id="rId8" Type="http://schemas.openxmlformats.org/officeDocument/2006/relationships/hyperlink" Target="https://www.slov-lex.sk/pravne-predpisy/SK/ZZ/2004/5/20220401" TargetMode="External"/><Relationship Id="rId142" Type="http://schemas.openxmlformats.org/officeDocument/2006/relationships/hyperlink" Target="https://www.slov-lex.sk/pravne-predpisy/SK/ZZ/2003/595/" TargetMode="External"/><Relationship Id="rId447" Type="http://schemas.openxmlformats.org/officeDocument/2006/relationships/hyperlink" Target="https://www.slov-lex.sk/pravne-predpisy/SK/ZZ/2003/461/20220601" TargetMode="External"/><Relationship Id="rId794" Type="http://schemas.openxmlformats.org/officeDocument/2006/relationships/hyperlink" Target="https://www.financnasprava.sk/sk/elektronicke-sluzby/koncove-sluzby/uctovna-zavierka-pu" TargetMode="External"/><Relationship Id="rId654" Type="http://schemas.openxmlformats.org/officeDocument/2006/relationships/hyperlink" Target="https://www.minv.sk/?vodicske-preukazy" TargetMode="External"/><Relationship Id="rId861" Type="http://schemas.openxmlformats.org/officeDocument/2006/relationships/hyperlink" Target="https://www.slov-lex.sk/pravne-predpisy/SK/ZZ/2010/131/20200101" TargetMode="External"/><Relationship Id="rId959" Type="http://schemas.openxmlformats.org/officeDocument/2006/relationships/hyperlink" Target="https://www.slov-lex.sk/pravne-predpisy/SK/ZZ/1993/182/20200201" TargetMode="External"/><Relationship Id="rId293" Type="http://schemas.openxmlformats.org/officeDocument/2006/relationships/hyperlink" Target="https://www.slovensko.sk/sk/zivotne-situacie/zivotna-situacia/_elektronicke-sluzby-pri-precho/" TargetMode="External"/><Relationship Id="rId307" Type="http://schemas.openxmlformats.org/officeDocument/2006/relationships/hyperlink" Target="https://www.slov-lex.sk/pravne-predpisy/SK/ZZ/1998/253/20220701" TargetMode="External"/><Relationship Id="rId514" Type="http://schemas.openxmlformats.org/officeDocument/2006/relationships/hyperlink" Target="https://www.slov-lex.sk/pravne-predpisy/SK/ZZ/2013/417/" TargetMode="External"/><Relationship Id="rId721" Type="http://schemas.openxmlformats.org/officeDocument/2006/relationships/hyperlink" Target="https://www.minv.sk/?tlaciva-a-formulare-katastralneho-odboru" TargetMode="External"/><Relationship Id="rId88" Type="http://schemas.openxmlformats.org/officeDocument/2006/relationships/hyperlink" Target="https://www.slov-lex.sk/pravne-predpisy/SK/ZZ/1976/50/20210601" TargetMode="External"/><Relationship Id="rId153" Type="http://schemas.openxmlformats.org/officeDocument/2006/relationships/hyperlink" Target="https://www.financnasprava.sk/sk/podnikatelia/dane/dan-z-motorovych-vozidiel" TargetMode="External"/><Relationship Id="rId360" Type="http://schemas.openxmlformats.org/officeDocument/2006/relationships/hyperlink" Target="https://www.minv.sk/?vydanie-zbrojneho-preukazu" TargetMode="External"/><Relationship Id="rId598" Type="http://schemas.openxmlformats.org/officeDocument/2006/relationships/hyperlink" Target="https://www.slov-lex.sk/pravne-predpisy/SK/ZZ/2008/448/20220607" TargetMode="External"/><Relationship Id="rId819" Type="http://schemas.openxmlformats.org/officeDocument/2006/relationships/hyperlink" Target="https://www.slov-lex.sk/pravne-predpisy/SK/ZZ/2008/245/20220601" TargetMode="External"/><Relationship Id="rId220" Type="http://schemas.openxmlformats.org/officeDocument/2006/relationships/hyperlink" Target="https://www.slov-lex.sk/pravne-predpisy/SK/ZZ/2004/5/20220401" TargetMode="External"/><Relationship Id="rId458" Type="http://schemas.openxmlformats.org/officeDocument/2006/relationships/hyperlink" Target="https://www.slov-lex.sk/pravne-predpisy/SK/ZZ/2002/131/20220601" TargetMode="External"/><Relationship Id="rId665" Type="http://schemas.openxmlformats.org/officeDocument/2006/relationships/hyperlink" Target="https://www.slovensko.sk/sk/zivotne-situacie/zivotna-situacia/_okresny-urad-katastralny-a-z/" TargetMode="External"/><Relationship Id="rId872" Type="http://schemas.openxmlformats.org/officeDocument/2006/relationships/hyperlink" Target="https://www.slov-lex.sk/pravne-predpisy/SK/ZZ/2010/131/20200101" TargetMode="External"/><Relationship Id="rId15" Type="http://schemas.openxmlformats.org/officeDocument/2006/relationships/hyperlink" Target="https://www.upsvr.gov.sk/buxus/docs/SSZ/OISS/Poucenie_o_pravach_a_povinnostiach_obcana_nove_1.rtf" TargetMode="External"/><Relationship Id="rId318" Type="http://schemas.openxmlformats.org/officeDocument/2006/relationships/hyperlink" Target="https://portal.minv.sk/wps/wcm/connect/sk/site/main/zivotne-situacie/pobyt/pobyt-t/tp-ukoncenie/" TargetMode="External"/><Relationship Id="rId525" Type="http://schemas.openxmlformats.org/officeDocument/2006/relationships/hyperlink" Target="https://www.upsvr.gov.sk/buxus/docs/SSVaR/tlaciva/Poucenie_pre_obcana_ziadajuceho_o_pomoc_v_hmotnej_nudzi.pdf" TargetMode="External"/><Relationship Id="rId732" Type="http://schemas.openxmlformats.org/officeDocument/2006/relationships/hyperlink" Target="https://www.financnasprava.sk/sk/elektronicke-sluzby/koncove-sluzby/podanie-dp-dpfo-szco-typb" TargetMode="External"/><Relationship Id="rId99" Type="http://schemas.openxmlformats.org/officeDocument/2006/relationships/hyperlink" Target="https://www.slov-lex.sk/pravne-predpisy/SK/ZZ/2004/582/20220615" TargetMode="External"/><Relationship Id="rId164" Type="http://schemas.openxmlformats.org/officeDocument/2006/relationships/hyperlink" Target="https://www.slov-lex.sk/pravne-predpisy/SK/ZZ/2012/340/20210701" TargetMode="External"/><Relationship Id="rId371" Type="http://schemas.openxmlformats.org/officeDocument/2006/relationships/hyperlink" Target="https://www.slov-lex.sk/pravne-predpisy/SK/ZZ/2003/461/20220601" TargetMode="External"/><Relationship Id="rId469" Type="http://schemas.openxmlformats.org/officeDocument/2006/relationships/hyperlink" Target="https://www.minedu.sk/tehotenske-stipendium/" TargetMode="External"/><Relationship Id="rId676" Type="http://schemas.openxmlformats.org/officeDocument/2006/relationships/hyperlink" Target="https://www.slov-lex.sk/pravne-predpisy/SK/ZZ/1991/513/" TargetMode="External"/><Relationship Id="rId883" Type="http://schemas.openxmlformats.org/officeDocument/2006/relationships/hyperlink" Target="https://www.slov-lex.sk/pravne-predpisy/SK/ZZ/2015/161/20220701" TargetMode="External"/><Relationship Id="rId26" Type="http://schemas.openxmlformats.org/officeDocument/2006/relationships/hyperlink" Target="https://www.slov-lex.sk/pravne-predpisy/SK/ZZ/2004/5/20220401" TargetMode="External"/><Relationship Id="rId231" Type="http://schemas.openxmlformats.org/officeDocument/2006/relationships/hyperlink" Target="https://www.socpoist.sk/aktuality-urcenie-osobitneho-prijemcu-dochodku-je-dosledne-riadeny-proces/48411s67189c" TargetMode="External"/><Relationship Id="rId329" Type="http://schemas.openxmlformats.org/officeDocument/2006/relationships/hyperlink" Target="https://portal.minv.sk/wps/wcm/connect/sk/site/main/zivotne-situacie/menu-doklady/sluzba-ziadost-vydanie+obcianskeho+preukazu+s+cipom/" TargetMode="External"/><Relationship Id="rId536" Type="http://schemas.openxmlformats.org/officeDocument/2006/relationships/hyperlink" Target="https://www.slov-lex.sk/pravne-predpisy/SK/ZZ/2004/576/20160102?ucinnost=28.07.2022" TargetMode="External"/><Relationship Id="rId175" Type="http://schemas.openxmlformats.org/officeDocument/2006/relationships/hyperlink" Target="https://portal.minv.sk/wps/wcm/connect/sk/site/main/zivotne-situacie/vozidla/informacie_o_vozidle/info-kontrola-vozidlo-volba/" TargetMode="External"/><Relationship Id="rId743" Type="http://schemas.openxmlformats.org/officeDocument/2006/relationships/hyperlink" Target="https://www.slov-lex.sk/pravne-predpisy/SK/ZZ/2004/222/20220701" TargetMode="External"/><Relationship Id="rId950" Type="http://schemas.openxmlformats.org/officeDocument/2006/relationships/hyperlink" Target="https://www.slov-lex.sk/pravne-predpisy/SK/ZZ/2008/245/20220601" TargetMode="External"/><Relationship Id="rId382" Type="http://schemas.openxmlformats.org/officeDocument/2006/relationships/hyperlink" Target="https://www.slovensko.sk/sk/zivotne-situacie/zivotna-situacia/_praceneschopnost" TargetMode="External"/><Relationship Id="rId603" Type="http://schemas.openxmlformats.org/officeDocument/2006/relationships/hyperlink" Target="https://www.slov-lex.sk/pravne-predpisy/SK/ZZ/2008/448/20220607" TargetMode="External"/><Relationship Id="rId687" Type="http://schemas.openxmlformats.org/officeDocument/2006/relationships/hyperlink" Target="https://www.slov-lex.sk/pravne-predpisy/SK/ZZ/1994/154/20220401" TargetMode="External"/><Relationship Id="rId810" Type="http://schemas.openxmlformats.org/officeDocument/2006/relationships/hyperlink" Target="https://www.slov-lex.sk/pravne-predpisy/SK/ZZ/2008/245/20220601" TargetMode="External"/><Relationship Id="rId908" Type="http://schemas.openxmlformats.org/officeDocument/2006/relationships/hyperlink" Target="https://www.socpoist.sk/vdovsky-dochodok/1289s" TargetMode="External"/><Relationship Id="rId242" Type="http://schemas.openxmlformats.org/officeDocument/2006/relationships/hyperlink" Target="https://www.slov-lex.sk/pravne-predpisy/SK/ZZ/2004/576/20160102?ucinnost=28.07.2022" TargetMode="External"/><Relationship Id="rId894" Type="http://schemas.openxmlformats.org/officeDocument/2006/relationships/hyperlink" Target="https://www.slov-lex.sk/pravne-predpisy/SK/ZZ/2003/461/20220601" TargetMode="External"/><Relationship Id="rId37" Type="http://schemas.openxmlformats.org/officeDocument/2006/relationships/hyperlink" Target="https://www.vszp.sk/files/tlaciva/2016/tpoznameniepoistencaplatitelapoistneho2019vypl.pdf" TargetMode="External"/><Relationship Id="rId102" Type="http://schemas.openxmlformats.org/officeDocument/2006/relationships/hyperlink" Target="https://www.slov-lex.sk/pravne-predpisy/SK/ZZ/1991/455/20220201" TargetMode="External"/><Relationship Id="rId547" Type="http://schemas.openxmlformats.org/officeDocument/2006/relationships/hyperlink" Target="https://www.slov-lex.sk/pravne-predpisy/SK/ZZ/2013/417/" TargetMode="External"/><Relationship Id="rId754" Type="http://schemas.openxmlformats.org/officeDocument/2006/relationships/hyperlink" Target="https://www.dcom.sk/detail-sluzby?nazov=oznamovanie-o-vzniku-zaniku-alebo-zmene-danovej-povinnosti-k-dani-za-ubytovanie" TargetMode="External"/><Relationship Id="rId961" Type="http://schemas.openxmlformats.org/officeDocument/2006/relationships/hyperlink" Target="https://www.slov-lex.sk/pravne-predpisy/SK/ZZ/1991/513/" TargetMode="External"/><Relationship Id="rId90" Type="http://schemas.openxmlformats.org/officeDocument/2006/relationships/hyperlink" Target="https://www.slov-lex.sk/pravne-predpisy/SK/ZZ/1976/50/20210601" TargetMode="External"/><Relationship Id="rId186" Type="http://schemas.openxmlformats.org/officeDocument/2006/relationships/hyperlink" Target="https://www.slov-lex.sk/pravne-predpisy/SK/ZZ/2009/8/20220706" TargetMode="External"/><Relationship Id="rId393" Type="http://schemas.openxmlformats.org/officeDocument/2006/relationships/hyperlink" Target="https://www.slov-lex.sk/pravne-predpisy/SK/ZZ/2003/461/20220601" TargetMode="External"/><Relationship Id="rId407" Type="http://schemas.openxmlformats.org/officeDocument/2006/relationships/hyperlink" Target="https://www.slov-lex.sk/pravne-predpisy/SK/ZZ/2004/576/20160102?ucinnost=28.07.2022" TargetMode="External"/><Relationship Id="rId614" Type="http://schemas.openxmlformats.org/officeDocument/2006/relationships/hyperlink" Target="https://www.slov-lex.sk/pravne-predpisy/SK/ZZ/2005/305/20220607" TargetMode="External"/><Relationship Id="rId821" Type="http://schemas.openxmlformats.org/officeDocument/2006/relationships/hyperlink" Target="https://www.minedu.sk/vychovne-psychologicke-a-specialnopedagogicke-poradenstvo-a-specialne-vychovne-zariadenia/" TargetMode="External"/><Relationship Id="rId253" Type="http://schemas.openxmlformats.org/officeDocument/2006/relationships/hyperlink" Target="https://www.socpoist.sk/tehotenske/69383s" TargetMode="External"/><Relationship Id="rId460" Type="http://schemas.openxmlformats.org/officeDocument/2006/relationships/hyperlink" Target="https://www.slov-lex.sk/pravne-predpisy/SK/ZZ/2008/245/20220601" TargetMode="External"/><Relationship Id="rId698" Type="http://schemas.openxmlformats.org/officeDocument/2006/relationships/hyperlink" Target="https://www.slov-lex.sk/pravne-predpisy/SK/ZZ/1994/154/20220401" TargetMode="External"/><Relationship Id="rId919" Type="http://schemas.openxmlformats.org/officeDocument/2006/relationships/hyperlink" Target="https://www.slov-lex.sk/pravne-predpisy/SK/ZZ/2003/461/20220601" TargetMode="External"/><Relationship Id="rId48" Type="http://schemas.openxmlformats.org/officeDocument/2006/relationships/hyperlink" Target="https://www.slov-lex.sk/pravne-predpisy/SK/ZZ/2004/5/20220401" TargetMode="External"/><Relationship Id="rId113" Type="http://schemas.openxmlformats.org/officeDocument/2006/relationships/hyperlink" Target="https://www.slov-lex.sk/pravne-predpisy/SK/ZZ/1991/455/20220201" TargetMode="External"/><Relationship Id="rId320" Type="http://schemas.openxmlformats.org/officeDocument/2006/relationships/hyperlink" Target="https://portal.minv.sk/wps/wcm/connect/sk/site/main/zivotne-situacie/pobyt/pobyt-t/tp-ukoncenie/" TargetMode="External"/><Relationship Id="rId558" Type="http://schemas.openxmlformats.org/officeDocument/2006/relationships/hyperlink" Target="https://www.slov-lex.sk/pravne-predpisy/SK/ZZ/2008/561/20220607" TargetMode="External"/><Relationship Id="rId765" Type="http://schemas.openxmlformats.org/officeDocument/2006/relationships/hyperlink" Target="https://www.slov-lex.sk/pravne-predpisy/SK/ZZ/2003/595/" TargetMode="External"/><Relationship Id="rId197" Type="http://schemas.openxmlformats.org/officeDocument/2006/relationships/hyperlink" Target="https://www.mindop.sk/ministerstvo-1/statny-dopravny-urad-4/technicke-sluzby-a-kontroly-vozidiel/emisne-kontroly-motorovych-vozidiel" TargetMode="External"/><Relationship Id="rId418" Type="http://schemas.openxmlformats.org/officeDocument/2006/relationships/hyperlink" Target="https://www.slov-lex.sk/pravne-predpisy/SK/ZZ/2003/461/20220601" TargetMode="External"/><Relationship Id="rId625" Type="http://schemas.openxmlformats.org/officeDocument/2006/relationships/hyperlink" Target="https://obcan.justice.sk/infosud/-/infosud/zoznam/pojednavanie?f.655=14.06.2022&amp;f.655=" TargetMode="External"/><Relationship Id="rId832" Type="http://schemas.openxmlformats.org/officeDocument/2006/relationships/hyperlink" Target="https://www.slov-lex.sk/pravne-predpisy/SK/ZZ/2015/61/20220101" TargetMode="External"/><Relationship Id="rId264" Type="http://schemas.openxmlformats.org/officeDocument/2006/relationships/hyperlink" Target="https://zdravoteka.sk/magazin/potrat-druhy-fazy-potratu-co-prinasa/" TargetMode="External"/><Relationship Id="rId471" Type="http://schemas.openxmlformats.org/officeDocument/2006/relationships/hyperlink" Target="https://tnuni.sk/fileadmin/dokumenty/studenti/socialna_starostlivost/Ziadost_o_priznanie_tehotenskeho_stipendia2.pdf" TargetMode="External"/><Relationship Id="rId59" Type="http://schemas.openxmlformats.org/officeDocument/2006/relationships/hyperlink" Target="https://www.slov-lex.sk/pravne-predpisy/SK/ZZ/1991/513/" TargetMode="External"/><Relationship Id="rId124" Type="http://schemas.openxmlformats.org/officeDocument/2006/relationships/hyperlink" Target="https://slovak.statistics.sk/wps/portal/ext/services/services.ico/ico.forms/!ut/p/z1/pZJNT4NAEEB_Sw8c3R26BRZv2yYsEES3CMW9GGiQEgs0gBL_vbScjBaaOLdJ3st8YoljLKvks8iTrqir5DjkL1J_jbwnul6rDLhr6uBYj1Rs3Q1wMPDuAmw4s1eGB0A9roHD7HBrCkKAESxv8eFKMLjNvwYYo8-EEIEXRcCjpQUOUTn4YQj8gfzyjWcVHN8PwogKYlv6_-oPgJweb_QnGpTT7e2wnEPk3A5GYOqGc1O4WBZpifp9iQARUzV0dUU1U6Mm0Zfk_EWsSgnNsWyyt6zJGvTRDM916LpTe6-AAn3fo7yu82OG9nWpwF_KoW47HP8kcdC-41MZniOGwrmT6Rfp2WLxDa5K3SQ!/dz/d5/L2dJQSEvUUt3QS80TmxFL1o2X1ZMUDhCQjFBMEdKOTYwSUZPOFFSSkMwRzcw/" TargetMode="External"/><Relationship Id="rId569" Type="http://schemas.openxmlformats.org/officeDocument/2006/relationships/hyperlink" Target="https://www.slov-lex.sk/pravne-predpisy/SK/ZZ/2008/447/20220701" TargetMode="External"/><Relationship Id="rId776" Type="http://schemas.openxmlformats.org/officeDocument/2006/relationships/hyperlink" Target="https://www.slov-lex.sk/pravne-predpisy/SK/ZZ/2003/461/20220601" TargetMode="External"/><Relationship Id="rId331" Type="http://schemas.openxmlformats.org/officeDocument/2006/relationships/hyperlink" Target="https://www.minv.sk/?prijatie-ziadosti-o-vydanie-obcianskeho-preukazu" TargetMode="External"/><Relationship Id="rId429" Type="http://schemas.openxmlformats.org/officeDocument/2006/relationships/hyperlink" Target="https://www.slov-lex.sk/pravne-predpisy/SK/ZZ/2003/461/20220601" TargetMode="External"/><Relationship Id="rId636" Type="http://schemas.openxmlformats.org/officeDocument/2006/relationships/hyperlink" Target="https://www.slov-lex.sk/pravne-predpisy/SK/ZZ/2015/161/20220701" TargetMode="External"/><Relationship Id="rId843" Type="http://schemas.openxmlformats.org/officeDocument/2006/relationships/hyperlink" Target="https://ucimenadialku.sk/usmernenia/prijimacie-konanie-na-stredne-skoly-pre-skolsky-rok-2022-2023" TargetMode="External"/><Relationship Id="rId275" Type="http://schemas.openxmlformats.org/officeDocument/2006/relationships/hyperlink" Target="https://www.socpoist.sk/materske/1293s" TargetMode="External"/><Relationship Id="rId482" Type="http://schemas.openxmlformats.org/officeDocument/2006/relationships/hyperlink" Target="https://www.slov-lex.sk/pravne-predpisy/SK/ZZ/2012/396/20220601" TargetMode="External"/><Relationship Id="rId703" Type="http://schemas.openxmlformats.org/officeDocument/2006/relationships/hyperlink" Target="https://www.slov-lex.sk/pravne-predpisy/SK/ZZ/2019/395/20211230" TargetMode="External"/><Relationship Id="rId910" Type="http://schemas.openxmlformats.org/officeDocument/2006/relationships/hyperlink" Target="http://www.socpoist.sk/vdovecky-dochodok/1290s" TargetMode="External"/><Relationship Id="rId135" Type="http://schemas.openxmlformats.org/officeDocument/2006/relationships/hyperlink" Target="https://www.slov-lex.sk/pravne-predpisy/SK/ZZ/1991/513/" TargetMode="External"/><Relationship Id="rId342" Type="http://schemas.openxmlformats.org/officeDocument/2006/relationships/hyperlink" Target="https://www.minv.sk/?oznamenie-o-zmene-udajov-zapisanych-v-zivnostenskom-registri" TargetMode="External"/><Relationship Id="rId787" Type="http://schemas.openxmlformats.org/officeDocument/2006/relationships/hyperlink" Target="https://www.slov-lex.sk/pravne-predpisy/SK/ZZ/2006/124/20140101.html?ucinnost=28.07.2022" TargetMode="External"/><Relationship Id="rId202" Type="http://schemas.openxmlformats.org/officeDocument/2006/relationships/hyperlink" Target="https://www.slov-lex.sk/pravne-predpisy/SK/ZZ/2003/461/20220601" TargetMode="External"/><Relationship Id="rId647" Type="http://schemas.openxmlformats.org/officeDocument/2006/relationships/hyperlink" Target="https://www.slov-lex.sk/pravne-predpisy/SK/ZZ/2019/395/20211230" TargetMode="External"/><Relationship Id="rId854" Type="http://schemas.openxmlformats.org/officeDocument/2006/relationships/hyperlink" Target="https://moyzeska.sk/wp-content/uploads/2021/04/odvolanie_voci_rozhodnutiu_o_neprijati_na_studium.pdf;" TargetMode="External"/><Relationship Id="rId286" Type="http://schemas.openxmlformats.org/officeDocument/2006/relationships/hyperlink" Target="https://www.slovensko.sk/sk/zivotne-situacie/zivotna-situacia/_prechodny-pobyt1" TargetMode="External"/><Relationship Id="rId493" Type="http://schemas.openxmlformats.org/officeDocument/2006/relationships/hyperlink" Target="https://www.truni.sk/kriteria-studentskej-mobility-erasmus-studium" TargetMode="External"/><Relationship Id="rId507" Type="http://schemas.openxmlformats.org/officeDocument/2006/relationships/hyperlink" Target="https://www.employment.gov.sk/sk/rodina-socialna-pomoc/hmotna-nudza/preddavok-pomoc-hmotnej-nudzi.html" TargetMode="External"/><Relationship Id="rId714" Type="http://schemas.openxmlformats.org/officeDocument/2006/relationships/hyperlink" Target="https://www.slov-lex.sk/pravne-predpisy/SK/ZZ/2009/8/20220706" TargetMode="External"/><Relationship Id="rId921" Type="http://schemas.openxmlformats.org/officeDocument/2006/relationships/hyperlink" Target="https://www.slov-lex.sk/pravne-predpisy/SK/ZZ/2001/311/20220601" TargetMode="External"/><Relationship Id="rId50" Type="http://schemas.openxmlformats.org/officeDocument/2006/relationships/hyperlink" Target="https://www.slov-lex.sk/pravne-predpisy/SK/ZZ/2001/311/20220601" TargetMode="External"/><Relationship Id="rId146" Type="http://schemas.openxmlformats.org/officeDocument/2006/relationships/hyperlink" Target="https://www.slov-lex.sk/pravne-predpisy/SK/ZZ/2007/39/20200721.html?ucinnost=27.07.2022" TargetMode="External"/><Relationship Id="rId353" Type="http://schemas.openxmlformats.org/officeDocument/2006/relationships/hyperlink" Target="https://portal.minv.sk/wps/wcm/connect/sk/site/main/zivotne-situacie/tpreukazy-menu/ziadost-vymena-osvedcenia-evidencia/" TargetMode="External"/><Relationship Id="rId560" Type="http://schemas.openxmlformats.org/officeDocument/2006/relationships/hyperlink" Target="https://www.slov-lex.sk/pravne-predpisy/SK/ZZ/2008/447/20220701" TargetMode="External"/><Relationship Id="rId798" Type="http://schemas.openxmlformats.org/officeDocument/2006/relationships/hyperlink" Target="https://ru.justice.sk/ru-verejnost-web/public/sluzby.x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zoomScaleNormal="100" workbookViewId="0">
      <selection activeCell="A2" sqref="A2"/>
    </sheetView>
  </sheetViews>
  <sheetFormatPr defaultRowHeight="15.6" x14ac:dyDescent="0.3"/>
  <cols>
    <col min="1" max="1" width="144" style="61" customWidth="1"/>
  </cols>
  <sheetData>
    <row r="1" spans="1:8" ht="36.6" x14ac:dyDescent="0.3">
      <c r="A1" s="63" t="s">
        <v>2064</v>
      </c>
      <c r="B1" s="60"/>
      <c r="C1" s="60"/>
      <c r="D1" s="60"/>
      <c r="E1" s="60"/>
      <c r="F1" s="60"/>
      <c r="G1" s="60"/>
      <c r="H1" s="60"/>
    </row>
    <row r="2" spans="1:8" ht="139.5" customHeight="1" x14ac:dyDescent="0.3">
      <c r="A2" s="61" t="s">
        <v>2038</v>
      </c>
    </row>
    <row r="3" spans="1:8" ht="73.95" customHeight="1" x14ac:dyDescent="0.3">
      <c r="A3" s="61" t="s">
        <v>2039</v>
      </c>
    </row>
    <row r="4" spans="1:8" ht="217.5" customHeight="1" x14ac:dyDescent="0.3">
      <c r="A4" s="62" t="s">
        <v>2040</v>
      </c>
    </row>
    <row r="5" spans="1:8" ht="270" customHeight="1" x14ac:dyDescent="0.3">
      <c r="A5" s="61" t="s">
        <v>2041</v>
      </c>
    </row>
    <row r="6" spans="1:8" ht="118.5" customHeight="1" x14ac:dyDescent="0.3">
      <c r="A6" s="61" t="s">
        <v>2042</v>
      </c>
    </row>
    <row r="7" spans="1:8" ht="117.45" customHeight="1" x14ac:dyDescent="0.3">
      <c r="A7" s="61" t="s">
        <v>2043</v>
      </c>
    </row>
    <row r="8" spans="1:8" ht="90.45" customHeight="1" x14ac:dyDescent="0.3">
      <c r="A8" s="61" t="s">
        <v>2044</v>
      </c>
    </row>
    <row r="9" spans="1:8" ht="218.4" x14ac:dyDescent="0.3">
      <c r="A9" s="61" t="s">
        <v>2065</v>
      </c>
    </row>
    <row r="10" spans="1:8" ht="36.6" x14ac:dyDescent="0.3">
      <c r="A10" s="63" t="s">
        <v>2045</v>
      </c>
    </row>
    <row r="12" spans="1:8" ht="409.6" x14ac:dyDescent="0.3">
      <c r="A12" s="61" t="s">
        <v>2046</v>
      </c>
    </row>
    <row r="14" spans="1:8" ht="36.6" x14ac:dyDescent="0.3">
      <c r="A14" s="63" t="s">
        <v>2047</v>
      </c>
    </row>
    <row r="15" spans="1:8" ht="14.4" x14ac:dyDescent="0.3">
      <c r="A15" s="64" t="s">
        <v>2048</v>
      </c>
    </row>
    <row r="16" spans="1:8" ht="14.4" x14ac:dyDescent="0.3">
      <c r="A16" s="64" t="s">
        <v>2049</v>
      </c>
    </row>
    <row r="17" spans="1:1" ht="14.4" x14ac:dyDescent="0.3">
      <c r="A17" s="64" t="s">
        <v>2050</v>
      </c>
    </row>
    <row r="18" spans="1:1" ht="14.4" x14ac:dyDescent="0.3">
      <c r="A18" s="64" t="s">
        <v>2051</v>
      </c>
    </row>
    <row r="19" spans="1:1" ht="14.4" x14ac:dyDescent="0.3">
      <c r="A19" s="64" t="s">
        <v>2052</v>
      </c>
    </row>
    <row r="20" spans="1:1" ht="14.4" x14ac:dyDescent="0.3">
      <c r="A20" s="64" t="s">
        <v>2053</v>
      </c>
    </row>
    <row r="21" spans="1:1" ht="14.4" x14ac:dyDescent="0.3">
      <c r="A21" s="64" t="s">
        <v>2054</v>
      </c>
    </row>
    <row r="22" spans="1:1" ht="14.4" x14ac:dyDescent="0.3">
      <c r="A22" s="64" t="s">
        <v>2055</v>
      </c>
    </row>
    <row r="23" spans="1:1" ht="14.4" x14ac:dyDescent="0.3">
      <c r="A23" s="64" t="s">
        <v>2056</v>
      </c>
    </row>
    <row r="24" spans="1:1" ht="14.4" x14ac:dyDescent="0.3">
      <c r="A24" s="64" t="s">
        <v>2057</v>
      </c>
    </row>
    <row r="25" spans="1:1" ht="14.4" x14ac:dyDescent="0.3">
      <c r="A25" s="64" t="s">
        <v>2058</v>
      </c>
    </row>
    <row r="26" spans="1:1" ht="14.4" x14ac:dyDescent="0.3">
      <c r="A26" s="64" t="s">
        <v>2059</v>
      </c>
    </row>
    <row r="27" spans="1:1" ht="14.4" x14ac:dyDescent="0.3">
      <c r="A27" s="64" t="s">
        <v>2060</v>
      </c>
    </row>
    <row r="28" spans="1:1" ht="14.4" x14ac:dyDescent="0.3">
      <c r="A28" s="64" t="s">
        <v>2061</v>
      </c>
    </row>
    <row r="29" spans="1:1" ht="14.4" x14ac:dyDescent="0.3">
      <c r="A29" s="64" t="s">
        <v>2062</v>
      </c>
    </row>
    <row r="30" spans="1:1" ht="14.4" x14ac:dyDescent="0.3">
      <c r="A30" s="64" t="s">
        <v>2063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130"/>
  <sheetViews>
    <sheetView topLeftCell="A37" workbookViewId="0">
      <selection activeCell="B88" sqref="B88"/>
    </sheetView>
  </sheetViews>
  <sheetFormatPr defaultRowHeight="14.4" x14ac:dyDescent="0.3"/>
  <cols>
    <col min="1" max="1" width="42.44140625" customWidth="1"/>
    <col min="2" max="2" width="27" bestFit="1" customWidth="1"/>
    <col min="3" max="3" width="17.109375" bestFit="1" customWidth="1"/>
    <col min="4" max="4" width="23.6640625" bestFit="1" customWidth="1"/>
    <col min="5" max="5" width="38.6640625" bestFit="1" customWidth="1"/>
    <col min="6" max="6" width="17.44140625" bestFit="1" customWidth="1"/>
    <col min="7" max="7" width="41.109375" bestFit="1" customWidth="1"/>
    <col min="8" max="8" width="19.109375" bestFit="1" customWidth="1"/>
    <col min="9" max="9" width="13.5546875" bestFit="1" customWidth="1"/>
    <col min="10" max="10" width="34.33203125" bestFit="1" customWidth="1"/>
    <col min="11" max="11" width="16.5546875" bestFit="1" customWidth="1"/>
    <col min="12" max="12" width="22.6640625" bestFit="1" customWidth="1"/>
    <col min="13" max="13" width="13.5546875" bestFit="1" customWidth="1"/>
    <col min="14" max="14" width="17.33203125" bestFit="1" customWidth="1"/>
    <col min="15" max="15" width="13.6640625" bestFit="1" customWidth="1"/>
    <col min="16" max="16" width="13.5546875" bestFit="1" customWidth="1"/>
    <col min="17" max="17" width="33.88671875" bestFit="1" customWidth="1"/>
    <col min="18" max="18" width="19.6640625" bestFit="1" customWidth="1"/>
    <col min="19" max="19" width="13.88671875" bestFit="1" customWidth="1"/>
    <col min="20" max="20" width="12.5546875" bestFit="1" customWidth="1"/>
  </cols>
  <sheetData>
    <row r="3" spans="1:20" x14ac:dyDescent="0.3">
      <c r="A3" s="38" t="s">
        <v>1973</v>
      </c>
      <c r="B3" s="38" t="s">
        <v>0</v>
      </c>
    </row>
    <row r="4" spans="1:20" x14ac:dyDescent="0.3">
      <c r="A4" s="38" t="s">
        <v>13</v>
      </c>
      <c r="B4" t="s">
        <v>277</v>
      </c>
      <c r="C4" t="s">
        <v>866</v>
      </c>
      <c r="D4" t="s">
        <v>1791</v>
      </c>
      <c r="E4" t="s">
        <v>23</v>
      </c>
      <c r="F4" t="s">
        <v>725</v>
      </c>
      <c r="G4" t="s">
        <v>1538</v>
      </c>
      <c r="H4" t="s">
        <v>1228</v>
      </c>
      <c r="I4" t="s">
        <v>139</v>
      </c>
      <c r="J4" t="s">
        <v>1366</v>
      </c>
      <c r="K4" t="s">
        <v>1481</v>
      </c>
      <c r="L4" t="s">
        <v>560</v>
      </c>
      <c r="M4" t="s">
        <v>629</v>
      </c>
      <c r="N4" t="s">
        <v>1010</v>
      </c>
      <c r="O4" t="s">
        <v>1151</v>
      </c>
      <c r="P4" t="s">
        <v>1730</v>
      </c>
      <c r="Q4" t="s">
        <v>454</v>
      </c>
      <c r="R4" t="s">
        <v>1759</v>
      </c>
      <c r="S4" t="s">
        <v>1698</v>
      </c>
      <c r="T4" t="s">
        <v>1971</v>
      </c>
    </row>
    <row r="5" spans="1:20" x14ac:dyDescent="0.3">
      <c r="A5" t="s">
        <v>190</v>
      </c>
      <c r="I5">
        <v>2</v>
      </c>
      <c r="T5">
        <v>2</v>
      </c>
    </row>
    <row r="6" spans="1:20" x14ac:dyDescent="0.3">
      <c r="A6" t="s">
        <v>357</v>
      </c>
      <c r="B6">
        <v>1</v>
      </c>
      <c r="T6">
        <v>1</v>
      </c>
    </row>
    <row r="7" spans="1:20" x14ac:dyDescent="0.3">
      <c r="A7" t="s">
        <v>435</v>
      </c>
      <c r="B7">
        <v>1</v>
      </c>
      <c r="F7">
        <v>6</v>
      </c>
      <c r="J7">
        <v>1</v>
      </c>
      <c r="K7">
        <v>1</v>
      </c>
      <c r="Q7">
        <v>11</v>
      </c>
      <c r="T7">
        <v>20</v>
      </c>
    </row>
    <row r="8" spans="1:20" x14ac:dyDescent="0.3">
      <c r="A8" t="s">
        <v>919</v>
      </c>
      <c r="C8">
        <v>2</v>
      </c>
      <c r="G8">
        <v>1</v>
      </c>
      <c r="T8">
        <v>3</v>
      </c>
    </row>
    <row r="9" spans="1:20" x14ac:dyDescent="0.3">
      <c r="A9" t="s">
        <v>676</v>
      </c>
      <c r="M9">
        <v>1</v>
      </c>
      <c r="N9">
        <v>11</v>
      </c>
      <c r="T9">
        <v>12</v>
      </c>
    </row>
    <row r="10" spans="1:20" x14ac:dyDescent="0.3">
      <c r="A10" t="s">
        <v>1807</v>
      </c>
      <c r="D10">
        <v>4</v>
      </c>
      <c r="T10">
        <v>4</v>
      </c>
    </row>
    <row r="11" spans="1:20" x14ac:dyDescent="0.3">
      <c r="A11" t="s">
        <v>1439</v>
      </c>
      <c r="J11">
        <v>1</v>
      </c>
      <c r="T11">
        <v>1</v>
      </c>
    </row>
    <row r="12" spans="1:20" x14ac:dyDescent="0.3">
      <c r="A12" t="s">
        <v>1652</v>
      </c>
      <c r="G12">
        <v>1</v>
      </c>
      <c r="T12">
        <v>1</v>
      </c>
    </row>
    <row r="13" spans="1:20" x14ac:dyDescent="0.3">
      <c r="A13" t="s">
        <v>1465</v>
      </c>
      <c r="D13">
        <v>2</v>
      </c>
      <c r="J13">
        <v>1</v>
      </c>
      <c r="K13">
        <v>1</v>
      </c>
      <c r="T13">
        <v>4</v>
      </c>
    </row>
    <row r="14" spans="1:20" x14ac:dyDescent="0.3">
      <c r="A14" t="s">
        <v>1422</v>
      </c>
      <c r="D14">
        <v>3</v>
      </c>
      <c r="J14">
        <v>3</v>
      </c>
      <c r="K14">
        <v>8</v>
      </c>
      <c r="T14">
        <v>14</v>
      </c>
    </row>
    <row r="15" spans="1:20" x14ac:dyDescent="0.3">
      <c r="A15" t="s">
        <v>1410</v>
      </c>
      <c r="D15">
        <v>4</v>
      </c>
      <c r="J15">
        <v>3</v>
      </c>
      <c r="T15">
        <v>7</v>
      </c>
    </row>
    <row r="16" spans="1:20" x14ac:dyDescent="0.3">
      <c r="A16" t="s">
        <v>165</v>
      </c>
      <c r="F16">
        <v>2</v>
      </c>
      <c r="I16">
        <v>4</v>
      </c>
      <c r="J16">
        <v>2</v>
      </c>
      <c r="K16">
        <v>2</v>
      </c>
      <c r="T16">
        <v>10</v>
      </c>
    </row>
    <row r="17" spans="1:20" x14ac:dyDescent="0.3">
      <c r="A17" t="s">
        <v>143</v>
      </c>
      <c r="I17">
        <v>5</v>
      </c>
      <c r="T17">
        <v>5</v>
      </c>
    </row>
    <row r="18" spans="1:20" x14ac:dyDescent="0.3">
      <c r="A18" t="s">
        <v>157</v>
      </c>
      <c r="I18">
        <v>1</v>
      </c>
      <c r="T18">
        <v>1</v>
      </c>
    </row>
    <row r="19" spans="1:20" x14ac:dyDescent="0.3">
      <c r="A19" t="s">
        <v>1893</v>
      </c>
      <c r="D19">
        <v>3</v>
      </c>
      <c r="T19">
        <v>3</v>
      </c>
    </row>
    <row r="20" spans="1:20" x14ac:dyDescent="0.3">
      <c r="A20" t="s">
        <v>1855</v>
      </c>
      <c r="D20">
        <v>2</v>
      </c>
      <c r="T20">
        <v>2</v>
      </c>
    </row>
    <row r="21" spans="1:20" x14ac:dyDescent="0.3">
      <c r="A21" t="s">
        <v>415</v>
      </c>
      <c r="B21">
        <v>2</v>
      </c>
      <c r="D21">
        <v>1</v>
      </c>
      <c r="G21">
        <v>3</v>
      </c>
      <c r="T21">
        <v>6</v>
      </c>
    </row>
    <row r="22" spans="1:20" x14ac:dyDescent="0.3">
      <c r="A22" t="s">
        <v>1901</v>
      </c>
      <c r="D22">
        <v>1</v>
      </c>
      <c r="T22">
        <v>1</v>
      </c>
    </row>
    <row r="23" spans="1:20" x14ac:dyDescent="0.3">
      <c r="A23" t="s">
        <v>1058</v>
      </c>
      <c r="N23">
        <v>1</v>
      </c>
      <c r="R23">
        <v>17</v>
      </c>
      <c r="T23">
        <v>18</v>
      </c>
    </row>
    <row r="24" spans="1:20" x14ac:dyDescent="0.3">
      <c r="A24" t="s">
        <v>736</v>
      </c>
      <c r="F24">
        <v>26</v>
      </c>
      <c r="T24">
        <v>26</v>
      </c>
    </row>
    <row r="25" spans="1:20" x14ac:dyDescent="0.3">
      <c r="A25" t="s">
        <v>393</v>
      </c>
      <c r="B25">
        <v>1</v>
      </c>
      <c r="T25">
        <v>1</v>
      </c>
    </row>
    <row r="26" spans="1:20" x14ac:dyDescent="0.3">
      <c r="A26" t="s">
        <v>1696</v>
      </c>
      <c r="G26">
        <v>1</v>
      </c>
      <c r="T26">
        <v>1</v>
      </c>
    </row>
    <row r="27" spans="1:20" x14ac:dyDescent="0.3">
      <c r="A27" t="s">
        <v>1383</v>
      </c>
      <c r="J27">
        <v>2</v>
      </c>
      <c r="T27">
        <v>2</v>
      </c>
    </row>
    <row r="28" spans="1:20" x14ac:dyDescent="0.3">
      <c r="A28" t="s">
        <v>27</v>
      </c>
      <c r="B28">
        <v>2</v>
      </c>
      <c r="D28">
        <v>1</v>
      </c>
      <c r="E28">
        <v>16</v>
      </c>
      <c r="G28">
        <v>2</v>
      </c>
      <c r="K28">
        <v>1</v>
      </c>
      <c r="M28">
        <v>1</v>
      </c>
      <c r="T28">
        <v>23</v>
      </c>
    </row>
    <row r="29" spans="1:20" x14ac:dyDescent="0.3">
      <c r="A29" t="s">
        <v>223</v>
      </c>
      <c r="B29">
        <v>1</v>
      </c>
      <c r="D29">
        <v>1</v>
      </c>
      <c r="I29">
        <v>1</v>
      </c>
      <c r="T29">
        <v>3</v>
      </c>
    </row>
    <row r="30" spans="1:20" x14ac:dyDescent="0.3">
      <c r="A30" t="s">
        <v>902</v>
      </c>
      <c r="C30">
        <v>1</v>
      </c>
      <c r="T30">
        <v>1</v>
      </c>
    </row>
    <row r="31" spans="1:20" x14ac:dyDescent="0.3">
      <c r="A31" t="s">
        <v>714</v>
      </c>
      <c r="J31">
        <v>6</v>
      </c>
      <c r="K31">
        <v>4</v>
      </c>
      <c r="M31">
        <v>2</v>
      </c>
      <c r="T31">
        <v>12</v>
      </c>
    </row>
    <row r="32" spans="1:20" x14ac:dyDescent="0.3">
      <c r="A32" t="s">
        <v>422</v>
      </c>
      <c r="B32">
        <v>2</v>
      </c>
      <c r="G32">
        <v>1</v>
      </c>
      <c r="T32">
        <v>3</v>
      </c>
    </row>
    <row r="33" spans="1:20" x14ac:dyDescent="0.3">
      <c r="A33" t="s">
        <v>873</v>
      </c>
      <c r="C33">
        <v>3</v>
      </c>
      <c r="T33">
        <v>3</v>
      </c>
    </row>
    <row r="34" spans="1:20" x14ac:dyDescent="0.3">
      <c r="A34" t="s">
        <v>486</v>
      </c>
      <c r="Q34">
        <v>1</v>
      </c>
      <c r="T34">
        <v>1</v>
      </c>
    </row>
    <row r="35" spans="1:20" x14ac:dyDescent="0.3">
      <c r="A35" t="s">
        <v>372</v>
      </c>
      <c r="B35">
        <v>1</v>
      </c>
      <c r="T35">
        <v>1</v>
      </c>
    </row>
    <row r="36" spans="1:20" x14ac:dyDescent="0.3">
      <c r="A36" t="s">
        <v>410</v>
      </c>
      <c r="B36">
        <v>1</v>
      </c>
      <c r="T36">
        <v>1</v>
      </c>
    </row>
    <row r="37" spans="1:20" x14ac:dyDescent="0.3">
      <c r="A37" t="s">
        <v>227</v>
      </c>
      <c r="I37">
        <v>2</v>
      </c>
      <c r="T37">
        <v>2</v>
      </c>
    </row>
    <row r="38" spans="1:20" x14ac:dyDescent="0.3">
      <c r="A38" t="s">
        <v>802</v>
      </c>
      <c r="D38">
        <v>1</v>
      </c>
      <c r="F38">
        <v>3</v>
      </c>
      <c r="J38">
        <v>2</v>
      </c>
      <c r="K38">
        <v>2</v>
      </c>
      <c r="T38">
        <v>8</v>
      </c>
    </row>
    <row r="39" spans="1:20" x14ac:dyDescent="0.3">
      <c r="A39" t="s">
        <v>1091</v>
      </c>
      <c r="N39">
        <v>6</v>
      </c>
      <c r="T39">
        <v>6</v>
      </c>
    </row>
    <row r="40" spans="1:20" x14ac:dyDescent="0.3">
      <c r="A40" t="s">
        <v>491</v>
      </c>
      <c r="Q40">
        <v>1</v>
      </c>
      <c r="T40">
        <v>1</v>
      </c>
    </row>
    <row r="41" spans="1:20" x14ac:dyDescent="0.3">
      <c r="A41" t="s">
        <v>1166</v>
      </c>
      <c r="O41">
        <v>21</v>
      </c>
      <c r="T41">
        <v>21</v>
      </c>
    </row>
    <row r="42" spans="1:20" x14ac:dyDescent="0.3">
      <c r="A42" t="s">
        <v>1375</v>
      </c>
      <c r="J42">
        <v>1</v>
      </c>
      <c r="T42">
        <v>1</v>
      </c>
    </row>
    <row r="43" spans="1:20" x14ac:dyDescent="0.3">
      <c r="A43" t="s">
        <v>1138</v>
      </c>
      <c r="N43">
        <v>3</v>
      </c>
      <c r="T43">
        <v>3</v>
      </c>
    </row>
    <row r="44" spans="1:20" x14ac:dyDescent="0.3">
      <c r="A44" t="s">
        <v>683</v>
      </c>
      <c r="M44">
        <v>1</v>
      </c>
      <c r="T44">
        <v>1</v>
      </c>
    </row>
    <row r="45" spans="1:20" x14ac:dyDescent="0.3">
      <c r="A45" t="s">
        <v>614</v>
      </c>
      <c r="L45">
        <v>4</v>
      </c>
      <c r="T45">
        <v>4</v>
      </c>
    </row>
    <row r="46" spans="1:20" x14ac:dyDescent="0.3">
      <c r="A46" t="s">
        <v>1667</v>
      </c>
      <c r="G46">
        <v>2</v>
      </c>
      <c r="T46">
        <v>2</v>
      </c>
    </row>
    <row r="47" spans="1:20" x14ac:dyDescent="0.3">
      <c r="A47" t="s">
        <v>194</v>
      </c>
      <c r="I47">
        <v>1</v>
      </c>
      <c r="T47">
        <v>1</v>
      </c>
    </row>
    <row r="48" spans="1:20" x14ac:dyDescent="0.3">
      <c r="A48" t="s">
        <v>1436</v>
      </c>
      <c r="J48">
        <v>1</v>
      </c>
      <c r="T48">
        <v>1</v>
      </c>
    </row>
    <row r="49" spans="1:20" x14ac:dyDescent="0.3">
      <c r="A49" t="s">
        <v>1241</v>
      </c>
      <c r="H49">
        <v>20</v>
      </c>
      <c r="T49">
        <v>20</v>
      </c>
    </row>
    <row r="50" spans="1:20" x14ac:dyDescent="0.3">
      <c r="A50" t="s">
        <v>1275</v>
      </c>
      <c r="H50">
        <v>15</v>
      </c>
      <c r="T50">
        <v>15</v>
      </c>
    </row>
    <row r="51" spans="1:20" x14ac:dyDescent="0.3">
      <c r="A51" t="s">
        <v>197</v>
      </c>
      <c r="I51">
        <v>1</v>
      </c>
      <c r="T51">
        <v>1</v>
      </c>
    </row>
    <row r="52" spans="1:20" x14ac:dyDescent="0.3">
      <c r="A52" t="s">
        <v>281</v>
      </c>
      <c r="B52">
        <v>25</v>
      </c>
      <c r="D52">
        <v>2</v>
      </c>
      <c r="F52">
        <v>2</v>
      </c>
      <c r="G52">
        <v>1</v>
      </c>
      <c r="J52">
        <v>2</v>
      </c>
      <c r="K52">
        <v>2</v>
      </c>
      <c r="T52">
        <v>34</v>
      </c>
    </row>
    <row r="53" spans="1:20" x14ac:dyDescent="0.3">
      <c r="A53" t="s">
        <v>54</v>
      </c>
      <c r="B53">
        <v>3</v>
      </c>
      <c r="C53">
        <v>27</v>
      </c>
      <c r="D53">
        <v>15</v>
      </c>
      <c r="E53">
        <v>7</v>
      </c>
      <c r="F53">
        <v>3</v>
      </c>
      <c r="G53">
        <v>5</v>
      </c>
      <c r="H53">
        <v>3</v>
      </c>
      <c r="J53">
        <v>1</v>
      </c>
      <c r="L53">
        <v>19</v>
      </c>
      <c r="M53">
        <v>14</v>
      </c>
      <c r="N53">
        <v>1</v>
      </c>
      <c r="T53">
        <v>98</v>
      </c>
    </row>
    <row r="54" spans="1:20" x14ac:dyDescent="0.3">
      <c r="A54" t="s">
        <v>232</v>
      </c>
      <c r="B54">
        <v>1</v>
      </c>
      <c r="I54">
        <v>1</v>
      </c>
      <c r="T54">
        <v>2</v>
      </c>
    </row>
    <row r="55" spans="1:20" x14ac:dyDescent="0.3">
      <c r="A55" t="s">
        <v>263</v>
      </c>
      <c r="I55">
        <v>1</v>
      </c>
      <c r="T55">
        <v>1</v>
      </c>
    </row>
    <row r="56" spans="1:20" x14ac:dyDescent="0.3">
      <c r="A56" t="s">
        <v>33</v>
      </c>
      <c r="B56">
        <v>1</v>
      </c>
      <c r="E56">
        <v>21</v>
      </c>
      <c r="L56">
        <v>2</v>
      </c>
      <c r="T56">
        <v>24</v>
      </c>
    </row>
    <row r="57" spans="1:20" x14ac:dyDescent="0.3">
      <c r="A57" t="s">
        <v>235</v>
      </c>
      <c r="I57">
        <v>5</v>
      </c>
      <c r="T57">
        <v>5</v>
      </c>
    </row>
    <row r="58" spans="1:20" x14ac:dyDescent="0.3">
      <c r="A58" t="s">
        <v>146</v>
      </c>
      <c r="B58">
        <v>6</v>
      </c>
      <c r="I58">
        <v>4</v>
      </c>
      <c r="J58">
        <v>1</v>
      </c>
      <c r="T58">
        <v>11</v>
      </c>
    </row>
    <row r="59" spans="1:20" x14ac:dyDescent="0.3">
      <c r="A59" t="s">
        <v>321</v>
      </c>
      <c r="B59">
        <v>1</v>
      </c>
      <c r="F59">
        <v>1</v>
      </c>
      <c r="G59">
        <v>1</v>
      </c>
      <c r="K59">
        <v>1</v>
      </c>
      <c r="T59">
        <v>4</v>
      </c>
    </row>
    <row r="60" spans="1:20" x14ac:dyDescent="0.3">
      <c r="A60" t="s">
        <v>1658</v>
      </c>
      <c r="G60">
        <v>1</v>
      </c>
      <c r="T60">
        <v>1</v>
      </c>
    </row>
    <row r="61" spans="1:20" x14ac:dyDescent="0.3">
      <c r="A61" t="s">
        <v>1260</v>
      </c>
      <c r="H61">
        <v>2</v>
      </c>
      <c r="T61">
        <v>2</v>
      </c>
    </row>
    <row r="62" spans="1:20" x14ac:dyDescent="0.3">
      <c r="A62" t="s">
        <v>1602</v>
      </c>
      <c r="G62">
        <v>5</v>
      </c>
      <c r="T62">
        <v>5</v>
      </c>
    </row>
    <row r="63" spans="1:20" x14ac:dyDescent="0.3">
      <c r="A63" t="s">
        <v>311</v>
      </c>
      <c r="B63">
        <v>2</v>
      </c>
      <c r="D63">
        <v>1</v>
      </c>
      <c r="T63">
        <v>3</v>
      </c>
    </row>
    <row r="64" spans="1:20" x14ac:dyDescent="0.3">
      <c r="A64" t="s">
        <v>703</v>
      </c>
      <c r="M64">
        <v>1</v>
      </c>
      <c r="T64">
        <v>1</v>
      </c>
    </row>
    <row r="65" spans="1:20" x14ac:dyDescent="0.3">
      <c r="A65" t="s">
        <v>640</v>
      </c>
      <c r="C65">
        <v>17</v>
      </c>
      <c r="H65">
        <v>1</v>
      </c>
      <c r="M65">
        <v>4</v>
      </c>
      <c r="N65">
        <v>1</v>
      </c>
      <c r="O65">
        <v>1</v>
      </c>
      <c r="T65">
        <v>24</v>
      </c>
    </row>
    <row r="66" spans="1:20" x14ac:dyDescent="0.3">
      <c r="A66" t="s">
        <v>64</v>
      </c>
      <c r="B66">
        <v>1</v>
      </c>
      <c r="D66">
        <v>2</v>
      </c>
      <c r="E66">
        <v>3</v>
      </c>
      <c r="G66">
        <v>1</v>
      </c>
      <c r="K66">
        <v>1</v>
      </c>
      <c r="T66">
        <v>8</v>
      </c>
    </row>
    <row r="67" spans="1:20" x14ac:dyDescent="0.3">
      <c r="A67" t="s">
        <v>444</v>
      </c>
      <c r="B67">
        <v>1</v>
      </c>
      <c r="D67">
        <v>4</v>
      </c>
      <c r="T67">
        <v>5</v>
      </c>
    </row>
    <row r="68" spans="1:20" x14ac:dyDescent="0.3">
      <c r="A68" t="s">
        <v>210</v>
      </c>
      <c r="G68">
        <v>6</v>
      </c>
      <c r="I68">
        <v>1</v>
      </c>
      <c r="T68">
        <v>7</v>
      </c>
    </row>
    <row r="69" spans="1:20" x14ac:dyDescent="0.3">
      <c r="A69" t="s">
        <v>269</v>
      </c>
      <c r="B69">
        <v>1</v>
      </c>
      <c r="I69">
        <v>2</v>
      </c>
      <c r="T69">
        <v>3</v>
      </c>
    </row>
    <row r="70" spans="1:20" x14ac:dyDescent="0.3">
      <c r="A70" t="s">
        <v>398</v>
      </c>
      <c r="B70">
        <v>1</v>
      </c>
      <c r="G70">
        <v>8</v>
      </c>
      <c r="T70">
        <v>9</v>
      </c>
    </row>
    <row r="71" spans="1:20" x14ac:dyDescent="0.3">
      <c r="A71" t="s">
        <v>1749</v>
      </c>
      <c r="P71">
        <v>2</v>
      </c>
      <c r="T71">
        <v>2</v>
      </c>
    </row>
    <row r="72" spans="1:20" x14ac:dyDescent="0.3">
      <c r="A72" t="s">
        <v>1452</v>
      </c>
      <c r="D72">
        <v>1</v>
      </c>
      <c r="J72">
        <v>2</v>
      </c>
      <c r="K72">
        <v>2</v>
      </c>
      <c r="T72">
        <v>5</v>
      </c>
    </row>
    <row r="73" spans="1:20" x14ac:dyDescent="0.3">
      <c r="A73" t="s">
        <v>1676</v>
      </c>
      <c r="G73">
        <v>3</v>
      </c>
      <c r="T73">
        <v>3</v>
      </c>
    </row>
    <row r="74" spans="1:20" x14ac:dyDescent="0.3">
      <c r="A74" t="s">
        <v>1397</v>
      </c>
      <c r="J74">
        <v>1</v>
      </c>
      <c r="T74">
        <v>1</v>
      </c>
    </row>
    <row r="75" spans="1:20" x14ac:dyDescent="0.3">
      <c r="A75" t="s">
        <v>505</v>
      </c>
      <c r="D75">
        <v>1</v>
      </c>
      <c r="J75">
        <v>4</v>
      </c>
      <c r="K75">
        <v>4</v>
      </c>
      <c r="Q75">
        <v>5</v>
      </c>
      <c r="T75">
        <v>14</v>
      </c>
    </row>
    <row r="76" spans="1:20" x14ac:dyDescent="0.3">
      <c r="A76" t="s">
        <v>159</v>
      </c>
      <c r="I76">
        <v>5</v>
      </c>
      <c r="T76">
        <v>5</v>
      </c>
    </row>
    <row r="77" spans="1:20" x14ac:dyDescent="0.3">
      <c r="A77" t="s">
        <v>1710</v>
      </c>
      <c r="P77">
        <v>17</v>
      </c>
      <c r="S77">
        <v>11</v>
      </c>
      <c r="T77">
        <v>28</v>
      </c>
    </row>
    <row r="78" spans="1:20" x14ac:dyDescent="0.3">
      <c r="A78" t="s">
        <v>1971</v>
      </c>
      <c r="B78">
        <v>55</v>
      </c>
      <c r="C78">
        <v>50</v>
      </c>
      <c r="D78">
        <v>49</v>
      </c>
      <c r="E78">
        <v>47</v>
      </c>
      <c r="F78">
        <v>43</v>
      </c>
      <c r="G78">
        <v>42</v>
      </c>
      <c r="H78">
        <v>41</v>
      </c>
      <c r="I78">
        <v>36</v>
      </c>
      <c r="J78">
        <v>34</v>
      </c>
      <c r="K78">
        <v>29</v>
      </c>
      <c r="L78">
        <v>25</v>
      </c>
      <c r="M78">
        <v>24</v>
      </c>
      <c r="N78">
        <v>23</v>
      </c>
      <c r="O78">
        <v>22</v>
      </c>
      <c r="P78">
        <v>19</v>
      </c>
      <c r="Q78">
        <v>18</v>
      </c>
      <c r="R78">
        <v>17</v>
      </c>
      <c r="S78">
        <v>11</v>
      </c>
      <c r="T78">
        <v>585</v>
      </c>
    </row>
    <row r="88" spans="1:19" x14ac:dyDescent="0.3">
      <c r="B88" t="str">
        <f t="shared" ref="B88:S88" si="0">+B4</f>
        <v>Začatie podnikania</v>
      </c>
      <c r="C88" t="str">
        <f t="shared" si="0"/>
        <v>Som chorý, mám chorého člena rodiny</v>
      </c>
      <c r="D88" t="str">
        <f t="shared" si="0"/>
        <v>Úmrtie a dedičské konanie</v>
      </c>
      <c r="E88" t="str">
        <f t="shared" si="0"/>
        <v>Strata zamestnania</v>
      </c>
      <c r="F88" t="str">
        <f t="shared" si="0"/>
        <v>Presťahovanie</v>
      </c>
      <c r="G88" t="str">
        <f t="shared" si="0"/>
        <v>Administratívny chod podniku</v>
      </c>
      <c r="H88" t="str">
        <f t="shared" si="0"/>
        <v>Som odkázaný, mám odkázaného člena rodiny</v>
      </c>
      <c r="I88" t="str">
        <f t="shared" si="0"/>
        <v>Kúpa a vlastnenie nehnuteľnosti na bývanie</v>
      </c>
      <c r="J88" t="str">
        <f t="shared" si="0"/>
        <v>Rozvod manželstva</v>
      </c>
      <c r="K88" t="str">
        <f t="shared" si="0"/>
        <v>Uzavretie manželstva</v>
      </c>
      <c r="L88" t="str">
        <f t="shared" si="0"/>
        <v>Odchod do dôchodku</v>
      </c>
      <c r="M88" t="str">
        <f t="shared" si="0"/>
        <v>Narodenie dieťaťa</v>
      </c>
      <c r="N88" t="str">
        <f t="shared" si="0"/>
        <v>Štúdium na vysokej škole</v>
      </c>
      <c r="O88" t="str">
        <f t="shared" si="0"/>
        <v>Hmotná núdza</v>
      </c>
      <c r="P88" t="str">
        <f t="shared" si="0"/>
        <v>Stredná škola</v>
      </c>
      <c r="Q88" t="str">
        <f t="shared" si="0"/>
        <v>Kúpa a vlastnenie motorového vozidla</v>
      </c>
      <c r="R88" t="str">
        <f t="shared" si="0"/>
        <v>Základná škola</v>
      </c>
      <c r="S88" t="str">
        <f t="shared" si="0"/>
        <v>Materská škola</v>
      </c>
    </row>
    <row r="89" spans="1:19" x14ac:dyDescent="0.3">
      <c r="B89">
        <f>COUNT(B5:B77)</f>
        <v>20</v>
      </c>
      <c r="C89">
        <f t="shared" ref="C89:S89" si="1">COUNT(C5:C77)</f>
        <v>5</v>
      </c>
      <c r="D89">
        <f t="shared" si="1"/>
        <v>18</v>
      </c>
      <c r="E89">
        <f t="shared" si="1"/>
        <v>4</v>
      </c>
      <c r="F89">
        <f t="shared" si="1"/>
        <v>7</v>
      </c>
      <c r="G89">
        <f t="shared" si="1"/>
        <v>16</v>
      </c>
      <c r="H89">
        <f t="shared" si="1"/>
        <v>5</v>
      </c>
      <c r="I89">
        <f t="shared" si="1"/>
        <v>15</v>
      </c>
      <c r="J89">
        <f t="shared" si="1"/>
        <v>17</v>
      </c>
      <c r="K89">
        <f t="shared" si="1"/>
        <v>12</v>
      </c>
      <c r="L89">
        <f t="shared" si="1"/>
        <v>3</v>
      </c>
      <c r="M89">
        <f t="shared" si="1"/>
        <v>7</v>
      </c>
      <c r="N89">
        <f t="shared" si="1"/>
        <v>6</v>
      </c>
      <c r="O89">
        <f t="shared" si="1"/>
        <v>2</v>
      </c>
      <c r="P89">
        <f t="shared" si="1"/>
        <v>2</v>
      </c>
      <c r="Q89">
        <f t="shared" si="1"/>
        <v>4</v>
      </c>
      <c r="R89">
        <f t="shared" si="1"/>
        <v>1</v>
      </c>
      <c r="S89">
        <f t="shared" si="1"/>
        <v>1</v>
      </c>
    </row>
    <row r="90" spans="1:19" x14ac:dyDescent="0.3">
      <c r="B90" s="41">
        <f>+B89/MAX($B$89:$S$89)*5</f>
        <v>5</v>
      </c>
      <c r="C90" s="41">
        <f t="shared" ref="C90:S90" si="2">+C89/MAX($B$89:$S$89)*5</f>
        <v>1.25</v>
      </c>
      <c r="D90" s="41">
        <f t="shared" si="2"/>
        <v>4.5</v>
      </c>
      <c r="E90" s="41">
        <f t="shared" si="2"/>
        <v>1</v>
      </c>
      <c r="F90" s="41">
        <f t="shared" si="2"/>
        <v>1.75</v>
      </c>
      <c r="G90" s="41">
        <f t="shared" si="2"/>
        <v>4</v>
      </c>
      <c r="H90" s="41">
        <f t="shared" si="2"/>
        <v>1.25</v>
      </c>
      <c r="I90" s="41">
        <f t="shared" si="2"/>
        <v>3.75</v>
      </c>
      <c r="J90" s="41">
        <f t="shared" si="2"/>
        <v>4.25</v>
      </c>
      <c r="K90" s="41">
        <f t="shared" si="2"/>
        <v>3</v>
      </c>
      <c r="L90" s="41">
        <f t="shared" si="2"/>
        <v>0.75</v>
      </c>
      <c r="M90" s="41">
        <f t="shared" si="2"/>
        <v>1.75</v>
      </c>
      <c r="N90" s="41">
        <f t="shared" si="2"/>
        <v>1.5</v>
      </c>
      <c r="O90" s="41">
        <f t="shared" si="2"/>
        <v>0.5</v>
      </c>
      <c r="P90" s="41">
        <f t="shared" si="2"/>
        <v>0.5</v>
      </c>
      <c r="Q90" s="41">
        <f t="shared" si="2"/>
        <v>1</v>
      </c>
      <c r="R90" s="41">
        <f t="shared" si="2"/>
        <v>0.25</v>
      </c>
      <c r="S90" s="41">
        <f t="shared" si="2"/>
        <v>0.25</v>
      </c>
    </row>
    <row r="91" spans="1:19" x14ac:dyDescent="0.3">
      <c r="A91" s="45" t="s">
        <v>1970</v>
      </c>
      <c r="B91" s="48">
        <f>ROUND(B90,0)</f>
        <v>5</v>
      </c>
      <c r="C91" s="48">
        <f t="shared" ref="C91:S91" si="3">ROUND(C90,0)</f>
        <v>1</v>
      </c>
      <c r="D91" s="48">
        <f t="shared" si="3"/>
        <v>5</v>
      </c>
      <c r="E91" s="48">
        <f t="shared" si="3"/>
        <v>1</v>
      </c>
      <c r="F91" s="48">
        <f t="shared" si="3"/>
        <v>2</v>
      </c>
      <c r="G91" s="48">
        <f t="shared" si="3"/>
        <v>4</v>
      </c>
      <c r="H91" s="48">
        <f t="shared" si="3"/>
        <v>1</v>
      </c>
      <c r="I91" s="48">
        <f t="shared" si="3"/>
        <v>4</v>
      </c>
      <c r="J91" s="48">
        <f t="shared" si="3"/>
        <v>4</v>
      </c>
      <c r="K91" s="48">
        <f t="shared" si="3"/>
        <v>3</v>
      </c>
      <c r="L91" s="48">
        <f t="shared" si="3"/>
        <v>1</v>
      </c>
      <c r="M91" s="48">
        <f t="shared" si="3"/>
        <v>2</v>
      </c>
      <c r="N91" s="48">
        <f t="shared" si="3"/>
        <v>2</v>
      </c>
      <c r="O91" s="48">
        <f t="shared" si="3"/>
        <v>1</v>
      </c>
      <c r="P91" s="48">
        <f t="shared" si="3"/>
        <v>1</v>
      </c>
      <c r="Q91" s="48">
        <f t="shared" si="3"/>
        <v>1</v>
      </c>
      <c r="R91" s="48">
        <f t="shared" si="3"/>
        <v>0</v>
      </c>
      <c r="S91" s="48">
        <f t="shared" si="3"/>
        <v>0</v>
      </c>
    </row>
    <row r="128" spans="2:19" x14ac:dyDescent="0.3">
      <c r="B128" t="str">
        <f t="shared" ref="B128:S128" si="4">+B4</f>
        <v>Začatie podnikania</v>
      </c>
      <c r="C128" t="str">
        <f t="shared" si="4"/>
        <v>Som chorý, mám chorého člena rodiny</v>
      </c>
      <c r="D128" t="str">
        <f t="shared" si="4"/>
        <v>Úmrtie a dedičské konanie</v>
      </c>
      <c r="E128" t="str">
        <f t="shared" si="4"/>
        <v>Strata zamestnania</v>
      </c>
      <c r="F128" t="str">
        <f t="shared" si="4"/>
        <v>Presťahovanie</v>
      </c>
      <c r="G128" t="str">
        <f t="shared" si="4"/>
        <v>Administratívny chod podniku</v>
      </c>
      <c r="H128" t="str">
        <f t="shared" si="4"/>
        <v>Som odkázaný, mám odkázaného člena rodiny</v>
      </c>
      <c r="I128" t="str">
        <f t="shared" si="4"/>
        <v>Kúpa a vlastnenie nehnuteľnosti na bývanie</v>
      </c>
      <c r="J128" t="str">
        <f t="shared" si="4"/>
        <v>Rozvod manželstva</v>
      </c>
      <c r="K128" t="str">
        <f t="shared" si="4"/>
        <v>Uzavretie manželstva</v>
      </c>
      <c r="L128" t="str">
        <f t="shared" si="4"/>
        <v>Odchod do dôchodku</v>
      </c>
      <c r="M128" t="str">
        <f t="shared" si="4"/>
        <v>Narodenie dieťaťa</v>
      </c>
      <c r="N128" t="str">
        <f t="shared" si="4"/>
        <v>Štúdium na vysokej škole</v>
      </c>
      <c r="O128" t="str">
        <f t="shared" si="4"/>
        <v>Hmotná núdza</v>
      </c>
      <c r="P128" t="str">
        <f t="shared" si="4"/>
        <v>Stredná škola</v>
      </c>
      <c r="Q128" t="str">
        <f t="shared" si="4"/>
        <v>Kúpa a vlastnenie motorového vozidla</v>
      </c>
      <c r="R128" t="str">
        <f t="shared" si="4"/>
        <v>Základná škola</v>
      </c>
      <c r="S128" t="str">
        <f t="shared" si="4"/>
        <v>Materská škola</v>
      </c>
    </row>
    <row r="129" spans="1:19" x14ac:dyDescent="0.3">
      <c r="B129">
        <f t="shared" ref="B129:S129" si="5">COUNT(B5:B122)</f>
        <v>24</v>
      </c>
      <c r="C129">
        <f t="shared" si="5"/>
        <v>9</v>
      </c>
      <c r="D129">
        <f t="shared" si="5"/>
        <v>22</v>
      </c>
      <c r="E129">
        <f t="shared" si="5"/>
        <v>8</v>
      </c>
      <c r="F129">
        <f t="shared" si="5"/>
        <v>11</v>
      </c>
      <c r="G129">
        <f t="shared" si="5"/>
        <v>20</v>
      </c>
      <c r="H129">
        <f t="shared" si="5"/>
        <v>9</v>
      </c>
      <c r="I129">
        <f t="shared" si="5"/>
        <v>19</v>
      </c>
      <c r="J129">
        <f t="shared" si="5"/>
        <v>21</v>
      </c>
      <c r="K129">
        <f t="shared" si="5"/>
        <v>16</v>
      </c>
      <c r="L129">
        <f t="shared" si="5"/>
        <v>7</v>
      </c>
      <c r="M129">
        <f t="shared" si="5"/>
        <v>11</v>
      </c>
      <c r="N129">
        <f t="shared" si="5"/>
        <v>10</v>
      </c>
      <c r="O129">
        <f t="shared" si="5"/>
        <v>6</v>
      </c>
      <c r="P129">
        <f t="shared" si="5"/>
        <v>6</v>
      </c>
      <c r="Q129">
        <f t="shared" si="5"/>
        <v>8</v>
      </c>
      <c r="R129">
        <f t="shared" si="5"/>
        <v>5</v>
      </c>
      <c r="S129">
        <f t="shared" si="5"/>
        <v>5</v>
      </c>
    </row>
    <row r="130" spans="1:19" x14ac:dyDescent="0.3">
      <c r="A130" s="45" t="s">
        <v>1970</v>
      </c>
      <c r="B130" s="47">
        <f>+B129/MAX($B$129:$S$129)*5</f>
        <v>5</v>
      </c>
      <c r="C130" s="47">
        <f t="shared" ref="C130:S130" si="6">+C129/MAX($B$129:$S$129)*5</f>
        <v>1.875</v>
      </c>
      <c r="D130" s="47">
        <f t="shared" si="6"/>
        <v>4.583333333333333</v>
      </c>
      <c r="E130" s="47">
        <f t="shared" si="6"/>
        <v>1.6666666666666665</v>
      </c>
      <c r="F130" s="47">
        <f t="shared" si="6"/>
        <v>2.2916666666666665</v>
      </c>
      <c r="G130" s="47">
        <f t="shared" si="6"/>
        <v>4.166666666666667</v>
      </c>
      <c r="H130" s="47">
        <f t="shared" si="6"/>
        <v>1.875</v>
      </c>
      <c r="I130" s="47">
        <f t="shared" si="6"/>
        <v>3.958333333333333</v>
      </c>
      <c r="J130" s="47">
        <f t="shared" si="6"/>
        <v>4.375</v>
      </c>
      <c r="K130" s="47">
        <f t="shared" si="6"/>
        <v>3.333333333333333</v>
      </c>
      <c r="L130" s="47">
        <f t="shared" si="6"/>
        <v>1.4583333333333335</v>
      </c>
      <c r="M130" s="47">
        <f t="shared" si="6"/>
        <v>2.2916666666666665</v>
      </c>
      <c r="N130" s="47">
        <f t="shared" si="6"/>
        <v>2.0833333333333335</v>
      </c>
      <c r="O130" s="47">
        <f t="shared" si="6"/>
        <v>1.25</v>
      </c>
      <c r="P130" s="47">
        <f t="shared" si="6"/>
        <v>1.25</v>
      </c>
      <c r="Q130" s="47">
        <f t="shared" si="6"/>
        <v>1.6666666666666665</v>
      </c>
      <c r="R130" s="47">
        <f t="shared" si="6"/>
        <v>1.0416666666666667</v>
      </c>
      <c r="S130" s="47">
        <f t="shared" si="6"/>
        <v>1.0416666666666667</v>
      </c>
    </row>
  </sheetData>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130"/>
  <sheetViews>
    <sheetView workbookViewId="0">
      <selection activeCell="B88" sqref="B88"/>
    </sheetView>
  </sheetViews>
  <sheetFormatPr defaultRowHeight="14.4" x14ac:dyDescent="0.3"/>
  <cols>
    <col min="1" max="1" width="42.44140625" customWidth="1"/>
    <col min="2" max="2" width="27" bestFit="1" customWidth="1"/>
    <col min="3" max="3" width="17.109375" bestFit="1" customWidth="1"/>
    <col min="4" max="4" width="23.6640625" bestFit="1" customWidth="1"/>
    <col min="5" max="5" width="38.6640625" bestFit="1" customWidth="1"/>
    <col min="6" max="6" width="17.44140625" bestFit="1" customWidth="1"/>
    <col min="7" max="7" width="41.109375" bestFit="1" customWidth="1"/>
    <col min="8" max="8" width="19.109375" bestFit="1" customWidth="1"/>
    <col min="9" max="9" width="13.5546875" bestFit="1" customWidth="1"/>
    <col min="10" max="10" width="34.33203125" bestFit="1" customWidth="1"/>
    <col min="11" max="11" width="16.5546875" bestFit="1" customWidth="1"/>
    <col min="12" max="12" width="22.6640625" bestFit="1" customWidth="1"/>
    <col min="13" max="13" width="13.5546875" bestFit="1" customWidth="1"/>
    <col min="14" max="14" width="17.33203125" bestFit="1" customWidth="1"/>
    <col min="15" max="15" width="13.6640625" bestFit="1" customWidth="1"/>
    <col min="16" max="16" width="13.5546875" bestFit="1" customWidth="1"/>
    <col min="17" max="17" width="33.88671875" bestFit="1" customWidth="1"/>
    <col min="18" max="18" width="19.6640625" bestFit="1" customWidth="1"/>
    <col min="19" max="19" width="13.88671875" bestFit="1" customWidth="1"/>
    <col min="20" max="20" width="12.5546875" bestFit="1" customWidth="1"/>
  </cols>
  <sheetData>
    <row r="3" spans="1:20" x14ac:dyDescent="0.3">
      <c r="A3" s="38" t="s">
        <v>1978</v>
      </c>
      <c r="B3" s="38" t="s">
        <v>0</v>
      </c>
    </row>
    <row r="4" spans="1:20" x14ac:dyDescent="0.3">
      <c r="A4" s="38" t="s">
        <v>13</v>
      </c>
      <c r="B4" t="s">
        <v>1759</v>
      </c>
      <c r="C4" t="s">
        <v>1698</v>
      </c>
      <c r="D4" t="s">
        <v>1730</v>
      </c>
      <c r="E4" t="s">
        <v>560</v>
      </c>
      <c r="F4" t="s">
        <v>866</v>
      </c>
      <c r="G4" t="s">
        <v>629</v>
      </c>
      <c r="H4" t="s">
        <v>454</v>
      </c>
      <c r="I4" t="s">
        <v>1010</v>
      </c>
      <c r="J4" t="s">
        <v>1791</v>
      </c>
      <c r="K4" t="s">
        <v>23</v>
      </c>
      <c r="L4" t="s">
        <v>1538</v>
      </c>
      <c r="M4" t="s">
        <v>277</v>
      </c>
      <c r="N4" t="s">
        <v>139</v>
      </c>
      <c r="O4" t="s">
        <v>1228</v>
      </c>
      <c r="P4" t="s">
        <v>1481</v>
      </c>
      <c r="Q4" t="s">
        <v>725</v>
      </c>
      <c r="R4" t="s">
        <v>1366</v>
      </c>
      <c r="S4" t="s">
        <v>1151</v>
      </c>
      <c r="T4" t="s">
        <v>1971</v>
      </c>
    </row>
    <row r="5" spans="1:20" x14ac:dyDescent="0.3">
      <c r="A5" t="s">
        <v>190</v>
      </c>
      <c r="N5">
        <v>16</v>
      </c>
      <c r="T5">
        <v>16</v>
      </c>
    </row>
    <row r="6" spans="1:20" x14ac:dyDescent="0.3">
      <c r="A6" t="s">
        <v>357</v>
      </c>
      <c r="M6">
        <v>8</v>
      </c>
      <c r="T6">
        <v>8</v>
      </c>
    </row>
    <row r="7" spans="1:20" x14ac:dyDescent="0.3">
      <c r="A7" t="s">
        <v>435</v>
      </c>
      <c r="H7">
        <v>30</v>
      </c>
      <c r="M7">
        <v>30</v>
      </c>
      <c r="P7">
        <v>30</v>
      </c>
      <c r="Q7">
        <v>30</v>
      </c>
      <c r="R7">
        <v>30</v>
      </c>
      <c r="T7">
        <v>30</v>
      </c>
    </row>
    <row r="8" spans="1:20" x14ac:dyDescent="0.3">
      <c r="A8" t="s">
        <v>919</v>
      </c>
      <c r="F8">
        <v>16</v>
      </c>
      <c r="L8">
        <v>16</v>
      </c>
      <c r="T8">
        <v>16</v>
      </c>
    </row>
    <row r="9" spans="1:20" x14ac:dyDescent="0.3">
      <c r="A9" t="s">
        <v>676</v>
      </c>
      <c r="G9">
        <v>44</v>
      </c>
      <c r="I9">
        <v>44</v>
      </c>
      <c r="T9">
        <v>44</v>
      </c>
    </row>
    <row r="10" spans="1:20" x14ac:dyDescent="0.3">
      <c r="A10" t="s">
        <v>1807</v>
      </c>
      <c r="J10">
        <v>0</v>
      </c>
      <c r="T10">
        <v>0</v>
      </c>
    </row>
    <row r="11" spans="1:20" x14ac:dyDescent="0.3">
      <c r="A11" t="s">
        <v>1439</v>
      </c>
      <c r="R11">
        <v>1</v>
      </c>
      <c r="T11">
        <v>1</v>
      </c>
    </row>
    <row r="12" spans="1:20" x14ac:dyDescent="0.3">
      <c r="A12" t="s">
        <v>1652</v>
      </c>
      <c r="L12">
        <v>69</v>
      </c>
      <c r="T12">
        <v>69</v>
      </c>
    </row>
    <row r="13" spans="1:20" x14ac:dyDescent="0.3">
      <c r="A13" t="s">
        <v>1465</v>
      </c>
      <c r="J13">
        <v>12</v>
      </c>
      <c r="P13">
        <v>12</v>
      </c>
      <c r="R13">
        <v>12</v>
      </c>
      <c r="T13">
        <v>12</v>
      </c>
    </row>
    <row r="14" spans="1:20" x14ac:dyDescent="0.3">
      <c r="A14" t="s">
        <v>1422</v>
      </c>
      <c r="J14">
        <v>5</v>
      </c>
      <c r="P14">
        <v>5</v>
      </c>
      <c r="R14">
        <v>5</v>
      </c>
      <c r="T14">
        <v>5</v>
      </c>
    </row>
    <row r="15" spans="1:20" x14ac:dyDescent="0.3">
      <c r="A15" t="s">
        <v>1410</v>
      </c>
      <c r="J15">
        <v>1</v>
      </c>
      <c r="R15">
        <v>1</v>
      </c>
      <c r="T15">
        <v>1</v>
      </c>
    </row>
    <row r="16" spans="1:20" x14ac:dyDescent="0.3">
      <c r="A16" t="s">
        <v>165</v>
      </c>
      <c r="N16">
        <v>10</v>
      </c>
      <c r="P16">
        <v>10</v>
      </c>
      <c r="Q16">
        <v>10</v>
      </c>
      <c r="R16">
        <v>10</v>
      </c>
      <c r="T16">
        <v>10</v>
      </c>
    </row>
    <row r="17" spans="1:20" x14ac:dyDescent="0.3">
      <c r="A17" t="s">
        <v>143</v>
      </c>
      <c r="N17">
        <v>0</v>
      </c>
      <c r="T17">
        <v>0</v>
      </c>
    </row>
    <row r="18" spans="1:20" x14ac:dyDescent="0.3">
      <c r="A18" t="s">
        <v>157</v>
      </c>
      <c r="N18">
        <v>8</v>
      </c>
      <c r="T18">
        <v>8</v>
      </c>
    </row>
    <row r="19" spans="1:20" x14ac:dyDescent="0.3">
      <c r="A19" t="s">
        <v>1893</v>
      </c>
      <c r="J19">
        <v>8</v>
      </c>
      <c r="T19">
        <v>8</v>
      </c>
    </row>
    <row r="20" spans="1:20" x14ac:dyDescent="0.3">
      <c r="A20" t="s">
        <v>1855</v>
      </c>
      <c r="J20">
        <v>0</v>
      </c>
      <c r="T20">
        <v>0</v>
      </c>
    </row>
    <row r="21" spans="1:20" x14ac:dyDescent="0.3">
      <c r="A21" t="s">
        <v>415</v>
      </c>
      <c r="J21">
        <v>8</v>
      </c>
      <c r="L21">
        <v>8</v>
      </c>
      <c r="M21">
        <v>8</v>
      </c>
      <c r="T21">
        <v>8</v>
      </c>
    </row>
    <row r="22" spans="1:20" x14ac:dyDescent="0.3">
      <c r="A22" t="s">
        <v>1901</v>
      </c>
      <c r="J22">
        <v>2</v>
      </c>
      <c r="T22">
        <v>2</v>
      </c>
    </row>
    <row r="23" spans="1:20" x14ac:dyDescent="0.3">
      <c r="A23" t="s">
        <v>1058</v>
      </c>
      <c r="B23">
        <v>60</v>
      </c>
      <c r="I23">
        <v>60</v>
      </c>
      <c r="T23">
        <v>60</v>
      </c>
    </row>
    <row r="24" spans="1:20" x14ac:dyDescent="0.3">
      <c r="A24" t="s">
        <v>736</v>
      </c>
      <c r="Q24">
        <v>0</v>
      </c>
      <c r="T24">
        <v>0</v>
      </c>
    </row>
    <row r="25" spans="1:20" x14ac:dyDescent="0.3">
      <c r="A25" t="s">
        <v>393</v>
      </c>
      <c r="M25">
        <v>0</v>
      </c>
      <c r="T25">
        <v>0</v>
      </c>
    </row>
    <row r="26" spans="1:20" x14ac:dyDescent="0.3">
      <c r="A26" t="s">
        <v>1696</v>
      </c>
      <c r="L26">
        <v>0</v>
      </c>
      <c r="T26">
        <v>0</v>
      </c>
    </row>
    <row r="27" spans="1:20" x14ac:dyDescent="0.3">
      <c r="A27" t="s">
        <v>1383</v>
      </c>
      <c r="R27">
        <v>10</v>
      </c>
      <c r="T27">
        <v>10</v>
      </c>
    </row>
    <row r="28" spans="1:20" x14ac:dyDescent="0.3">
      <c r="A28" t="s">
        <v>27</v>
      </c>
      <c r="G28">
        <v>7</v>
      </c>
      <c r="J28">
        <v>7</v>
      </c>
      <c r="K28">
        <v>7</v>
      </c>
      <c r="L28">
        <v>7</v>
      </c>
      <c r="M28">
        <v>7</v>
      </c>
      <c r="P28">
        <v>7</v>
      </c>
      <c r="T28">
        <v>7</v>
      </c>
    </row>
    <row r="29" spans="1:20" x14ac:dyDescent="0.3">
      <c r="A29" t="s">
        <v>223</v>
      </c>
      <c r="J29">
        <v>0</v>
      </c>
      <c r="M29">
        <v>0</v>
      </c>
      <c r="N29">
        <v>0</v>
      </c>
      <c r="T29">
        <v>0</v>
      </c>
    </row>
    <row r="30" spans="1:20" x14ac:dyDescent="0.3">
      <c r="A30" t="s">
        <v>902</v>
      </c>
      <c r="F30">
        <v>51</v>
      </c>
      <c r="T30">
        <v>51</v>
      </c>
    </row>
    <row r="31" spans="1:20" x14ac:dyDescent="0.3">
      <c r="A31" t="s">
        <v>714</v>
      </c>
      <c r="G31">
        <v>0</v>
      </c>
      <c r="P31">
        <v>0</v>
      </c>
      <c r="R31">
        <v>0</v>
      </c>
      <c r="T31">
        <v>0</v>
      </c>
    </row>
    <row r="32" spans="1:20" x14ac:dyDescent="0.3">
      <c r="A32" t="s">
        <v>422</v>
      </c>
      <c r="L32">
        <v>0</v>
      </c>
      <c r="M32">
        <v>0</v>
      </c>
      <c r="T32">
        <v>0</v>
      </c>
    </row>
    <row r="33" spans="1:20" x14ac:dyDescent="0.3">
      <c r="A33" t="s">
        <v>873</v>
      </c>
      <c r="F33">
        <v>21</v>
      </c>
      <c r="T33">
        <v>21</v>
      </c>
    </row>
    <row r="34" spans="1:20" x14ac:dyDescent="0.3">
      <c r="A34" t="s">
        <v>486</v>
      </c>
      <c r="H34">
        <v>4</v>
      </c>
      <c r="T34">
        <v>4</v>
      </c>
    </row>
    <row r="35" spans="1:20" x14ac:dyDescent="0.3">
      <c r="A35" t="s">
        <v>372</v>
      </c>
      <c r="M35">
        <v>19</v>
      </c>
      <c r="T35">
        <v>19</v>
      </c>
    </row>
    <row r="36" spans="1:20" x14ac:dyDescent="0.3">
      <c r="A36" t="s">
        <v>410</v>
      </c>
      <c r="M36">
        <v>36</v>
      </c>
      <c r="T36">
        <v>36</v>
      </c>
    </row>
    <row r="37" spans="1:20" x14ac:dyDescent="0.3">
      <c r="A37" t="s">
        <v>227</v>
      </c>
      <c r="N37">
        <v>23</v>
      </c>
      <c r="T37">
        <v>23</v>
      </c>
    </row>
    <row r="38" spans="1:20" x14ac:dyDescent="0.3">
      <c r="A38" t="s">
        <v>802</v>
      </c>
      <c r="J38">
        <v>0</v>
      </c>
      <c r="P38">
        <v>0</v>
      </c>
      <c r="Q38">
        <v>0</v>
      </c>
      <c r="R38">
        <v>0</v>
      </c>
      <c r="T38">
        <v>0</v>
      </c>
    </row>
    <row r="39" spans="1:20" x14ac:dyDescent="0.3">
      <c r="A39" t="s">
        <v>1091</v>
      </c>
      <c r="I39">
        <v>2</v>
      </c>
      <c r="T39">
        <v>2</v>
      </c>
    </row>
    <row r="40" spans="1:20" x14ac:dyDescent="0.3">
      <c r="A40" t="s">
        <v>491</v>
      </c>
      <c r="H40">
        <v>70</v>
      </c>
      <c r="T40">
        <v>70</v>
      </c>
    </row>
    <row r="41" spans="1:20" x14ac:dyDescent="0.3">
      <c r="A41" t="s">
        <v>1166</v>
      </c>
      <c r="S41">
        <v>3</v>
      </c>
      <c r="T41">
        <v>3</v>
      </c>
    </row>
    <row r="42" spans="1:20" x14ac:dyDescent="0.3">
      <c r="A42" t="s">
        <v>1375</v>
      </c>
      <c r="R42">
        <v>2</v>
      </c>
      <c r="T42">
        <v>2</v>
      </c>
    </row>
    <row r="43" spans="1:20" x14ac:dyDescent="0.3">
      <c r="A43" t="s">
        <v>1138</v>
      </c>
      <c r="I43">
        <v>3</v>
      </c>
      <c r="T43">
        <v>3</v>
      </c>
    </row>
    <row r="44" spans="1:20" x14ac:dyDescent="0.3">
      <c r="A44" t="s">
        <v>683</v>
      </c>
      <c r="G44">
        <v>0</v>
      </c>
      <c r="T44">
        <v>0</v>
      </c>
    </row>
    <row r="45" spans="1:20" x14ac:dyDescent="0.3">
      <c r="A45" t="s">
        <v>614</v>
      </c>
      <c r="E45">
        <v>43</v>
      </c>
      <c r="T45">
        <v>43</v>
      </c>
    </row>
    <row r="46" spans="1:20" x14ac:dyDescent="0.3">
      <c r="A46" t="s">
        <v>1667</v>
      </c>
      <c r="L46">
        <v>80</v>
      </c>
      <c r="T46">
        <v>80</v>
      </c>
    </row>
    <row r="47" spans="1:20" x14ac:dyDescent="0.3">
      <c r="A47" t="s">
        <v>194</v>
      </c>
      <c r="N47">
        <v>10</v>
      </c>
      <c r="T47">
        <v>10</v>
      </c>
    </row>
    <row r="48" spans="1:20" x14ac:dyDescent="0.3">
      <c r="A48" t="s">
        <v>1436</v>
      </c>
      <c r="R48">
        <v>0</v>
      </c>
      <c r="T48">
        <v>0</v>
      </c>
    </row>
    <row r="49" spans="1:20" x14ac:dyDescent="0.3">
      <c r="A49" t="s">
        <v>1241</v>
      </c>
      <c r="O49">
        <v>7</v>
      </c>
      <c r="T49">
        <v>7</v>
      </c>
    </row>
    <row r="50" spans="1:20" x14ac:dyDescent="0.3">
      <c r="A50" t="s">
        <v>1275</v>
      </c>
      <c r="O50">
        <v>17</v>
      </c>
      <c r="T50">
        <v>17</v>
      </c>
    </row>
    <row r="51" spans="1:20" x14ac:dyDescent="0.3">
      <c r="A51" t="s">
        <v>197</v>
      </c>
      <c r="N51">
        <v>2</v>
      </c>
      <c r="T51">
        <v>2</v>
      </c>
    </row>
    <row r="52" spans="1:20" x14ac:dyDescent="0.3">
      <c r="A52" t="s">
        <v>281</v>
      </c>
      <c r="J52">
        <v>9</v>
      </c>
      <c r="L52">
        <v>9</v>
      </c>
      <c r="M52">
        <v>9</v>
      </c>
      <c r="P52">
        <v>9</v>
      </c>
      <c r="Q52">
        <v>9</v>
      </c>
      <c r="R52">
        <v>9</v>
      </c>
      <c r="T52">
        <v>9</v>
      </c>
    </row>
    <row r="53" spans="1:20" x14ac:dyDescent="0.3">
      <c r="A53" t="s">
        <v>54</v>
      </c>
      <c r="E53">
        <v>60</v>
      </c>
      <c r="F53">
        <v>60</v>
      </c>
      <c r="G53">
        <v>60</v>
      </c>
      <c r="I53">
        <v>60</v>
      </c>
      <c r="J53">
        <v>60</v>
      </c>
      <c r="K53">
        <v>60</v>
      </c>
      <c r="L53">
        <v>60</v>
      </c>
      <c r="M53">
        <v>60</v>
      </c>
      <c r="O53">
        <v>60</v>
      </c>
      <c r="Q53">
        <v>60</v>
      </c>
      <c r="R53">
        <v>60</v>
      </c>
      <c r="T53">
        <v>60</v>
      </c>
    </row>
    <row r="54" spans="1:20" x14ac:dyDescent="0.3">
      <c r="A54" t="s">
        <v>232</v>
      </c>
      <c r="M54">
        <v>10</v>
      </c>
      <c r="N54">
        <v>10</v>
      </c>
      <c r="T54">
        <v>10</v>
      </c>
    </row>
    <row r="55" spans="1:20" x14ac:dyDescent="0.3">
      <c r="A55" t="s">
        <v>263</v>
      </c>
      <c r="N55">
        <v>0</v>
      </c>
      <c r="T55">
        <v>0</v>
      </c>
    </row>
    <row r="56" spans="1:20" x14ac:dyDescent="0.3">
      <c r="A56" t="s">
        <v>33</v>
      </c>
      <c r="E56">
        <v>23</v>
      </c>
      <c r="K56">
        <v>23</v>
      </c>
      <c r="M56">
        <v>23</v>
      </c>
      <c r="T56">
        <v>23</v>
      </c>
    </row>
    <row r="57" spans="1:20" x14ac:dyDescent="0.3">
      <c r="A57" t="s">
        <v>235</v>
      </c>
      <c r="N57">
        <v>58</v>
      </c>
      <c r="T57">
        <v>58</v>
      </c>
    </row>
    <row r="58" spans="1:20" x14ac:dyDescent="0.3">
      <c r="A58" t="s">
        <v>146</v>
      </c>
      <c r="M58">
        <v>15</v>
      </c>
      <c r="N58">
        <v>15</v>
      </c>
      <c r="R58">
        <v>15</v>
      </c>
      <c r="T58">
        <v>15</v>
      </c>
    </row>
    <row r="59" spans="1:20" x14ac:dyDescent="0.3">
      <c r="A59" t="s">
        <v>321</v>
      </c>
      <c r="L59">
        <v>25</v>
      </c>
      <c r="M59">
        <v>25</v>
      </c>
      <c r="P59">
        <v>25</v>
      </c>
      <c r="Q59">
        <v>25</v>
      </c>
      <c r="T59">
        <v>25</v>
      </c>
    </row>
    <row r="60" spans="1:20" x14ac:dyDescent="0.3">
      <c r="A60" t="s">
        <v>1658</v>
      </c>
      <c r="L60">
        <v>57</v>
      </c>
      <c r="T60">
        <v>57</v>
      </c>
    </row>
    <row r="61" spans="1:20" x14ac:dyDescent="0.3">
      <c r="A61" t="s">
        <v>1260</v>
      </c>
      <c r="O61">
        <v>0</v>
      </c>
      <c r="T61">
        <v>0</v>
      </c>
    </row>
    <row r="62" spans="1:20" x14ac:dyDescent="0.3">
      <c r="A62" t="s">
        <v>1602</v>
      </c>
      <c r="L62">
        <v>35</v>
      </c>
      <c r="T62">
        <v>35</v>
      </c>
    </row>
    <row r="63" spans="1:20" x14ac:dyDescent="0.3">
      <c r="A63" t="s">
        <v>311</v>
      </c>
      <c r="J63">
        <v>35</v>
      </c>
      <c r="M63">
        <v>35</v>
      </c>
      <c r="T63">
        <v>35</v>
      </c>
    </row>
    <row r="64" spans="1:20" x14ac:dyDescent="0.3">
      <c r="A64" t="s">
        <v>703</v>
      </c>
      <c r="G64">
        <v>8</v>
      </c>
      <c r="T64">
        <v>8</v>
      </c>
    </row>
    <row r="65" spans="1:20" x14ac:dyDescent="0.3">
      <c r="A65" t="s">
        <v>640</v>
      </c>
      <c r="F65">
        <v>17</v>
      </c>
      <c r="G65">
        <v>17</v>
      </c>
      <c r="I65">
        <v>17</v>
      </c>
      <c r="O65">
        <v>17</v>
      </c>
      <c r="S65">
        <v>17</v>
      </c>
      <c r="T65">
        <v>17</v>
      </c>
    </row>
    <row r="66" spans="1:20" x14ac:dyDescent="0.3">
      <c r="A66" t="s">
        <v>64</v>
      </c>
      <c r="J66">
        <v>56</v>
      </c>
      <c r="K66">
        <v>56</v>
      </c>
      <c r="L66">
        <v>56</v>
      </c>
      <c r="M66">
        <v>58</v>
      </c>
      <c r="P66">
        <v>56</v>
      </c>
      <c r="T66">
        <v>56.25</v>
      </c>
    </row>
    <row r="67" spans="1:20" x14ac:dyDescent="0.3">
      <c r="A67" t="s">
        <v>444</v>
      </c>
      <c r="J67">
        <v>40</v>
      </c>
      <c r="M67">
        <v>40</v>
      </c>
      <c r="T67">
        <v>40</v>
      </c>
    </row>
    <row r="68" spans="1:20" x14ac:dyDescent="0.3">
      <c r="A68" t="s">
        <v>210</v>
      </c>
      <c r="L68">
        <v>2</v>
      </c>
      <c r="N68">
        <v>2</v>
      </c>
      <c r="T68">
        <v>2</v>
      </c>
    </row>
    <row r="69" spans="1:20" x14ac:dyDescent="0.3">
      <c r="A69" t="s">
        <v>269</v>
      </c>
      <c r="M69">
        <v>2</v>
      </c>
      <c r="N69">
        <v>2</v>
      </c>
      <c r="T69">
        <v>2</v>
      </c>
    </row>
    <row r="70" spans="1:20" x14ac:dyDescent="0.3">
      <c r="A70" t="s">
        <v>398</v>
      </c>
      <c r="L70">
        <v>3</v>
      </c>
      <c r="M70">
        <v>3</v>
      </c>
      <c r="T70">
        <v>3</v>
      </c>
    </row>
    <row r="71" spans="1:20" x14ac:dyDescent="0.3">
      <c r="A71" t="s">
        <v>1749</v>
      </c>
      <c r="D71">
        <v>10</v>
      </c>
      <c r="T71">
        <v>10</v>
      </c>
    </row>
    <row r="72" spans="1:20" x14ac:dyDescent="0.3">
      <c r="A72" t="s">
        <v>1452</v>
      </c>
      <c r="J72">
        <v>0</v>
      </c>
      <c r="P72">
        <v>0</v>
      </c>
      <c r="R72">
        <v>0</v>
      </c>
      <c r="T72">
        <v>0</v>
      </c>
    </row>
    <row r="73" spans="1:20" x14ac:dyDescent="0.3">
      <c r="A73" t="s">
        <v>1676</v>
      </c>
      <c r="L73">
        <v>13</v>
      </c>
      <c r="T73">
        <v>13</v>
      </c>
    </row>
    <row r="74" spans="1:20" x14ac:dyDescent="0.3">
      <c r="A74" t="s">
        <v>1397</v>
      </c>
      <c r="R74">
        <v>0</v>
      </c>
      <c r="T74">
        <v>0</v>
      </c>
    </row>
    <row r="75" spans="1:20" x14ac:dyDescent="0.3">
      <c r="A75" t="s">
        <v>505</v>
      </c>
      <c r="H75">
        <v>21</v>
      </c>
      <c r="J75">
        <v>21</v>
      </c>
      <c r="P75">
        <v>21</v>
      </c>
      <c r="R75">
        <v>21</v>
      </c>
      <c r="T75">
        <v>21</v>
      </c>
    </row>
    <row r="76" spans="1:20" x14ac:dyDescent="0.3">
      <c r="A76" t="s">
        <v>159</v>
      </c>
      <c r="N76">
        <v>4</v>
      </c>
      <c r="T76">
        <v>4</v>
      </c>
    </row>
    <row r="77" spans="1:20" x14ac:dyDescent="0.3">
      <c r="A77" t="s">
        <v>1710</v>
      </c>
      <c r="C77">
        <v>60</v>
      </c>
      <c r="D77">
        <v>60</v>
      </c>
      <c r="T77">
        <v>60</v>
      </c>
    </row>
    <row r="78" spans="1:20" x14ac:dyDescent="0.3">
      <c r="A78" t="s">
        <v>1971</v>
      </c>
      <c r="B78">
        <v>60</v>
      </c>
      <c r="C78">
        <v>60</v>
      </c>
      <c r="D78">
        <v>54.736842105263158</v>
      </c>
      <c r="E78">
        <v>54.32</v>
      </c>
      <c r="F78">
        <v>41.1</v>
      </c>
      <c r="G78">
        <v>40.291666666666664</v>
      </c>
      <c r="H78">
        <v>28.277777777777779</v>
      </c>
      <c r="I78">
        <v>27.913043478260871</v>
      </c>
      <c r="J78">
        <v>27.142857142857142</v>
      </c>
      <c r="K78">
        <v>25.170212765957448</v>
      </c>
      <c r="L78">
        <v>23.333333333333332</v>
      </c>
      <c r="M78">
        <v>15.436363636363636</v>
      </c>
      <c r="N78">
        <v>14.555555555555555</v>
      </c>
      <c r="O78">
        <v>14.439024390243903</v>
      </c>
      <c r="P78">
        <v>10.068965517241379</v>
      </c>
      <c r="Q78">
        <v>9.8372093023255811</v>
      </c>
      <c r="R78">
        <v>8.235294117647058</v>
      </c>
      <c r="S78">
        <v>3.6363636363636362</v>
      </c>
      <c r="T78">
        <v>25.271794871794871</v>
      </c>
    </row>
    <row r="88" spans="1:19" x14ac:dyDescent="0.3">
      <c r="B88" t="str">
        <f>+B4</f>
        <v>Základná škola</v>
      </c>
      <c r="C88" t="str">
        <f t="shared" ref="C88:S88" si="0">+C4</f>
        <v>Materská škola</v>
      </c>
      <c r="D88" t="str">
        <f t="shared" si="0"/>
        <v>Stredná škola</v>
      </c>
      <c r="E88" t="str">
        <f t="shared" si="0"/>
        <v>Odchod do dôchodku</v>
      </c>
      <c r="F88" t="str">
        <f t="shared" si="0"/>
        <v>Som chorý, mám chorého člena rodiny</v>
      </c>
      <c r="G88" t="str">
        <f t="shared" si="0"/>
        <v>Narodenie dieťaťa</v>
      </c>
      <c r="H88" t="str">
        <f t="shared" si="0"/>
        <v>Kúpa a vlastnenie motorového vozidla</v>
      </c>
      <c r="I88" t="str">
        <f t="shared" si="0"/>
        <v>Štúdium na vysokej škole</v>
      </c>
      <c r="J88" t="str">
        <f t="shared" si="0"/>
        <v>Úmrtie a dedičské konanie</v>
      </c>
      <c r="K88" t="str">
        <f t="shared" si="0"/>
        <v>Strata zamestnania</v>
      </c>
      <c r="L88" t="str">
        <f t="shared" si="0"/>
        <v>Administratívny chod podniku</v>
      </c>
      <c r="M88" t="str">
        <f t="shared" si="0"/>
        <v>Začatie podnikania</v>
      </c>
      <c r="N88" t="str">
        <f t="shared" si="0"/>
        <v>Kúpa a vlastnenie nehnuteľnosti na bývanie</v>
      </c>
      <c r="O88" t="str">
        <f t="shared" si="0"/>
        <v>Som odkázaný, mám odkázaného člena rodiny</v>
      </c>
      <c r="P88" t="str">
        <f t="shared" si="0"/>
        <v>Uzavretie manželstva</v>
      </c>
      <c r="Q88" t="str">
        <f t="shared" si="0"/>
        <v>Presťahovanie</v>
      </c>
      <c r="R88" t="str">
        <f t="shared" si="0"/>
        <v>Rozvod manželstva</v>
      </c>
      <c r="S88" t="str">
        <f t="shared" si="0"/>
        <v>Hmotná núdza</v>
      </c>
    </row>
    <row r="89" spans="1:19" x14ac:dyDescent="0.3">
      <c r="B89">
        <f>SUM(B5:B77)</f>
        <v>60</v>
      </c>
      <c r="C89">
        <f t="shared" ref="C89:S89" si="1">SUM(C5:C77)</f>
        <v>60</v>
      </c>
      <c r="D89">
        <f t="shared" si="1"/>
        <v>70</v>
      </c>
      <c r="E89">
        <f t="shared" si="1"/>
        <v>126</v>
      </c>
      <c r="F89">
        <f t="shared" si="1"/>
        <v>165</v>
      </c>
      <c r="G89">
        <f t="shared" si="1"/>
        <v>136</v>
      </c>
      <c r="H89">
        <f t="shared" si="1"/>
        <v>125</v>
      </c>
      <c r="I89">
        <f t="shared" si="1"/>
        <v>186</v>
      </c>
      <c r="J89">
        <f t="shared" si="1"/>
        <v>264</v>
      </c>
      <c r="K89">
        <f t="shared" si="1"/>
        <v>146</v>
      </c>
      <c r="L89">
        <f t="shared" si="1"/>
        <v>440</v>
      </c>
      <c r="M89">
        <f t="shared" si="1"/>
        <v>388</v>
      </c>
      <c r="N89">
        <f t="shared" si="1"/>
        <v>160</v>
      </c>
      <c r="O89">
        <f t="shared" si="1"/>
        <v>101</v>
      </c>
      <c r="P89">
        <f t="shared" si="1"/>
        <v>175</v>
      </c>
      <c r="Q89">
        <f t="shared" si="1"/>
        <v>134</v>
      </c>
      <c r="R89">
        <f t="shared" si="1"/>
        <v>176</v>
      </c>
      <c r="S89">
        <f t="shared" si="1"/>
        <v>20</v>
      </c>
    </row>
    <row r="90" spans="1:19" x14ac:dyDescent="0.3">
      <c r="B90" s="41">
        <f>+B89/MAX($B$89:$S$89)*5</f>
        <v>0.68181818181818177</v>
      </c>
      <c r="C90" s="41">
        <f t="shared" ref="C90:S90" si="2">+C89/MAX($B$89:$S$89)*5</f>
        <v>0.68181818181818177</v>
      </c>
      <c r="D90" s="41">
        <f t="shared" si="2"/>
        <v>0.79545454545454541</v>
      </c>
      <c r="E90" s="41">
        <f t="shared" si="2"/>
        <v>1.4318181818181819</v>
      </c>
      <c r="F90" s="41">
        <f t="shared" si="2"/>
        <v>1.875</v>
      </c>
      <c r="G90" s="41">
        <f t="shared" si="2"/>
        <v>1.5454545454545454</v>
      </c>
      <c r="H90" s="41">
        <f t="shared" si="2"/>
        <v>1.4204545454545456</v>
      </c>
      <c r="I90" s="41">
        <f t="shared" si="2"/>
        <v>2.1136363636363638</v>
      </c>
      <c r="J90" s="41">
        <f t="shared" si="2"/>
        <v>3</v>
      </c>
      <c r="K90" s="41">
        <f t="shared" si="2"/>
        <v>1.6590909090909092</v>
      </c>
      <c r="L90" s="41">
        <f t="shared" si="2"/>
        <v>5</v>
      </c>
      <c r="M90" s="41">
        <f t="shared" si="2"/>
        <v>4.4090909090909092</v>
      </c>
      <c r="N90" s="41">
        <f t="shared" si="2"/>
        <v>1.8181818181818183</v>
      </c>
      <c r="O90" s="41">
        <f t="shared" si="2"/>
        <v>1.1477272727272727</v>
      </c>
      <c r="P90" s="41">
        <f t="shared" si="2"/>
        <v>1.9886363636363635</v>
      </c>
      <c r="Q90" s="41">
        <f t="shared" si="2"/>
        <v>1.5227272727272729</v>
      </c>
      <c r="R90" s="41">
        <f t="shared" si="2"/>
        <v>2</v>
      </c>
      <c r="S90" s="41">
        <f t="shared" si="2"/>
        <v>0.22727272727272729</v>
      </c>
    </row>
    <row r="91" spans="1:19" x14ac:dyDescent="0.3">
      <c r="A91" s="45" t="s">
        <v>1970</v>
      </c>
      <c r="B91" s="48">
        <f>ROUND(B90,0)</f>
        <v>1</v>
      </c>
      <c r="C91" s="48">
        <f t="shared" ref="C91:S91" si="3">ROUND(C90,0)</f>
        <v>1</v>
      </c>
      <c r="D91" s="48">
        <f t="shared" si="3"/>
        <v>1</v>
      </c>
      <c r="E91" s="48">
        <f t="shared" si="3"/>
        <v>1</v>
      </c>
      <c r="F91" s="48">
        <f t="shared" si="3"/>
        <v>2</v>
      </c>
      <c r="G91" s="48">
        <f t="shared" si="3"/>
        <v>2</v>
      </c>
      <c r="H91" s="48">
        <f t="shared" si="3"/>
        <v>1</v>
      </c>
      <c r="I91" s="48">
        <f t="shared" si="3"/>
        <v>2</v>
      </c>
      <c r="J91" s="48">
        <f t="shared" si="3"/>
        <v>3</v>
      </c>
      <c r="K91" s="48">
        <f t="shared" si="3"/>
        <v>2</v>
      </c>
      <c r="L91" s="48">
        <f t="shared" si="3"/>
        <v>5</v>
      </c>
      <c r="M91" s="48">
        <f t="shared" si="3"/>
        <v>4</v>
      </c>
      <c r="N91" s="48">
        <f t="shared" si="3"/>
        <v>2</v>
      </c>
      <c r="O91" s="48">
        <f t="shared" si="3"/>
        <v>1</v>
      </c>
      <c r="P91" s="48">
        <f t="shared" si="3"/>
        <v>2</v>
      </c>
      <c r="Q91" s="48">
        <f t="shared" si="3"/>
        <v>2</v>
      </c>
      <c r="R91" s="48">
        <f t="shared" si="3"/>
        <v>2</v>
      </c>
      <c r="S91" s="48">
        <f t="shared" si="3"/>
        <v>0</v>
      </c>
    </row>
    <row r="128" spans="2:19" x14ac:dyDescent="0.3">
      <c r="B128" t="str">
        <f>+B4</f>
        <v>Základná škola</v>
      </c>
      <c r="C128" t="str">
        <f t="shared" ref="C128:S128" si="4">+C4</f>
        <v>Materská škola</v>
      </c>
      <c r="D128" t="str">
        <f t="shared" si="4"/>
        <v>Stredná škola</v>
      </c>
      <c r="E128" t="str">
        <f t="shared" si="4"/>
        <v>Odchod do dôchodku</v>
      </c>
      <c r="F128" t="str">
        <f t="shared" si="4"/>
        <v>Som chorý, mám chorého člena rodiny</v>
      </c>
      <c r="G128" t="str">
        <f t="shared" si="4"/>
        <v>Narodenie dieťaťa</v>
      </c>
      <c r="H128" t="str">
        <f t="shared" si="4"/>
        <v>Kúpa a vlastnenie motorového vozidla</v>
      </c>
      <c r="I128" t="str">
        <f t="shared" si="4"/>
        <v>Štúdium na vysokej škole</v>
      </c>
      <c r="J128" t="str">
        <f t="shared" si="4"/>
        <v>Úmrtie a dedičské konanie</v>
      </c>
      <c r="K128" t="str">
        <f t="shared" si="4"/>
        <v>Strata zamestnania</v>
      </c>
      <c r="L128" t="str">
        <f t="shared" si="4"/>
        <v>Administratívny chod podniku</v>
      </c>
      <c r="M128" t="str">
        <f t="shared" si="4"/>
        <v>Začatie podnikania</v>
      </c>
      <c r="N128" t="str">
        <f t="shared" si="4"/>
        <v>Kúpa a vlastnenie nehnuteľnosti na bývanie</v>
      </c>
      <c r="O128" t="str">
        <f t="shared" si="4"/>
        <v>Som odkázaný, mám odkázaného člena rodiny</v>
      </c>
      <c r="P128" t="str">
        <f t="shared" si="4"/>
        <v>Uzavretie manželstva</v>
      </c>
      <c r="Q128" t="str">
        <f t="shared" si="4"/>
        <v>Presťahovanie</v>
      </c>
      <c r="R128" t="str">
        <f t="shared" si="4"/>
        <v>Rozvod manželstva</v>
      </c>
      <c r="S128" t="str">
        <f t="shared" si="4"/>
        <v>Hmotná núdza</v>
      </c>
    </row>
    <row r="129" spans="1:19" x14ac:dyDescent="0.3">
      <c r="B129">
        <f>COUNT(B5:B122)</f>
        <v>5</v>
      </c>
      <c r="C129">
        <f t="shared" ref="C129:S129" si="5">COUNT(C5:C122)</f>
        <v>5</v>
      </c>
      <c r="D129">
        <f t="shared" si="5"/>
        <v>6</v>
      </c>
      <c r="E129">
        <f t="shared" si="5"/>
        <v>7</v>
      </c>
      <c r="F129">
        <f t="shared" si="5"/>
        <v>9</v>
      </c>
      <c r="G129">
        <f t="shared" si="5"/>
        <v>11</v>
      </c>
      <c r="H129">
        <f t="shared" si="5"/>
        <v>8</v>
      </c>
      <c r="I129">
        <f t="shared" si="5"/>
        <v>10</v>
      </c>
      <c r="J129">
        <f t="shared" si="5"/>
        <v>22</v>
      </c>
      <c r="K129">
        <f t="shared" si="5"/>
        <v>8</v>
      </c>
      <c r="L129">
        <f t="shared" si="5"/>
        <v>20</v>
      </c>
      <c r="M129">
        <f t="shared" si="5"/>
        <v>24</v>
      </c>
      <c r="N129">
        <f t="shared" si="5"/>
        <v>19</v>
      </c>
      <c r="O129">
        <f t="shared" si="5"/>
        <v>9</v>
      </c>
      <c r="P129">
        <f t="shared" si="5"/>
        <v>16</v>
      </c>
      <c r="Q129">
        <f t="shared" si="5"/>
        <v>11</v>
      </c>
      <c r="R129">
        <f t="shared" si="5"/>
        <v>21</v>
      </c>
      <c r="S129">
        <f t="shared" si="5"/>
        <v>6</v>
      </c>
    </row>
    <row r="130" spans="1:19" x14ac:dyDescent="0.3">
      <c r="A130" s="45" t="s">
        <v>1970</v>
      </c>
      <c r="B130" s="47">
        <f>+B129/MAX($B$129:$S$129)*5</f>
        <v>1.0416666666666667</v>
      </c>
      <c r="C130" s="47">
        <f t="shared" ref="C130:S130" si="6">+C129/MAX($B$129:$S$129)*5</f>
        <v>1.0416666666666667</v>
      </c>
      <c r="D130" s="47">
        <f t="shared" si="6"/>
        <v>1.25</v>
      </c>
      <c r="E130" s="47">
        <f t="shared" si="6"/>
        <v>1.4583333333333335</v>
      </c>
      <c r="F130" s="47">
        <f t="shared" si="6"/>
        <v>1.875</v>
      </c>
      <c r="G130" s="47">
        <f t="shared" si="6"/>
        <v>2.2916666666666665</v>
      </c>
      <c r="H130" s="47">
        <f t="shared" si="6"/>
        <v>1.6666666666666665</v>
      </c>
      <c r="I130" s="47">
        <f t="shared" si="6"/>
        <v>2.0833333333333335</v>
      </c>
      <c r="J130" s="47">
        <f t="shared" si="6"/>
        <v>4.583333333333333</v>
      </c>
      <c r="K130" s="47">
        <f t="shared" si="6"/>
        <v>1.6666666666666665</v>
      </c>
      <c r="L130" s="47">
        <f t="shared" si="6"/>
        <v>4.166666666666667</v>
      </c>
      <c r="M130" s="47">
        <f t="shared" si="6"/>
        <v>5</v>
      </c>
      <c r="N130" s="47">
        <f t="shared" si="6"/>
        <v>3.958333333333333</v>
      </c>
      <c r="O130" s="47">
        <f t="shared" si="6"/>
        <v>1.875</v>
      </c>
      <c r="P130" s="47">
        <f t="shared" si="6"/>
        <v>3.333333333333333</v>
      </c>
      <c r="Q130" s="47">
        <f t="shared" si="6"/>
        <v>2.2916666666666665</v>
      </c>
      <c r="R130" s="47">
        <f t="shared" si="6"/>
        <v>4.375</v>
      </c>
      <c r="S130" s="47">
        <f t="shared" si="6"/>
        <v>1.25</v>
      </c>
    </row>
  </sheetData>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2"/>
  <sheetViews>
    <sheetView workbookViewId="0">
      <selection activeCell="D3" sqref="D3"/>
    </sheetView>
  </sheetViews>
  <sheetFormatPr defaultRowHeight="14.4" x14ac:dyDescent="0.3"/>
  <cols>
    <col min="1" max="1" width="39.109375" bestFit="1" customWidth="1"/>
    <col min="2" max="2" width="14.6640625" bestFit="1" customWidth="1"/>
  </cols>
  <sheetData>
    <row r="3" spans="1:4" x14ac:dyDescent="0.3">
      <c r="A3" s="38" t="s">
        <v>1968</v>
      </c>
      <c r="B3" t="s">
        <v>1979</v>
      </c>
      <c r="D3" s="45" t="s">
        <v>1970</v>
      </c>
    </row>
    <row r="4" spans="1:4" x14ac:dyDescent="0.3">
      <c r="A4" s="39" t="s">
        <v>277</v>
      </c>
      <c r="B4">
        <v>8</v>
      </c>
      <c r="C4" s="57">
        <f>+B4/MAX($B$4:$B$21)*5</f>
        <v>5</v>
      </c>
      <c r="D4" s="48">
        <f>ROUND(C4,0)</f>
        <v>5</v>
      </c>
    </row>
    <row r="5" spans="1:4" x14ac:dyDescent="0.3">
      <c r="A5" s="39" t="s">
        <v>1791</v>
      </c>
      <c r="B5">
        <v>8</v>
      </c>
      <c r="C5" s="57">
        <f t="shared" ref="C5:C21" si="0">+B5/MAX($B$4:$B$21)*5</f>
        <v>5</v>
      </c>
      <c r="D5" s="48">
        <f t="shared" ref="D5:D21" si="1">ROUND(C5,0)</f>
        <v>5</v>
      </c>
    </row>
    <row r="6" spans="1:4" x14ac:dyDescent="0.3">
      <c r="A6" s="39" t="s">
        <v>1538</v>
      </c>
      <c r="B6">
        <v>8</v>
      </c>
      <c r="C6" s="57">
        <f t="shared" si="0"/>
        <v>5</v>
      </c>
      <c r="D6" s="48">
        <f t="shared" si="1"/>
        <v>5</v>
      </c>
    </row>
    <row r="7" spans="1:4" x14ac:dyDescent="0.3">
      <c r="A7" s="39" t="s">
        <v>725</v>
      </c>
      <c r="B7">
        <v>7</v>
      </c>
      <c r="C7" s="57">
        <f t="shared" si="0"/>
        <v>4.375</v>
      </c>
      <c r="D7" s="48">
        <f t="shared" si="1"/>
        <v>4</v>
      </c>
    </row>
    <row r="8" spans="1:4" x14ac:dyDescent="0.3">
      <c r="A8" s="39" t="s">
        <v>1010</v>
      </c>
      <c r="B8">
        <v>5</v>
      </c>
      <c r="C8" s="57">
        <f t="shared" si="0"/>
        <v>3.125</v>
      </c>
      <c r="D8" s="48">
        <f t="shared" si="1"/>
        <v>3</v>
      </c>
    </row>
    <row r="9" spans="1:4" x14ac:dyDescent="0.3">
      <c r="A9" s="39" t="s">
        <v>1366</v>
      </c>
      <c r="B9">
        <v>5</v>
      </c>
      <c r="C9" s="57">
        <f t="shared" si="0"/>
        <v>3.125</v>
      </c>
      <c r="D9" s="48">
        <f t="shared" si="1"/>
        <v>3</v>
      </c>
    </row>
    <row r="10" spans="1:4" x14ac:dyDescent="0.3">
      <c r="A10" s="39" t="s">
        <v>1481</v>
      </c>
      <c r="B10">
        <v>4</v>
      </c>
      <c r="C10" s="57">
        <f t="shared" si="0"/>
        <v>2.5</v>
      </c>
      <c r="D10" s="48">
        <f t="shared" si="1"/>
        <v>3</v>
      </c>
    </row>
    <row r="11" spans="1:4" x14ac:dyDescent="0.3">
      <c r="A11" s="39" t="s">
        <v>1228</v>
      </c>
      <c r="B11">
        <v>4</v>
      </c>
      <c r="C11" s="57">
        <f t="shared" si="0"/>
        <v>2.5</v>
      </c>
      <c r="D11" s="48">
        <f t="shared" si="1"/>
        <v>3</v>
      </c>
    </row>
    <row r="12" spans="1:4" x14ac:dyDescent="0.3">
      <c r="A12" s="39" t="s">
        <v>866</v>
      </c>
      <c r="B12">
        <v>4</v>
      </c>
      <c r="C12" s="57">
        <f t="shared" si="0"/>
        <v>2.5</v>
      </c>
      <c r="D12" s="48">
        <f t="shared" si="1"/>
        <v>3</v>
      </c>
    </row>
    <row r="13" spans="1:4" x14ac:dyDescent="0.3">
      <c r="A13" s="39" t="s">
        <v>23</v>
      </c>
      <c r="B13">
        <v>4</v>
      </c>
      <c r="C13" s="57">
        <f t="shared" si="0"/>
        <v>2.5</v>
      </c>
      <c r="D13" s="48">
        <f t="shared" si="1"/>
        <v>3</v>
      </c>
    </row>
    <row r="14" spans="1:4" x14ac:dyDescent="0.3">
      <c r="A14" s="39" t="s">
        <v>1151</v>
      </c>
      <c r="B14">
        <v>3</v>
      </c>
      <c r="C14" s="57">
        <f t="shared" si="0"/>
        <v>1.875</v>
      </c>
      <c r="D14" s="48">
        <f t="shared" si="1"/>
        <v>2</v>
      </c>
    </row>
    <row r="15" spans="1:4" x14ac:dyDescent="0.3">
      <c r="A15" s="39" t="s">
        <v>454</v>
      </c>
      <c r="B15">
        <v>3</v>
      </c>
      <c r="C15" s="57">
        <f t="shared" si="0"/>
        <v>1.875</v>
      </c>
      <c r="D15" s="48">
        <f t="shared" si="1"/>
        <v>2</v>
      </c>
    </row>
    <row r="16" spans="1:4" x14ac:dyDescent="0.3">
      <c r="A16" s="39" t="s">
        <v>629</v>
      </c>
      <c r="B16">
        <v>3</v>
      </c>
      <c r="C16" s="57">
        <f t="shared" si="0"/>
        <v>1.875</v>
      </c>
      <c r="D16" s="48">
        <f t="shared" si="1"/>
        <v>2</v>
      </c>
    </row>
    <row r="17" spans="1:4" x14ac:dyDescent="0.3">
      <c r="A17" s="39" t="s">
        <v>1730</v>
      </c>
      <c r="B17">
        <v>3</v>
      </c>
      <c r="C17" s="57">
        <f t="shared" si="0"/>
        <v>1.875</v>
      </c>
      <c r="D17" s="48">
        <f t="shared" si="1"/>
        <v>2</v>
      </c>
    </row>
    <row r="18" spans="1:4" x14ac:dyDescent="0.3">
      <c r="A18" s="39" t="s">
        <v>139</v>
      </c>
      <c r="B18">
        <v>3</v>
      </c>
      <c r="C18" s="57">
        <f t="shared" si="0"/>
        <v>1.875</v>
      </c>
      <c r="D18" s="48">
        <f t="shared" si="1"/>
        <v>2</v>
      </c>
    </row>
    <row r="19" spans="1:4" x14ac:dyDescent="0.3">
      <c r="A19" s="39" t="s">
        <v>560</v>
      </c>
      <c r="B19">
        <v>2</v>
      </c>
      <c r="C19" s="57">
        <f t="shared" si="0"/>
        <v>1.25</v>
      </c>
      <c r="D19" s="48">
        <f t="shared" si="1"/>
        <v>1</v>
      </c>
    </row>
    <row r="20" spans="1:4" x14ac:dyDescent="0.3">
      <c r="A20" s="39" t="s">
        <v>1759</v>
      </c>
      <c r="B20">
        <v>2</v>
      </c>
      <c r="C20" s="57">
        <f t="shared" si="0"/>
        <v>1.25</v>
      </c>
      <c r="D20" s="48">
        <f t="shared" si="1"/>
        <v>1</v>
      </c>
    </row>
    <row r="21" spans="1:4" x14ac:dyDescent="0.3">
      <c r="A21" s="39" t="s">
        <v>1698</v>
      </c>
      <c r="B21">
        <v>1</v>
      </c>
      <c r="C21" s="57">
        <f t="shared" si="0"/>
        <v>0.625</v>
      </c>
      <c r="D21" s="48">
        <f t="shared" si="1"/>
        <v>1</v>
      </c>
    </row>
    <row r="22" spans="1:4" x14ac:dyDescent="0.3">
      <c r="A22" s="39" t="s">
        <v>1971</v>
      </c>
      <c r="B22">
        <v>77</v>
      </c>
    </row>
  </sheetData>
  <conditionalFormatting pivot="1" sqref="B20">
    <cfRule type="colorScale" priority="2">
      <colorScale>
        <cfvo type="min"/>
        <cfvo type="percentile" val="50"/>
        <cfvo type="max"/>
        <color rgb="FFF8696B"/>
        <color rgb="FFFFEB84"/>
        <color rgb="FF63BE7B"/>
      </colorScale>
    </cfRule>
  </conditionalFormatting>
  <conditionalFormatting pivot="1" sqref="B4:B21">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E3" sqref="E3"/>
    </sheetView>
  </sheetViews>
  <sheetFormatPr defaultRowHeight="14.4" x14ac:dyDescent="0.3"/>
  <cols>
    <col min="1" max="1" width="39.109375" bestFit="1" customWidth="1"/>
    <col min="2" max="2" width="17.88671875" bestFit="1" customWidth="1"/>
  </cols>
  <sheetData>
    <row r="1" spans="1:11" x14ac:dyDescent="0.3">
      <c r="A1" s="38" t="s">
        <v>17</v>
      </c>
      <c r="B1" t="s">
        <v>1980</v>
      </c>
    </row>
    <row r="2" spans="1:11" x14ac:dyDescent="0.3">
      <c r="J2">
        <v>5</v>
      </c>
      <c r="K2">
        <v>1</v>
      </c>
    </row>
    <row r="3" spans="1:11" x14ac:dyDescent="0.3">
      <c r="A3" s="38" t="s">
        <v>1968</v>
      </c>
      <c r="B3" t="s">
        <v>1979</v>
      </c>
      <c r="E3" s="45" t="s">
        <v>1970</v>
      </c>
      <c r="J3">
        <v>4</v>
      </c>
      <c r="K3">
        <v>2</v>
      </c>
    </row>
    <row r="4" spans="1:11" x14ac:dyDescent="0.3">
      <c r="A4" s="39" t="s">
        <v>1791</v>
      </c>
      <c r="B4">
        <v>8</v>
      </c>
      <c r="C4" s="57">
        <f>+B4/MAX($B$4:$B$19)*5</f>
        <v>5</v>
      </c>
      <c r="D4" s="58">
        <f>ROUND(C4,0)</f>
        <v>5</v>
      </c>
      <c r="E4" s="45">
        <f>VLOOKUP(D4,$J$2:$K$6,2,0)</f>
        <v>1</v>
      </c>
      <c r="J4">
        <v>3</v>
      </c>
      <c r="K4">
        <v>3</v>
      </c>
    </row>
    <row r="5" spans="1:11" x14ac:dyDescent="0.3">
      <c r="A5" s="39" t="s">
        <v>277</v>
      </c>
      <c r="B5">
        <v>8</v>
      </c>
      <c r="C5" s="57">
        <f t="shared" ref="C5:C19" si="0">+B5/MAX($B$4:$B$19)*5</f>
        <v>5</v>
      </c>
      <c r="D5" s="58">
        <f t="shared" ref="D5:D19" si="1">ROUND(C5,0)</f>
        <v>5</v>
      </c>
      <c r="E5" s="45">
        <f t="shared" ref="E5:E19" si="2">VLOOKUP(D5,$J$2:$K$6,2,0)</f>
        <v>1</v>
      </c>
      <c r="J5">
        <v>2</v>
      </c>
      <c r="K5">
        <v>4</v>
      </c>
    </row>
    <row r="6" spans="1:11" x14ac:dyDescent="0.3">
      <c r="A6" s="39" t="s">
        <v>1538</v>
      </c>
      <c r="B6">
        <v>7</v>
      </c>
      <c r="C6" s="57">
        <f t="shared" si="0"/>
        <v>4.375</v>
      </c>
      <c r="D6" s="58">
        <f t="shared" si="1"/>
        <v>4</v>
      </c>
      <c r="E6" s="45">
        <f t="shared" si="2"/>
        <v>2</v>
      </c>
      <c r="J6">
        <v>1</v>
      </c>
      <c r="K6">
        <v>5</v>
      </c>
    </row>
    <row r="7" spans="1:11" x14ac:dyDescent="0.3">
      <c r="A7" s="39" t="s">
        <v>725</v>
      </c>
      <c r="B7">
        <v>6</v>
      </c>
      <c r="C7" s="57">
        <f t="shared" si="0"/>
        <v>3.75</v>
      </c>
      <c r="D7" s="58">
        <f t="shared" si="1"/>
        <v>4</v>
      </c>
      <c r="E7" s="45">
        <f t="shared" si="2"/>
        <v>2</v>
      </c>
    </row>
    <row r="8" spans="1:11" x14ac:dyDescent="0.3">
      <c r="A8" s="39" t="s">
        <v>1366</v>
      </c>
      <c r="B8">
        <v>5</v>
      </c>
      <c r="C8" s="57">
        <f t="shared" si="0"/>
        <v>3.125</v>
      </c>
      <c r="D8" s="58">
        <f t="shared" si="1"/>
        <v>3</v>
      </c>
      <c r="E8" s="45">
        <f t="shared" si="2"/>
        <v>3</v>
      </c>
    </row>
    <row r="9" spans="1:11" x14ac:dyDescent="0.3">
      <c r="A9" s="39" t="s">
        <v>866</v>
      </c>
      <c r="B9">
        <v>4</v>
      </c>
      <c r="C9" s="57">
        <f t="shared" si="0"/>
        <v>2.5</v>
      </c>
      <c r="D9" s="58">
        <f t="shared" si="1"/>
        <v>3</v>
      </c>
      <c r="E9" s="45">
        <f t="shared" si="2"/>
        <v>3</v>
      </c>
    </row>
    <row r="10" spans="1:11" x14ac:dyDescent="0.3">
      <c r="A10" s="39" t="s">
        <v>1481</v>
      </c>
      <c r="B10">
        <v>4</v>
      </c>
      <c r="C10" s="57">
        <f t="shared" si="0"/>
        <v>2.5</v>
      </c>
      <c r="D10" s="58">
        <f t="shared" si="1"/>
        <v>3</v>
      </c>
      <c r="E10" s="45">
        <f t="shared" si="2"/>
        <v>3</v>
      </c>
    </row>
    <row r="11" spans="1:11" x14ac:dyDescent="0.3">
      <c r="A11" s="39" t="s">
        <v>23</v>
      </c>
      <c r="B11">
        <v>4</v>
      </c>
      <c r="C11" s="57">
        <f t="shared" si="0"/>
        <v>2.5</v>
      </c>
      <c r="D11" s="58">
        <f t="shared" si="1"/>
        <v>3</v>
      </c>
      <c r="E11" s="45">
        <f t="shared" si="2"/>
        <v>3</v>
      </c>
    </row>
    <row r="12" spans="1:11" x14ac:dyDescent="0.3">
      <c r="A12" s="39" t="s">
        <v>1228</v>
      </c>
      <c r="B12">
        <v>3</v>
      </c>
      <c r="C12" s="57">
        <f t="shared" si="0"/>
        <v>1.875</v>
      </c>
      <c r="D12" s="58">
        <f t="shared" si="1"/>
        <v>2</v>
      </c>
      <c r="E12" s="45">
        <f t="shared" si="2"/>
        <v>4</v>
      </c>
    </row>
    <row r="13" spans="1:11" x14ac:dyDescent="0.3">
      <c r="A13" s="39" t="s">
        <v>1151</v>
      </c>
      <c r="B13">
        <v>3</v>
      </c>
      <c r="C13" s="57">
        <f t="shared" si="0"/>
        <v>1.875</v>
      </c>
      <c r="D13" s="58">
        <f t="shared" si="1"/>
        <v>2</v>
      </c>
      <c r="E13" s="45">
        <f t="shared" si="2"/>
        <v>4</v>
      </c>
    </row>
    <row r="14" spans="1:11" x14ac:dyDescent="0.3">
      <c r="A14" s="39" t="s">
        <v>139</v>
      </c>
      <c r="B14">
        <v>2</v>
      </c>
      <c r="C14" s="57">
        <f t="shared" si="0"/>
        <v>1.25</v>
      </c>
      <c r="D14" s="58">
        <f t="shared" si="1"/>
        <v>1</v>
      </c>
      <c r="E14" s="45">
        <f t="shared" si="2"/>
        <v>5</v>
      </c>
    </row>
    <row r="15" spans="1:11" x14ac:dyDescent="0.3">
      <c r="A15" s="39" t="s">
        <v>560</v>
      </c>
      <c r="B15">
        <v>2</v>
      </c>
      <c r="C15" s="57">
        <f t="shared" si="0"/>
        <v>1.25</v>
      </c>
      <c r="D15" s="58">
        <f t="shared" si="1"/>
        <v>1</v>
      </c>
      <c r="E15" s="45">
        <f t="shared" si="2"/>
        <v>5</v>
      </c>
    </row>
    <row r="16" spans="1:11" x14ac:dyDescent="0.3">
      <c r="A16" s="39" t="s">
        <v>454</v>
      </c>
      <c r="B16">
        <v>2</v>
      </c>
      <c r="C16" s="57">
        <f t="shared" si="0"/>
        <v>1.25</v>
      </c>
      <c r="D16" s="58">
        <f t="shared" si="1"/>
        <v>1</v>
      </c>
      <c r="E16" s="45">
        <f t="shared" si="2"/>
        <v>5</v>
      </c>
    </row>
    <row r="17" spans="1:5" x14ac:dyDescent="0.3">
      <c r="A17" s="39" t="s">
        <v>629</v>
      </c>
      <c r="B17">
        <v>2</v>
      </c>
      <c r="C17" s="57">
        <f t="shared" si="0"/>
        <v>1.25</v>
      </c>
      <c r="D17" s="58">
        <f t="shared" si="1"/>
        <v>1</v>
      </c>
      <c r="E17" s="45">
        <f t="shared" si="2"/>
        <v>5</v>
      </c>
    </row>
    <row r="18" spans="1:5" x14ac:dyDescent="0.3">
      <c r="A18" s="39" t="s">
        <v>1010</v>
      </c>
      <c r="B18">
        <v>1</v>
      </c>
      <c r="C18" s="57">
        <f t="shared" si="0"/>
        <v>0.625</v>
      </c>
      <c r="D18" s="58">
        <f t="shared" si="1"/>
        <v>1</v>
      </c>
      <c r="E18" s="45">
        <f t="shared" si="2"/>
        <v>5</v>
      </c>
    </row>
    <row r="19" spans="1:5" x14ac:dyDescent="0.3">
      <c r="A19" s="39" t="s">
        <v>1730</v>
      </c>
      <c r="B19">
        <v>1</v>
      </c>
      <c r="C19" s="57">
        <f t="shared" si="0"/>
        <v>0.625</v>
      </c>
      <c r="D19" s="58">
        <f t="shared" si="1"/>
        <v>1</v>
      </c>
      <c r="E19" s="45">
        <f t="shared" si="2"/>
        <v>5</v>
      </c>
    </row>
    <row r="20" spans="1:5" x14ac:dyDescent="0.3">
      <c r="A20" s="39" t="s">
        <v>1971</v>
      </c>
      <c r="B20">
        <v>62</v>
      </c>
      <c r="C20" s="42"/>
      <c r="D20" s="40"/>
    </row>
    <row r="21" spans="1:5" x14ac:dyDescent="0.3">
      <c r="C21" s="42"/>
      <c r="D21" s="40"/>
    </row>
  </sheetData>
  <conditionalFormatting pivot="1">
    <cfRule type="colorScale" priority="2">
      <colorScale>
        <cfvo type="min"/>
        <cfvo type="percentile" val="50"/>
        <cfvo type="max"/>
        <color rgb="FFF8696B"/>
        <color rgb="FFFFEB84"/>
        <color rgb="FF63BE7B"/>
      </colorScale>
    </cfRule>
  </conditionalFormatting>
  <conditionalFormatting pivot="1" sqref="B4:B19">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289"/>
  <sheetViews>
    <sheetView topLeftCell="A253" workbookViewId="0">
      <selection activeCell="E295" sqref="E295"/>
    </sheetView>
  </sheetViews>
  <sheetFormatPr defaultRowHeight="14.4" x14ac:dyDescent="0.3"/>
  <cols>
    <col min="1" max="1" width="42.44140625" customWidth="1"/>
    <col min="2" max="2" width="27" bestFit="1" customWidth="1"/>
    <col min="3" max="3" width="17.109375" bestFit="1" customWidth="1"/>
    <col min="4" max="4" width="23.6640625" bestFit="1" customWidth="1"/>
    <col min="5" max="5" width="38.6640625" bestFit="1" customWidth="1"/>
    <col min="6" max="6" width="17.44140625" bestFit="1" customWidth="1"/>
    <col min="7" max="7" width="41.109375" bestFit="1" customWidth="1"/>
    <col min="8" max="8" width="19.109375" bestFit="1" customWidth="1"/>
    <col min="9" max="9" width="13.5546875" bestFit="1" customWidth="1"/>
    <col min="10" max="10" width="34.33203125" bestFit="1" customWidth="1"/>
    <col min="11" max="11" width="16.5546875" bestFit="1" customWidth="1"/>
    <col min="12" max="12" width="22.6640625" bestFit="1" customWidth="1"/>
    <col min="13" max="13" width="13.5546875" bestFit="1" customWidth="1"/>
    <col min="14" max="14" width="17.33203125" bestFit="1" customWidth="1"/>
    <col min="15" max="15" width="13.6640625" bestFit="1" customWidth="1"/>
    <col min="16" max="16" width="13.5546875" bestFit="1" customWidth="1"/>
    <col min="17" max="17" width="33.88671875" bestFit="1" customWidth="1"/>
    <col min="18" max="18" width="19.6640625" bestFit="1" customWidth="1"/>
    <col min="19" max="19" width="13.88671875" bestFit="1" customWidth="1"/>
    <col min="20" max="20" width="12.5546875" bestFit="1" customWidth="1"/>
  </cols>
  <sheetData>
    <row r="3" spans="1:20" x14ac:dyDescent="0.3">
      <c r="A3" s="38" t="s">
        <v>1973</v>
      </c>
      <c r="B3" s="38" t="s">
        <v>0</v>
      </c>
    </row>
    <row r="4" spans="1:20" x14ac:dyDescent="0.3">
      <c r="A4" s="38" t="s">
        <v>5</v>
      </c>
      <c r="B4" t="s">
        <v>725</v>
      </c>
      <c r="C4" t="s">
        <v>866</v>
      </c>
      <c r="D4" t="s">
        <v>1538</v>
      </c>
      <c r="E4" t="s">
        <v>1366</v>
      </c>
      <c r="F4" t="s">
        <v>1010</v>
      </c>
      <c r="G4" t="s">
        <v>1151</v>
      </c>
      <c r="H4" t="s">
        <v>1481</v>
      </c>
      <c r="I4" t="s">
        <v>1228</v>
      </c>
      <c r="J4" t="s">
        <v>1791</v>
      </c>
      <c r="K4" t="s">
        <v>277</v>
      </c>
      <c r="L4" t="s">
        <v>629</v>
      </c>
      <c r="M4" t="s">
        <v>560</v>
      </c>
      <c r="N4" t="s">
        <v>1730</v>
      </c>
      <c r="O4" t="s">
        <v>454</v>
      </c>
      <c r="P4" t="s">
        <v>139</v>
      </c>
      <c r="Q4" t="s">
        <v>1698</v>
      </c>
      <c r="R4" t="s">
        <v>23</v>
      </c>
      <c r="S4" t="s">
        <v>1759</v>
      </c>
      <c r="T4" t="s">
        <v>1971</v>
      </c>
    </row>
    <row r="5" spans="1:20" x14ac:dyDescent="0.3">
      <c r="A5" t="s">
        <v>1747</v>
      </c>
      <c r="N5">
        <v>1</v>
      </c>
      <c r="T5">
        <v>1</v>
      </c>
    </row>
    <row r="6" spans="1:20" x14ac:dyDescent="0.3">
      <c r="A6" t="s">
        <v>1593</v>
      </c>
      <c r="D6">
        <v>1</v>
      </c>
      <c r="T6">
        <v>1</v>
      </c>
    </row>
    <row r="7" spans="1:20" x14ac:dyDescent="0.3">
      <c r="A7" t="s">
        <v>390</v>
      </c>
      <c r="K7">
        <v>1</v>
      </c>
      <c r="T7">
        <v>1</v>
      </c>
    </row>
    <row r="8" spans="1:20" x14ac:dyDescent="0.3">
      <c r="A8" t="s">
        <v>578</v>
      </c>
      <c r="M8">
        <v>1</v>
      </c>
      <c r="T8">
        <v>1</v>
      </c>
    </row>
    <row r="9" spans="1:20" x14ac:dyDescent="0.3">
      <c r="A9" t="s">
        <v>1884</v>
      </c>
      <c r="J9">
        <v>1</v>
      </c>
      <c r="T9">
        <v>1</v>
      </c>
    </row>
    <row r="10" spans="1:20" x14ac:dyDescent="0.3">
      <c r="A10" t="s">
        <v>1689</v>
      </c>
      <c r="D10">
        <v>1</v>
      </c>
      <c r="T10">
        <v>1</v>
      </c>
    </row>
    <row r="11" spans="1:20" x14ac:dyDescent="0.3">
      <c r="A11" t="s">
        <v>1611</v>
      </c>
      <c r="D11">
        <v>5</v>
      </c>
      <c r="T11">
        <v>5</v>
      </c>
    </row>
    <row r="12" spans="1:20" x14ac:dyDescent="0.3">
      <c r="A12" t="s">
        <v>1906</v>
      </c>
      <c r="J12">
        <v>1</v>
      </c>
      <c r="T12">
        <v>1</v>
      </c>
    </row>
    <row r="13" spans="1:20" x14ac:dyDescent="0.3">
      <c r="A13" t="s">
        <v>1758</v>
      </c>
      <c r="N13">
        <v>1</v>
      </c>
      <c r="T13">
        <v>1</v>
      </c>
    </row>
    <row r="14" spans="1:20" x14ac:dyDescent="0.3">
      <c r="A14" t="s">
        <v>1956</v>
      </c>
      <c r="S14">
        <v>1</v>
      </c>
      <c r="T14">
        <v>1</v>
      </c>
    </row>
    <row r="15" spans="1:20" x14ac:dyDescent="0.3">
      <c r="A15" t="s">
        <v>667</v>
      </c>
      <c r="L15">
        <v>1</v>
      </c>
      <c r="T15">
        <v>1</v>
      </c>
    </row>
    <row r="16" spans="1:20" x14ac:dyDescent="0.3">
      <c r="A16" t="s">
        <v>1511</v>
      </c>
      <c r="H16">
        <v>1</v>
      </c>
      <c r="T16">
        <v>1</v>
      </c>
    </row>
    <row r="17" spans="1:20" x14ac:dyDescent="0.3">
      <c r="A17" t="s">
        <v>1827</v>
      </c>
      <c r="J17">
        <v>2</v>
      </c>
      <c r="T17">
        <v>2</v>
      </c>
    </row>
    <row r="18" spans="1:20" x14ac:dyDescent="0.3">
      <c r="A18" t="s">
        <v>1037</v>
      </c>
      <c r="F18">
        <v>1</v>
      </c>
      <c r="T18">
        <v>1</v>
      </c>
    </row>
    <row r="19" spans="1:20" x14ac:dyDescent="0.3">
      <c r="A19" t="s">
        <v>203</v>
      </c>
      <c r="K19">
        <v>1</v>
      </c>
      <c r="P19">
        <v>1</v>
      </c>
      <c r="T19">
        <v>2</v>
      </c>
    </row>
    <row r="20" spans="1:20" x14ac:dyDescent="0.3">
      <c r="A20" t="s">
        <v>274</v>
      </c>
      <c r="P20">
        <v>1</v>
      </c>
      <c r="T20">
        <v>1</v>
      </c>
    </row>
    <row r="21" spans="1:20" x14ac:dyDescent="0.3">
      <c r="A21" t="s">
        <v>268</v>
      </c>
      <c r="P21">
        <v>1</v>
      </c>
      <c r="T21">
        <v>1</v>
      </c>
    </row>
    <row r="22" spans="1:20" x14ac:dyDescent="0.3">
      <c r="A22" t="s">
        <v>241</v>
      </c>
      <c r="P22">
        <v>1</v>
      </c>
      <c r="T22">
        <v>1</v>
      </c>
    </row>
    <row r="23" spans="1:20" x14ac:dyDescent="0.3">
      <c r="A23" t="s">
        <v>619</v>
      </c>
      <c r="M23">
        <v>1</v>
      </c>
      <c r="T23">
        <v>1</v>
      </c>
    </row>
    <row r="24" spans="1:20" x14ac:dyDescent="0.3">
      <c r="A24" t="s">
        <v>582</v>
      </c>
      <c r="M24">
        <v>1</v>
      </c>
      <c r="T24">
        <v>1</v>
      </c>
    </row>
    <row r="25" spans="1:20" x14ac:dyDescent="0.3">
      <c r="A25" t="s">
        <v>567</v>
      </c>
      <c r="M25">
        <v>1</v>
      </c>
      <c r="T25">
        <v>1</v>
      </c>
    </row>
    <row r="26" spans="1:20" x14ac:dyDescent="0.3">
      <c r="A26" t="s">
        <v>448</v>
      </c>
      <c r="K26">
        <v>2</v>
      </c>
      <c r="T26">
        <v>2</v>
      </c>
    </row>
    <row r="27" spans="1:20" x14ac:dyDescent="0.3">
      <c r="A27" t="s">
        <v>575</v>
      </c>
      <c r="M27">
        <v>1</v>
      </c>
      <c r="T27">
        <v>1</v>
      </c>
    </row>
    <row r="28" spans="1:20" x14ac:dyDescent="0.3">
      <c r="A28" t="s">
        <v>674</v>
      </c>
      <c r="L28">
        <v>1</v>
      </c>
      <c r="T28">
        <v>1</v>
      </c>
    </row>
    <row r="29" spans="1:20" x14ac:dyDescent="0.3">
      <c r="A29" t="s">
        <v>1761</v>
      </c>
      <c r="N29">
        <v>2</v>
      </c>
      <c r="T29">
        <v>2</v>
      </c>
    </row>
    <row r="30" spans="1:20" x14ac:dyDescent="0.3">
      <c r="A30" t="s">
        <v>1783</v>
      </c>
      <c r="N30">
        <v>1</v>
      </c>
      <c r="T30">
        <v>1</v>
      </c>
    </row>
    <row r="31" spans="1:20" x14ac:dyDescent="0.3">
      <c r="A31" t="s">
        <v>1655</v>
      </c>
      <c r="D31">
        <v>1</v>
      </c>
      <c r="T31">
        <v>1</v>
      </c>
    </row>
    <row r="32" spans="1:20" x14ac:dyDescent="0.3">
      <c r="A32" t="s">
        <v>183</v>
      </c>
      <c r="P32">
        <v>1</v>
      </c>
      <c r="T32">
        <v>1</v>
      </c>
    </row>
    <row r="33" spans="1:20" x14ac:dyDescent="0.3">
      <c r="A33" t="s">
        <v>172</v>
      </c>
      <c r="P33">
        <v>1</v>
      </c>
      <c r="T33">
        <v>1</v>
      </c>
    </row>
    <row r="34" spans="1:20" x14ac:dyDescent="0.3">
      <c r="A34" t="s">
        <v>1119</v>
      </c>
      <c r="F34">
        <v>1</v>
      </c>
      <c r="T34">
        <v>1</v>
      </c>
    </row>
    <row r="35" spans="1:20" x14ac:dyDescent="0.3">
      <c r="A35" t="s">
        <v>1779</v>
      </c>
      <c r="N35">
        <v>1</v>
      </c>
      <c r="T35">
        <v>1</v>
      </c>
    </row>
    <row r="36" spans="1:20" x14ac:dyDescent="0.3">
      <c r="A36" t="s">
        <v>650</v>
      </c>
      <c r="L36">
        <v>2</v>
      </c>
      <c r="T36">
        <v>2</v>
      </c>
    </row>
    <row r="37" spans="1:20" x14ac:dyDescent="0.3">
      <c r="A37" t="s">
        <v>708</v>
      </c>
      <c r="L37">
        <v>1</v>
      </c>
      <c r="T37">
        <v>1</v>
      </c>
    </row>
    <row r="38" spans="1:20" x14ac:dyDescent="0.3">
      <c r="A38" t="s">
        <v>884</v>
      </c>
      <c r="C38">
        <v>1</v>
      </c>
      <c r="T38">
        <v>1</v>
      </c>
    </row>
    <row r="39" spans="1:20" x14ac:dyDescent="0.3">
      <c r="A39" t="s">
        <v>1487</v>
      </c>
      <c r="H39">
        <v>1</v>
      </c>
      <c r="T39">
        <v>1</v>
      </c>
    </row>
    <row r="40" spans="1:20" x14ac:dyDescent="0.3">
      <c r="A40" t="s">
        <v>814</v>
      </c>
      <c r="B40">
        <v>1</v>
      </c>
      <c r="T40">
        <v>1</v>
      </c>
    </row>
    <row r="41" spans="1:20" x14ac:dyDescent="0.3">
      <c r="A41" t="s">
        <v>1390</v>
      </c>
      <c r="E41">
        <v>1</v>
      </c>
      <c r="T41">
        <v>1</v>
      </c>
    </row>
    <row r="42" spans="1:20" x14ac:dyDescent="0.3">
      <c r="A42" t="s">
        <v>1409</v>
      </c>
      <c r="E42">
        <v>1</v>
      </c>
      <c r="T42">
        <v>1</v>
      </c>
    </row>
    <row r="43" spans="1:20" x14ac:dyDescent="0.3">
      <c r="A43" t="s">
        <v>1414</v>
      </c>
      <c r="E43">
        <v>5</v>
      </c>
      <c r="J43">
        <v>1</v>
      </c>
      <c r="T43">
        <v>6</v>
      </c>
    </row>
    <row r="44" spans="1:20" x14ac:dyDescent="0.3">
      <c r="A44" t="s">
        <v>1370</v>
      </c>
      <c r="E44">
        <v>1</v>
      </c>
      <c r="T44">
        <v>1</v>
      </c>
    </row>
    <row r="45" spans="1:20" x14ac:dyDescent="0.3">
      <c r="A45" t="s">
        <v>1927</v>
      </c>
      <c r="J45">
        <v>2</v>
      </c>
      <c r="T45">
        <v>2</v>
      </c>
    </row>
    <row r="46" spans="1:20" x14ac:dyDescent="0.3">
      <c r="A46" t="s">
        <v>1566</v>
      </c>
      <c r="D46">
        <v>1</v>
      </c>
      <c r="T46">
        <v>1</v>
      </c>
    </row>
    <row r="47" spans="1:20" x14ac:dyDescent="0.3">
      <c r="A47" t="s">
        <v>1561</v>
      </c>
      <c r="D47">
        <v>1</v>
      </c>
      <c r="T47">
        <v>1</v>
      </c>
    </row>
    <row r="48" spans="1:20" x14ac:dyDescent="0.3">
      <c r="A48" t="s">
        <v>1921</v>
      </c>
      <c r="J48">
        <v>1</v>
      </c>
      <c r="T48">
        <v>1</v>
      </c>
    </row>
    <row r="49" spans="1:20" x14ac:dyDescent="0.3">
      <c r="A49" t="s">
        <v>1424</v>
      </c>
      <c r="E49">
        <v>1</v>
      </c>
      <c r="T49">
        <v>1</v>
      </c>
    </row>
    <row r="50" spans="1:20" x14ac:dyDescent="0.3">
      <c r="A50" t="s">
        <v>717</v>
      </c>
      <c r="L50">
        <v>1</v>
      </c>
      <c r="T50">
        <v>1</v>
      </c>
    </row>
    <row r="51" spans="1:20" x14ac:dyDescent="0.3">
      <c r="A51" t="s">
        <v>1849</v>
      </c>
      <c r="J51">
        <v>1</v>
      </c>
      <c r="T51">
        <v>1</v>
      </c>
    </row>
    <row r="52" spans="1:20" x14ac:dyDescent="0.3">
      <c r="A52" t="s">
        <v>1430</v>
      </c>
      <c r="E52">
        <v>1</v>
      </c>
      <c r="T52">
        <v>1</v>
      </c>
    </row>
    <row r="53" spans="1:20" x14ac:dyDescent="0.3">
      <c r="A53" t="s">
        <v>1435</v>
      </c>
      <c r="E53">
        <v>1</v>
      </c>
      <c r="T53">
        <v>1</v>
      </c>
    </row>
    <row r="54" spans="1:20" x14ac:dyDescent="0.3">
      <c r="A54" t="s">
        <v>806</v>
      </c>
      <c r="B54">
        <v>1</v>
      </c>
      <c r="T54">
        <v>1</v>
      </c>
    </row>
    <row r="55" spans="1:20" x14ac:dyDescent="0.3">
      <c r="A55" t="s">
        <v>779</v>
      </c>
      <c r="B55">
        <v>1</v>
      </c>
      <c r="T55">
        <v>1</v>
      </c>
    </row>
    <row r="56" spans="1:20" x14ac:dyDescent="0.3">
      <c r="A56" t="s">
        <v>781</v>
      </c>
      <c r="B56">
        <v>1</v>
      </c>
      <c r="T56">
        <v>1</v>
      </c>
    </row>
    <row r="57" spans="1:20" x14ac:dyDescent="0.3">
      <c r="A57" t="s">
        <v>770</v>
      </c>
      <c r="B57">
        <v>2</v>
      </c>
      <c r="T57">
        <v>2</v>
      </c>
    </row>
    <row r="58" spans="1:20" x14ac:dyDescent="0.3">
      <c r="A58" t="s">
        <v>775</v>
      </c>
      <c r="B58">
        <v>6</v>
      </c>
      <c r="T58">
        <v>6</v>
      </c>
    </row>
    <row r="59" spans="1:20" x14ac:dyDescent="0.3">
      <c r="A59" t="s">
        <v>842</v>
      </c>
      <c r="B59">
        <v>2</v>
      </c>
      <c r="T59">
        <v>2</v>
      </c>
    </row>
    <row r="60" spans="1:20" x14ac:dyDescent="0.3">
      <c r="A60" t="s">
        <v>845</v>
      </c>
      <c r="B60">
        <v>1</v>
      </c>
      <c r="E60">
        <v>1</v>
      </c>
      <c r="H60">
        <v>1</v>
      </c>
      <c r="T60">
        <v>3</v>
      </c>
    </row>
    <row r="61" spans="1:20" x14ac:dyDescent="0.3">
      <c r="A61" t="s">
        <v>500</v>
      </c>
      <c r="O61">
        <v>2</v>
      </c>
      <c r="T61">
        <v>2</v>
      </c>
    </row>
    <row r="62" spans="1:20" x14ac:dyDescent="0.3">
      <c r="A62" t="s">
        <v>429</v>
      </c>
      <c r="K62">
        <v>1</v>
      </c>
      <c r="O62">
        <v>5</v>
      </c>
      <c r="T62">
        <v>6</v>
      </c>
    </row>
    <row r="63" spans="1:20" x14ac:dyDescent="0.3">
      <c r="A63" t="s">
        <v>837</v>
      </c>
      <c r="B63">
        <v>2</v>
      </c>
      <c r="E63">
        <v>1</v>
      </c>
      <c r="H63">
        <v>1</v>
      </c>
      <c r="T63">
        <v>4</v>
      </c>
    </row>
    <row r="64" spans="1:20" x14ac:dyDescent="0.3">
      <c r="A64" t="s">
        <v>840</v>
      </c>
      <c r="B64">
        <v>1</v>
      </c>
      <c r="E64">
        <v>1</v>
      </c>
      <c r="H64">
        <v>1</v>
      </c>
      <c r="T64">
        <v>3</v>
      </c>
    </row>
    <row r="65" spans="1:20" x14ac:dyDescent="0.3">
      <c r="A65" t="s">
        <v>490</v>
      </c>
      <c r="O65">
        <v>1</v>
      </c>
      <c r="T65">
        <v>1</v>
      </c>
    </row>
    <row r="66" spans="1:20" x14ac:dyDescent="0.3">
      <c r="A66" t="s">
        <v>1924</v>
      </c>
      <c r="J66">
        <v>2</v>
      </c>
      <c r="T66">
        <v>2</v>
      </c>
    </row>
    <row r="67" spans="1:20" x14ac:dyDescent="0.3">
      <c r="A67" t="s">
        <v>474</v>
      </c>
      <c r="O67">
        <v>1</v>
      </c>
      <c r="T67">
        <v>1</v>
      </c>
    </row>
    <row r="68" spans="1:20" x14ac:dyDescent="0.3">
      <c r="A68" t="s">
        <v>1675</v>
      </c>
      <c r="D68">
        <v>3</v>
      </c>
      <c r="T68">
        <v>3</v>
      </c>
    </row>
    <row r="69" spans="1:20" x14ac:dyDescent="0.3">
      <c r="A69" t="s">
        <v>1719</v>
      </c>
      <c r="Q69">
        <v>1</v>
      </c>
      <c r="T69">
        <v>1</v>
      </c>
    </row>
    <row r="70" spans="1:20" x14ac:dyDescent="0.3">
      <c r="A70" t="s">
        <v>1823</v>
      </c>
      <c r="J70">
        <v>1</v>
      </c>
      <c r="T70">
        <v>1</v>
      </c>
    </row>
    <row r="71" spans="1:20" x14ac:dyDescent="0.3">
      <c r="A71" t="s">
        <v>351</v>
      </c>
      <c r="K71">
        <v>1</v>
      </c>
      <c r="T71">
        <v>1</v>
      </c>
    </row>
    <row r="72" spans="1:20" x14ac:dyDescent="0.3">
      <c r="A72" t="s">
        <v>1340</v>
      </c>
      <c r="I72">
        <v>1</v>
      </c>
      <c r="T72">
        <v>1</v>
      </c>
    </row>
    <row r="73" spans="1:20" x14ac:dyDescent="0.3">
      <c r="A73" t="s">
        <v>1065</v>
      </c>
      <c r="F73">
        <v>1</v>
      </c>
      <c r="T73">
        <v>1</v>
      </c>
    </row>
    <row r="74" spans="1:20" x14ac:dyDescent="0.3">
      <c r="A74" t="s">
        <v>1077</v>
      </c>
      <c r="F74">
        <v>1</v>
      </c>
      <c r="T74">
        <v>1</v>
      </c>
    </row>
    <row r="75" spans="1:20" x14ac:dyDescent="0.3">
      <c r="A75" t="s">
        <v>1351</v>
      </c>
      <c r="I75">
        <v>1</v>
      </c>
      <c r="T75">
        <v>1</v>
      </c>
    </row>
    <row r="76" spans="1:20" x14ac:dyDescent="0.3">
      <c r="A76" t="s">
        <v>1763</v>
      </c>
      <c r="N76">
        <v>1</v>
      </c>
      <c r="T76">
        <v>1</v>
      </c>
    </row>
    <row r="77" spans="1:20" x14ac:dyDescent="0.3">
      <c r="A77" t="s">
        <v>217</v>
      </c>
      <c r="K77">
        <v>1</v>
      </c>
      <c r="P77">
        <v>1</v>
      </c>
      <c r="T77">
        <v>2</v>
      </c>
    </row>
    <row r="78" spans="1:20" x14ac:dyDescent="0.3">
      <c r="A78" t="s">
        <v>1935</v>
      </c>
      <c r="J78">
        <v>1</v>
      </c>
      <c r="T78">
        <v>1</v>
      </c>
    </row>
    <row r="79" spans="1:20" x14ac:dyDescent="0.3">
      <c r="A79" t="s">
        <v>1112</v>
      </c>
      <c r="F79">
        <v>2</v>
      </c>
      <c r="T79">
        <v>2</v>
      </c>
    </row>
    <row r="80" spans="1:20" x14ac:dyDescent="0.3">
      <c r="A80" t="s">
        <v>1503</v>
      </c>
      <c r="H80">
        <v>1</v>
      </c>
      <c r="T80">
        <v>1</v>
      </c>
    </row>
    <row r="81" spans="1:20" x14ac:dyDescent="0.3">
      <c r="A81" t="s">
        <v>1221</v>
      </c>
      <c r="G81">
        <v>2</v>
      </c>
      <c r="T81">
        <v>2</v>
      </c>
    </row>
    <row r="82" spans="1:20" x14ac:dyDescent="0.3">
      <c r="A82" t="s">
        <v>1027</v>
      </c>
      <c r="F82">
        <v>1</v>
      </c>
      <c r="T82">
        <v>1</v>
      </c>
    </row>
    <row r="83" spans="1:20" x14ac:dyDescent="0.3">
      <c r="A83" t="s">
        <v>1030</v>
      </c>
      <c r="F83">
        <v>1</v>
      </c>
      <c r="T83">
        <v>1</v>
      </c>
    </row>
    <row r="84" spans="1:20" x14ac:dyDescent="0.3">
      <c r="A84" t="s">
        <v>1739</v>
      </c>
      <c r="N84">
        <v>3</v>
      </c>
      <c r="T84">
        <v>3</v>
      </c>
    </row>
    <row r="85" spans="1:20" x14ac:dyDescent="0.3">
      <c r="A85" t="s">
        <v>1844</v>
      </c>
      <c r="J85">
        <v>1</v>
      </c>
      <c r="T85">
        <v>1</v>
      </c>
    </row>
    <row r="86" spans="1:20" x14ac:dyDescent="0.3">
      <c r="A86" t="s">
        <v>1721</v>
      </c>
      <c r="Q86">
        <v>2</v>
      </c>
      <c r="T86">
        <v>2</v>
      </c>
    </row>
    <row r="87" spans="1:20" x14ac:dyDescent="0.3">
      <c r="A87" t="s">
        <v>1954</v>
      </c>
      <c r="S87">
        <v>2</v>
      </c>
      <c r="T87">
        <v>2</v>
      </c>
    </row>
    <row r="88" spans="1:20" x14ac:dyDescent="0.3">
      <c r="A88" t="s">
        <v>1577</v>
      </c>
      <c r="D88">
        <v>1</v>
      </c>
      <c r="T88">
        <v>1</v>
      </c>
    </row>
    <row r="89" spans="1:20" x14ac:dyDescent="0.3">
      <c r="A89" t="s">
        <v>1839</v>
      </c>
      <c r="J89">
        <v>1</v>
      </c>
      <c r="T89">
        <v>1</v>
      </c>
    </row>
    <row r="90" spans="1:20" x14ac:dyDescent="0.3">
      <c r="A90" t="s">
        <v>1590</v>
      </c>
      <c r="D90">
        <v>1</v>
      </c>
      <c r="T90">
        <v>1</v>
      </c>
    </row>
    <row r="91" spans="1:20" x14ac:dyDescent="0.3">
      <c r="A91" t="s">
        <v>1580</v>
      </c>
      <c r="D91">
        <v>1</v>
      </c>
      <c r="T91">
        <v>1</v>
      </c>
    </row>
    <row r="92" spans="1:20" x14ac:dyDescent="0.3">
      <c r="A92" t="s">
        <v>1584</v>
      </c>
      <c r="D92">
        <v>1</v>
      </c>
      <c r="T92">
        <v>1</v>
      </c>
    </row>
    <row r="93" spans="1:20" x14ac:dyDescent="0.3">
      <c r="A93" t="s">
        <v>1587</v>
      </c>
      <c r="D93">
        <v>1</v>
      </c>
      <c r="T93">
        <v>1</v>
      </c>
    </row>
    <row r="94" spans="1:20" x14ac:dyDescent="0.3">
      <c r="A94" t="s">
        <v>872</v>
      </c>
      <c r="C94">
        <v>1</v>
      </c>
      <c r="T94">
        <v>1</v>
      </c>
    </row>
    <row r="95" spans="1:20" x14ac:dyDescent="0.3">
      <c r="A95" t="s">
        <v>1334</v>
      </c>
      <c r="I95">
        <v>1</v>
      </c>
      <c r="T95">
        <v>1</v>
      </c>
    </row>
    <row r="96" spans="1:20" x14ac:dyDescent="0.3">
      <c r="A96" t="s">
        <v>1309</v>
      </c>
      <c r="I96">
        <v>1</v>
      </c>
      <c r="T96">
        <v>1</v>
      </c>
    </row>
    <row r="97" spans="1:20" x14ac:dyDescent="0.3">
      <c r="A97" t="s">
        <v>1898</v>
      </c>
      <c r="J97">
        <v>1</v>
      </c>
      <c r="T97">
        <v>1</v>
      </c>
    </row>
    <row r="98" spans="1:20" x14ac:dyDescent="0.3">
      <c r="A98" t="s">
        <v>893</v>
      </c>
      <c r="C98">
        <v>1</v>
      </c>
      <c r="T98">
        <v>1</v>
      </c>
    </row>
    <row r="99" spans="1:20" x14ac:dyDescent="0.3">
      <c r="A99" t="s">
        <v>1157</v>
      </c>
      <c r="G99">
        <v>1</v>
      </c>
      <c r="T99">
        <v>1</v>
      </c>
    </row>
    <row r="100" spans="1:20" x14ac:dyDescent="0.3">
      <c r="A100" t="s">
        <v>1213</v>
      </c>
      <c r="G100">
        <v>2</v>
      </c>
      <c r="T100">
        <v>2</v>
      </c>
    </row>
    <row r="101" spans="1:20" x14ac:dyDescent="0.3">
      <c r="A101" t="s">
        <v>1218</v>
      </c>
      <c r="G101">
        <v>1</v>
      </c>
      <c r="T101">
        <v>1</v>
      </c>
    </row>
    <row r="102" spans="1:20" x14ac:dyDescent="0.3">
      <c r="A102" t="s">
        <v>1179</v>
      </c>
      <c r="G102">
        <v>1</v>
      </c>
      <c r="T102">
        <v>1</v>
      </c>
    </row>
    <row r="103" spans="1:20" x14ac:dyDescent="0.3">
      <c r="A103" t="s">
        <v>1171</v>
      </c>
      <c r="G103">
        <v>3</v>
      </c>
      <c r="T103">
        <v>3</v>
      </c>
    </row>
    <row r="104" spans="1:20" x14ac:dyDescent="0.3">
      <c r="A104" t="s">
        <v>1320</v>
      </c>
      <c r="I104">
        <v>1</v>
      </c>
      <c r="T104">
        <v>1</v>
      </c>
    </row>
    <row r="105" spans="1:20" x14ac:dyDescent="0.3">
      <c r="A105" t="s">
        <v>1278</v>
      </c>
      <c r="I105">
        <v>1</v>
      </c>
      <c r="T105">
        <v>1</v>
      </c>
    </row>
    <row r="106" spans="1:20" x14ac:dyDescent="0.3">
      <c r="A106" t="s">
        <v>1297</v>
      </c>
      <c r="I106">
        <v>1</v>
      </c>
      <c r="T106">
        <v>1</v>
      </c>
    </row>
    <row r="107" spans="1:20" x14ac:dyDescent="0.3">
      <c r="A107" t="s">
        <v>1316</v>
      </c>
      <c r="I107">
        <v>1</v>
      </c>
      <c r="T107">
        <v>1</v>
      </c>
    </row>
    <row r="108" spans="1:20" x14ac:dyDescent="0.3">
      <c r="A108" t="s">
        <v>1313</v>
      </c>
      <c r="I108">
        <v>1</v>
      </c>
      <c r="T108">
        <v>1</v>
      </c>
    </row>
    <row r="109" spans="1:20" x14ac:dyDescent="0.3">
      <c r="A109" t="s">
        <v>1236</v>
      </c>
      <c r="I109">
        <v>1</v>
      </c>
      <c r="T109">
        <v>1</v>
      </c>
    </row>
    <row r="110" spans="1:20" x14ac:dyDescent="0.3">
      <c r="A110" t="s">
        <v>1307</v>
      </c>
      <c r="I110">
        <v>1</v>
      </c>
      <c r="T110">
        <v>1</v>
      </c>
    </row>
    <row r="111" spans="1:20" x14ac:dyDescent="0.3">
      <c r="A111" t="s">
        <v>1318</v>
      </c>
      <c r="I111">
        <v>1</v>
      </c>
      <c r="T111">
        <v>1</v>
      </c>
    </row>
    <row r="112" spans="1:20" x14ac:dyDescent="0.3">
      <c r="A112" t="s">
        <v>1284</v>
      </c>
      <c r="I112">
        <v>1</v>
      </c>
      <c r="T112">
        <v>1</v>
      </c>
    </row>
    <row r="113" spans="1:20" x14ac:dyDescent="0.3">
      <c r="A113" t="s">
        <v>1109</v>
      </c>
      <c r="F113">
        <v>1</v>
      </c>
      <c r="T113">
        <v>1</v>
      </c>
    </row>
    <row r="114" spans="1:20" x14ac:dyDescent="0.3">
      <c r="A114" t="s">
        <v>953</v>
      </c>
      <c r="C114">
        <v>1</v>
      </c>
      <c r="T114">
        <v>1</v>
      </c>
    </row>
    <row r="115" spans="1:20" x14ac:dyDescent="0.3">
      <c r="A115" t="s">
        <v>877</v>
      </c>
      <c r="C115">
        <v>1</v>
      </c>
      <c r="T115">
        <v>1</v>
      </c>
    </row>
    <row r="116" spans="1:20" x14ac:dyDescent="0.3">
      <c r="A116" t="s">
        <v>309</v>
      </c>
      <c r="K116">
        <v>1</v>
      </c>
      <c r="T116">
        <v>1</v>
      </c>
    </row>
    <row r="117" spans="1:20" x14ac:dyDescent="0.3">
      <c r="A117" t="s">
        <v>1628</v>
      </c>
      <c r="D117">
        <v>1</v>
      </c>
      <c r="T117">
        <v>1</v>
      </c>
    </row>
    <row r="118" spans="1:20" x14ac:dyDescent="0.3">
      <c r="A118" t="s">
        <v>1572</v>
      </c>
      <c r="D118">
        <v>1</v>
      </c>
      <c r="T118">
        <v>1</v>
      </c>
    </row>
    <row r="119" spans="1:20" x14ac:dyDescent="0.3">
      <c r="A119" t="s">
        <v>1597</v>
      </c>
      <c r="D119">
        <v>3</v>
      </c>
      <c r="T119">
        <v>3</v>
      </c>
    </row>
    <row r="120" spans="1:20" x14ac:dyDescent="0.3">
      <c r="A120" t="s">
        <v>1576</v>
      </c>
      <c r="D120">
        <v>1</v>
      </c>
      <c r="T120">
        <v>1</v>
      </c>
    </row>
    <row r="121" spans="1:20" x14ac:dyDescent="0.3">
      <c r="A121" t="s">
        <v>1543</v>
      </c>
      <c r="D121">
        <v>1</v>
      </c>
      <c r="T121">
        <v>1</v>
      </c>
    </row>
    <row r="122" spans="1:20" x14ac:dyDescent="0.3">
      <c r="A122" t="s">
        <v>1557</v>
      </c>
      <c r="D122">
        <v>1</v>
      </c>
      <c r="T122">
        <v>1</v>
      </c>
    </row>
    <row r="123" spans="1:20" x14ac:dyDescent="0.3">
      <c r="A123" t="s">
        <v>1547</v>
      </c>
      <c r="D123">
        <v>1</v>
      </c>
      <c r="T123">
        <v>1</v>
      </c>
    </row>
    <row r="124" spans="1:20" x14ac:dyDescent="0.3">
      <c r="A124" t="s">
        <v>1553</v>
      </c>
      <c r="D124">
        <v>1</v>
      </c>
      <c r="T124">
        <v>1</v>
      </c>
    </row>
    <row r="125" spans="1:20" x14ac:dyDescent="0.3">
      <c r="A125" t="s">
        <v>418</v>
      </c>
      <c r="K125">
        <v>1</v>
      </c>
      <c r="T125">
        <v>1</v>
      </c>
    </row>
    <row r="126" spans="1:20" x14ac:dyDescent="0.3">
      <c r="A126" t="s">
        <v>362</v>
      </c>
      <c r="K126">
        <v>2</v>
      </c>
      <c r="T126">
        <v>2</v>
      </c>
    </row>
    <row r="127" spans="1:20" x14ac:dyDescent="0.3">
      <c r="A127" t="s">
        <v>1662</v>
      </c>
      <c r="D127">
        <v>1</v>
      </c>
      <c r="T127">
        <v>1</v>
      </c>
    </row>
    <row r="128" spans="1:20" x14ac:dyDescent="0.3">
      <c r="A128" t="s">
        <v>1671</v>
      </c>
      <c r="D128">
        <v>1</v>
      </c>
      <c r="T128">
        <v>1</v>
      </c>
    </row>
    <row r="129" spans="1:20" x14ac:dyDescent="0.3">
      <c r="A129" t="s">
        <v>1550</v>
      </c>
      <c r="D129">
        <v>1</v>
      </c>
      <c r="T129">
        <v>1</v>
      </c>
    </row>
    <row r="130" spans="1:20" x14ac:dyDescent="0.3">
      <c r="A130" t="s">
        <v>1569</v>
      </c>
      <c r="D130">
        <v>1</v>
      </c>
      <c r="T130">
        <v>1</v>
      </c>
    </row>
    <row r="131" spans="1:20" x14ac:dyDescent="0.3">
      <c r="A131" t="s">
        <v>425</v>
      </c>
      <c r="K131">
        <v>1</v>
      </c>
      <c r="T131">
        <v>1</v>
      </c>
    </row>
    <row r="132" spans="1:20" x14ac:dyDescent="0.3">
      <c r="A132" t="s">
        <v>1098</v>
      </c>
      <c r="F132">
        <v>1</v>
      </c>
      <c r="T132">
        <v>1</v>
      </c>
    </row>
    <row r="133" spans="1:20" x14ac:dyDescent="0.3">
      <c r="A133" t="s">
        <v>950</v>
      </c>
      <c r="C133">
        <v>1</v>
      </c>
      <c r="T133">
        <v>1</v>
      </c>
    </row>
    <row r="134" spans="1:20" x14ac:dyDescent="0.3">
      <c r="A134" t="s">
        <v>1817</v>
      </c>
      <c r="J134">
        <v>1</v>
      </c>
      <c r="T134">
        <v>1</v>
      </c>
    </row>
    <row r="135" spans="1:20" x14ac:dyDescent="0.3">
      <c r="A135" t="s">
        <v>822</v>
      </c>
      <c r="B135">
        <v>1</v>
      </c>
      <c r="E135">
        <v>1</v>
      </c>
      <c r="H135">
        <v>1</v>
      </c>
      <c r="T135">
        <v>3</v>
      </c>
    </row>
    <row r="136" spans="1:20" x14ac:dyDescent="0.3">
      <c r="A136" t="s">
        <v>314</v>
      </c>
      <c r="K136">
        <v>1</v>
      </c>
      <c r="T136">
        <v>1</v>
      </c>
    </row>
    <row r="137" spans="1:20" x14ac:dyDescent="0.3">
      <c r="A137" t="s">
        <v>1685</v>
      </c>
      <c r="D137">
        <v>1</v>
      </c>
      <c r="T137">
        <v>1</v>
      </c>
    </row>
    <row r="138" spans="1:20" x14ac:dyDescent="0.3">
      <c r="A138" t="s">
        <v>530</v>
      </c>
      <c r="O138">
        <v>1</v>
      </c>
      <c r="T138">
        <v>1</v>
      </c>
    </row>
    <row r="139" spans="1:20" x14ac:dyDescent="0.3">
      <c r="A139" t="s">
        <v>559</v>
      </c>
      <c r="O139">
        <v>1</v>
      </c>
      <c r="T139">
        <v>1</v>
      </c>
    </row>
    <row r="140" spans="1:20" x14ac:dyDescent="0.3">
      <c r="A140" t="s">
        <v>554</v>
      </c>
      <c r="O140">
        <v>1</v>
      </c>
      <c r="T140">
        <v>1</v>
      </c>
    </row>
    <row r="141" spans="1:20" x14ac:dyDescent="0.3">
      <c r="A141" t="s">
        <v>1100</v>
      </c>
      <c r="F141">
        <v>1</v>
      </c>
      <c r="T141">
        <v>1</v>
      </c>
    </row>
    <row r="142" spans="1:20" x14ac:dyDescent="0.3">
      <c r="A142" t="s">
        <v>1777</v>
      </c>
      <c r="N142">
        <v>1</v>
      </c>
      <c r="T142">
        <v>1</v>
      </c>
    </row>
    <row r="143" spans="1:20" x14ac:dyDescent="0.3">
      <c r="A143" t="s">
        <v>1072</v>
      </c>
      <c r="F143">
        <v>1</v>
      </c>
      <c r="T143">
        <v>1</v>
      </c>
    </row>
    <row r="144" spans="1:20" x14ac:dyDescent="0.3">
      <c r="A144" t="s">
        <v>1705</v>
      </c>
      <c r="Q144">
        <v>1</v>
      </c>
      <c r="T144">
        <v>1</v>
      </c>
    </row>
    <row r="145" spans="1:20" x14ac:dyDescent="0.3">
      <c r="A145" t="s">
        <v>1085</v>
      </c>
      <c r="F145">
        <v>1</v>
      </c>
      <c r="T145">
        <v>1</v>
      </c>
    </row>
    <row r="146" spans="1:20" x14ac:dyDescent="0.3">
      <c r="A146" t="s">
        <v>1702</v>
      </c>
      <c r="Q146">
        <v>1</v>
      </c>
      <c r="T146">
        <v>1</v>
      </c>
    </row>
    <row r="147" spans="1:20" x14ac:dyDescent="0.3">
      <c r="A147" t="s">
        <v>1147</v>
      </c>
      <c r="F147">
        <v>1</v>
      </c>
      <c r="T147">
        <v>1</v>
      </c>
    </row>
    <row r="148" spans="1:20" x14ac:dyDescent="0.3">
      <c r="A148" t="s">
        <v>1063</v>
      </c>
      <c r="F148">
        <v>1</v>
      </c>
      <c r="T148">
        <v>1</v>
      </c>
    </row>
    <row r="149" spans="1:20" x14ac:dyDescent="0.3">
      <c r="A149" t="s">
        <v>1075</v>
      </c>
      <c r="F149">
        <v>2</v>
      </c>
      <c r="T149">
        <v>2</v>
      </c>
    </row>
    <row r="150" spans="1:20" x14ac:dyDescent="0.3">
      <c r="A150" t="s">
        <v>1736</v>
      </c>
      <c r="N150">
        <v>2</v>
      </c>
      <c r="T150">
        <v>2</v>
      </c>
    </row>
    <row r="151" spans="1:20" x14ac:dyDescent="0.3">
      <c r="A151" t="s">
        <v>1134</v>
      </c>
      <c r="F151">
        <v>1</v>
      </c>
      <c r="T151">
        <v>1</v>
      </c>
    </row>
    <row r="152" spans="1:20" x14ac:dyDescent="0.3">
      <c r="A152" t="s">
        <v>1951</v>
      </c>
      <c r="S152">
        <v>1</v>
      </c>
      <c r="T152">
        <v>1</v>
      </c>
    </row>
    <row r="153" spans="1:20" x14ac:dyDescent="0.3">
      <c r="A153" t="s">
        <v>1712</v>
      </c>
      <c r="Q153">
        <v>3</v>
      </c>
      <c r="T153">
        <v>3</v>
      </c>
    </row>
    <row r="154" spans="1:20" x14ac:dyDescent="0.3">
      <c r="A154" t="s">
        <v>1067</v>
      </c>
      <c r="F154">
        <v>1</v>
      </c>
      <c r="T154">
        <v>1</v>
      </c>
    </row>
    <row r="155" spans="1:20" x14ac:dyDescent="0.3">
      <c r="A155" t="s">
        <v>1755</v>
      </c>
      <c r="N155">
        <v>1</v>
      </c>
      <c r="T155">
        <v>1</v>
      </c>
    </row>
    <row r="156" spans="1:20" x14ac:dyDescent="0.3">
      <c r="A156" t="s">
        <v>1447</v>
      </c>
      <c r="E156">
        <v>2</v>
      </c>
      <c r="H156">
        <v>2</v>
      </c>
      <c r="T156">
        <v>4</v>
      </c>
    </row>
    <row r="157" spans="1:20" x14ac:dyDescent="0.3">
      <c r="A157" t="s">
        <v>828</v>
      </c>
      <c r="B157">
        <v>2</v>
      </c>
      <c r="D157">
        <v>1</v>
      </c>
      <c r="E157">
        <v>2</v>
      </c>
      <c r="H157">
        <v>2</v>
      </c>
      <c r="T157">
        <v>7</v>
      </c>
    </row>
    <row r="158" spans="1:20" x14ac:dyDescent="0.3">
      <c r="A158" t="s">
        <v>396</v>
      </c>
      <c r="K158">
        <v>1</v>
      </c>
      <c r="T158">
        <v>1</v>
      </c>
    </row>
    <row r="159" spans="1:20" x14ac:dyDescent="0.3">
      <c r="A159" t="s">
        <v>801</v>
      </c>
      <c r="B159">
        <v>2</v>
      </c>
      <c r="T159">
        <v>2</v>
      </c>
    </row>
    <row r="160" spans="1:20" x14ac:dyDescent="0.3">
      <c r="A160" t="s">
        <v>855</v>
      </c>
      <c r="B160">
        <v>1</v>
      </c>
      <c r="E160">
        <v>1</v>
      </c>
      <c r="H160">
        <v>1</v>
      </c>
      <c r="T160">
        <v>3</v>
      </c>
    </row>
    <row r="161" spans="1:20" x14ac:dyDescent="0.3">
      <c r="A161" t="s">
        <v>513</v>
      </c>
      <c r="O161">
        <v>1</v>
      </c>
      <c r="T161">
        <v>1</v>
      </c>
    </row>
    <row r="162" spans="1:20" x14ac:dyDescent="0.3">
      <c r="A162" t="s">
        <v>1456</v>
      </c>
      <c r="E162">
        <v>2</v>
      </c>
      <c r="H162">
        <v>2</v>
      </c>
      <c r="T162">
        <v>4</v>
      </c>
    </row>
    <row r="163" spans="1:20" x14ac:dyDescent="0.3">
      <c r="A163" t="s">
        <v>859</v>
      </c>
      <c r="B163">
        <v>1</v>
      </c>
      <c r="T163">
        <v>1</v>
      </c>
    </row>
    <row r="164" spans="1:20" x14ac:dyDescent="0.3">
      <c r="A164" t="s">
        <v>1126</v>
      </c>
      <c r="F164">
        <v>1</v>
      </c>
      <c r="T164">
        <v>1</v>
      </c>
    </row>
    <row r="165" spans="1:20" x14ac:dyDescent="0.3">
      <c r="A165" t="s">
        <v>1810</v>
      </c>
      <c r="J165">
        <v>1</v>
      </c>
      <c r="T165">
        <v>1</v>
      </c>
    </row>
    <row r="166" spans="1:20" x14ac:dyDescent="0.3">
      <c r="A166" t="s">
        <v>956</v>
      </c>
      <c r="C166">
        <v>1</v>
      </c>
      <c r="T166">
        <v>1</v>
      </c>
    </row>
    <row r="167" spans="1:20" x14ac:dyDescent="0.3">
      <c r="A167" t="s">
        <v>1859</v>
      </c>
      <c r="J167">
        <v>1</v>
      </c>
      <c r="T167">
        <v>1</v>
      </c>
    </row>
    <row r="168" spans="1:20" x14ac:dyDescent="0.3">
      <c r="A168" t="s">
        <v>1270</v>
      </c>
      <c r="I168">
        <v>1</v>
      </c>
      <c r="T168">
        <v>1</v>
      </c>
    </row>
    <row r="169" spans="1:20" x14ac:dyDescent="0.3">
      <c r="A169" t="s">
        <v>896</v>
      </c>
      <c r="C169">
        <v>1</v>
      </c>
      <c r="T169">
        <v>1</v>
      </c>
    </row>
    <row r="170" spans="1:20" x14ac:dyDescent="0.3">
      <c r="A170" t="s">
        <v>1016</v>
      </c>
      <c r="F170">
        <v>1</v>
      </c>
      <c r="T170">
        <v>1</v>
      </c>
    </row>
    <row r="171" spans="1:20" x14ac:dyDescent="0.3">
      <c r="A171" t="s">
        <v>1495</v>
      </c>
      <c r="H171">
        <v>2</v>
      </c>
      <c r="T171">
        <v>2</v>
      </c>
    </row>
    <row r="172" spans="1:20" x14ac:dyDescent="0.3">
      <c r="A172" t="s">
        <v>401</v>
      </c>
      <c r="K172">
        <v>1</v>
      </c>
      <c r="T172">
        <v>1</v>
      </c>
    </row>
    <row r="173" spans="1:20" x14ac:dyDescent="0.3">
      <c r="A173" t="s">
        <v>1323</v>
      </c>
      <c r="I173">
        <v>1</v>
      </c>
      <c r="T173">
        <v>1</v>
      </c>
    </row>
    <row r="174" spans="1:20" x14ac:dyDescent="0.3">
      <c r="A174" t="s">
        <v>253</v>
      </c>
      <c r="P174">
        <v>1</v>
      </c>
      <c r="T174">
        <v>1</v>
      </c>
    </row>
    <row r="175" spans="1:20" x14ac:dyDescent="0.3">
      <c r="A175" t="s">
        <v>378</v>
      </c>
      <c r="K175">
        <v>1</v>
      </c>
      <c r="T175">
        <v>1</v>
      </c>
    </row>
    <row r="176" spans="1:20" x14ac:dyDescent="0.3">
      <c r="A176" t="s">
        <v>1386</v>
      </c>
      <c r="E176">
        <v>2</v>
      </c>
      <c r="T176">
        <v>2</v>
      </c>
    </row>
    <row r="177" spans="1:20" x14ac:dyDescent="0.3">
      <c r="A177" t="s">
        <v>1787</v>
      </c>
      <c r="N177">
        <v>1</v>
      </c>
      <c r="T177">
        <v>1</v>
      </c>
    </row>
    <row r="178" spans="1:20" x14ac:dyDescent="0.3">
      <c r="A178" t="s">
        <v>1140</v>
      </c>
      <c r="F178">
        <v>1</v>
      </c>
      <c r="T178">
        <v>1</v>
      </c>
    </row>
    <row r="179" spans="1:20" x14ac:dyDescent="0.3">
      <c r="A179" t="s">
        <v>798</v>
      </c>
      <c r="B179">
        <v>1</v>
      </c>
      <c r="E179">
        <v>1</v>
      </c>
      <c r="H179">
        <v>1</v>
      </c>
      <c r="T179">
        <v>3</v>
      </c>
    </row>
    <row r="180" spans="1:20" x14ac:dyDescent="0.3">
      <c r="A180" t="s">
        <v>1498</v>
      </c>
      <c r="H180">
        <v>1</v>
      </c>
      <c r="T180">
        <v>1</v>
      </c>
    </row>
    <row r="181" spans="1:20" x14ac:dyDescent="0.3">
      <c r="A181" t="s">
        <v>303</v>
      </c>
      <c r="K181">
        <v>4</v>
      </c>
      <c r="T181">
        <v>4</v>
      </c>
    </row>
    <row r="182" spans="1:20" x14ac:dyDescent="0.3">
      <c r="A182" t="s">
        <v>346</v>
      </c>
      <c r="K182">
        <v>1</v>
      </c>
      <c r="T182">
        <v>1</v>
      </c>
    </row>
    <row r="183" spans="1:20" x14ac:dyDescent="0.3">
      <c r="A183" t="s">
        <v>1262</v>
      </c>
      <c r="I183">
        <v>1</v>
      </c>
      <c r="T183">
        <v>1</v>
      </c>
    </row>
    <row r="184" spans="1:20" x14ac:dyDescent="0.3">
      <c r="A184" t="s">
        <v>1493</v>
      </c>
      <c r="H184">
        <v>1</v>
      </c>
      <c r="T184">
        <v>1</v>
      </c>
    </row>
    <row r="185" spans="1:20" x14ac:dyDescent="0.3">
      <c r="A185" t="s">
        <v>1500</v>
      </c>
      <c r="H185">
        <v>1</v>
      </c>
      <c r="T185">
        <v>1</v>
      </c>
    </row>
    <row r="186" spans="1:20" x14ac:dyDescent="0.3">
      <c r="A186" t="s">
        <v>1033</v>
      </c>
      <c r="F186">
        <v>1</v>
      </c>
      <c r="T186">
        <v>1</v>
      </c>
    </row>
    <row r="187" spans="1:20" x14ac:dyDescent="0.3">
      <c r="A187" t="s">
        <v>750</v>
      </c>
      <c r="B187">
        <v>6</v>
      </c>
      <c r="T187">
        <v>6</v>
      </c>
    </row>
    <row r="188" spans="1:20" x14ac:dyDescent="0.3">
      <c r="A188" t="s">
        <v>768</v>
      </c>
      <c r="B188">
        <v>1</v>
      </c>
      <c r="T188">
        <v>1</v>
      </c>
    </row>
    <row r="189" spans="1:20" x14ac:dyDescent="0.3">
      <c r="A189" t="s">
        <v>257</v>
      </c>
      <c r="P189">
        <v>1</v>
      </c>
      <c r="T189">
        <v>1</v>
      </c>
    </row>
    <row r="190" spans="1:20" x14ac:dyDescent="0.3">
      <c r="A190" t="s">
        <v>851</v>
      </c>
      <c r="B190">
        <v>1</v>
      </c>
      <c r="E190">
        <v>1</v>
      </c>
      <c r="H190">
        <v>1</v>
      </c>
      <c r="T190">
        <v>3</v>
      </c>
    </row>
    <row r="191" spans="1:20" x14ac:dyDescent="0.3">
      <c r="A191" t="s">
        <v>1244</v>
      </c>
      <c r="I191">
        <v>1</v>
      </c>
      <c r="T191">
        <v>1</v>
      </c>
    </row>
    <row r="192" spans="1:20" x14ac:dyDescent="0.3">
      <c r="A192" t="s">
        <v>784</v>
      </c>
      <c r="B192">
        <v>1</v>
      </c>
      <c r="T192">
        <v>1</v>
      </c>
    </row>
    <row r="193" spans="1:20" x14ac:dyDescent="0.3">
      <c r="A193" t="s">
        <v>766</v>
      </c>
      <c r="B193">
        <v>1</v>
      </c>
      <c r="T193">
        <v>1</v>
      </c>
    </row>
    <row r="194" spans="1:20" x14ac:dyDescent="0.3">
      <c r="A194" t="s">
        <v>925</v>
      </c>
      <c r="C194">
        <v>6</v>
      </c>
      <c r="T194">
        <v>6</v>
      </c>
    </row>
    <row r="195" spans="1:20" x14ac:dyDescent="0.3">
      <c r="A195" t="s">
        <v>733</v>
      </c>
      <c r="B195">
        <v>4</v>
      </c>
      <c r="T195">
        <v>4</v>
      </c>
    </row>
    <row r="196" spans="1:20" x14ac:dyDescent="0.3">
      <c r="A196" t="s">
        <v>285</v>
      </c>
      <c r="K196">
        <v>1</v>
      </c>
      <c r="T196">
        <v>1</v>
      </c>
    </row>
    <row r="197" spans="1:20" x14ac:dyDescent="0.3">
      <c r="A197" t="s">
        <v>1093</v>
      </c>
      <c r="F197">
        <v>1</v>
      </c>
      <c r="T197">
        <v>1</v>
      </c>
    </row>
    <row r="198" spans="1:20" x14ac:dyDescent="0.3">
      <c r="A198" t="s">
        <v>761</v>
      </c>
      <c r="B198">
        <v>2</v>
      </c>
      <c r="T198">
        <v>2</v>
      </c>
    </row>
    <row r="199" spans="1:20" x14ac:dyDescent="0.3">
      <c r="A199" t="s">
        <v>1131</v>
      </c>
      <c r="F199">
        <v>1</v>
      </c>
      <c r="T199">
        <v>1</v>
      </c>
    </row>
    <row r="200" spans="1:20" x14ac:dyDescent="0.3">
      <c r="A200" t="s">
        <v>1443</v>
      </c>
      <c r="E200">
        <v>2</v>
      </c>
      <c r="H200">
        <v>2</v>
      </c>
      <c r="T200">
        <v>4</v>
      </c>
    </row>
    <row r="201" spans="1:20" x14ac:dyDescent="0.3">
      <c r="A201" t="s">
        <v>1311</v>
      </c>
      <c r="I201">
        <v>1</v>
      </c>
      <c r="T201">
        <v>1</v>
      </c>
    </row>
    <row r="202" spans="1:20" x14ac:dyDescent="0.3">
      <c r="A202" t="s">
        <v>968</v>
      </c>
      <c r="C202">
        <v>6</v>
      </c>
      <c r="T202">
        <v>6</v>
      </c>
    </row>
    <row r="203" spans="1:20" x14ac:dyDescent="0.3">
      <c r="A203" t="s">
        <v>944</v>
      </c>
      <c r="C203">
        <v>2</v>
      </c>
      <c r="T203">
        <v>2</v>
      </c>
    </row>
    <row r="204" spans="1:20" x14ac:dyDescent="0.3">
      <c r="A204" t="s">
        <v>611</v>
      </c>
      <c r="M204">
        <v>1</v>
      </c>
      <c r="T204">
        <v>1</v>
      </c>
    </row>
    <row r="205" spans="1:20" x14ac:dyDescent="0.3">
      <c r="A205" t="s">
        <v>687</v>
      </c>
      <c r="L205">
        <v>1</v>
      </c>
      <c r="T205">
        <v>1</v>
      </c>
    </row>
    <row r="206" spans="1:20" x14ac:dyDescent="0.3">
      <c r="A206" t="s">
        <v>596</v>
      </c>
      <c r="M206">
        <v>1</v>
      </c>
      <c r="T206">
        <v>1</v>
      </c>
    </row>
    <row r="207" spans="1:20" x14ac:dyDescent="0.3">
      <c r="A207" t="s">
        <v>607</v>
      </c>
      <c r="M207">
        <v>1</v>
      </c>
      <c r="T207">
        <v>1</v>
      </c>
    </row>
    <row r="208" spans="1:20" x14ac:dyDescent="0.3">
      <c r="A208" t="s">
        <v>564</v>
      </c>
      <c r="M208">
        <v>1</v>
      </c>
      <c r="T208">
        <v>1</v>
      </c>
    </row>
    <row r="209" spans="1:20" x14ac:dyDescent="0.3">
      <c r="A209" t="s">
        <v>588</v>
      </c>
      <c r="M209">
        <v>1</v>
      </c>
      <c r="T209">
        <v>1</v>
      </c>
    </row>
    <row r="210" spans="1:20" x14ac:dyDescent="0.3">
      <c r="A210" t="s">
        <v>1877</v>
      </c>
      <c r="J210">
        <v>1</v>
      </c>
      <c r="T210">
        <v>1</v>
      </c>
    </row>
    <row r="211" spans="1:20" x14ac:dyDescent="0.3">
      <c r="A211" t="s">
        <v>604</v>
      </c>
      <c r="M211">
        <v>1</v>
      </c>
      <c r="T211">
        <v>1</v>
      </c>
    </row>
    <row r="212" spans="1:20" x14ac:dyDescent="0.3">
      <c r="A212" t="s">
        <v>107</v>
      </c>
      <c r="R212">
        <v>1</v>
      </c>
      <c r="T212">
        <v>1</v>
      </c>
    </row>
    <row r="213" spans="1:20" x14ac:dyDescent="0.3">
      <c r="A213" t="s">
        <v>584</v>
      </c>
      <c r="M213">
        <v>1</v>
      </c>
      <c r="T213">
        <v>1</v>
      </c>
    </row>
    <row r="214" spans="1:20" x14ac:dyDescent="0.3">
      <c r="A214" t="s">
        <v>609</v>
      </c>
      <c r="M214">
        <v>1</v>
      </c>
      <c r="T214">
        <v>1</v>
      </c>
    </row>
    <row r="215" spans="1:20" x14ac:dyDescent="0.3">
      <c r="A215" t="s">
        <v>948</v>
      </c>
      <c r="C215">
        <v>1</v>
      </c>
      <c r="T215">
        <v>1</v>
      </c>
    </row>
    <row r="216" spans="1:20" x14ac:dyDescent="0.3">
      <c r="A216" t="s">
        <v>1356</v>
      </c>
      <c r="I216">
        <v>1</v>
      </c>
      <c r="T216">
        <v>1</v>
      </c>
    </row>
    <row r="217" spans="1:20" x14ac:dyDescent="0.3">
      <c r="A217" t="s">
        <v>1912</v>
      </c>
      <c r="J217">
        <v>1</v>
      </c>
      <c r="T217">
        <v>1</v>
      </c>
    </row>
    <row r="218" spans="1:20" x14ac:dyDescent="0.3">
      <c r="A218" t="s">
        <v>978</v>
      </c>
      <c r="C218">
        <v>1</v>
      </c>
      <c r="T218">
        <v>1</v>
      </c>
    </row>
    <row r="219" spans="1:20" x14ac:dyDescent="0.3">
      <c r="A219" t="s">
        <v>573</v>
      </c>
      <c r="M219">
        <v>1</v>
      </c>
      <c r="T219">
        <v>1</v>
      </c>
    </row>
    <row r="220" spans="1:20" x14ac:dyDescent="0.3">
      <c r="A220" t="s">
        <v>692</v>
      </c>
      <c r="L220">
        <v>3</v>
      </c>
      <c r="T220">
        <v>3</v>
      </c>
    </row>
    <row r="221" spans="1:20" x14ac:dyDescent="0.3">
      <c r="A221" t="s">
        <v>1256</v>
      </c>
      <c r="I221">
        <v>1</v>
      </c>
      <c r="T221">
        <v>1</v>
      </c>
    </row>
    <row r="222" spans="1:20" x14ac:dyDescent="0.3">
      <c r="A222" t="s">
        <v>1003</v>
      </c>
      <c r="C222">
        <v>2</v>
      </c>
      <c r="T222">
        <v>2</v>
      </c>
    </row>
    <row r="223" spans="1:20" x14ac:dyDescent="0.3">
      <c r="A223" t="s">
        <v>1914</v>
      </c>
      <c r="J223">
        <v>1</v>
      </c>
      <c r="T223">
        <v>1</v>
      </c>
    </row>
    <row r="224" spans="1:20" x14ac:dyDescent="0.3">
      <c r="A224" t="s">
        <v>998</v>
      </c>
      <c r="C224">
        <v>1</v>
      </c>
      <c r="T224">
        <v>1</v>
      </c>
    </row>
    <row r="225" spans="1:20" x14ac:dyDescent="0.3">
      <c r="A225" t="s">
        <v>961</v>
      </c>
      <c r="C225">
        <v>1</v>
      </c>
      <c r="T225">
        <v>1</v>
      </c>
    </row>
    <row r="226" spans="1:20" x14ac:dyDescent="0.3">
      <c r="A226" t="s">
        <v>889</v>
      </c>
      <c r="C226">
        <v>1</v>
      </c>
      <c r="T226">
        <v>1</v>
      </c>
    </row>
    <row r="227" spans="1:20" x14ac:dyDescent="0.3">
      <c r="A227" t="s">
        <v>569</v>
      </c>
      <c r="M227">
        <v>1</v>
      </c>
      <c r="T227">
        <v>1</v>
      </c>
    </row>
    <row r="228" spans="1:20" x14ac:dyDescent="0.3">
      <c r="A228" t="s">
        <v>571</v>
      </c>
      <c r="M228">
        <v>1</v>
      </c>
      <c r="T228">
        <v>1</v>
      </c>
    </row>
    <row r="229" spans="1:20" x14ac:dyDescent="0.3">
      <c r="A229" t="s">
        <v>923</v>
      </c>
      <c r="C229">
        <v>3</v>
      </c>
      <c r="T229">
        <v>3</v>
      </c>
    </row>
    <row r="230" spans="1:20" x14ac:dyDescent="0.3">
      <c r="A230" t="s">
        <v>1910</v>
      </c>
      <c r="J230">
        <v>1</v>
      </c>
      <c r="T230">
        <v>1</v>
      </c>
    </row>
    <row r="231" spans="1:20" x14ac:dyDescent="0.3">
      <c r="A231" t="s">
        <v>983</v>
      </c>
      <c r="C231">
        <v>2</v>
      </c>
      <c r="T231">
        <v>2</v>
      </c>
    </row>
    <row r="232" spans="1:20" x14ac:dyDescent="0.3">
      <c r="A232" t="s">
        <v>939</v>
      </c>
      <c r="C232">
        <v>2</v>
      </c>
      <c r="T232">
        <v>2</v>
      </c>
    </row>
    <row r="233" spans="1:20" x14ac:dyDescent="0.3">
      <c r="A233" t="s">
        <v>991</v>
      </c>
      <c r="C233">
        <v>2</v>
      </c>
      <c r="T233">
        <v>2</v>
      </c>
    </row>
    <row r="234" spans="1:20" x14ac:dyDescent="0.3">
      <c r="A234" t="s">
        <v>1908</v>
      </c>
      <c r="J234">
        <v>1</v>
      </c>
      <c r="T234">
        <v>1</v>
      </c>
    </row>
    <row r="235" spans="1:20" x14ac:dyDescent="0.3">
      <c r="A235" t="s">
        <v>599</v>
      </c>
      <c r="M235">
        <v>1</v>
      </c>
      <c r="T235">
        <v>1</v>
      </c>
    </row>
    <row r="236" spans="1:20" x14ac:dyDescent="0.3">
      <c r="A236" t="s">
        <v>662</v>
      </c>
      <c r="L236">
        <v>5</v>
      </c>
      <c r="T236">
        <v>5</v>
      </c>
    </row>
    <row r="237" spans="1:20" x14ac:dyDescent="0.3">
      <c r="A237" t="s">
        <v>972</v>
      </c>
      <c r="C237">
        <v>1</v>
      </c>
      <c r="T237">
        <v>1</v>
      </c>
    </row>
    <row r="238" spans="1:20" x14ac:dyDescent="0.3">
      <c r="A238" t="s">
        <v>935</v>
      </c>
      <c r="C238">
        <v>2</v>
      </c>
      <c r="T238">
        <v>2</v>
      </c>
    </row>
    <row r="239" spans="1:20" x14ac:dyDescent="0.3">
      <c r="A239" t="s">
        <v>1904</v>
      </c>
      <c r="J239">
        <v>1</v>
      </c>
      <c r="T239">
        <v>1</v>
      </c>
    </row>
    <row r="240" spans="1:20" x14ac:dyDescent="0.3">
      <c r="A240" t="s">
        <v>656</v>
      </c>
      <c r="L240">
        <v>3</v>
      </c>
      <c r="T240">
        <v>3</v>
      </c>
    </row>
    <row r="241" spans="1:20" x14ac:dyDescent="0.3">
      <c r="A241" t="s">
        <v>812</v>
      </c>
      <c r="B241">
        <v>1</v>
      </c>
      <c r="E241">
        <v>1</v>
      </c>
      <c r="H241">
        <v>1</v>
      </c>
      <c r="T241">
        <v>3</v>
      </c>
    </row>
    <row r="242" spans="1:20" x14ac:dyDescent="0.3">
      <c r="A242" t="s">
        <v>1102</v>
      </c>
      <c r="F242">
        <v>1</v>
      </c>
      <c r="T242">
        <v>1</v>
      </c>
    </row>
    <row r="243" spans="1:20" x14ac:dyDescent="0.3">
      <c r="A243" t="s">
        <v>1105</v>
      </c>
      <c r="F243">
        <v>1</v>
      </c>
      <c r="T243">
        <v>1</v>
      </c>
    </row>
    <row r="244" spans="1:20" x14ac:dyDescent="0.3">
      <c r="A244" t="s">
        <v>1490</v>
      </c>
      <c r="H244">
        <v>2</v>
      </c>
      <c r="T244">
        <v>2</v>
      </c>
    </row>
    <row r="245" spans="1:20" x14ac:dyDescent="0.3">
      <c r="A245" t="s">
        <v>1744</v>
      </c>
      <c r="N245">
        <v>1</v>
      </c>
      <c r="T245">
        <v>1</v>
      </c>
    </row>
    <row r="246" spans="1:20" x14ac:dyDescent="0.3">
      <c r="A246" t="s">
        <v>403</v>
      </c>
      <c r="K246">
        <v>1</v>
      </c>
      <c r="T246">
        <v>1</v>
      </c>
    </row>
    <row r="247" spans="1:20" x14ac:dyDescent="0.3">
      <c r="A247" t="s">
        <v>1121</v>
      </c>
      <c r="F247">
        <v>2</v>
      </c>
      <c r="T247">
        <v>2</v>
      </c>
    </row>
    <row r="248" spans="1:20" x14ac:dyDescent="0.3">
      <c r="A248" t="s">
        <v>1338</v>
      </c>
      <c r="I248">
        <v>1</v>
      </c>
      <c r="T248">
        <v>1</v>
      </c>
    </row>
    <row r="249" spans="1:20" x14ac:dyDescent="0.3">
      <c r="A249" t="s">
        <v>1460</v>
      </c>
      <c r="E249">
        <v>1</v>
      </c>
      <c r="H249">
        <v>1</v>
      </c>
      <c r="T249">
        <v>2</v>
      </c>
    </row>
    <row r="250" spans="1:20" x14ac:dyDescent="0.3">
      <c r="A250" t="s">
        <v>1116</v>
      </c>
      <c r="F250">
        <v>1</v>
      </c>
      <c r="T250">
        <v>1</v>
      </c>
    </row>
    <row r="251" spans="1:20" x14ac:dyDescent="0.3">
      <c r="A251" t="s">
        <v>1280</v>
      </c>
      <c r="I251">
        <v>1</v>
      </c>
      <c r="T251">
        <v>1</v>
      </c>
    </row>
    <row r="252" spans="1:20" x14ac:dyDescent="0.3">
      <c r="A252" t="s">
        <v>1202</v>
      </c>
      <c r="G252">
        <v>4</v>
      </c>
      <c r="T252">
        <v>4</v>
      </c>
    </row>
    <row r="253" spans="1:20" x14ac:dyDescent="0.3">
      <c r="A253" t="s">
        <v>1187</v>
      </c>
      <c r="G253">
        <v>2</v>
      </c>
      <c r="T253">
        <v>2</v>
      </c>
    </row>
    <row r="254" spans="1:20" x14ac:dyDescent="0.3">
      <c r="A254" t="s">
        <v>1183</v>
      </c>
      <c r="G254">
        <v>2</v>
      </c>
      <c r="T254">
        <v>2</v>
      </c>
    </row>
    <row r="255" spans="1:20" x14ac:dyDescent="0.3">
      <c r="A255" t="s">
        <v>1190</v>
      </c>
      <c r="G255">
        <v>3</v>
      </c>
      <c r="T255">
        <v>3</v>
      </c>
    </row>
    <row r="256" spans="1:20" x14ac:dyDescent="0.3">
      <c r="A256" t="s">
        <v>698</v>
      </c>
      <c r="L256">
        <v>1</v>
      </c>
      <c r="T256">
        <v>1</v>
      </c>
    </row>
    <row r="257" spans="1:20" x14ac:dyDescent="0.3">
      <c r="A257" t="s">
        <v>1265</v>
      </c>
      <c r="I257">
        <v>1</v>
      </c>
      <c r="T257">
        <v>1</v>
      </c>
    </row>
    <row r="258" spans="1:20" x14ac:dyDescent="0.3">
      <c r="A258" t="s">
        <v>1205</v>
      </c>
      <c r="G258">
        <v>3</v>
      </c>
      <c r="T258">
        <v>3</v>
      </c>
    </row>
    <row r="259" spans="1:20" x14ac:dyDescent="0.3">
      <c r="A259" t="s">
        <v>1282</v>
      </c>
      <c r="I259">
        <v>1</v>
      </c>
      <c r="T259">
        <v>1</v>
      </c>
    </row>
    <row r="260" spans="1:20" x14ac:dyDescent="0.3">
      <c r="A260" t="s">
        <v>70</v>
      </c>
      <c r="R260">
        <v>1</v>
      </c>
      <c r="T260">
        <v>1</v>
      </c>
    </row>
    <row r="261" spans="1:20" x14ac:dyDescent="0.3">
      <c r="A261" t="s">
        <v>38</v>
      </c>
      <c r="R261">
        <v>2</v>
      </c>
      <c r="T261">
        <v>2</v>
      </c>
    </row>
    <row r="262" spans="1:20" x14ac:dyDescent="0.3">
      <c r="A262" t="s">
        <v>75</v>
      </c>
      <c r="R262">
        <v>1</v>
      </c>
      <c r="T262">
        <v>1</v>
      </c>
    </row>
    <row r="263" spans="1:20" x14ac:dyDescent="0.3">
      <c r="A263" t="s">
        <v>816</v>
      </c>
      <c r="B263">
        <v>2</v>
      </c>
      <c r="T263">
        <v>2</v>
      </c>
    </row>
    <row r="264" spans="1:20" x14ac:dyDescent="0.3">
      <c r="A264" t="s">
        <v>941</v>
      </c>
      <c r="C264">
        <v>1</v>
      </c>
      <c r="T264">
        <v>1</v>
      </c>
    </row>
    <row r="265" spans="1:20" x14ac:dyDescent="0.3">
      <c r="A265" t="s">
        <v>594</v>
      </c>
      <c r="M265">
        <v>1</v>
      </c>
      <c r="T265">
        <v>1</v>
      </c>
    </row>
    <row r="266" spans="1:20" x14ac:dyDescent="0.3">
      <c r="A266" t="s">
        <v>1378</v>
      </c>
      <c r="E266">
        <v>2</v>
      </c>
      <c r="T266">
        <v>2</v>
      </c>
    </row>
    <row r="267" spans="1:20" x14ac:dyDescent="0.3">
      <c r="A267" t="s">
        <v>1404</v>
      </c>
      <c r="E267">
        <v>1</v>
      </c>
      <c r="T267">
        <v>1</v>
      </c>
    </row>
    <row r="268" spans="1:20" x14ac:dyDescent="0.3">
      <c r="A268" t="s">
        <v>1159</v>
      </c>
      <c r="G268">
        <v>2</v>
      </c>
      <c r="T268">
        <v>2</v>
      </c>
    </row>
    <row r="269" spans="1:20" x14ac:dyDescent="0.3">
      <c r="A269" t="s">
        <v>1161</v>
      </c>
      <c r="G269">
        <v>2</v>
      </c>
      <c r="T269">
        <v>2</v>
      </c>
    </row>
    <row r="270" spans="1:20" x14ac:dyDescent="0.3">
      <c r="A270" t="s">
        <v>1242</v>
      </c>
      <c r="I270">
        <v>1</v>
      </c>
      <c r="T270">
        <v>1</v>
      </c>
    </row>
    <row r="271" spans="1:20" x14ac:dyDescent="0.3">
      <c r="A271" t="s">
        <v>112</v>
      </c>
      <c r="R271">
        <v>2</v>
      </c>
      <c r="T271">
        <v>2</v>
      </c>
    </row>
    <row r="272" spans="1:20" x14ac:dyDescent="0.3">
      <c r="A272" t="s">
        <v>367</v>
      </c>
      <c r="K272">
        <v>1</v>
      </c>
      <c r="T272">
        <v>1</v>
      </c>
    </row>
    <row r="273" spans="1:20" x14ac:dyDescent="0.3">
      <c r="A273" t="s">
        <v>441</v>
      </c>
      <c r="K273">
        <v>1</v>
      </c>
      <c r="T273">
        <v>1</v>
      </c>
    </row>
    <row r="274" spans="1:20" x14ac:dyDescent="0.3">
      <c r="A274" t="s">
        <v>1621</v>
      </c>
      <c r="D274">
        <v>1</v>
      </c>
      <c r="T274">
        <v>1</v>
      </c>
    </row>
    <row r="275" spans="1:20" x14ac:dyDescent="0.3">
      <c r="A275" t="s">
        <v>1348</v>
      </c>
      <c r="I275">
        <v>1</v>
      </c>
      <c r="T275">
        <v>1</v>
      </c>
    </row>
    <row r="276" spans="1:20" x14ac:dyDescent="0.3">
      <c r="A276" t="s">
        <v>647</v>
      </c>
      <c r="L276">
        <v>2</v>
      </c>
      <c r="T276">
        <v>2</v>
      </c>
    </row>
    <row r="277" spans="1:20" x14ac:dyDescent="0.3">
      <c r="A277" t="s">
        <v>1971</v>
      </c>
      <c r="B277">
        <v>45</v>
      </c>
      <c r="C277">
        <v>42</v>
      </c>
      <c r="D277">
        <v>35</v>
      </c>
      <c r="E277">
        <v>33</v>
      </c>
      <c r="F277">
        <v>30</v>
      </c>
      <c r="G277">
        <v>28</v>
      </c>
      <c r="H277">
        <v>27</v>
      </c>
      <c r="I277">
        <v>26</v>
      </c>
      <c r="J277">
        <v>25</v>
      </c>
      <c r="K277">
        <v>25</v>
      </c>
      <c r="L277">
        <v>21</v>
      </c>
      <c r="M277">
        <v>18</v>
      </c>
      <c r="N277">
        <v>16</v>
      </c>
      <c r="O277">
        <v>13</v>
      </c>
      <c r="P277">
        <v>9</v>
      </c>
      <c r="Q277">
        <v>8</v>
      </c>
      <c r="R277">
        <v>7</v>
      </c>
      <c r="S277">
        <v>4</v>
      </c>
      <c r="T277">
        <v>412</v>
      </c>
    </row>
    <row r="282" spans="1:20" x14ac:dyDescent="0.3">
      <c r="B282" t="str">
        <f>+B4</f>
        <v>Presťahovanie</v>
      </c>
      <c r="C282" t="str">
        <f t="shared" ref="C282:S282" si="0">+C4</f>
        <v>Som chorý, mám chorého člena rodiny</v>
      </c>
      <c r="D282" t="str">
        <f t="shared" si="0"/>
        <v>Administratívny chod podniku</v>
      </c>
      <c r="E282" t="str">
        <f t="shared" si="0"/>
        <v>Rozvod manželstva</v>
      </c>
      <c r="F282" t="str">
        <f t="shared" si="0"/>
        <v>Štúdium na vysokej škole</v>
      </c>
      <c r="G282" t="str">
        <f t="shared" si="0"/>
        <v>Hmotná núdza</v>
      </c>
      <c r="H282" t="str">
        <f t="shared" si="0"/>
        <v>Uzavretie manželstva</v>
      </c>
      <c r="I282" t="str">
        <f t="shared" si="0"/>
        <v>Som odkázaný, mám odkázaného člena rodiny</v>
      </c>
      <c r="J282" t="str">
        <f t="shared" si="0"/>
        <v>Úmrtie a dedičské konanie</v>
      </c>
      <c r="K282" t="str">
        <f t="shared" si="0"/>
        <v>Začatie podnikania</v>
      </c>
      <c r="L282" t="str">
        <f t="shared" si="0"/>
        <v>Narodenie dieťaťa</v>
      </c>
      <c r="M282" t="str">
        <f t="shared" si="0"/>
        <v>Odchod do dôchodku</v>
      </c>
      <c r="N282" t="str">
        <f t="shared" si="0"/>
        <v>Stredná škola</v>
      </c>
      <c r="O282" t="str">
        <f t="shared" si="0"/>
        <v>Kúpa a vlastnenie motorového vozidla</v>
      </c>
      <c r="P282" t="str">
        <f t="shared" si="0"/>
        <v>Kúpa a vlastnenie nehnuteľnosti na bývanie</v>
      </c>
      <c r="Q282" t="str">
        <f t="shared" si="0"/>
        <v>Materská škola</v>
      </c>
      <c r="R282" t="str">
        <f t="shared" si="0"/>
        <v>Strata zamestnania</v>
      </c>
      <c r="S282" t="str">
        <f t="shared" si="0"/>
        <v>Základná škola</v>
      </c>
    </row>
    <row r="283" spans="1:20" x14ac:dyDescent="0.3">
      <c r="B283">
        <f>COUNT(B5:B276)</f>
        <v>25</v>
      </c>
      <c r="C283">
        <f t="shared" ref="C283:S283" si="1">COUNT(C5:C276)</f>
        <v>24</v>
      </c>
      <c r="D283">
        <f t="shared" si="1"/>
        <v>27</v>
      </c>
      <c r="E283">
        <f t="shared" si="1"/>
        <v>23</v>
      </c>
      <c r="F283">
        <f t="shared" si="1"/>
        <v>27</v>
      </c>
      <c r="G283">
        <f t="shared" si="1"/>
        <v>13</v>
      </c>
      <c r="H283">
        <f t="shared" si="1"/>
        <v>21</v>
      </c>
      <c r="I283">
        <f t="shared" si="1"/>
        <v>26</v>
      </c>
      <c r="J283">
        <f t="shared" si="1"/>
        <v>22</v>
      </c>
      <c r="K283">
        <f t="shared" si="1"/>
        <v>20</v>
      </c>
      <c r="L283">
        <f t="shared" si="1"/>
        <v>11</v>
      </c>
      <c r="M283">
        <f t="shared" si="1"/>
        <v>18</v>
      </c>
      <c r="N283">
        <f t="shared" si="1"/>
        <v>12</v>
      </c>
      <c r="O283">
        <f t="shared" si="1"/>
        <v>8</v>
      </c>
      <c r="P283">
        <f t="shared" si="1"/>
        <v>9</v>
      </c>
      <c r="Q283">
        <f t="shared" si="1"/>
        <v>5</v>
      </c>
      <c r="R283">
        <f t="shared" si="1"/>
        <v>5</v>
      </c>
      <c r="S283">
        <f t="shared" si="1"/>
        <v>3</v>
      </c>
    </row>
    <row r="284" spans="1:20" x14ac:dyDescent="0.3">
      <c r="B284" s="57">
        <f>+B283/MAX($B$283:$S$283)*5</f>
        <v>4.6296296296296298</v>
      </c>
      <c r="C284" s="57">
        <f>+C283/MAX($B$283:$S$283)*5</f>
        <v>4.4444444444444446</v>
      </c>
      <c r="D284" s="57">
        <f t="shared" ref="D284:S284" si="2">+D283/MAX($B$283:$S$283)*5</f>
        <v>5</v>
      </c>
      <c r="E284" s="57">
        <f t="shared" si="2"/>
        <v>4.2592592592592595</v>
      </c>
      <c r="F284" s="57">
        <f t="shared" si="2"/>
        <v>5</v>
      </c>
      <c r="G284" s="57">
        <f t="shared" si="2"/>
        <v>2.4074074074074074</v>
      </c>
      <c r="H284" s="57">
        <f t="shared" si="2"/>
        <v>3.8888888888888888</v>
      </c>
      <c r="I284" s="57">
        <f t="shared" si="2"/>
        <v>4.8148148148148149</v>
      </c>
      <c r="J284" s="57">
        <f t="shared" si="2"/>
        <v>4.0740740740740735</v>
      </c>
      <c r="K284" s="57">
        <f t="shared" si="2"/>
        <v>3.7037037037037033</v>
      </c>
      <c r="L284" s="57">
        <f t="shared" si="2"/>
        <v>2.0370370370370368</v>
      </c>
      <c r="M284" s="57">
        <f t="shared" si="2"/>
        <v>3.333333333333333</v>
      </c>
      <c r="N284" s="57">
        <f t="shared" si="2"/>
        <v>2.2222222222222223</v>
      </c>
      <c r="O284" s="57">
        <f t="shared" si="2"/>
        <v>1.4814814814814814</v>
      </c>
      <c r="P284" s="57">
        <f t="shared" si="2"/>
        <v>1.6666666666666665</v>
      </c>
      <c r="Q284" s="57">
        <f t="shared" si="2"/>
        <v>0.92592592592592582</v>
      </c>
      <c r="R284" s="57">
        <f t="shared" si="2"/>
        <v>0.92592592592592582</v>
      </c>
      <c r="S284" s="57">
        <f t="shared" si="2"/>
        <v>0.55555555555555558</v>
      </c>
    </row>
    <row r="285" spans="1:20" x14ac:dyDescent="0.3">
      <c r="B285" s="42">
        <f>ROUND(B284,0)</f>
        <v>5</v>
      </c>
      <c r="C285" s="42">
        <f t="shared" ref="C285:S285" si="3">ROUND(C284,0)</f>
        <v>4</v>
      </c>
      <c r="D285" s="42">
        <f t="shared" si="3"/>
        <v>5</v>
      </c>
      <c r="E285" s="42">
        <f t="shared" si="3"/>
        <v>4</v>
      </c>
      <c r="F285" s="42">
        <f t="shared" si="3"/>
        <v>5</v>
      </c>
      <c r="G285" s="42">
        <f t="shared" si="3"/>
        <v>2</v>
      </c>
      <c r="H285" s="42">
        <f t="shared" si="3"/>
        <v>4</v>
      </c>
      <c r="I285" s="42">
        <f t="shared" si="3"/>
        <v>5</v>
      </c>
      <c r="J285" s="42">
        <f t="shared" si="3"/>
        <v>4</v>
      </c>
      <c r="K285" s="42">
        <f t="shared" si="3"/>
        <v>4</v>
      </c>
      <c r="L285" s="42">
        <f t="shared" si="3"/>
        <v>2</v>
      </c>
      <c r="M285" s="42">
        <f t="shared" si="3"/>
        <v>3</v>
      </c>
      <c r="N285" s="42">
        <f t="shared" si="3"/>
        <v>2</v>
      </c>
      <c r="O285" s="42">
        <f t="shared" si="3"/>
        <v>1</v>
      </c>
      <c r="P285" s="42">
        <f t="shared" si="3"/>
        <v>2</v>
      </c>
      <c r="Q285" s="42">
        <f t="shared" si="3"/>
        <v>1</v>
      </c>
      <c r="R285" s="42">
        <f t="shared" si="3"/>
        <v>1</v>
      </c>
      <c r="S285" s="42">
        <f t="shared" si="3"/>
        <v>1</v>
      </c>
    </row>
    <row r="286" spans="1:20" x14ac:dyDescent="0.3">
      <c r="A286" s="45" t="s">
        <v>1970</v>
      </c>
      <c r="B286" s="45">
        <f>VLOOKUP(B285,Rep_ProjektyStatus!$J$2:$K$6,2,0)</f>
        <v>1</v>
      </c>
      <c r="C286" s="45">
        <f>VLOOKUP(C285,Rep_ProjektyStatus!$J$2:$K$6,2,0)</f>
        <v>2</v>
      </c>
      <c r="D286" s="45">
        <f>VLOOKUP(D285,Rep_ProjektyStatus!$J$2:$K$6,2,0)</f>
        <v>1</v>
      </c>
      <c r="E286" s="45">
        <f>VLOOKUP(E285,Rep_ProjektyStatus!$J$2:$K$6,2,0)</f>
        <v>2</v>
      </c>
      <c r="F286" s="45">
        <f>VLOOKUP(F285,Rep_ProjektyStatus!$J$2:$K$6,2,0)</f>
        <v>1</v>
      </c>
      <c r="G286" s="45">
        <f>VLOOKUP(G285,Rep_ProjektyStatus!$J$2:$K$6,2,0)</f>
        <v>4</v>
      </c>
      <c r="H286" s="45">
        <f>VLOOKUP(H285,Rep_ProjektyStatus!$J$2:$K$6,2,0)</f>
        <v>2</v>
      </c>
      <c r="I286" s="45">
        <f>VLOOKUP(I285,Rep_ProjektyStatus!$J$2:$K$6,2,0)</f>
        <v>1</v>
      </c>
      <c r="J286" s="45">
        <f>VLOOKUP(J285,Rep_ProjektyStatus!$J$2:$K$6,2,0)</f>
        <v>2</v>
      </c>
      <c r="K286" s="45">
        <f>VLOOKUP(K285,Rep_ProjektyStatus!$J$2:$K$6,2,0)</f>
        <v>2</v>
      </c>
      <c r="L286" s="45">
        <f>VLOOKUP(L285,Rep_ProjektyStatus!$J$2:$K$6,2,0)</f>
        <v>4</v>
      </c>
      <c r="M286" s="45">
        <f>VLOOKUP(M285,Rep_ProjektyStatus!$J$2:$K$6,2,0)</f>
        <v>3</v>
      </c>
      <c r="N286" s="45">
        <f>VLOOKUP(N285,Rep_ProjektyStatus!$J$2:$K$6,2,0)</f>
        <v>4</v>
      </c>
      <c r="O286" s="45">
        <f>VLOOKUP(O285,Rep_ProjektyStatus!$J$2:$K$6,2,0)</f>
        <v>5</v>
      </c>
      <c r="P286" s="45">
        <f>VLOOKUP(P285,Rep_ProjektyStatus!$J$2:$K$6,2,0)</f>
        <v>4</v>
      </c>
      <c r="Q286" s="45">
        <f>VLOOKUP(Q285,Rep_ProjektyStatus!$J$2:$K$6,2,0)</f>
        <v>5</v>
      </c>
      <c r="R286" s="45">
        <f>VLOOKUP(R285,Rep_ProjektyStatus!$J$2:$K$6,2,0)</f>
        <v>5</v>
      </c>
      <c r="S286" s="45">
        <f>VLOOKUP(S285,Rep_ProjektyStatus!$J$2:$K$6,2,0)</f>
        <v>5</v>
      </c>
    </row>
    <row r="288" spans="1:20" x14ac:dyDescent="0.3">
      <c r="A288" s="50" t="s">
        <v>1981</v>
      </c>
      <c r="B288" s="41">
        <f>(MIN($B$283:$S$283)/B283)*5</f>
        <v>0.6</v>
      </c>
      <c r="C288" s="41">
        <f t="shared" ref="C288:S288" si="4">(MIN($B$283:$S$283)/C283)*5</f>
        <v>0.625</v>
      </c>
      <c r="D288" s="41">
        <f t="shared" si="4"/>
        <v>0.55555555555555558</v>
      </c>
      <c r="E288" s="41">
        <f t="shared" si="4"/>
        <v>0.65217391304347827</v>
      </c>
      <c r="F288" s="41">
        <f t="shared" si="4"/>
        <v>0.55555555555555558</v>
      </c>
      <c r="G288" s="41">
        <f t="shared" si="4"/>
        <v>1.153846153846154</v>
      </c>
      <c r="H288" s="41">
        <f t="shared" si="4"/>
        <v>0.71428571428571419</v>
      </c>
      <c r="I288" s="41">
        <f t="shared" si="4"/>
        <v>0.57692307692307698</v>
      </c>
      <c r="J288" s="41">
        <f t="shared" si="4"/>
        <v>0.68181818181818177</v>
      </c>
      <c r="K288" s="41">
        <f t="shared" si="4"/>
        <v>0.75</v>
      </c>
      <c r="L288" s="41">
        <f t="shared" si="4"/>
        <v>1.3636363636363635</v>
      </c>
      <c r="M288" s="41">
        <f t="shared" si="4"/>
        <v>0.83333333333333326</v>
      </c>
      <c r="N288" s="41">
        <f t="shared" si="4"/>
        <v>1.25</v>
      </c>
      <c r="O288" s="41">
        <f t="shared" si="4"/>
        <v>1.875</v>
      </c>
      <c r="P288" s="41">
        <f t="shared" si="4"/>
        <v>1.6666666666666665</v>
      </c>
      <c r="Q288" s="41">
        <f t="shared" si="4"/>
        <v>3</v>
      </c>
      <c r="R288" s="41">
        <f t="shared" si="4"/>
        <v>3</v>
      </c>
      <c r="S288" s="41">
        <f t="shared" si="4"/>
        <v>5</v>
      </c>
    </row>
    <row r="289" spans="2:19" x14ac:dyDescent="0.3">
      <c r="B289" s="48">
        <f>ROUND(B288,0)</f>
        <v>1</v>
      </c>
      <c r="C289" s="48">
        <f t="shared" ref="C289:S289" si="5">ROUND(C288,0)</f>
        <v>1</v>
      </c>
      <c r="D289" s="48">
        <f t="shared" si="5"/>
        <v>1</v>
      </c>
      <c r="E289" s="48">
        <f t="shared" si="5"/>
        <v>1</v>
      </c>
      <c r="F289" s="48">
        <f t="shared" si="5"/>
        <v>1</v>
      </c>
      <c r="G289" s="48">
        <f t="shared" si="5"/>
        <v>1</v>
      </c>
      <c r="H289" s="48">
        <f t="shared" si="5"/>
        <v>1</v>
      </c>
      <c r="I289" s="48">
        <f t="shared" si="5"/>
        <v>1</v>
      </c>
      <c r="J289" s="48">
        <f t="shared" si="5"/>
        <v>1</v>
      </c>
      <c r="K289" s="48">
        <f t="shared" si="5"/>
        <v>1</v>
      </c>
      <c r="L289" s="48">
        <f t="shared" si="5"/>
        <v>1</v>
      </c>
      <c r="M289" s="48">
        <f t="shared" si="5"/>
        <v>1</v>
      </c>
      <c r="N289" s="48">
        <f t="shared" si="5"/>
        <v>1</v>
      </c>
      <c r="O289" s="48">
        <f t="shared" si="5"/>
        <v>2</v>
      </c>
      <c r="P289" s="48">
        <f t="shared" si="5"/>
        <v>2</v>
      </c>
      <c r="Q289" s="48">
        <f t="shared" si="5"/>
        <v>3</v>
      </c>
      <c r="R289" s="48">
        <f t="shared" si="5"/>
        <v>3</v>
      </c>
      <c r="S289" s="48">
        <f t="shared" si="5"/>
        <v>5</v>
      </c>
    </row>
  </sheetData>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2"/>
  <sheetViews>
    <sheetView workbookViewId="0">
      <selection activeCell="B4" sqref="B4"/>
    </sheetView>
  </sheetViews>
  <sheetFormatPr defaultRowHeight="14.4" x14ac:dyDescent="0.3"/>
  <cols>
    <col min="1" max="1" width="39.109375" bestFit="1" customWidth="1"/>
    <col min="2" max="2" width="26" bestFit="1" customWidth="1"/>
  </cols>
  <sheetData>
    <row r="2" spans="1:9" x14ac:dyDescent="0.3">
      <c r="H2" s="50" t="s">
        <v>1982</v>
      </c>
      <c r="I2" s="50" t="s">
        <v>1970</v>
      </c>
    </row>
    <row r="3" spans="1:9" x14ac:dyDescent="0.3">
      <c r="A3" s="38" t="s">
        <v>1968</v>
      </c>
      <c r="B3" t="s">
        <v>1983</v>
      </c>
      <c r="D3" s="45" t="s">
        <v>1970</v>
      </c>
      <c r="H3">
        <v>0</v>
      </c>
      <c r="I3">
        <v>5</v>
      </c>
    </row>
    <row r="4" spans="1:9" x14ac:dyDescent="0.3">
      <c r="A4" s="39" t="s">
        <v>1538</v>
      </c>
      <c r="B4" s="41">
        <v>3.6285714285714286</v>
      </c>
      <c r="C4" s="42">
        <f>ROUND(B4,0)</f>
        <v>4</v>
      </c>
      <c r="D4" s="48">
        <f>VLOOKUP(C4,$H$3:$I$8,2,0)</f>
        <v>1</v>
      </c>
      <c r="E4" s="42"/>
      <c r="H4">
        <v>1</v>
      </c>
      <c r="I4">
        <v>4</v>
      </c>
    </row>
    <row r="5" spans="1:9" x14ac:dyDescent="0.3">
      <c r="A5" s="39" t="s">
        <v>277</v>
      </c>
      <c r="B5" s="41">
        <v>3.52</v>
      </c>
      <c r="C5" s="42">
        <f t="shared" ref="C5:C21" si="0">ROUND(B5,0)</f>
        <v>4</v>
      </c>
      <c r="D5" s="48">
        <f t="shared" ref="D5:D21" si="1">VLOOKUP(C5,$H$3:$I$8,2,0)</f>
        <v>1</v>
      </c>
      <c r="E5" s="42"/>
      <c r="H5">
        <v>2</v>
      </c>
      <c r="I5">
        <v>3</v>
      </c>
    </row>
    <row r="6" spans="1:9" x14ac:dyDescent="0.3">
      <c r="A6" s="39" t="s">
        <v>454</v>
      </c>
      <c r="B6" s="41">
        <v>3.3076923076923075</v>
      </c>
      <c r="C6" s="42">
        <f t="shared" si="0"/>
        <v>3</v>
      </c>
      <c r="D6" s="48">
        <f t="shared" si="1"/>
        <v>2</v>
      </c>
      <c r="E6" s="42"/>
      <c r="H6">
        <v>3</v>
      </c>
      <c r="I6">
        <v>2</v>
      </c>
    </row>
    <row r="7" spans="1:9" x14ac:dyDescent="0.3">
      <c r="A7" s="39" t="s">
        <v>139</v>
      </c>
      <c r="B7" s="41">
        <v>3.2222222222222223</v>
      </c>
      <c r="C7" s="42">
        <f t="shared" si="0"/>
        <v>3</v>
      </c>
      <c r="D7" s="48">
        <f t="shared" si="1"/>
        <v>2</v>
      </c>
      <c r="E7" s="42"/>
      <c r="H7">
        <v>4</v>
      </c>
      <c r="I7">
        <v>1</v>
      </c>
    </row>
    <row r="8" spans="1:9" x14ac:dyDescent="0.3">
      <c r="A8" s="39" t="s">
        <v>1791</v>
      </c>
      <c r="B8" s="41">
        <v>2.96</v>
      </c>
      <c r="C8" s="42">
        <f t="shared" si="0"/>
        <v>3</v>
      </c>
      <c r="D8" s="48">
        <f t="shared" si="1"/>
        <v>2</v>
      </c>
      <c r="E8" s="42"/>
      <c r="H8">
        <v>5</v>
      </c>
      <c r="I8">
        <v>0</v>
      </c>
    </row>
    <row r="9" spans="1:9" x14ac:dyDescent="0.3">
      <c r="A9" s="39" t="s">
        <v>725</v>
      </c>
      <c r="B9" s="41">
        <v>2.6666666666666665</v>
      </c>
      <c r="C9" s="42">
        <f t="shared" si="0"/>
        <v>3</v>
      </c>
      <c r="D9" s="48">
        <f t="shared" si="1"/>
        <v>2</v>
      </c>
      <c r="E9" s="42"/>
    </row>
    <row r="10" spans="1:9" x14ac:dyDescent="0.3">
      <c r="A10" s="39" t="s">
        <v>1730</v>
      </c>
      <c r="B10" s="41">
        <v>2.375</v>
      </c>
      <c r="C10" s="42">
        <f t="shared" si="0"/>
        <v>2</v>
      </c>
      <c r="D10" s="48">
        <f t="shared" si="1"/>
        <v>3</v>
      </c>
      <c r="E10" s="42"/>
    </row>
    <row r="11" spans="1:9" x14ac:dyDescent="0.3">
      <c r="A11" s="39" t="s">
        <v>23</v>
      </c>
      <c r="B11" s="41">
        <v>2.2857142857142856</v>
      </c>
      <c r="C11" s="42">
        <f t="shared" si="0"/>
        <v>2</v>
      </c>
      <c r="D11" s="48">
        <f t="shared" si="1"/>
        <v>3</v>
      </c>
      <c r="E11" s="42"/>
    </row>
    <row r="12" spans="1:9" x14ac:dyDescent="0.3">
      <c r="A12" s="39" t="s">
        <v>1366</v>
      </c>
      <c r="B12" s="41">
        <v>2.2121212121212119</v>
      </c>
      <c r="C12" s="42">
        <f t="shared" si="0"/>
        <v>2</v>
      </c>
      <c r="D12" s="48">
        <f t="shared" si="1"/>
        <v>3</v>
      </c>
      <c r="E12" s="42"/>
    </row>
    <row r="13" spans="1:9" x14ac:dyDescent="0.3">
      <c r="A13" s="39" t="s">
        <v>560</v>
      </c>
      <c r="B13" s="41">
        <v>2.0588235294117645</v>
      </c>
      <c r="C13" s="42">
        <f t="shared" si="0"/>
        <v>2</v>
      </c>
      <c r="D13" s="48">
        <f t="shared" si="1"/>
        <v>3</v>
      </c>
      <c r="E13" s="42"/>
    </row>
    <row r="14" spans="1:9" x14ac:dyDescent="0.3">
      <c r="A14" s="39" t="s">
        <v>1481</v>
      </c>
      <c r="B14" s="41">
        <v>2</v>
      </c>
      <c r="C14" s="42">
        <f t="shared" si="0"/>
        <v>2</v>
      </c>
      <c r="D14" s="48">
        <f t="shared" si="1"/>
        <v>3</v>
      </c>
      <c r="E14" s="42"/>
    </row>
    <row r="15" spans="1:9" x14ac:dyDescent="0.3">
      <c r="A15" s="39" t="s">
        <v>1010</v>
      </c>
      <c r="B15" s="41">
        <v>1.9333333333333333</v>
      </c>
      <c r="C15" s="42">
        <f t="shared" si="0"/>
        <v>2</v>
      </c>
      <c r="D15" s="48">
        <f t="shared" si="1"/>
        <v>3</v>
      </c>
      <c r="E15" s="42"/>
    </row>
    <row r="16" spans="1:9" x14ac:dyDescent="0.3">
      <c r="A16" s="39" t="s">
        <v>1228</v>
      </c>
      <c r="B16" s="41">
        <v>1.8846153846153846</v>
      </c>
      <c r="C16" s="42">
        <f t="shared" si="0"/>
        <v>2</v>
      </c>
      <c r="D16" s="48">
        <f t="shared" si="1"/>
        <v>3</v>
      </c>
      <c r="E16" s="42"/>
    </row>
    <row r="17" spans="1:5" x14ac:dyDescent="0.3">
      <c r="A17" s="39" t="s">
        <v>1759</v>
      </c>
      <c r="B17" s="41">
        <v>1.75</v>
      </c>
      <c r="C17" s="42">
        <f t="shared" si="0"/>
        <v>2</v>
      </c>
      <c r="D17" s="48">
        <f t="shared" si="1"/>
        <v>3</v>
      </c>
      <c r="E17" s="42"/>
    </row>
    <row r="18" spans="1:5" x14ac:dyDescent="0.3">
      <c r="A18" s="39" t="s">
        <v>866</v>
      </c>
      <c r="B18" s="41">
        <v>1.5952380952380953</v>
      </c>
      <c r="C18" s="42">
        <f t="shared" si="0"/>
        <v>2</v>
      </c>
      <c r="D18" s="48">
        <f t="shared" si="1"/>
        <v>3</v>
      </c>
      <c r="E18" s="42"/>
    </row>
    <row r="19" spans="1:5" x14ac:dyDescent="0.3">
      <c r="A19" s="39" t="s">
        <v>1151</v>
      </c>
      <c r="B19" s="41">
        <v>1.4642857142857142</v>
      </c>
      <c r="C19" s="42">
        <f t="shared" si="0"/>
        <v>1</v>
      </c>
      <c r="D19" s="48">
        <f t="shared" si="1"/>
        <v>4</v>
      </c>
      <c r="E19" s="42"/>
    </row>
    <row r="20" spans="1:5" x14ac:dyDescent="0.3">
      <c r="A20" s="39" t="s">
        <v>629</v>
      </c>
      <c r="B20" s="41">
        <v>1.2857142857142858</v>
      </c>
      <c r="C20" s="42">
        <f t="shared" si="0"/>
        <v>1</v>
      </c>
      <c r="D20" s="48">
        <f t="shared" si="1"/>
        <v>4</v>
      </c>
      <c r="E20" s="42"/>
    </row>
    <row r="21" spans="1:5" x14ac:dyDescent="0.3">
      <c r="A21" s="39" t="s">
        <v>1698</v>
      </c>
      <c r="B21" s="41">
        <v>1.25</v>
      </c>
      <c r="C21" s="42">
        <f t="shared" si="0"/>
        <v>1</v>
      </c>
      <c r="D21" s="48">
        <f t="shared" si="1"/>
        <v>4</v>
      </c>
      <c r="E21" s="42"/>
    </row>
    <row r="22" spans="1:5" x14ac:dyDescent="0.3">
      <c r="A22" s="39" t="s">
        <v>1971</v>
      </c>
      <c r="B22" s="41">
        <v>2.3260340632603405</v>
      </c>
    </row>
  </sheetData>
  <conditionalFormatting pivot="1" sqref="B4:B21">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2"/>
  <sheetViews>
    <sheetView workbookViewId="0">
      <selection activeCell="C3" sqref="C3"/>
    </sheetView>
  </sheetViews>
  <sheetFormatPr defaultRowHeight="14.4" x14ac:dyDescent="0.3"/>
  <cols>
    <col min="1" max="1" width="39.109375" bestFit="1" customWidth="1"/>
    <col min="2" max="2" width="28.44140625" style="43" bestFit="1" customWidth="1"/>
  </cols>
  <sheetData>
    <row r="3" spans="1:6" x14ac:dyDescent="0.3">
      <c r="A3" s="38" t="s">
        <v>1968</v>
      </c>
      <c r="B3" s="43" t="s">
        <v>1984</v>
      </c>
      <c r="D3" s="45" t="s">
        <v>1970</v>
      </c>
      <c r="E3" s="45"/>
      <c r="F3" s="50" t="s">
        <v>1985</v>
      </c>
    </row>
    <row r="4" spans="1:6" x14ac:dyDescent="0.3">
      <c r="A4" s="39" t="s">
        <v>1538</v>
      </c>
      <c r="B4" s="43">
        <v>592292</v>
      </c>
      <c r="C4" s="59">
        <f t="shared" ref="C4:C21" si="0">+B4/MAX($B$4:$B$21)*5</f>
        <v>5</v>
      </c>
      <c r="D4" s="48">
        <f>ROUNDUP(C4,0)</f>
        <v>5</v>
      </c>
      <c r="E4" s="48"/>
      <c r="F4">
        <v>5</v>
      </c>
    </row>
    <row r="5" spans="1:6" x14ac:dyDescent="0.3">
      <c r="A5" s="39" t="s">
        <v>139</v>
      </c>
      <c r="B5" s="43">
        <v>391836</v>
      </c>
      <c r="C5" s="59">
        <f t="shared" si="0"/>
        <v>3.3077941285717176</v>
      </c>
      <c r="D5" s="48">
        <f t="shared" ref="D5:D21" si="1">ROUNDUP(C5,0)</f>
        <v>4</v>
      </c>
      <c r="E5" s="48"/>
      <c r="F5">
        <v>4</v>
      </c>
    </row>
    <row r="6" spans="1:6" x14ac:dyDescent="0.3">
      <c r="A6" s="39" t="s">
        <v>1228</v>
      </c>
      <c r="B6" s="43">
        <v>224577</v>
      </c>
      <c r="C6" s="59">
        <f t="shared" si="0"/>
        <v>1.895830097316864</v>
      </c>
      <c r="D6" s="48">
        <f t="shared" si="1"/>
        <v>2</v>
      </c>
      <c r="E6" s="48"/>
      <c r="F6">
        <v>4</v>
      </c>
    </row>
    <row r="7" spans="1:6" x14ac:dyDescent="0.3">
      <c r="A7" s="39" t="s">
        <v>866</v>
      </c>
      <c r="B7" s="43">
        <v>183774</v>
      </c>
      <c r="C7" s="59">
        <f t="shared" si="0"/>
        <v>1.5513800625367216</v>
      </c>
      <c r="D7" s="48">
        <f t="shared" si="1"/>
        <v>2</v>
      </c>
      <c r="E7" s="48"/>
      <c r="F7">
        <v>4</v>
      </c>
    </row>
    <row r="8" spans="1:6" x14ac:dyDescent="0.3">
      <c r="A8" s="39" t="s">
        <v>454</v>
      </c>
      <c r="B8" s="43">
        <v>110366</v>
      </c>
      <c r="C8" s="59">
        <f t="shared" si="0"/>
        <v>0.93168572258278015</v>
      </c>
      <c r="D8" s="48">
        <f t="shared" si="1"/>
        <v>1</v>
      </c>
      <c r="E8" s="48"/>
      <c r="F8">
        <v>3</v>
      </c>
    </row>
    <row r="9" spans="1:6" x14ac:dyDescent="0.3">
      <c r="A9" s="39" t="s">
        <v>725</v>
      </c>
      <c r="B9" s="43">
        <v>92768</v>
      </c>
      <c r="C9" s="59">
        <f t="shared" si="0"/>
        <v>0.78312724129314604</v>
      </c>
      <c r="D9" s="48">
        <f t="shared" si="1"/>
        <v>1</v>
      </c>
      <c r="E9" s="48"/>
      <c r="F9">
        <v>3</v>
      </c>
    </row>
    <row r="10" spans="1:6" x14ac:dyDescent="0.3">
      <c r="A10" s="39" t="s">
        <v>277</v>
      </c>
      <c r="B10" s="43">
        <v>75243</v>
      </c>
      <c r="C10" s="59">
        <f t="shared" si="0"/>
        <v>0.63518501009637141</v>
      </c>
      <c r="D10" s="48">
        <f t="shared" si="1"/>
        <v>1</v>
      </c>
      <c r="E10" s="48"/>
      <c r="F10">
        <v>3</v>
      </c>
    </row>
    <row r="11" spans="1:6" x14ac:dyDescent="0.3">
      <c r="A11" s="39" t="s">
        <v>1698</v>
      </c>
      <c r="B11" s="43">
        <v>74043</v>
      </c>
      <c r="C11" s="59">
        <f t="shared" si="0"/>
        <v>0.62505487158361073</v>
      </c>
      <c r="D11" s="48">
        <f t="shared" si="1"/>
        <v>1</v>
      </c>
      <c r="E11" s="48"/>
      <c r="F11">
        <v>3</v>
      </c>
    </row>
    <row r="12" spans="1:6" x14ac:dyDescent="0.3">
      <c r="A12" s="39" t="s">
        <v>1791</v>
      </c>
      <c r="B12" s="43">
        <v>73461</v>
      </c>
      <c r="C12" s="59">
        <f t="shared" si="0"/>
        <v>0.62014175440492192</v>
      </c>
      <c r="D12" s="48">
        <f t="shared" si="1"/>
        <v>1</v>
      </c>
      <c r="E12" s="48"/>
      <c r="F12">
        <v>3</v>
      </c>
    </row>
    <row r="13" spans="1:6" x14ac:dyDescent="0.3">
      <c r="A13" s="39" t="s">
        <v>560</v>
      </c>
      <c r="B13" s="43">
        <v>62156</v>
      </c>
      <c r="C13" s="59">
        <f t="shared" si="0"/>
        <v>0.52470740783262315</v>
      </c>
      <c r="D13" s="48">
        <f t="shared" si="1"/>
        <v>1</v>
      </c>
      <c r="E13" s="48"/>
      <c r="F13">
        <v>2</v>
      </c>
    </row>
    <row r="14" spans="1:6" x14ac:dyDescent="0.3">
      <c r="A14" s="39" t="s">
        <v>1151</v>
      </c>
      <c r="B14" s="43">
        <v>59507</v>
      </c>
      <c r="C14" s="59">
        <f t="shared" si="0"/>
        <v>0.50234512706570411</v>
      </c>
      <c r="D14" s="48">
        <f t="shared" si="1"/>
        <v>1</v>
      </c>
      <c r="E14" s="48"/>
      <c r="F14">
        <v>2</v>
      </c>
    </row>
    <row r="15" spans="1:6" x14ac:dyDescent="0.3">
      <c r="A15" s="39" t="s">
        <v>1759</v>
      </c>
      <c r="B15" s="43">
        <v>58173</v>
      </c>
      <c r="C15" s="59">
        <f t="shared" si="0"/>
        <v>0.49108378975235184</v>
      </c>
      <c r="D15" s="48">
        <f t="shared" si="1"/>
        <v>1</v>
      </c>
      <c r="E15" s="48"/>
      <c r="F15">
        <v>2</v>
      </c>
    </row>
    <row r="16" spans="1:6" x14ac:dyDescent="0.3">
      <c r="A16" s="39" t="s">
        <v>629</v>
      </c>
      <c r="B16" s="43">
        <v>56754</v>
      </c>
      <c r="C16" s="59">
        <f t="shared" si="0"/>
        <v>0.47910490096101244</v>
      </c>
      <c r="D16" s="48">
        <f t="shared" si="1"/>
        <v>1</v>
      </c>
      <c r="E16" s="48"/>
      <c r="F16">
        <v>2</v>
      </c>
    </row>
    <row r="17" spans="1:6" x14ac:dyDescent="0.3">
      <c r="A17" s="39" t="s">
        <v>1730</v>
      </c>
      <c r="B17" s="43">
        <v>49821</v>
      </c>
      <c r="C17" s="59">
        <f t="shared" si="0"/>
        <v>0.42057802570353808</v>
      </c>
      <c r="D17" s="48">
        <f t="shared" si="1"/>
        <v>1</v>
      </c>
      <c r="E17" s="48"/>
      <c r="F17">
        <v>1</v>
      </c>
    </row>
    <row r="18" spans="1:6" x14ac:dyDescent="0.3">
      <c r="A18" s="39" t="s">
        <v>23</v>
      </c>
      <c r="B18" s="43">
        <v>34864</v>
      </c>
      <c r="C18" s="59">
        <f t="shared" si="0"/>
        <v>0.29431429092407124</v>
      </c>
      <c r="D18" s="48">
        <f t="shared" si="1"/>
        <v>1</v>
      </c>
      <c r="E18" s="48"/>
      <c r="F18">
        <v>1</v>
      </c>
    </row>
    <row r="19" spans="1:6" x14ac:dyDescent="0.3">
      <c r="A19" s="39" t="s">
        <v>1010</v>
      </c>
      <c r="B19" s="43">
        <v>33985</v>
      </c>
      <c r="C19" s="59">
        <f t="shared" si="0"/>
        <v>0.28689396446347409</v>
      </c>
      <c r="D19" s="48">
        <f t="shared" si="1"/>
        <v>1</v>
      </c>
      <c r="E19" s="48"/>
      <c r="F19">
        <v>1</v>
      </c>
    </row>
    <row r="20" spans="1:6" x14ac:dyDescent="0.3">
      <c r="A20" s="39" t="s">
        <v>1481</v>
      </c>
      <c r="B20" s="43">
        <v>26350</v>
      </c>
      <c r="C20" s="59">
        <f t="shared" si="0"/>
        <v>0.22244095817603479</v>
      </c>
      <c r="D20" s="48">
        <f t="shared" si="1"/>
        <v>1</v>
      </c>
      <c r="E20" s="48"/>
      <c r="F20">
        <v>1</v>
      </c>
    </row>
    <row r="21" spans="1:6" x14ac:dyDescent="0.3">
      <c r="A21" s="39" t="s">
        <v>1366</v>
      </c>
      <c r="B21" s="43">
        <v>8295</v>
      </c>
      <c r="C21" s="59">
        <f t="shared" si="0"/>
        <v>7.0024582469457627E-2</v>
      </c>
      <c r="D21" s="48">
        <f t="shared" si="1"/>
        <v>1</v>
      </c>
      <c r="E21" s="48"/>
      <c r="F21">
        <v>0</v>
      </c>
    </row>
    <row r="22" spans="1:6" x14ac:dyDescent="0.3">
      <c r="A22" s="39" t="s">
        <v>1971</v>
      </c>
      <c r="B22" s="43">
        <v>2208265</v>
      </c>
    </row>
  </sheetData>
  <conditionalFormatting pivot="1" sqref="B4:B2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I19"/>
  <sheetViews>
    <sheetView workbookViewId="0">
      <selection activeCell="C1" sqref="C1"/>
    </sheetView>
  </sheetViews>
  <sheetFormatPr defaultRowHeight="14.4" x14ac:dyDescent="0.3"/>
  <cols>
    <col min="1" max="1" width="39.109375" bestFit="1" customWidth="1"/>
    <col min="2" max="2" width="11" bestFit="1" customWidth="1"/>
    <col min="3" max="3" width="8.6640625" bestFit="1" customWidth="1"/>
    <col min="8" max="8" width="11" bestFit="1" customWidth="1"/>
    <col min="9" max="9" width="2" bestFit="1" customWidth="1"/>
  </cols>
  <sheetData>
    <row r="1" spans="1:9" x14ac:dyDescent="0.3">
      <c r="C1" s="45" t="s">
        <v>1970</v>
      </c>
    </row>
    <row r="2" spans="1:9" x14ac:dyDescent="0.3">
      <c r="A2" s="39" t="s">
        <v>1538</v>
      </c>
      <c r="B2" t="s">
        <v>1986</v>
      </c>
      <c r="C2" s="45">
        <f t="shared" ref="C2:C19" si="0">VLOOKUP(B2,$H$2:$I$6,2,0)</f>
        <v>5</v>
      </c>
      <c r="H2" s="50" t="s">
        <v>1987</v>
      </c>
      <c r="I2">
        <v>1</v>
      </c>
    </row>
    <row r="3" spans="1:9" x14ac:dyDescent="0.3">
      <c r="A3" s="39" t="s">
        <v>866</v>
      </c>
      <c r="B3" t="s">
        <v>1988</v>
      </c>
      <c r="C3" s="45">
        <f t="shared" si="0"/>
        <v>4</v>
      </c>
      <c r="H3" s="50" t="s">
        <v>1989</v>
      </c>
      <c r="I3">
        <v>2</v>
      </c>
    </row>
    <row r="4" spans="1:9" x14ac:dyDescent="0.3">
      <c r="A4" s="39" t="s">
        <v>23</v>
      </c>
      <c r="B4" t="s">
        <v>1990</v>
      </c>
      <c r="C4" s="45">
        <f t="shared" si="0"/>
        <v>3</v>
      </c>
      <c r="H4" s="50" t="s">
        <v>1990</v>
      </c>
      <c r="I4">
        <v>3</v>
      </c>
    </row>
    <row r="5" spans="1:9" x14ac:dyDescent="0.3">
      <c r="A5" s="39" t="s">
        <v>1151</v>
      </c>
      <c r="B5" t="s">
        <v>1990</v>
      </c>
      <c r="C5" s="45">
        <f t="shared" si="0"/>
        <v>3</v>
      </c>
      <c r="H5" s="50" t="s">
        <v>1988</v>
      </c>
      <c r="I5">
        <v>4</v>
      </c>
    </row>
    <row r="6" spans="1:9" x14ac:dyDescent="0.3">
      <c r="A6" s="39" t="s">
        <v>454</v>
      </c>
      <c r="B6" t="s">
        <v>1990</v>
      </c>
      <c r="C6" s="45">
        <f t="shared" si="0"/>
        <v>3</v>
      </c>
      <c r="H6" s="50" t="s">
        <v>1986</v>
      </c>
      <c r="I6">
        <v>5</v>
      </c>
    </row>
    <row r="7" spans="1:9" x14ac:dyDescent="0.3">
      <c r="A7" s="39" t="s">
        <v>1228</v>
      </c>
      <c r="B7" t="s">
        <v>1989</v>
      </c>
      <c r="C7" s="45">
        <f t="shared" si="0"/>
        <v>2</v>
      </c>
    </row>
    <row r="8" spans="1:9" x14ac:dyDescent="0.3">
      <c r="A8" s="39" t="s">
        <v>629</v>
      </c>
      <c r="B8" t="s">
        <v>1989</v>
      </c>
      <c r="C8" s="45">
        <f t="shared" si="0"/>
        <v>2</v>
      </c>
    </row>
    <row r="9" spans="1:9" x14ac:dyDescent="0.3">
      <c r="A9" s="39" t="s">
        <v>277</v>
      </c>
      <c r="B9" t="s">
        <v>1989</v>
      </c>
      <c r="C9" s="45">
        <f t="shared" si="0"/>
        <v>2</v>
      </c>
    </row>
    <row r="10" spans="1:9" x14ac:dyDescent="0.3">
      <c r="A10" s="39" t="s">
        <v>139</v>
      </c>
      <c r="B10" t="s">
        <v>1989</v>
      </c>
      <c r="C10" s="45">
        <f t="shared" si="0"/>
        <v>2</v>
      </c>
    </row>
    <row r="11" spans="1:9" x14ac:dyDescent="0.3">
      <c r="A11" s="39" t="s">
        <v>1759</v>
      </c>
      <c r="B11" t="s">
        <v>1989</v>
      </c>
      <c r="C11" s="45">
        <f t="shared" si="0"/>
        <v>2</v>
      </c>
    </row>
    <row r="12" spans="1:9" x14ac:dyDescent="0.3">
      <c r="A12" s="39" t="s">
        <v>1698</v>
      </c>
      <c r="B12" t="s">
        <v>1989</v>
      </c>
      <c r="C12" s="45">
        <f t="shared" si="0"/>
        <v>2</v>
      </c>
    </row>
    <row r="13" spans="1:9" x14ac:dyDescent="0.3">
      <c r="A13" s="39" t="s">
        <v>725</v>
      </c>
      <c r="B13" t="s">
        <v>1989</v>
      </c>
      <c r="C13" s="45">
        <f t="shared" si="0"/>
        <v>2</v>
      </c>
    </row>
    <row r="14" spans="1:9" x14ac:dyDescent="0.3">
      <c r="A14" s="39" t="s">
        <v>1791</v>
      </c>
      <c r="B14" t="s">
        <v>1987</v>
      </c>
      <c r="C14" s="45">
        <f t="shared" si="0"/>
        <v>1</v>
      </c>
    </row>
    <row r="15" spans="1:9" x14ac:dyDescent="0.3">
      <c r="A15" s="39" t="s">
        <v>1366</v>
      </c>
      <c r="B15" t="s">
        <v>1987</v>
      </c>
      <c r="C15" s="45">
        <f t="shared" si="0"/>
        <v>1</v>
      </c>
    </row>
    <row r="16" spans="1:9" x14ac:dyDescent="0.3">
      <c r="A16" s="39" t="s">
        <v>1481</v>
      </c>
      <c r="B16" t="s">
        <v>1987</v>
      </c>
      <c r="C16" s="45">
        <f t="shared" si="0"/>
        <v>1</v>
      </c>
    </row>
    <row r="17" spans="1:3" x14ac:dyDescent="0.3">
      <c r="A17" s="39" t="s">
        <v>560</v>
      </c>
      <c r="B17" t="s">
        <v>1987</v>
      </c>
      <c r="C17" s="45">
        <f t="shared" si="0"/>
        <v>1</v>
      </c>
    </row>
    <row r="18" spans="1:3" x14ac:dyDescent="0.3">
      <c r="A18" s="39" t="s">
        <v>1730</v>
      </c>
      <c r="B18" t="s">
        <v>1987</v>
      </c>
      <c r="C18" s="45">
        <f t="shared" si="0"/>
        <v>1</v>
      </c>
    </row>
    <row r="19" spans="1:3" x14ac:dyDescent="0.3">
      <c r="A19" s="39" t="s">
        <v>1010</v>
      </c>
      <c r="B19" t="s">
        <v>1987</v>
      </c>
      <c r="C19" s="45">
        <f t="shared" si="0"/>
        <v>1</v>
      </c>
    </row>
  </sheetData>
  <sortState ref="A2:C19">
    <sortCondition descending="1" ref="C2:C19"/>
  </sortState>
  <conditionalFormatting sqref="C2:C1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B2:B19">
      <formula1>$H$2:$H$6</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O45"/>
  <sheetViews>
    <sheetView workbookViewId="0">
      <selection activeCell="O1" sqref="O1"/>
    </sheetView>
  </sheetViews>
  <sheetFormatPr defaultRowHeight="14.4" x14ac:dyDescent="0.3"/>
  <cols>
    <col min="11" max="11" width="39.109375" bestFit="1" customWidth="1"/>
    <col min="12" max="12" width="35.5546875" bestFit="1" customWidth="1"/>
    <col min="13" max="13" width="4.6640625" bestFit="1" customWidth="1"/>
    <col min="14" max="14" width="7.6640625" bestFit="1" customWidth="1"/>
  </cols>
  <sheetData>
    <row r="1" spans="1:15" x14ac:dyDescent="0.3">
      <c r="A1" s="45" t="s">
        <v>1991</v>
      </c>
      <c r="K1" s="45" t="s">
        <v>1992</v>
      </c>
      <c r="L1" s="45" t="s">
        <v>1991</v>
      </c>
      <c r="M1" s="45" t="s">
        <v>1993</v>
      </c>
      <c r="O1" s="45" t="s">
        <v>1970</v>
      </c>
    </row>
    <row r="2" spans="1:15" x14ac:dyDescent="0.3">
      <c r="A2" s="46" t="s">
        <v>1994</v>
      </c>
      <c r="K2" s="39" t="s">
        <v>1791</v>
      </c>
      <c r="L2" t="s">
        <v>1995</v>
      </c>
      <c r="M2">
        <v>100</v>
      </c>
      <c r="N2" s="57">
        <f>+M2/MAX($M$2:$M$19)*5</f>
        <v>5</v>
      </c>
      <c r="O2" s="48">
        <f>ROUND(N2,0)</f>
        <v>5</v>
      </c>
    </row>
    <row r="3" spans="1:15" x14ac:dyDescent="0.3">
      <c r="A3" t="s">
        <v>1995</v>
      </c>
      <c r="K3" s="39" t="s">
        <v>1366</v>
      </c>
      <c r="L3" t="s">
        <v>1996</v>
      </c>
      <c r="M3">
        <v>73</v>
      </c>
      <c r="N3" s="57">
        <f t="shared" ref="N3:N19" si="0">+M3/MAX($M$2:$M$19)*5</f>
        <v>3.65</v>
      </c>
      <c r="O3" s="48">
        <f t="shared" ref="O3:O19" si="1">ROUND(N3,0)</f>
        <v>4</v>
      </c>
    </row>
    <row r="4" spans="1:15" x14ac:dyDescent="0.3">
      <c r="A4" t="s">
        <v>1996</v>
      </c>
      <c r="K4" s="39" t="s">
        <v>866</v>
      </c>
      <c r="L4" t="s">
        <v>1997</v>
      </c>
      <c r="M4">
        <v>53</v>
      </c>
      <c r="N4" s="57">
        <f t="shared" si="0"/>
        <v>2.6500000000000004</v>
      </c>
      <c r="O4" s="48">
        <f t="shared" si="1"/>
        <v>3</v>
      </c>
    </row>
    <row r="5" spans="1:15" x14ac:dyDescent="0.3">
      <c r="A5" t="s">
        <v>1998</v>
      </c>
      <c r="K5" s="39" t="s">
        <v>1481</v>
      </c>
      <c r="L5" t="s">
        <v>1999</v>
      </c>
      <c r="M5">
        <v>50</v>
      </c>
      <c r="N5" s="57">
        <f t="shared" si="0"/>
        <v>2.5</v>
      </c>
      <c r="O5" s="48">
        <f t="shared" si="1"/>
        <v>3</v>
      </c>
    </row>
    <row r="6" spans="1:15" x14ac:dyDescent="0.3">
      <c r="A6" t="s">
        <v>2000</v>
      </c>
      <c r="K6" s="39" t="s">
        <v>23</v>
      </c>
      <c r="L6" t="s">
        <v>2001</v>
      </c>
      <c r="M6">
        <v>47</v>
      </c>
      <c r="N6" s="57">
        <f t="shared" si="0"/>
        <v>2.3499999999999996</v>
      </c>
      <c r="O6" s="48">
        <f t="shared" si="1"/>
        <v>2</v>
      </c>
    </row>
    <row r="7" spans="1:15" x14ac:dyDescent="0.3">
      <c r="A7" t="s">
        <v>2002</v>
      </c>
      <c r="K7" s="39" t="s">
        <v>560</v>
      </c>
      <c r="L7" t="s">
        <v>2003</v>
      </c>
      <c r="M7">
        <v>45</v>
      </c>
      <c r="N7" s="57">
        <f t="shared" si="0"/>
        <v>2.25</v>
      </c>
      <c r="O7" s="48">
        <f t="shared" si="1"/>
        <v>2</v>
      </c>
    </row>
    <row r="8" spans="1:15" x14ac:dyDescent="0.3">
      <c r="A8" t="s">
        <v>1997</v>
      </c>
      <c r="K8" s="39" t="s">
        <v>1228</v>
      </c>
      <c r="L8" t="s">
        <v>2004</v>
      </c>
      <c r="M8">
        <v>44</v>
      </c>
      <c r="N8" s="57">
        <f t="shared" si="0"/>
        <v>2.2000000000000002</v>
      </c>
      <c r="O8" s="48">
        <f t="shared" si="1"/>
        <v>2</v>
      </c>
    </row>
    <row r="9" spans="1:15" x14ac:dyDescent="0.3">
      <c r="A9" t="s">
        <v>1999</v>
      </c>
      <c r="K9" s="39" t="s">
        <v>629</v>
      </c>
      <c r="L9" t="s">
        <v>2005</v>
      </c>
      <c r="M9">
        <v>40</v>
      </c>
      <c r="N9" s="57">
        <f t="shared" si="0"/>
        <v>2</v>
      </c>
      <c r="O9" s="48">
        <f t="shared" si="1"/>
        <v>2</v>
      </c>
    </row>
    <row r="10" spans="1:15" x14ac:dyDescent="0.3">
      <c r="A10" t="s">
        <v>2001</v>
      </c>
      <c r="K10" s="39" t="s">
        <v>277</v>
      </c>
      <c r="L10" t="s">
        <v>2006</v>
      </c>
      <c r="M10">
        <v>39</v>
      </c>
      <c r="N10" s="57">
        <f t="shared" si="0"/>
        <v>1.9500000000000002</v>
      </c>
      <c r="O10" s="48">
        <f t="shared" si="1"/>
        <v>2</v>
      </c>
    </row>
    <row r="11" spans="1:15" x14ac:dyDescent="0.3">
      <c r="A11" t="s">
        <v>2007</v>
      </c>
      <c r="K11" s="39" t="s">
        <v>1538</v>
      </c>
      <c r="L11" t="s">
        <v>2006</v>
      </c>
      <c r="M11">
        <v>39</v>
      </c>
      <c r="N11" s="57">
        <f t="shared" si="0"/>
        <v>1.9500000000000002</v>
      </c>
      <c r="O11" s="48">
        <f t="shared" si="1"/>
        <v>2</v>
      </c>
    </row>
    <row r="12" spans="1:15" x14ac:dyDescent="0.3">
      <c r="A12" t="s">
        <v>2003</v>
      </c>
      <c r="K12" s="39" t="s">
        <v>1151</v>
      </c>
      <c r="L12" t="s">
        <v>2008</v>
      </c>
      <c r="M12">
        <v>38</v>
      </c>
      <c r="N12" s="57">
        <f t="shared" si="0"/>
        <v>1.9</v>
      </c>
      <c r="O12" s="48">
        <f t="shared" si="1"/>
        <v>2</v>
      </c>
    </row>
    <row r="13" spans="1:15" x14ac:dyDescent="0.3">
      <c r="A13" t="s">
        <v>2004</v>
      </c>
      <c r="K13" s="39" t="s">
        <v>139</v>
      </c>
      <c r="L13" t="s">
        <v>2009</v>
      </c>
      <c r="M13">
        <v>31</v>
      </c>
      <c r="N13" s="57">
        <f t="shared" si="0"/>
        <v>1.55</v>
      </c>
      <c r="O13" s="48">
        <f t="shared" si="1"/>
        <v>2</v>
      </c>
    </row>
    <row r="14" spans="1:15" x14ac:dyDescent="0.3">
      <c r="A14" t="s">
        <v>2005</v>
      </c>
      <c r="K14" s="39" t="s">
        <v>1730</v>
      </c>
      <c r="L14" t="s">
        <v>2010</v>
      </c>
      <c r="M14">
        <v>29</v>
      </c>
      <c r="N14" s="57">
        <f t="shared" si="0"/>
        <v>1.45</v>
      </c>
      <c r="O14" s="48">
        <f t="shared" si="1"/>
        <v>1</v>
      </c>
    </row>
    <row r="15" spans="1:15" x14ac:dyDescent="0.3">
      <c r="A15" t="s">
        <v>2011</v>
      </c>
      <c r="K15" s="39" t="s">
        <v>1759</v>
      </c>
      <c r="L15" t="s">
        <v>2012</v>
      </c>
      <c r="M15">
        <v>26</v>
      </c>
      <c r="N15" s="57">
        <f t="shared" si="0"/>
        <v>1.3</v>
      </c>
      <c r="O15" s="48">
        <f t="shared" si="1"/>
        <v>1</v>
      </c>
    </row>
    <row r="16" spans="1:15" x14ac:dyDescent="0.3">
      <c r="A16" t="s">
        <v>2013</v>
      </c>
      <c r="K16" s="39" t="s">
        <v>1010</v>
      </c>
      <c r="L16" t="s">
        <v>2010</v>
      </c>
      <c r="M16">
        <v>29</v>
      </c>
      <c r="N16" s="57">
        <f t="shared" si="0"/>
        <v>1.45</v>
      </c>
      <c r="O16" s="48">
        <f t="shared" si="1"/>
        <v>1</v>
      </c>
    </row>
    <row r="17" spans="1:15" x14ac:dyDescent="0.3">
      <c r="A17" t="s">
        <v>2006</v>
      </c>
      <c r="K17" s="39" t="s">
        <v>1698</v>
      </c>
      <c r="L17" t="s">
        <v>2012</v>
      </c>
      <c r="M17">
        <v>26</v>
      </c>
      <c r="N17" s="57">
        <f t="shared" si="0"/>
        <v>1.3</v>
      </c>
      <c r="O17" s="48">
        <f t="shared" si="1"/>
        <v>1</v>
      </c>
    </row>
    <row r="18" spans="1:15" x14ac:dyDescent="0.3">
      <c r="A18" t="s">
        <v>2008</v>
      </c>
      <c r="K18" s="39" t="s">
        <v>725</v>
      </c>
      <c r="L18" t="s">
        <v>2014</v>
      </c>
      <c r="M18">
        <v>20</v>
      </c>
      <c r="N18" s="57">
        <f t="shared" si="0"/>
        <v>1</v>
      </c>
      <c r="O18" s="48">
        <f t="shared" si="1"/>
        <v>1</v>
      </c>
    </row>
    <row r="19" spans="1:15" x14ac:dyDescent="0.3">
      <c r="A19" t="s">
        <v>2015</v>
      </c>
      <c r="K19" s="39" t="s">
        <v>454</v>
      </c>
      <c r="L19" t="s">
        <v>2016</v>
      </c>
      <c r="M19">
        <v>17</v>
      </c>
      <c r="N19" s="57">
        <f t="shared" si="0"/>
        <v>0.85000000000000009</v>
      </c>
      <c r="O19" s="48">
        <f t="shared" si="1"/>
        <v>1</v>
      </c>
    </row>
    <row r="20" spans="1:15" x14ac:dyDescent="0.3">
      <c r="A20" t="s">
        <v>2017</v>
      </c>
    </row>
    <row r="21" spans="1:15" x14ac:dyDescent="0.3">
      <c r="A21" t="s">
        <v>2018</v>
      </c>
    </row>
    <row r="22" spans="1:15" x14ac:dyDescent="0.3">
      <c r="A22" t="s">
        <v>2009</v>
      </c>
    </row>
    <row r="23" spans="1:15" x14ac:dyDescent="0.3">
      <c r="A23" t="s">
        <v>2019</v>
      </c>
    </row>
    <row r="24" spans="1:15" x14ac:dyDescent="0.3">
      <c r="A24" t="s">
        <v>2020</v>
      </c>
    </row>
    <row r="25" spans="1:15" x14ac:dyDescent="0.3">
      <c r="A25" t="s">
        <v>2010</v>
      </c>
    </row>
    <row r="26" spans="1:15" x14ac:dyDescent="0.3">
      <c r="A26" t="s">
        <v>2021</v>
      </c>
    </row>
    <row r="27" spans="1:15" x14ac:dyDescent="0.3">
      <c r="A27" t="s">
        <v>2022</v>
      </c>
    </row>
    <row r="28" spans="1:15" x14ac:dyDescent="0.3">
      <c r="A28" t="s">
        <v>2023</v>
      </c>
    </row>
    <row r="29" spans="1:15" x14ac:dyDescent="0.3">
      <c r="A29" t="s">
        <v>2012</v>
      </c>
    </row>
    <row r="30" spans="1:15" x14ac:dyDescent="0.3">
      <c r="A30" t="s">
        <v>2024</v>
      </c>
    </row>
    <row r="31" spans="1:15" x14ac:dyDescent="0.3">
      <c r="A31" t="s">
        <v>2025</v>
      </c>
    </row>
    <row r="32" spans="1:15" x14ac:dyDescent="0.3">
      <c r="A32" t="s">
        <v>2026</v>
      </c>
    </row>
    <row r="33" spans="1:1" x14ac:dyDescent="0.3">
      <c r="A33" t="s">
        <v>2027</v>
      </c>
    </row>
    <row r="34" spans="1:1" x14ac:dyDescent="0.3">
      <c r="A34" t="s">
        <v>2014</v>
      </c>
    </row>
    <row r="35" spans="1:1" x14ac:dyDescent="0.3">
      <c r="A35" t="s">
        <v>2028</v>
      </c>
    </row>
    <row r="36" spans="1:1" x14ac:dyDescent="0.3">
      <c r="A36" t="s">
        <v>2029</v>
      </c>
    </row>
    <row r="37" spans="1:1" x14ac:dyDescent="0.3">
      <c r="A37" t="s">
        <v>2030</v>
      </c>
    </row>
    <row r="38" spans="1:1" x14ac:dyDescent="0.3">
      <c r="A38" t="s">
        <v>2031</v>
      </c>
    </row>
    <row r="39" spans="1:1" x14ac:dyDescent="0.3">
      <c r="A39" t="s">
        <v>2016</v>
      </c>
    </row>
    <row r="40" spans="1:1" x14ac:dyDescent="0.3">
      <c r="A40" t="s">
        <v>2032</v>
      </c>
    </row>
    <row r="41" spans="1:1" x14ac:dyDescent="0.3">
      <c r="A41" t="s">
        <v>2033</v>
      </c>
    </row>
    <row r="42" spans="1:1" x14ac:dyDescent="0.3">
      <c r="A42" t="s">
        <v>2034</v>
      </c>
    </row>
    <row r="43" spans="1:1" x14ac:dyDescent="0.3">
      <c r="A43" t="s">
        <v>2035</v>
      </c>
    </row>
    <row r="44" spans="1:1" x14ac:dyDescent="0.3">
      <c r="A44" t="s">
        <v>2036</v>
      </c>
    </row>
    <row r="45" spans="1:1" x14ac:dyDescent="0.3">
      <c r="A45" t="s">
        <v>2037</v>
      </c>
    </row>
  </sheetData>
  <sortState ref="K2:M19">
    <sortCondition descending="1" ref="M2:M19"/>
  </sortState>
  <conditionalFormatting sqref="O2:O19">
    <cfRule type="colorScale" priority="2">
      <colorScale>
        <cfvo type="min"/>
        <cfvo type="percentile" val="50"/>
        <cfvo type="max"/>
        <color rgb="FFF8696B"/>
        <color rgb="FFFFEB84"/>
        <color rgb="FF63BE7B"/>
      </colorScale>
    </cfRule>
  </conditionalFormatting>
  <conditionalFormatting sqref="M2:M19">
    <cfRule type="colorScale" priority="1">
      <colorScale>
        <cfvo type="min"/>
        <cfvo type="percentile" val="50"/>
        <cfvo type="max"/>
        <color rgb="FFF8696B"/>
        <color rgb="FFFFEB84"/>
        <color rgb="FF63BE7B"/>
      </colorScale>
    </cfRule>
  </conditionalFormatting>
  <hyperlinks>
    <hyperlink ref="A2"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9"/>
  <sheetViews>
    <sheetView zoomScale="60" zoomScaleNormal="60" workbookViewId="0">
      <pane xSplit="4" ySplit="1" topLeftCell="E2" activePane="bottomRight" state="frozen"/>
      <selection pane="topRight" activeCell="E1" sqref="E1"/>
      <selection pane="bottomLeft" activeCell="A2" sqref="A2"/>
      <selection pane="bottomRight"/>
    </sheetView>
  </sheetViews>
  <sheetFormatPr defaultColWidth="14.44140625" defaultRowHeight="14.4" x14ac:dyDescent="0.3"/>
  <cols>
    <col min="1" max="2" width="16.44140625" customWidth="1"/>
    <col min="3" max="3" width="18" customWidth="1"/>
    <col min="4" max="4" width="45.5546875" customWidth="1"/>
    <col min="5" max="5" width="46" customWidth="1"/>
    <col min="6" max="6" width="25.44140625" customWidth="1"/>
    <col min="7" max="7" width="35.44140625" customWidth="1"/>
    <col min="8" max="8" width="14.33203125" bestFit="1" customWidth="1"/>
    <col min="9" max="9" width="57.5546875" customWidth="1"/>
    <col min="10" max="10" width="13.44140625" customWidth="1"/>
    <col min="11" max="11" width="81.109375" customWidth="1"/>
    <col min="12" max="12" width="12.44140625" customWidth="1"/>
    <col min="13" max="13" width="81.109375" customWidth="1"/>
    <col min="14" max="14" width="19.88671875" customWidth="1"/>
    <col min="15" max="15" width="18" customWidth="1"/>
    <col min="16" max="16" width="42" customWidth="1"/>
    <col min="17" max="17" width="36.88671875" customWidth="1"/>
    <col min="18" max="18" width="15.44140625" customWidth="1"/>
    <col min="19" max="19" width="42" customWidth="1"/>
    <col min="20" max="20" width="31" customWidth="1"/>
    <col min="21" max="21" width="40.5546875" customWidth="1"/>
    <col min="22" max="22" width="42" customWidth="1"/>
    <col min="23" max="23" width="25.6640625" customWidth="1"/>
    <col min="24" max="26" width="8.5546875" customWidth="1"/>
  </cols>
  <sheetData>
    <row r="1" spans="1:23" ht="43.2" x14ac:dyDescent="0.3">
      <c r="A1" s="1" t="s">
        <v>0</v>
      </c>
      <c r="B1" s="1" t="s">
        <v>1</v>
      </c>
      <c r="C1" s="1" t="s">
        <v>2</v>
      </c>
      <c r="D1" s="1" t="s">
        <v>3</v>
      </c>
      <c r="E1" s="1" t="s">
        <v>4</v>
      </c>
      <c r="F1" s="2" t="s">
        <v>5</v>
      </c>
      <c r="G1" s="2" t="s">
        <v>6</v>
      </c>
      <c r="H1" s="2" t="s">
        <v>7</v>
      </c>
      <c r="I1" s="2" t="s">
        <v>8</v>
      </c>
      <c r="J1" s="2" t="s">
        <v>9</v>
      </c>
      <c r="K1" s="3" t="s">
        <v>10</v>
      </c>
      <c r="L1" s="2" t="s">
        <v>11</v>
      </c>
      <c r="M1" s="4" t="s">
        <v>12</v>
      </c>
      <c r="N1" s="1" t="s">
        <v>13</v>
      </c>
      <c r="O1" s="1" t="s">
        <v>14</v>
      </c>
      <c r="P1" s="1" t="s">
        <v>15</v>
      </c>
      <c r="Q1" s="1" t="s">
        <v>16</v>
      </c>
      <c r="R1" s="1" t="s">
        <v>17</v>
      </c>
      <c r="S1" s="1" t="s">
        <v>18</v>
      </c>
      <c r="T1" s="1" t="s">
        <v>19</v>
      </c>
      <c r="U1" s="1" t="s">
        <v>20</v>
      </c>
      <c r="V1" s="1" t="s">
        <v>21</v>
      </c>
      <c r="W1" s="37" t="s">
        <v>22</v>
      </c>
    </row>
    <row r="2" spans="1:23" ht="57.6" x14ac:dyDescent="0.3">
      <c r="A2" s="34" t="s">
        <v>23</v>
      </c>
      <c r="B2" s="5" t="s">
        <v>24</v>
      </c>
      <c r="C2" s="5" t="s">
        <v>25</v>
      </c>
      <c r="D2" s="5" t="s">
        <v>26</v>
      </c>
      <c r="E2" s="5"/>
      <c r="F2" s="6"/>
      <c r="G2" s="6"/>
      <c r="H2" s="6" t="str">
        <f>IFERROR(VLOOKUP(G2,CentralOVM!$A$3:$B$45,2,0),"")</f>
        <v/>
      </c>
      <c r="I2" s="6"/>
      <c r="J2" s="6"/>
      <c r="K2" s="5"/>
      <c r="L2" s="6"/>
      <c r="M2" s="7"/>
      <c r="N2" s="8" t="s">
        <v>27</v>
      </c>
      <c r="O2" s="9">
        <v>7</v>
      </c>
      <c r="P2" s="9"/>
      <c r="Q2" s="9"/>
      <c r="R2" s="9"/>
      <c r="S2" s="9"/>
      <c r="T2" s="9"/>
      <c r="U2" s="10"/>
      <c r="V2" s="9">
        <v>34864</v>
      </c>
      <c r="W2" t="s">
        <v>28</v>
      </c>
    </row>
    <row r="3" spans="1:23" ht="57.6" x14ac:dyDescent="0.3">
      <c r="A3" s="35" t="s">
        <v>23</v>
      </c>
      <c r="B3" s="11" t="s">
        <v>24</v>
      </c>
      <c r="C3" s="11" t="s">
        <v>25</v>
      </c>
      <c r="D3" s="11" t="s">
        <v>29</v>
      </c>
      <c r="E3" s="11"/>
      <c r="F3" s="12"/>
      <c r="G3" s="12"/>
      <c r="H3" s="6" t="str">
        <f>IFERROR(VLOOKUP(G3,CentralOVM!$A$3:$B$45,2,0),"")</f>
        <v/>
      </c>
      <c r="I3" s="12"/>
      <c r="J3" s="12"/>
      <c r="K3" s="11"/>
      <c r="L3" s="12"/>
      <c r="M3" s="13"/>
      <c r="N3" s="8" t="s">
        <v>27</v>
      </c>
      <c r="O3" s="9">
        <v>7</v>
      </c>
      <c r="P3" s="9"/>
      <c r="Q3" s="9"/>
      <c r="R3" s="9"/>
      <c r="S3" s="9"/>
      <c r="T3" s="9"/>
      <c r="U3" s="9"/>
      <c r="V3" s="9"/>
    </row>
    <row r="4" spans="1:23" ht="57.6" x14ac:dyDescent="0.3">
      <c r="A4" s="35" t="s">
        <v>23</v>
      </c>
      <c r="B4" s="11" t="s">
        <v>24</v>
      </c>
      <c r="C4" s="11" t="s">
        <v>25</v>
      </c>
      <c r="D4" s="14" t="s">
        <v>30</v>
      </c>
      <c r="E4" s="11"/>
      <c r="F4" s="12"/>
      <c r="G4" s="12"/>
      <c r="H4" s="6" t="str">
        <f>IFERROR(VLOOKUP(G4,CentralOVM!$A$3:$B$45,2,0),"")</f>
        <v/>
      </c>
      <c r="I4" s="12"/>
      <c r="J4" s="12"/>
      <c r="K4" s="11"/>
      <c r="L4" s="12"/>
      <c r="M4" s="13"/>
      <c r="N4" s="8" t="s">
        <v>27</v>
      </c>
      <c r="O4" s="9">
        <v>7</v>
      </c>
      <c r="P4" s="9"/>
      <c r="Q4" s="9"/>
      <c r="R4" s="9"/>
      <c r="S4" s="9"/>
      <c r="T4" s="9"/>
      <c r="U4" s="10"/>
      <c r="V4" s="9"/>
    </row>
    <row r="5" spans="1:23" ht="57.6" x14ac:dyDescent="0.3">
      <c r="A5" s="35" t="s">
        <v>23</v>
      </c>
      <c r="B5" s="11" t="s">
        <v>24</v>
      </c>
      <c r="C5" s="11" t="s">
        <v>25</v>
      </c>
      <c r="D5" s="14" t="s">
        <v>31</v>
      </c>
      <c r="E5" s="11"/>
      <c r="F5" s="12"/>
      <c r="G5" s="12"/>
      <c r="H5" s="6" t="str">
        <f>IFERROR(VLOOKUP(G5,CentralOVM!$A$3:$B$45,2,0),"")</f>
        <v/>
      </c>
      <c r="I5" s="12"/>
      <c r="J5" s="12"/>
      <c r="K5" s="11"/>
      <c r="L5" s="12"/>
      <c r="M5" s="13"/>
      <c r="N5" s="8" t="s">
        <v>27</v>
      </c>
      <c r="O5" s="9">
        <v>7</v>
      </c>
      <c r="P5" s="9"/>
      <c r="Q5" s="9"/>
      <c r="R5" s="9"/>
      <c r="S5" s="9"/>
      <c r="T5" s="9"/>
      <c r="U5" s="9"/>
      <c r="V5" s="9"/>
    </row>
    <row r="6" spans="1:23" ht="57.6" x14ac:dyDescent="0.3">
      <c r="A6" s="35" t="s">
        <v>23</v>
      </c>
      <c r="B6" s="11" t="s">
        <v>24</v>
      </c>
      <c r="C6" s="11" t="s">
        <v>25</v>
      </c>
      <c r="D6" s="11" t="s">
        <v>32</v>
      </c>
      <c r="E6" s="11"/>
      <c r="F6" s="12"/>
      <c r="G6" s="12"/>
      <c r="H6" s="6" t="str">
        <f>IFERROR(VLOOKUP(G6,CentralOVM!$A$3:$B$45,2,0),"")</f>
        <v/>
      </c>
      <c r="I6" s="12"/>
      <c r="J6" s="12"/>
      <c r="K6" s="11"/>
      <c r="L6" s="12"/>
      <c r="M6" s="15"/>
      <c r="N6" s="51" t="s">
        <v>33</v>
      </c>
      <c r="O6" s="9">
        <v>23</v>
      </c>
      <c r="P6" s="9"/>
      <c r="Q6" s="9"/>
      <c r="R6" s="9"/>
      <c r="S6" s="9"/>
      <c r="T6" s="9"/>
      <c r="U6" s="9" t="s">
        <v>34</v>
      </c>
      <c r="V6" s="9"/>
    </row>
    <row r="7" spans="1:23" ht="57.6" x14ac:dyDescent="0.3">
      <c r="A7" s="35" t="s">
        <v>23</v>
      </c>
      <c r="B7" s="11" t="s">
        <v>24</v>
      </c>
      <c r="C7" s="11" t="s">
        <v>25</v>
      </c>
      <c r="D7" s="16" t="s">
        <v>35</v>
      </c>
      <c r="E7" s="11"/>
      <c r="F7" s="12"/>
      <c r="G7" s="12"/>
      <c r="H7" s="6" t="str">
        <f>IFERROR(VLOOKUP(G7,CentralOVM!$A$3:$B$45,2,0),"")</f>
        <v/>
      </c>
      <c r="I7" s="12"/>
      <c r="J7" s="12"/>
      <c r="K7" s="11"/>
      <c r="L7" s="12"/>
      <c r="M7" s="13"/>
      <c r="N7" s="51" t="s">
        <v>33</v>
      </c>
      <c r="O7" s="9">
        <v>23</v>
      </c>
      <c r="P7" s="9"/>
      <c r="Q7" s="9"/>
      <c r="R7" s="9"/>
      <c r="S7" s="9"/>
      <c r="T7" s="9"/>
      <c r="U7" s="9"/>
      <c r="V7" s="9"/>
    </row>
    <row r="8" spans="1:23" ht="57.6" x14ac:dyDescent="0.3">
      <c r="A8" s="35" t="s">
        <v>23</v>
      </c>
      <c r="B8" s="11" t="s">
        <v>24</v>
      </c>
      <c r="C8" s="11" t="s">
        <v>25</v>
      </c>
      <c r="D8" s="11" t="s">
        <v>36</v>
      </c>
      <c r="E8" s="11" t="s">
        <v>37</v>
      </c>
      <c r="F8" s="53" t="s">
        <v>38</v>
      </c>
      <c r="G8" s="12" t="s">
        <v>39</v>
      </c>
      <c r="H8" s="6" t="str">
        <f>IFERROR(VLOOKUP(G8,CentralOVM!$A$3:$B$45,2,0),"")</f>
        <v>Y</v>
      </c>
      <c r="I8" s="12" t="s">
        <v>40</v>
      </c>
      <c r="J8" s="11" t="s">
        <v>41</v>
      </c>
      <c r="K8" s="11" t="s">
        <v>42</v>
      </c>
      <c r="L8" s="12" t="s">
        <v>43</v>
      </c>
      <c r="M8" s="13" t="s">
        <v>44</v>
      </c>
      <c r="N8" s="51" t="s">
        <v>33</v>
      </c>
      <c r="O8" s="9">
        <v>23</v>
      </c>
      <c r="P8" s="17" t="s">
        <v>45</v>
      </c>
      <c r="Q8" s="9" t="s">
        <v>39</v>
      </c>
      <c r="R8" s="9" t="s">
        <v>46</v>
      </c>
      <c r="S8" s="17" t="s">
        <v>47</v>
      </c>
      <c r="T8" s="9">
        <v>2</v>
      </c>
      <c r="U8" s="9"/>
      <c r="V8" s="9"/>
    </row>
    <row r="9" spans="1:23" ht="57.6" x14ac:dyDescent="0.3">
      <c r="A9" s="35" t="s">
        <v>23</v>
      </c>
      <c r="B9" s="11" t="s">
        <v>24</v>
      </c>
      <c r="C9" s="11" t="s">
        <v>25</v>
      </c>
      <c r="D9" s="18" t="s">
        <v>48</v>
      </c>
      <c r="E9" s="11"/>
      <c r="F9" s="53" t="s">
        <v>38</v>
      </c>
      <c r="G9" s="12" t="s">
        <v>39</v>
      </c>
      <c r="H9" s="6" t="str">
        <f>IFERROR(VLOOKUP(G9,CentralOVM!$A$3:$B$45,2,0),"")</f>
        <v>Y</v>
      </c>
      <c r="I9" s="12" t="s">
        <v>49</v>
      </c>
      <c r="J9" s="12" t="s">
        <v>50</v>
      </c>
      <c r="K9" s="11" t="s">
        <v>51</v>
      </c>
      <c r="L9" s="12" t="s">
        <v>52</v>
      </c>
      <c r="M9" s="13" t="s">
        <v>53</v>
      </c>
      <c r="N9" s="8" t="s">
        <v>54</v>
      </c>
      <c r="O9" s="9">
        <v>60</v>
      </c>
      <c r="P9" s="9"/>
      <c r="Q9" s="9"/>
      <c r="R9" s="9"/>
      <c r="S9" s="17" t="s">
        <v>55</v>
      </c>
      <c r="T9" s="9">
        <v>2</v>
      </c>
      <c r="U9" s="9" t="s">
        <v>56</v>
      </c>
      <c r="V9" s="9"/>
    </row>
    <row r="10" spans="1:23" ht="57.6" x14ac:dyDescent="0.3">
      <c r="A10" s="35" t="s">
        <v>23</v>
      </c>
      <c r="B10" s="11" t="s">
        <v>24</v>
      </c>
      <c r="C10" s="11" t="s">
        <v>25</v>
      </c>
      <c r="D10" s="19" t="s">
        <v>57</v>
      </c>
      <c r="E10" s="11"/>
      <c r="F10" s="12"/>
      <c r="G10" s="12" t="s">
        <v>39</v>
      </c>
      <c r="H10" s="6" t="str">
        <f>IFERROR(VLOOKUP(G10,CentralOVM!$A$3:$B$45,2,0),"")</f>
        <v>Y</v>
      </c>
      <c r="I10" s="12" t="s">
        <v>40</v>
      </c>
      <c r="J10" s="12" t="s">
        <v>58</v>
      </c>
      <c r="K10" s="11" t="s">
        <v>59</v>
      </c>
      <c r="L10" s="12" t="s">
        <v>43</v>
      </c>
      <c r="M10" s="13" t="s">
        <v>44</v>
      </c>
      <c r="N10" s="51" t="s">
        <v>33</v>
      </c>
      <c r="O10" s="9">
        <v>23</v>
      </c>
      <c r="P10" s="9"/>
      <c r="Q10" s="9"/>
      <c r="R10" s="9"/>
      <c r="S10" s="9"/>
      <c r="T10" s="9"/>
      <c r="U10" s="9"/>
      <c r="V10" s="9"/>
    </row>
    <row r="11" spans="1:23" ht="57.6" x14ac:dyDescent="0.3">
      <c r="A11" s="35" t="s">
        <v>23</v>
      </c>
      <c r="B11" s="11" t="s">
        <v>24</v>
      </c>
      <c r="C11" s="11" t="s">
        <v>25</v>
      </c>
      <c r="D11" s="19" t="s">
        <v>60</v>
      </c>
      <c r="E11" s="11"/>
      <c r="F11" s="12"/>
      <c r="G11" s="12" t="s">
        <v>49</v>
      </c>
      <c r="H11" s="6" t="str">
        <f>IFERROR(VLOOKUP(G11,CentralOVM!$A$3:$B$45,2,0),"")</f>
        <v>Y</v>
      </c>
      <c r="I11" s="12" t="s">
        <v>49</v>
      </c>
      <c r="J11" s="12" t="s">
        <v>50</v>
      </c>
      <c r="K11" s="11" t="s">
        <v>51</v>
      </c>
      <c r="L11" s="12" t="s">
        <v>52</v>
      </c>
      <c r="M11" s="13" t="s">
        <v>53</v>
      </c>
      <c r="N11" s="8" t="s">
        <v>54</v>
      </c>
      <c r="O11" s="9">
        <v>60</v>
      </c>
      <c r="P11" s="17" t="s">
        <v>61</v>
      </c>
      <c r="Q11" s="9" t="s">
        <v>49</v>
      </c>
      <c r="R11" s="9" t="s">
        <v>62</v>
      </c>
      <c r="S11" s="9"/>
      <c r="T11" s="9"/>
      <c r="U11" s="9"/>
      <c r="V11" s="9"/>
    </row>
    <row r="12" spans="1:23" ht="57.6" x14ac:dyDescent="0.3">
      <c r="A12" s="35" t="s">
        <v>23</v>
      </c>
      <c r="B12" s="11" t="s">
        <v>24</v>
      </c>
      <c r="C12" s="11" t="s">
        <v>25</v>
      </c>
      <c r="D12" s="18" t="s">
        <v>63</v>
      </c>
      <c r="E12" s="11"/>
      <c r="F12" s="12"/>
      <c r="G12" s="12"/>
      <c r="H12" s="6" t="str">
        <f>IFERROR(VLOOKUP(G12,CentralOVM!$A$3:$B$45,2,0),"")</f>
        <v/>
      </c>
      <c r="I12" s="12"/>
      <c r="J12" s="12"/>
      <c r="K12" s="11"/>
      <c r="L12" s="12"/>
      <c r="M12" s="13"/>
      <c r="N12" s="8" t="s">
        <v>64</v>
      </c>
      <c r="O12" s="9">
        <v>56</v>
      </c>
      <c r="P12" s="9"/>
      <c r="Q12" s="9"/>
      <c r="R12" s="9"/>
      <c r="S12" s="9"/>
      <c r="T12" s="9"/>
      <c r="U12" s="9" t="s">
        <v>65</v>
      </c>
      <c r="V12" s="9"/>
    </row>
    <row r="13" spans="1:23" ht="57.6" x14ac:dyDescent="0.3">
      <c r="A13" s="35" t="s">
        <v>23</v>
      </c>
      <c r="B13" s="11" t="s">
        <v>24</v>
      </c>
      <c r="C13" s="11" t="s">
        <v>25</v>
      </c>
      <c r="D13" s="18" t="s">
        <v>66</v>
      </c>
      <c r="E13" s="11"/>
      <c r="F13" s="12"/>
      <c r="G13" s="12" t="s">
        <v>49</v>
      </c>
      <c r="H13" s="6" t="str">
        <f>IFERROR(VLOOKUP(G13,CentralOVM!$A$3:$B$45,2,0),"")</f>
        <v>Y</v>
      </c>
      <c r="I13" s="12" t="s">
        <v>49</v>
      </c>
      <c r="J13" s="12" t="s">
        <v>50</v>
      </c>
      <c r="K13" s="11" t="s">
        <v>51</v>
      </c>
      <c r="L13" s="12" t="s">
        <v>52</v>
      </c>
      <c r="M13" s="13" t="s">
        <v>53</v>
      </c>
      <c r="N13" s="8" t="s">
        <v>54</v>
      </c>
      <c r="O13" s="9">
        <v>60</v>
      </c>
      <c r="P13" s="9" t="s">
        <v>67</v>
      </c>
      <c r="Q13" s="9" t="s">
        <v>49</v>
      </c>
      <c r="R13" s="9" t="s">
        <v>62</v>
      </c>
      <c r="S13" s="9"/>
      <c r="T13" s="9"/>
      <c r="U13" s="9"/>
      <c r="V13" s="9"/>
    </row>
    <row r="14" spans="1:23" ht="57.6" x14ac:dyDescent="0.3">
      <c r="A14" s="35" t="s">
        <v>23</v>
      </c>
      <c r="B14" s="11" t="s">
        <v>24</v>
      </c>
      <c r="C14" s="11" t="s">
        <v>25</v>
      </c>
      <c r="D14" s="18" t="s">
        <v>68</v>
      </c>
      <c r="E14" s="11" t="s">
        <v>69</v>
      </c>
      <c r="F14" s="53" t="s">
        <v>70</v>
      </c>
      <c r="G14" s="12" t="s">
        <v>39</v>
      </c>
      <c r="H14" s="6" t="str">
        <f>IFERROR(VLOOKUP(G14,CentralOVM!$A$3:$B$45,2,0),"")</f>
        <v>Y</v>
      </c>
      <c r="I14" s="12" t="s">
        <v>40</v>
      </c>
      <c r="J14" s="12" t="s">
        <v>71</v>
      </c>
      <c r="K14" s="11" t="s">
        <v>72</v>
      </c>
      <c r="L14" s="12" t="s">
        <v>43</v>
      </c>
      <c r="M14" s="13" t="s">
        <v>44</v>
      </c>
      <c r="N14" s="51" t="s">
        <v>33</v>
      </c>
      <c r="O14" s="9">
        <v>23</v>
      </c>
      <c r="P14" s="9"/>
      <c r="Q14" s="9"/>
      <c r="R14" s="9"/>
      <c r="S14" s="9"/>
      <c r="T14" s="9">
        <v>1</v>
      </c>
      <c r="U14" s="9"/>
      <c r="V14" s="9"/>
    </row>
    <row r="15" spans="1:23" ht="57.6" x14ac:dyDescent="0.3">
      <c r="A15" s="35" t="s">
        <v>23</v>
      </c>
      <c r="B15" s="11" t="s">
        <v>24</v>
      </c>
      <c r="C15" s="11" t="s">
        <v>25</v>
      </c>
      <c r="D15" s="11" t="s">
        <v>73</v>
      </c>
      <c r="E15" s="11" t="s">
        <v>74</v>
      </c>
      <c r="F15" s="53" t="s">
        <v>75</v>
      </c>
      <c r="G15" s="12" t="s">
        <v>39</v>
      </c>
      <c r="H15" s="6" t="str">
        <f>IFERROR(VLOOKUP(G15,CentralOVM!$A$3:$B$45,2,0),"")</f>
        <v>Y</v>
      </c>
      <c r="I15" s="12" t="s">
        <v>40</v>
      </c>
      <c r="J15" s="11" t="s">
        <v>76</v>
      </c>
      <c r="K15" s="11" t="s">
        <v>77</v>
      </c>
      <c r="L15" s="12" t="s">
        <v>43</v>
      </c>
      <c r="M15" s="13" t="s">
        <v>44</v>
      </c>
      <c r="N15" s="51" t="s">
        <v>33</v>
      </c>
      <c r="O15" s="9">
        <v>23</v>
      </c>
      <c r="P15" s="9"/>
      <c r="Q15" s="9"/>
      <c r="R15" s="9"/>
      <c r="S15" s="17" t="s">
        <v>78</v>
      </c>
      <c r="T15" s="9">
        <v>2</v>
      </c>
      <c r="U15" s="9" t="s">
        <v>79</v>
      </c>
      <c r="V15" s="9"/>
    </row>
    <row r="16" spans="1:23" ht="57.6" x14ac:dyDescent="0.3">
      <c r="A16" s="35" t="s">
        <v>23</v>
      </c>
      <c r="B16" s="11" t="s">
        <v>24</v>
      </c>
      <c r="C16" s="11" t="s">
        <v>25</v>
      </c>
      <c r="D16" s="18" t="s">
        <v>80</v>
      </c>
      <c r="E16" s="11" t="s">
        <v>81</v>
      </c>
      <c r="F16" s="12"/>
      <c r="G16" s="12" t="s">
        <v>39</v>
      </c>
      <c r="H16" s="6" t="str">
        <f>IFERROR(VLOOKUP(G16,CentralOVM!$A$3:$B$45,2,0),"")</f>
        <v>Y</v>
      </c>
      <c r="I16" s="12" t="s">
        <v>40</v>
      </c>
      <c r="J16" s="12" t="s">
        <v>82</v>
      </c>
      <c r="K16" s="11" t="s">
        <v>83</v>
      </c>
      <c r="L16" s="12" t="s">
        <v>43</v>
      </c>
      <c r="M16" s="13" t="s">
        <v>44</v>
      </c>
      <c r="N16" s="51" t="s">
        <v>33</v>
      </c>
      <c r="O16" s="9">
        <v>23</v>
      </c>
      <c r="P16" s="9"/>
      <c r="Q16" s="9"/>
      <c r="R16" s="9"/>
      <c r="S16" s="9"/>
      <c r="T16" s="9"/>
      <c r="U16" s="9" t="s">
        <v>84</v>
      </c>
      <c r="V16" s="9"/>
    </row>
    <row r="17" spans="1:22" ht="57.6" x14ac:dyDescent="0.3">
      <c r="A17" s="35" t="s">
        <v>23</v>
      </c>
      <c r="B17" s="11" t="s">
        <v>24</v>
      </c>
      <c r="C17" s="11" t="s">
        <v>25</v>
      </c>
      <c r="D17" s="18" t="s">
        <v>85</v>
      </c>
      <c r="E17" s="11" t="s">
        <v>86</v>
      </c>
      <c r="F17" s="12"/>
      <c r="G17" s="12" t="s">
        <v>39</v>
      </c>
      <c r="H17" s="6" t="str">
        <f>IFERROR(VLOOKUP(G17,CentralOVM!$A$3:$B$45,2,0),"")</f>
        <v>Y</v>
      </c>
      <c r="I17" s="12" t="s">
        <v>40</v>
      </c>
      <c r="J17" s="12" t="s">
        <v>87</v>
      </c>
      <c r="K17" s="11" t="s">
        <v>88</v>
      </c>
      <c r="L17" s="12" t="s">
        <v>43</v>
      </c>
      <c r="M17" s="13" t="s">
        <v>44</v>
      </c>
      <c r="N17" s="51" t="s">
        <v>33</v>
      </c>
      <c r="O17" s="9">
        <v>23</v>
      </c>
      <c r="P17" s="9"/>
      <c r="Q17" s="9"/>
      <c r="R17" s="9"/>
      <c r="S17" s="9"/>
      <c r="T17" s="9"/>
      <c r="U17" s="9" t="s">
        <v>89</v>
      </c>
      <c r="V17" s="9"/>
    </row>
    <row r="18" spans="1:22" ht="115.2" x14ac:dyDescent="0.3">
      <c r="A18" s="35" t="s">
        <v>23</v>
      </c>
      <c r="B18" s="11" t="s">
        <v>24</v>
      </c>
      <c r="C18" s="11" t="s">
        <v>25</v>
      </c>
      <c r="D18" s="18" t="s">
        <v>90</v>
      </c>
      <c r="E18" s="11" t="s">
        <v>91</v>
      </c>
      <c r="F18" s="12"/>
      <c r="G18" s="12" t="s">
        <v>39</v>
      </c>
      <c r="H18" s="6" t="str">
        <f>IFERROR(VLOOKUP(G18,CentralOVM!$A$3:$B$45,2,0),"")</f>
        <v>Y</v>
      </c>
      <c r="I18" s="12" t="s">
        <v>40</v>
      </c>
      <c r="J18" s="12" t="s">
        <v>82</v>
      </c>
      <c r="K18" s="11" t="s">
        <v>83</v>
      </c>
      <c r="L18" s="12" t="s">
        <v>43</v>
      </c>
      <c r="M18" s="13" t="s">
        <v>44</v>
      </c>
      <c r="N18" s="51" t="s">
        <v>33</v>
      </c>
      <c r="O18" s="9">
        <v>23</v>
      </c>
      <c r="P18" s="9"/>
      <c r="Q18" s="9"/>
      <c r="R18" s="9"/>
      <c r="S18" s="9"/>
      <c r="T18" s="9"/>
      <c r="U18" s="9" t="s">
        <v>92</v>
      </c>
      <c r="V18" s="9"/>
    </row>
    <row r="19" spans="1:22" ht="57.6" x14ac:dyDescent="0.3">
      <c r="A19" s="35" t="s">
        <v>23</v>
      </c>
      <c r="B19" s="11" t="s">
        <v>24</v>
      </c>
      <c r="C19" s="11" t="s">
        <v>25</v>
      </c>
      <c r="D19" s="18" t="s">
        <v>93</v>
      </c>
      <c r="E19" s="11" t="s">
        <v>94</v>
      </c>
      <c r="F19" s="12"/>
      <c r="G19" s="12" t="s">
        <v>39</v>
      </c>
      <c r="H19" s="6" t="str">
        <f>IFERROR(VLOOKUP(G19,CentralOVM!$A$3:$B$45,2,0),"")</f>
        <v>Y</v>
      </c>
      <c r="I19" s="12" t="s">
        <v>40</v>
      </c>
      <c r="J19" s="12" t="s">
        <v>82</v>
      </c>
      <c r="K19" s="11" t="s">
        <v>83</v>
      </c>
      <c r="L19" s="12" t="s">
        <v>43</v>
      </c>
      <c r="M19" s="13" t="s">
        <v>44</v>
      </c>
      <c r="N19" s="51" t="s">
        <v>33</v>
      </c>
      <c r="O19" s="9">
        <v>23</v>
      </c>
      <c r="P19" s="9"/>
      <c r="Q19" s="9"/>
      <c r="R19" s="9"/>
      <c r="S19" s="9"/>
      <c r="T19" s="9"/>
      <c r="U19" s="9" t="s">
        <v>95</v>
      </c>
      <c r="V19" s="9"/>
    </row>
    <row r="20" spans="1:22" ht="57.6" x14ac:dyDescent="0.3">
      <c r="A20" s="35" t="s">
        <v>23</v>
      </c>
      <c r="B20" s="11" t="s">
        <v>24</v>
      </c>
      <c r="C20" s="11" t="s">
        <v>25</v>
      </c>
      <c r="D20" s="18" t="s">
        <v>96</v>
      </c>
      <c r="E20" s="11" t="s">
        <v>97</v>
      </c>
      <c r="F20" s="12"/>
      <c r="G20" s="12" t="s">
        <v>39</v>
      </c>
      <c r="H20" s="6" t="str">
        <f>IFERROR(VLOOKUP(G20,CentralOVM!$A$3:$B$45,2,0),"")</f>
        <v>Y</v>
      </c>
      <c r="I20" s="12" t="s">
        <v>40</v>
      </c>
      <c r="J20" s="12" t="s">
        <v>82</v>
      </c>
      <c r="K20" s="11" t="s">
        <v>83</v>
      </c>
      <c r="L20" s="12" t="s">
        <v>43</v>
      </c>
      <c r="M20" s="13" t="s">
        <v>44</v>
      </c>
      <c r="N20" s="51" t="s">
        <v>33</v>
      </c>
      <c r="O20" s="9">
        <v>23</v>
      </c>
      <c r="P20" s="9"/>
      <c r="Q20" s="9"/>
      <c r="R20" s="9"/>
      <c r="S20" s="9"/>
      <c r="T20" s="9"/>
      <c r="U20" s="9"/>
      <c r="V20" s="9"/>
    </row>
    <row r="21" spans="1:22" ht="57.6" x14ac:dyDescent="0.3">
      <c r="A21" s="35" t="s">
        <v>23</v>
      </c>
      <c r="B21" s="11" t="s">
        <v>24</v>
      </c>
      <c r="C21" s="11" t="s">
        <v>25</v>
      </c>
      <c r="D21" s="18" t="s">
        <v>98</v>
      </c>
      <c r="E21" s="11" t="s">
        <v>74</v>
      </c>
      <c r="F21" s="12"/>
      <c r="G21" s="12" t="s">
        <v>39</v>
      </c>
      <c r="H21" s="6" t="str">
        <f>IFERROR(VLOOKUP(G21,CentralOVM!$A$3:$B$45,2,0),"")</f>
        <v>Y</v>
      </c>
      <c r="I21" s="12" t="s">
        <v>40</v>
      </c>
      <c r="J21" s="12" t="s">
        <v>99</v>
      </c>
      <c r="K21" s="11" t="s">
        <v>100</v>
      </c>
      <c r="L21" s="12" t="s">
        <v>43</v>
      </c>
      <c r="M21" s="13" t="s">
        <v>44</v>
      </c>
      <c r="N21" s="51" t="s">
        <v>33</v>
      </c>
      <c r="O21" s="9">
        <v>23</v>
      </c>
      <c r="P21" s="9"/>
      <c r="Q21" s="9"/>
      <c r="R21" s="9"/>
      <c r="S21" s="9"/>
      <c r="T21" s="9"/>
      <c r="U21" s="9"/>
      <c r="V21" s="9"/>
    </row>
    <row r="22" spans="1:22" ht="57.6" x14ac:dyDescent="0.3">
      <c r="A22" s="35" t="s">
        <v>23</v>
      </c>
      <c r="B22" s="11" t="s">
        <v>24</v>
      </c>
      <c r="C22" s="11" t="s">
        <v>25</v>
      </c>
      <c r="D22" s="19" t="s">
        <v>101</v>
      </c>
      <c r="E22" s="11"/>
      <c r="F22" s="12"/>
      <c r="G22" s="12"/>
      <c r="H22" s="6" t="str">
        <f>IFERROR(VLOOKUP(G22,CentralOVM!$A$3:$B$45,2,0),"")</f>
        <v/>
      </c>
      <c r="I22" s="12"/>
      <c r="J22" s="12"/>
      <c r="K22" s="11"/>
      <c r="L22" s="12"/>
      <c r="M22" s="13"/>
      <c r="N22" s="8" t="s">
        <v>27</v>
      </c>
      <c r="O22" s="9">
        <v>7</v>
      </c>
      <c r="P22" s="9"/>
      <c r="Q22" s="9"/>
      <c r="R22" s="9"/>
      <c r="S22" s="9"/>
      <c r="T22" s="9"/>
      <c r="U22" s="9"/>
      <c r="V22" s="9"/>
    </row>
    <row r="23" spans="1:22" ht="57.6" x14ac:dyDescent="0.3">
      <c r="A23" s="35" t="s">
        <v>23</v>
      </c>
      <c r="B23" s="11" t="s">
        <v>24</v>
      </c>
      <c r="C23" s="11" t="s">
        <v>25</v>
      </c>
      <c r="D23" s="18" t="s">
        <v>102</v>
      </c>
      <c r="E23" s="11"/>
      <c r="F23" s="12"/>
      <c r="G23" s="12"/>
      <c r="H23" s="6" t="str">
        <f>IFERROR(VLOOKUP(G23,CentralOVM!$A$3:$B$45,2,0),"")</f>
        <v/>
      </c>
      <c r="I23" s="12"/>
      <c r="J23" s="12"/>
      <c r="K23" s="11"/>
      <c r="L23" s="12"/>
      <c r="M23" s="13"/>
      <c r="N23" s="51" t="s">
        <v>33</v>
      </c>
      <c r="O23" s="9">
        <v>23</v>
      </c>
      <c r="P23" s="9"/>
      <c r="Q23" s="9"/>
      <c r="R23" s="9"/>
      <c r="S23" s="9"/>
      <c r="T23" s="9"/>
      <c r="U23" s="9"/>
      <c r="V23" s="9"/>
    </row>
    <row r="24" spans="1:22" ht="57.6" x14ac:dyDescent="0.3">
      <c r="A24" s="35" t="s">
        <v>23</v>
      </c>
      <c r="B24" s="11" t="s">
        <v>24</v>
      </c>
      <c r="C24" s="11" t="s">
        <v>25</v>
      </c>
      <c r="D24" s="19" t="s">
        <v>103</v>
      </c>
      <c r="E24" s="11"/>
      <c r="F24" s="12"/>
      <c r="G24" s="12"/>
      <c r="H24" s="6" t="str">
        <f>IFERROR(VLOOKUP(G24,CentralOVM!$A$3:$B$45,2,0),"")</f>
        <v/>
      </c>
      <c r="I24" s="12"/>
      <c r="J24" s="12"/>
      <c r="K24" s="11"/>
      <c r="L24" s="12"/>
      <c r="M24" s="13"/>
      <c r="N24" s="8" t="s">
        <v>27</v>
      </c>
      <c r="O24" s="9">
        <v>7</v>
      </c>
      <c r="P24" s="9"/>
      <c r="Q24" s="9"/>
      <c r="R24" s="9"/>
      <c r="S24" s="9"/>
      <c r="T24" s="9"/>
      <c r="U24" s="9"/>
      <c r="V24" s="9"/>
    </row>
    <row r="25" spans="1:22" ht="57.6" x14ac:dyDescent="0.3">
      <c r="A25" s="35" t="s">
        <v>23</v>
      </c>
      <c r="B25" s="11" t="s">
        <v>24</v>
      </c>
      <c r="C25" s="11" t="s">
        <v>25</v>
      </c>
      <c r="D25" s="18" t="s">
        <v>104</v>
      </c>
      <c r="E25" s="11"/>
      <c r="F25" s="12"/>
      <c r="G25" s="12" t="s">
        <v>39</v>
      </c>
      <c r="H25" s="6" t="str">
        <f>IFERROR(VLOOKUP(G25,CentralOVM!$A$3:$B$45,2,0),"")</f>
        <v>Y</v>
      </c>
      <c r="I25" s="12" t="s">
        <v>40</v>
      </c>
      <c r="J25" s="12" t="s">
        <v>58</v>
      </c>
      <c r="K25" s="11" t="s">
        <v>59</v>
      </c>
      <c r="L25" s="12" t="s">
        <v>43</v>
      </c>
      <c r="M25" s="13" t="s">
        <v>44</v>
      </c>
      <c r="N25" s="51" t="s">
        <v>33</v>
      </c>
      <c r="O25" s="9">
        <v>23</v>
      </c>
      <c r="P25" s="9"/>
      <c r="Q25" s="9"/>
      <c r="R25" s="9"/>
      <c r="S25" s="9"/>
      <c r="T25" s="9"/>
      <c r="U25" s="9"/>
      <c r="V25" s="9"/>
    </row>
    <row r="26" spans="1:22" ht="57.6" x14ac:dyDescent="0.3">
      <c r="A26" s="35" t="s">
        <v>23</v>
      </c>
      <c r="B26" s="11" t="s">
        <v>24</v>
      </c>
      <c r="C26" s="11" t="s">
        <v>25</v>
      </c>
      <c r="D26" s="16" t="s">
        <v>105</v>
      </c>
      <c r="E26" s="11"/>
      <c r="F26" s="12"/>
      <c r="G26" s="12"/>
      <c r="H26" s="6" t="str">
        <f>IFERROR(VLOOKUP(G26,CentralOVM!$A$3:$B$45,2,0),"")</f>
        <v/>
      </c>
      <c r="I26" s="12"/>
      <c r="J26" s="12"/>
      <c r="K26" s="11"/>
      <c r="L26" s="12"/>
      <c r="M26" s="13"/>
      <c r="N26" s="8" t="s">
        <v>54</v>
      </c>
      <c r="O26" s="9">
        <v>60</v>
      </c>
      <c r="P26" s="9"/>
      <c r="Q26" s="9"/>
      <c r="R26" s="9"/>
      <c r="S26" s="9"/>
      <c r="T26" s="9"/>
      <c r="U26" s="9"/>
      <c r="V26" s="9"/>
    </row>
    <row r="27" spans="1:22" ht="57.6" x14ac:dyDescent="0.3">
      <c r="A27" s="35" t="s">
        <v>23</v>
      </c>
      <c r="B27" s="11" t="s">
        <v>24</v>
      </c>
      <c r="C27" s="11" t="s">
        <v>25</v>
      </c>
      <c r="D27" s="18" t="s">
        <v>106</v>
      </c>
      <c r="E27" s="11"/>
      <c r="F27" s="53" t="s">
        <v>107</v>
      </c>
      <c r="G27" s="12" t="s">
        <v>49</v>
      </c>
      <c r="H27" s="6" t="str">
        <f>IFERROR(VLOOKUP(G27,CentralOVM!$A$3:$B$45,2,0),"")</f>
        <v>Y</v>
      </c>
      <c r="I27" s="12" t="s">
        <v>49</v>
      </c>
      <c r="J27" s="12" t="s">
        <v>50</v>
      </c>
      <c r="K27" s="11" t="s">
        <v>51</v>
      </c>
      <c r="L27" s="12" t="s">
        <v>52</v>
      </c>
      <c r="M27" s="13" t="s">
        <v>53</v>
      </c>
      <c r="N27" s="8" t="s">
        <v>54</v>
      </c>
      <c r="O27" s="9">
        <v>60</v>
      </c>
      <c r="P27" s="9"/>
      <c r="Q27" s="9"/>
      <c r="R27" s="9"/>
      <c r="S27" s="17" t="s">
        <v>55</v>
      </c>
      <c r="T27" s="9">
        <v>3</v>
      </c>
      <c r="U27" s="9" t="s">
        <v>108</v>
      </c>
      <c r="V27" s="9"/>
    </row>
    <row r="28" spans="1:22" ht="57.6" x14ac:dyDescent="0.3">
      <c r="A28" s="35" t="s">
        <v>23</v>
      </c>
      <c r="B28" s="11" t="s">
        <v>24</v>
      </c>
      <c r="C28" s="11" t="s">
        <v>25</v>
      </c>
      <c r="D28" s="19" t="s">
        <v>109</v>
      </c>
      <c r="E28" s="11"/>
      <c r="F28" s="12"/>
      <c r="G28" s="12" t="s">
        <v>49</v>
      </c>
      <c r="H28" s="6" t="str">
        <f>IFERROR(VLOOKUP(G28,CentralOVM!$A$3:$B$45,2,0),"")</f>
        <v>Y</v>
      </c>
      <c r="I28" s="12" t="s">
        <v>49</v>
      </c>
      <c r="J28" s="12" t="s">
        <v>50</v>
      </c>
      <c r="K28" s="11" t="s">
        <v>51</v>
      </c>
      <c r="L28" s="12" t="s">
        <v>52</v>
      </c>
      <c r="M28" s="13" t="s">
        <v>53</v>
      </c>
      <c r="N28" s="8" t="s">
        <v>54</v>
      </c>
      <c r="O28" s="9">
        <v>60</v>
      </c>
      <c r="P28" s="9"/>
      <c r="Q28" s="9"/>
      <c r="R28" s="9"/>
      <c r="S28" s="9"/>
      <c r="T28" s="9"/>
      <c r="U28" s="9"/>
      <c r="V28" s="9"/>
    </row>
    <row r="29" spans="1:22" ht="57.6" x14ac:dyDescent="0.3">
      <c r="A29" s="35" t="s">
        <v>23</v>
      </c>
      <c r="B29" s="11" t="s">
        <v>24</v>
      </c>
      <c r="C29" s="11" t="s">
        <v>25</v>
      </c>
      <c r="D29" s="18" t="s">
        <v>66</v>
      </c>
      <c r="E29" s="11"/>
      <c r="F29" s="12"/>
      <c r="G29" s="12" t="s">
        <v>49</v>
      </c>
      <c r="H29" s="6" t="str">
        <f>IFERROR(VLOOKUP(G29,CentralOVM!$A$3:$B$45,2,0),"")</f>
        <v>Y</v>
      </c>
      <c r="I29" s="12" t="s">
        <v>49</v>
      </c>
      <c r="J29" s="12" t="s">
        <v>50</v>
      </c>
      <c r="K29" s="11" t="s">
        <v>51</v>
      </c>
      <c r="L29" s="12" t="s">
        <v>52</v>
      </c>
      <c r="M29" s="13" t="s">
        <v>53</v>
      </c>
      <c r="N29" s="8" t="s">
        <v>54</v>
      </c>
      <c r="O29" s="9">
        <v>60</v>
      </c>
      <c r="P29" s="9" t="s">
        <v>67</v>
      </c>
      <c r="Q29" s="9" t="s">
        <v>49</v>
      </c>
      <c r="R29" s="9" t="s">
        <v>62</v>
      </c>
      <c r="S29" s="9"/>
      <c r="T29" s="9"/>
      <c r="U29" s="9"/>
      <c r="V29" s="9"/>
    </row>
    <row r="30" spans="1:22" ht="158.4" x14ac:dyDescent="0.3">
      <c r="A30" s="35" t="s">
        <v>23</v>
      </c>
      <c r="B30" s="11" t="s">
        <v>24</v>
      </c>
      <c r="C30" s="11" t="s">
        <v>25</v>
      </c>
      <c r="D30" s="18" t="s">
        <v>110</v>
      </c>
      <c r="E30" s="11" t="s">
        <v>111</v>
      </c>
      <c r="F30" s="54" t="s">
        <v>112</v>
      </c>
      <c r="G30" s="12" t="s">
        <v>113</v>
      </c>
      <c r="H30" s="6" t="str">
        <f>IFERROR(VLOOKUP(G30,CentralOVM!$A$3:$B$45,2,0),"")</f>
        <v>N</v>
      </c>
      <c r="I30" s="12" t="s">
        <v>114</v>
      </c>
      <c r="J30" s="12" t="s">
        <v>115</v>
      </c>
      <c r="K30" s="11" t="s">
        <v>116</v>
      </c>
      <c r="L30" s="12" t="s">
        <v>117</v>
      </c>
      <c r="M30" s="13" t="s">
        <v>118</v>
      </c>
      <c r="N30" s="8" t="s">
        <v>64</v>
      </c>
      <c r="O30" s="9">
        <v>56</v>
      </c>
      <c r="P30" s="9"/>
      <c r="Q30" s="9"/>
      <c r="R30" s="9"/>
      <c r="S30" s="9"/>
      <c r="T30" s="9">
        <v>3</v>
      </c>
      <c r="U30" s="9" t="s">
        <v>119</v>
      </c>
      <c r="V30" s="9"/>
    </row>
    <row r="31" spans="1:22" ht="57.6" x14ac:dyDescent="0.3">
      <c r="A31" s="35" t="s">
        <v>23</v>
      </c>
      <c r="B31" s="11" t="s">
        <v>24</v>
      </c>
      <c r="C31" s="11" t="s">
        <v>25</v>
      </c>
      <c r="D31" s="16" t="s">
        <v>120</v>
      </c>
      <c r="E31" s="11"/>
      <c r="F31" s="12"/>
      <c r="G31" s="12"/>
      <c r="H31" s="6" t="str">
        <f>IFERROR(VLOOKUP(G31,CentralOVM!$A$3:$B$45,2,0),"")</f>
        <v/>
      </c>
      <c r="I31" s="12"/>
      <c r="J31" s="12"/>
      <c r="K31" s="11"/>
      <c r="L31" s="12"/>
      <c r="M31" s="13"/>
      <c r="N31" s="8" t="s">
        <v>27</v>
      </c>
      <c r="O31" s="9">
        <v>7</v>
      </c>
      <c r="P31" s="9"/>
      <c r="Q31" s="9"/>
      <c r="R31" s="9"/>
      <c r="S31" s="9"/>
      <c r="T31" s="9"/>
      <c r="U31" s="9"/>
      <c r="V31" s="9"/>
    </row>
    <row r="32" spans="1:22" ht="158.4" x14ac:dyDescent="0.3">
      <c r="A32" s="35" t="s">
        <v>23</v>
      </c>
      <c r="B32" s="11" t="s">
        <v>24</v>
      </c>
      <c r="C32" s="11" t="s">
        <v>25</v>
      </c>
      <c r="D32" s="18" t="s">
        <v>110</v>
      </c>
      <c r="E32" s="11" t="s">
        <v>111</v>
      </c>
      <c r="F32" s="54" t="s">
        <v>112</v>
      </c>
      <c r="G32" s="12" t="s">
        <v>113</v>
      </c>
      <c r="H32" s="6" t="str">
        <f>IFERROR(VLOOKUP(G32,CentralOVM!$A$3:$B$45,2,0),"")</f>
        <v>N</v>
      </c>
      <c r="I32" s="12" t="s">
        <v>114</v>
      </c>
      <c r="J32" s="12" t="s">
        <v>115</v>
      </c>
      <c r="K32" s="11" t="s">
        <v>116</v>
      </c>
      <c r="L32" s="12" t="s">
        <v>117</v>
      </c>
      <c r="M32" s="13" t="s">
        <v>118</v>
      </c>
      <c r="N32" s="8" t="s">
        <v>64</v>
      </c>
      <c r="O32" s="9">
        <v>56</v>
      </c>
      <c r="P32" s="9"/>
      <c r="Q32" s="9"/>
      <c r="R32" s="9"/>
      <c r="S32" s="9"/>
      <c r="T32" s="9">
        <v>3</v>
      </c>
      <c r="U32" s="9" t="s">
        <v>121</v>
      </c>
      <c r="V32" s="9"/>
    </row>
    <row r="33" spans="1:22" ht="57.6" x14ac:dyDescent="0.3">
      <c r="A33" s="35" t="s">
        <v>23</v>
      </c>
      <c r="B33" s="11" t="s">
        <v>24</v>
      </c>
      <c r="C33" s="11" t="s">
        <v>25</v>
      </c>
      <c r="D33" s="16" t="s">
        <v>122</v>
      </c>
      <c r="E33" s="11"/>
      <c r="F33" s="12"/>
      <c r="G33" s="12"/>
      <c r="H33" s="6" t="str">
        <f>IFERROR(VLOOKUP(G33,CentralOVM!$A$3:$B$45,2,0),"")</f>
        <v/>
      </c>
      <c r="I33" s="12"/>
      <c r="J33" s="12"/>
      <c r="K33" s="11"/>
      <c r="L33" s="12"/>
      <c r="M33" s="13"/>
      <c r="N33" s="8" t="s">
        <v>27</v>
      </c>
      <c r="O33" s="9">
        <v>7</v>
      </c>
      <c r="P33" s="9"/>
      <c r="Q33" s="9"/>
      <c r="R33" s="9"/>
      <c r="S33" s="9"/>
      <c r="T33" s="9"/>
      <c r="U33" s="9"/>
      <c r="V33" s="9"/>
    </row>
    <row r="34" spans="1:22" ht="57.6" x14ac:dyDescent="0.3">
      <c r="A34" s="35" t="s">
        <v>23</v>
      </c>
      <c r="B34" s="11" t="s">
        <v>24</v>
      </c>
      <c r="C34" s="11" t="s">
        <v>25</v>
      </c>
      <c r="D34" s="18" t="s">
        <v>123</v>
      </c>
      <c r="E34" s="11"/>
      <c r="F34" s="12"/>
      <c r="G34" s="12"/>
      <c r="H34" s="12" t="str">
        <f>IFERROR(VLOOKUP(G34,CentralOVM!$A$3:$B$45,2,0),"")</f>
        <v/>
      </c>
      <c r="I34" s="12"/>
      <c r="J34" s="12"/>
      <c r="K34" s="11"/>
      <c r="L34" s="12"/>
      <c r="M34" s="13"/>
      <c r="N34" s="8" t="s">
        <v>27</v>
      </c>
      <c r="O34" s="9">
        <v>7</v>
      </c>
      <c r="P34" s="9"/>
      <c r="Q34" s="9"/>
      <c r="R34" s="9"/>
      <c r="S34" s="9"/>
      <c r="T34" s="9"/>
      <c r="U34" s="9"/>
      <c r="V34" s="9"/>
    </row>
    <row r="35" spans="1:22" ht="57.6" x14ac:dyDescent="0.3">
      <c r="A35" s="35" t="s">
        <v>23</v>
      </c>
      <c r="B35" s="11" t="s">
        <v>24</v>
      </c>
      <c r="C35" s="11" t="s">
        <v>25</v>
      </c>
      <c r="D35" s="18" t="s">
        <v>124</v>
      </c>
      <c r="E35" s="11"/>
      <c r="F35" s="12"/>
      <c r="G35" s="12"/>
      <c r="H35" s="12" t="str">
        <f>IFERROR(VLOOKUP(G35,CentralOVM!$A$3:$B$45,2,0),"")</f>
        <v/>
      </c>
      <c r="I35" s="12"/>
      <c r="J35" s="12"/>
      <c r="K35" s="11"/>
      <c r="L35" s="12"/>
      <c r="M35" s="13"/>
      <c r="N35" s="8" t="s">
        <v>27</v>
      </c>
      <c r="O35" s="9">
        <v>7</v>
      </c>
      <c r="P35" s="9"/>
      <c r="Q35" s="9"/>
      <c r="R35" s="9"/>
      <c r="S35" s="9"/>
      <c r="T35" s="9"/>
      <c r="U35" s="9"/>
      <c r="V35" s="9"/>
    </row>
    <row r="36" spans="1:22" ht="57.6" x14ac:dyDescent="0.3">
      <c r="A36" s="35" t="s">
        <v>23</v>
      </c>
      <c r="B36" s="11" t="s">
        <v>24</v>
      </c>
      <c r="C36" s="11" t="s">
        <v>25</v>
      </c>
      <c r="D36" s="18" t="s">
        <v>125</v>
      </c>
      <c r="E36" s="11"/>
      <c r="F36" s="12"/>
      <c r="G36" s="12"/>
      <c r="H36" s="12" t="str">
        <f>IFERROR(VLOOKUP(G36,CentralOVM!$A$3:$B$45,2,0),"")</f>
        <v/>
      </c>
      <c r="I36" s="12"/>
      <c r="J36" s="12"/>
      <c r="K36" s="11"/>
      <c r="L36" s="12"/>
      <c r="M36" s="13"/>
      <c r="N36" s="8" t="s">
        <v>27</v>
      </c>
      <c r="O36" s="9">
        <v>7</v>
      </c>
      <c r="P36" s="9"/>
      <c r="Q36" s="9"/>
      <c r="R36" s="9"/>
      <c r="S36" s="9"/>
      <c r="T36" s="9"/>
      <c r="U36" s="9"/>
      <c r="V36" s="9"/>
    </row>
    <row r="37" spans="1:22" ht="57.6" x14ac:dyDescent="0.3">
      <c r="A37" s="35" t="s">
        <v>23</v>
      </c>
      <c r="B37" s="11" t="s">
        <v>24</v>
      </c>
      <c r="C37" s="11" t="s">
        <v>25</v>
      </c>
      <c r="D37" s="20" t="s">
        <v>126</v>
      </c>
      <c r="E37" s="11"/>
      <c r="F37" s="12"/>
      <c r="G37" s="12"/>
      <c r="H37" s="12" t="str">
        <f>IFERROR(VLOOKUP(G37,CentralOVM!$A$3:$B$45,2,0),"")</f>
        <v/>
      </c>
      <c r="I37" s="12"/>
      <c r="J37" s="12"/>
      <c r="K37" s="11"/>
      <c r="L37" s="12"/>
      <c r="M37" s="13"/>
      <c r="N37" s="8" t="s">
        <v>27</v>
      </c>
      <c r="O37" s="9">
        <v>7</v>
      </c>
      <c r="P37" s="9"/>
      <c r="Q37" s="9"/>
      <c r="R37" s="9"/>
      <c r="S37" s="9"/>
      <c r="T37" s="9"/>
      <c r="U37" s="9"/>
      <c r="V37" s="9"/>
    </row>
    <row r="38" spans="1:22" ht="57.6" x14ac:dyDescent="0.3">
      <c r="A38" s="35" t="s">
        <v>23</v>
      </c>
      <c r="B38" s="11" t="s">
        <v>24</v>
      </c>
      <c r="C38" s="11" t="s">
        <v>25</v>
      </c>
      <c r="D38" s="18" t="s">
        <v>127</v>
      </c>
      <c r="E38" s="11"/>
      <c r="F38" s="12"/>
      <c r="G38" s="12"/>
      <c r="H38" s="12" t="str">
        <f>IFERROR(VLOOKUP(G38,CentralOVM!$A$3:$B$45,2,0),"")</f>
        <v/>
      </c>
      <c r="I38" s="12"/>
      <c r="J38" s="12"/>
      <c r="K38" s="11"/>
      <c r="L38" s="12"/>
      <c r="M38" s="13"/>
      <c r="N38" s="8" t="s">
        <v>27</v>
      </c>
      <c r="O38" s="9">
        <v>7</v>
      </c>
      <c r="P38" s="9"/>
      <c r="Q38" s="9"/>
      <c r="R38" s="9"/>
      <c r="S38" s="9"/>
      <c r="T38" s="9"/>
      <c r="U38" s="9"/>
      <c r="V38" s="9"/>
    </row>
    <row r="39" spans="1:22" ht="57.6" x14ac:dyDescent="0.3">
      <c r="A39" s="35" t="s">
        <v>23</v>
      </c>
      <c r="B39" s="11" t="s">
        <v>24</v>
      </c>
      <c r="C39" s="11" t="s">
        <v>25</v>
      </c>
      <c r="D39" s="19" t="s">
        <v>128</v>
      </c>
      <c r="E39" s="11"/>
      <c r="F39" s="12"/>
      <c r="G39" s="12"/>
      <c r="H39" s="12" t="str">
        <f>IFERROR(VLOOKUP(G39,CentralOVM!$A$3:$B$45,2,0),"")</f>
        <v/>
      </c>
      <c r="I39" s="12"/>
      <c r="J39" s="12"/>
      <c r="K39" s="11"/>
      <c r="L39" s="12"/>
      <c r="M39" s="13"/>
      <c r="N39" s="8" t="s">
        <v>27</v>
      </c>
      <c r="O39" s="9">
        <v>7</v>
      </c>
      <c r="P39" s="9"/>
      <c r="Q39" s="9"/>
      <c r="R39" s="9"/>
      <c r="S39" s="9"/>
      <c r="T39" s="9"/>
      <c r="U39" s="9"/>
      <c r="V39" s="9"/>
    </row>
    <row r="40" spans="1:22" ht="57.6" x14ac:dyDescent="0.3">
      <c r="A40" s="35" t="s">
        <v>23</v>
      </c>
      <c r="B40" s="11" t="s">
        <v>24</v>
      </c>
      <c r="C40" s="11" t="s">
        <v>25</v>
      </c>
      <c r="D40" s="18" t="s">
        <v>102</v>
      </c>
      <c r="E40" s="11"/>
      <c r="F40" s="12"/>
      <c r="G40" s="12"/>
      <c r="H40" s="12" t="str">
        <f>IFERROR(VLOOKUP(G40,CentralOVM!$A$3:$B$45,2,0),"")</f>
        <v/>
      </c>
      <c r="I40" s="12"/>
      <c r="J40" s="12"/>
      <c r="K40" s="11"/>
      <c r="L40" s="12"/>
      <c r="M40" s="13"/>
      <c r="N40" s="51" t="s">
        <v>33</v>
      </c>
      <c r="O40" s="9">
        <v>23</v>
      </c>
      <c r="P40" s="9"/>
      <c r="Q40" s="9"/>
      <c r="R40" s="9"/>
      <c r="S40" s="9"/>
      <c r="T40" s="9"/>
      <c r="U40" s="9"/>
      <c r="V40" s="9"/>
    </row>
    <row r="41" spans="1:22" ht="57.6" x14ac:dyDescent="0.3">
      <c r="A41" s="35" t="s">
        <v>23</v>
      </c>
      <c r="B41" s="11" t="s">
        <v>24</v>
      </c>
      <c r="C41" s="11" t="s">
        <v>25</v>
      </c>
      <c r="D41" s="19" t="s">
        <v>103</v>
      </c>
      <c r="E41" s="11"/>
      <c r="F41" s="12"/>
      <c r="G41" s="12"/>
      <c r="H41" s="12" t="str">
        <f>IFERROR(VLOOKUP(G41,CentralOVM!$A$3:$B$45,2,0),"")</f>
        <v/>
      </c>
      <c r="I41" s="12"/>
      <c r="J41" s="12"/>
      <c r="K41" s="11"/>
      <c r="L41" s="12"/>
      <c r="M41" s="13"/>
      <c r="N41" s="8" t="s">
        <v>27</v>
      </c>
      <c r="O41" s="9">
        <v>7</v>
      </c>
      <c r="P41" s="9"/>
      <c r="Q41" s="9"/>
      <c r="R41" s="9"/>
      <c r="S41" s="9"/>
      <c r="T41" s="9"/>
      <c r="U41" s="9"/>
      <c r="V41" s="9"/>
    </row>
    <row r="42" spans="1:22" ht="57.6" x14ac:dyDescent="0.3">
      <c r="A42" s="35" t="s">
        <v>23</v>
      </c>
      <c r="B42" s="11" t="s">
        <v>24</v>
      </c>
      <c r="C42" s="11" t="s">
        <v>25</v>
      </c>
      <c r="D42" s="18" t="s">
        <v>129</v>
      </c>
      <c r="E42" s="11"/>
      <c r="F42" s="12"/>
      <c r="G42" s="12" t="s">
        <v>39</v>
      </c>
      <c r="H42" s="12" t="str">
        <f>IFERROR(VLOOKUP(G42,CentralOVM!$A$3:$B$45,2,0),"")</f>
        <v>Y</v>
      </c>
      <c r="I42" s="12" t="s">
        <v>40</v>
      </c>
      <c r="J42" s="12" t="s">
        <v>58</v>
      </c>
      <c r="K42" s="11" t="s">
        <v>59</v>
      </c>
      <c r="L42" s="12" t="s">
        <v>43</v>
      </c>
      <c r="M42" s="13" t="s">
        <v>44</v>
      </c>
      <c r="N42" s="51" t="s">
        <v>33</v>
      </c>
      <c r="O42" s="9">
        <v>23</v>
      </c>
      <c r="P42" s="9"/>
      <c r="Q42" s="9"/>
      <c r="R42" s="9"/>
      <c r="S42" s="9"/>
      <c r="T42" s="9"/>
      <c r="U42" s="9"/>
      <c r="V42" s="9"/>
    </row>
    <row r="43" spans="1:22" ht="57.6" x14ac:dyDescent="0.3">
      <c r="A43" s="35" t="s">
        <v>23</v>
      </c>
      <c r="B43" s="11" t="s">
        <v>24</v>
      </c>
      <c r="C43" s="11" t="s">
        <v>25</v>
      </c>
      <c r="D43" s="20" t="s">
        <v>130</v>
      </c>
      <c r="E43" s="11" t="s">
        <v>131</v>
      </c>
      <c r="F43" s="12"/>
      <c r="G43" s="12" t="s">
        <v>39</v>
      </c>
      <c r="H43" s="12" t="str">
        <f>IFERROR(VLOOKUP(G43,CentralOVM!$A$3:$B$45,2,0),"")</f>
        <v>Y</v>
      </c>
      <c r="I43" s="12" t="s">
        <v>40</v>
      </c>
      <c r="J43" s="12" t="s">
        <v>58</v>
      </c>
      <c r="K43" s="11" t="s">
        <v>59</v>
      </c>
      <c r="L43" s="12" t="s">
        <v>43</v>
      </c>
      <c r="M43" s="13" t="s">
        <v>44</v>
      </c>
      <c r="N43" s="51" t="s">
        <v>33</v>
      </c>
      <c r="O43" s="9">
        <v>23</v>
      </c>
      <c r="P43" s="9"/>
      <c r="Q43" s="9"/>
      <c r="R43" s="9"/>
      <c r="S43" s="9"/>
      <c r="T43" s="9"/>
      <c r="U43" s="9"/>
      <c r="V43" s="9"/>
    </row>
    <row r="44" spans="1:22" ht="57.6" x14ac:dyDescent="0.3">
      <c r="A44" s="35" t="s">
        <v>23</v>
      </c>
      <c r="B44" s="11" t="s">
        <v>24</v>
      </c>
      <c r="C44" s="11" t="s">
        <v>25</v>
      </c>
      <c r="D44" s="19" t="s">
        <v>132</v>
      </c>
      <c r="E44" s="11"/>
      <c r="F44" s="12"/>
      <c r="G44" s="12"/>
      <c r="H44" s="12" t="str">
        <f>IFERROR(VLOOKUP(G44,CentralOVM!$A$3:$B$45,2,0),"")</f>
        <v/>
      </c>
      <c r="I44" s="12"/>
      <c r="J44" s="12"/>
      <c r="K44" s="11"/>
      <c r="L44" s="12"/>
      <c r="M44" s="13"/>
      <c r="N44" s="8" t="s">
        <v>27</v>
      </c>
      <c r="O44" s="9">
        <v>7</v>
      </c>
      <c r="P44" s="9"/>
      <c r="Q44" s="9"/>
      <c r="R44" s="9"/>
      <c r="S44" s="9"/>
      <c r="T44" s="9"/>
      <c r="U44" s="9"/>
      <c r="V44" s="9"/>
    </row>
    <row r="45" spans="1:22" ht="57.6" x14ac:dyDescent="0.3">
      <c r="A45" s="35" t="s">
        <v>23</v>
      </c>
      <c r="B45" s="11" t="s">
        <v>24</v>
      </c>
      <c r="C45" s="11" t="s">
        <v>25</v>
      </c>
      <c r="D45" s="19" t="s">
        <v>133</v>
      </c>
      <c r="E45" s="11"/>
      <c r="F45" s="12"/>
      <c r="G45" s="12"/>
      <c r="H45" s="12" t="str">
        <f>IFERROR(VLOOKUP(G45,CentralOVM!$A$3:$B$45,2,0),"")</f>
        <v/>
      </c>
      <c r="I45" s="12"/>
      <c r="J45" s="12"/>
      <c r="K45" s="11"/>
      <c r="L45" s="12"/>
      <c r="M45" s="13"/>
      <c r="N45" s="51" t="s">
        <v>33</v>
      </c>
      <c r="O45" s="9">
        <v>23</v>
      </c>
      <c r="P45" s="9"/>
      <c r="Q45" s="9"/>
      <c r="R45" s="9"/>
      <c r="S45" s="9"/>
      <c r="T45" s="9"/>
      <c r="U45" s="9"/>
      <c r="V45" s="9"/>
    </row>
    <row r="46" spans="1:22" ht="57.6" x14ac:dyDescent="0.3">
      <c r="A46" s="35" t="s">
        <v>23</v>
      </c>
      <c r="B46" s="11" t="s">
        <v>24</v>
      </c>
      <c r="C46" s="11" t="s">
        <v>25</v>
      </c>
      <c r="D46" s="19" t="s">
        <v>134</v>
      </c>
      <c r="E46" s="11"/>
      <c r="F46" s="12"/>
      <c r="G46" s="12"/>
      <c r="H46" s="12" t="str">
        <f>IFERROR(VLOOKUP(G46,CentralOVM!$A$3:$B$45,2,0),"")</f>
        <v/>
      </c>
      <c r="I46" s="12"/>
      <c r="J46" s="12"/>
      <c r="K46" s="11"/>
      <c r="L46" s="12"/>
      <c r="M46" s="13"/>
      <c r="N46" s="51" t="s">
        <v>135</v>
      </c>
      <c r="O46" s="9">
        <v>8</v>
      </c>
      <c r="P46" s="9"/>
      <c r="Q46" s="9"/>
      <c r="R46" s="9"/>
      <c r="S46" s="9"/>
      <c r="T46" s="9"/>
      <c r="U46" s="9"/>
      <c r="V46" s="9"/>
    </row>
    <row r="47" spans="1:22" ht="57.6" x14ac:dyDescent="0.3">
      <c r="A47" s="35" t="s">
        <v>23</v>
      </c>
      <c r="B47" s="11" t="s">
        <v>24</v>
      </c>
      <c r="C47" s="11" t="s">
        <v>25</v>
      </c>
      <c r="D47" s="19" t="s">
        <v>136</v>
      </c>
      <c r="E47" s="11"/>
      <c r="F47" s="12"/>
      <c r="G47" s="12"/>
      <c r="H47" s="12" t="str">
        <f>IFERROR(VLOOKUP(G47,CentralOVM!$A$3:$B$45,2,0),"")</f>
        <v/>
      </c>
      <c r="I47" s="12"/>
      <c r="J47" s="12"/>
      <c r="K47" s="11"/>
      <c r="L47" s="12"/>
      <c r="M47" s="13"/>
      <c r="N47" s="51" t="s">
        <v>33</v>
      </c>
      <c r="O47" s="9">
        <v>23</v>
      </c>
      <c r="P47" s="9"/>
      <c r="Q47" s="9"/>
      <c r="R47" s="9"/>
      <c r="S47" s="9"/>
      <c r="T47" s="9"/>
      <c r="U47" s="9"/>
      <c r="V47" s="9"/>
    </row>
    <row r="48" spans="1:22" ht="57.6" x14ac:dyDescent="0.3">
      <c r="A48" s="35" t="s">
        <v>23</v>
      </c>
      <c r="B48" s="11" t="s">
        <v>24</v>
      </c>
      <c r="C48" s="11" t="s">
        <v>25</v>
      </c>
      <c r="D48" s="19" t="s">
        <v>137</v>
      </c>
      <c r="E48" s="11"/>
      <c r="F48" s="12"/>
      <c r="G48" s="12"/>
      <c r="H48" s="12" t="str">
        <f>IFERROR(VLOOKUP(G48,CentralOVM!$A$3:$B$45,2,0),"")</f>
        <v/>
      </c>
      <c r="I48" s="12"/>
      <c r="J48" s="12"/>
      <c r="K48" s="11"/>
      <c r="L48" s="12"/>
      <c r="M48" s="13"/>
      <c r="N48" s="51" t="s">
        <v>33</v>
      </c>
      <c r="O48" s="9">
        <v>23</v>
      </c>
      <c r="P48" s="9"/>
      <c r="Q48" s="9"/>
      <c r="R48" s="9"/>
      <c r="S48" s="9"/>
      <c r="T48" s="9"/>
      <c r="U48" s="9"/>
      <c r="V48" s="9"/>
    </row>
    <row r="49" spans="1:23" ht="57.6" x14ac:dyDescent="0.3">
      <c r="A49" s="35" t="s">
        <v>23</v>
      </c>
      <c r="B49" s="11" t="s">
        <v>24</v>
      </c>
      <c r="C49" s="11" t="s">
        <v>25</v>
      </c>
      <c r="D49" s="18" t="s">
        <v>138</v>
      </c>
      <c r="E49" s="11" t="s">
        <v>131</v>
      </c>
      <c r="F49" s="12"/>
      <c r="G49" s="12" t="s">
        <v>39</v>
      </c>
      <c r="H49" s="12" t="str">
        <f>IFERROR(VLOOKUP(G49,CentralOVM!$A$3:$B$45,2,0),"")</f>
        <v>Y</v>
      </c>
      <c r="I49" s="12" t="s">
        <v>40</v>
      </c>
      <c r="J49" s="12" t="s">
        <v>58</v>
      </c>
      <c r="K49" s="11" t="s">
        <v>59</v>
      </c>
      <c r="L49" s="12" t="s">
        <v>43</v>
      </c>
      <c r="M49" s="13" t="s">
        <v>44</v>
      </c>
      <c r="N49" s="51" t="s">
        <v>33</v>
      </c>
      <c r="O49" s="9">
        <v>23</v>
      </c>
      <c r="P49" s="9"/>
      <c r="Q49" s="9"/>
      <c r="R49" s="9"/>
      <c r="S49" s="9"/>
      <c r="T49" s="9"/>
      <c r="U49" s="9"/>
      <c r="V49" s="9"/>
    </row>
    <row r="50" spans="1:23" ht="57.6" x14ac:dyDescent="0.3">
      <c r="A50" s="35" t="s">
        <v>139</v>
      </c>
      <c r="B50" s="11" t="s">
        <v>140</v>
      </c>
      <c r="C50" s="11" t="s">
        <v>141</v>
      </c>
      <c r="D50" s="11" t="s">
        <v>142</v>
      </c>
      <c r="E50" s="11"/>
      <c r="F50" s="12"/>
      <c r="G50" s="12"/>
      <c r="H50" s="12" t="str">
        <f>IFERROR(VLOOKUP(G50,CentralOVM!$A$3:$B$45,2,0),"")</f>
        <v/>
      </c>
      <c r="I50" s="12"/>
      <c r="J50" s="12"/>
      <c r="K50" s="11"/>
      <c r="L50" s="12"/>
      <c r="M50" s="13"/>
      <c r="N50" s="8" t="s">
        <v>143</v>
      </c>
      <c r="O50" s="9">
        <v>0</v>
      </c>
      <c r="P50" s="9"/>
      <c r="Q50" s="9"/>
      <c r="R50" s="9"/>
      <c r="S50" s="9"/>
      <c r="T50" s="9"/>
      <c r="U50" s="9"/>
      <c r="V50" s="9">
        <v>391836</v>
      </c>
      <c r="W50" t="s">
        <v>144</v>
      </c>
    </row>
    <row r="51" spans="1:23" ht="57.6" x14ac:dyDescent="0.3">
      <c r="A51" s="35" t="s">
        <v>139</v>
      </c>
      <c r="B51" s="11" t="s">
        <v>140</v>
      </c>
      <c r="C51" s="11" t="s">
        <v>141</v>
      </c>
      <c r="D51" s="16" t="s">
        <v>145</v>
      </c>
      <c r="E51" s="11"/>
      <c r="F51" s="12"/>
      <c r="G51" s="12"/>
      <c r="H51" s="12" t="str">
        <f>IFERROR(VLOOKUP(G51,CentralOVM!$A$3:$B$45,2,0),"")</f>
        <v/>
      </c>
      <c r="I51" s="12"/>
      <c r="J51" s="12"/>
      <c r="K51" s="11"/>
      <c r="L51" s="12"/>
      <c r="M51" s="13"/>
      <c r="N51" s="8" t="s">
        <v>146</v>
      </c>
      <c r="O51" s="9">
        <v>15</v>
      </c>
      <c r="P51" s="9"/>
      <c r="Q51" s="9"/>
      <c r="R51" s="9"/>
      <c r="S51" s="9"/>
      <c r="T51" s="9"/>
      <c r="U51" s="9"/>
      <c r="V51" s="9"/>
    </row>
    <row r="52" spans="1:23" ht="57.6" x14ac:dyDescent="0.3">
      <c r="A52" s="35" t="s">
        <v>139</v>
      </c>
      <c r="B52" s="11" t="s">
        <v>140</v>
      </c>
      <c r="C52" s="11" t="s">
        <v>141</v>
      </c>
      <c r="D52" s="16" t="s">
        <v>147</v>
      </c>
      <c r="E52" s="11"/>
      <c r="F52" s="12"/>
      <c r="G52" s="12"/>
      <c r="H52" s="12" t="str">
        <f>IFERROR(VLOOKUP(G52,CentralOVM!$A$3:$B$45,2,0),"")</f>
        <v/>
      </c>
      <c r="I52" s="12"/>
      <c r="J52" s="12"/>
      <c r="K52" s="11"/>
      <c r="L52" s="12"/>
      <c r="M52" s="13"/>
      <c r="N52" s="8" t="s">
        <v>146</v>
      </c>
      <c r="O52" s="9">
        <v>15</v>
      </c>
      <c r="P52" s="9"/>
      <c r="Q52" s="9"/>
      <c r="R52" s="9"/>
      <c r="S52" s="9"/>
      <c r="T52" s="9"/>
      <c r="U52" s="9"/>
      <c r="V52" s="9"/>
    </row>
    <row r="53" spans="1:23" ht="57.6" x14ac:dyDescent="0.3">
      <c r="A53" s="35" t="s">
        <v>139</v>
      </c>
      <c r="B53" s="11" t="s">
        <v>140</v>
      </c>
      <c r="C53" s="11" t="s">
        <v>141</v>
      </c>
      <c r="D53" s="11" t="s">
        <v>148</v>
      </c>
      <c r="E53" s="11"/>
      <c r="F53" s="12"/>
      <c r="G53" s="12"/>
      <c r="H53" s="12" t="str">
        <f>IFERROR(VLOOKUP(G53,CentralOVM!$A$3:$B$45,2,0),"")</f>
        <v/>
      </c>
      <c r="I53" s="12"/>
      <c r="J53" s="12"/>
      <c r="K53" s="11"/>
      <c r="L53" s="12"/>
      <c r="M53" s="13"/>
      <c r="N53" s="8" t="s">
        <v>146</v>
      </c>
      <c r="O53" s="9">
        <v>15</v>
      </c>
      <c r="P53" s="17" t="s">
        <v>149</v>
      </c>
      <c r="Q53" s="9" t="s">
        <v>150</v>
      </c>
      <c r="R53" s="9" t="s">
        <v>151</v>
      </c>
      <c r="S53" s="9"/>
      <c r="T53" s="9"/>
      <c r="U53" s="9"/>
      <c r="V53" s="9"/>
    </row>
    <row r="54" spans="1:23" ht="57.6" x14ac:dyDescent="0.3">
      <c r="A54" s="35" t="s">
        <v>139</v>
      </c>
      <c r="B54" s="11" t="s">
        <v>140</v>
      </c>
      <c r="C54" s="11" t="s">
        <v>141</v>
      </c>
      <c r="D54" s="14" t="s">
        <v>152</v>
      </c>
      <c r="E54" s="11"/>
      <c r="F54" s="12"/>
      <c r="G54" s="12"/>
      <c r="H54" s="12" t="str">
        <f>IFERROR(VLOOKUP(G54,CentralOVM!$A$3:$B$45,2,0),"")</f>
        <v/>
      </c>
      <c r="I54" s="12"/>
      <c r="J54" s="12"/>
      <c r="K54" s="11"/>
      <c r="L54" s="12"/>
      <c r="M54" s="13"/>
      <c r="N54" s="8" t="s">
        <v>146</v>
      </c>
      <c r="O54" s="9">
        <v>15</v>
      </c>
      <c r="P54" s="9"/>
      <c r="Q54" s="9"/>
      <c r="R54" s="9"/>
      <c r="S54" s="9"/>
      <c r="T54" s="9"/>
      <c r="U54" s="9"/>
      <c r="V54" s="9"/>
    </row>
    <row r="55" spans="1:23" ht="57.6" x14ac:dyDescent="0.3">
      <c r="A55" s="35" t="s">
        <v>139</v>
      </c>
      <c r="B55" s="11" t="s">
        <v>140</v>
      </c>
      <c r="C55" s="11" t="s">
        <v>141</v>
      </c>
      <c r="D55" s="11" t="s">
        <v>153</v>
      </c>
      <c r="E55" s="11"/>
      <c r="F55" s="12"/>
      <c r="G55" s="12"/>
      <c r="H55" s="12" t="str">
        <f>IFERROR(VLOOKUP(G55,CentralOVM!$A$3:$B$45,2,0),"")</f>
        <v/>
      </c>
      <c r="I55" s="12"/>
      <c r="J55" s="12"/>
      <c r="K55" s="11"/>
      <c r="L55" s="12"/>
      <c r="M55" s="13"/>
      <c r="N55" s="8" t="s">
        <v>143</v>
      </c>
      <c r="O55" s="9">
        <v>0</v>
      </c>
      <c r="P55" s="9"/>
      <c r="Q55" s="9"/>
      <c r="R55" s="9"/>
      <c r="S55" s="9"/>
      <c r="T55" s="9"/>
      <c r="U55" s="9"/>
      <c r="V55" s="9"/>
    </row>
    <row r="56" spans="1:23" ht="57.6" x14ac:dyDescent="0.3">
      <c r="A56" s="35" t="s">
        <v>139</v>
      </c>
      <c r="B56" s="11" t="s">
        <v>140</v>
      </c>
      <c r="C56" s="11" t="s">
        <v>141</v>
      </c>
      <c r="D56" s="11" t="s">
        <v>154</v>
      </c>
      <c r="E56" s="11"/>
      <c r="F56" s="12"/>
      <c r="G56" s="12"/>
      <c r="H56" s="12" t="str">
        <f>IFERROR(VLOOKUP(G56,CentralOVM!$A$3:$B$45,2,0),"")</f>
        <v/>
      </c>
      <c r="I56" s="12"/>
      <c r="J56" s="12"/>
      <c r="K56" s="11"/>
      <c r="L56" s="12"/>
      <c r="M56" s="13"/>
      <c r="N56" s="8" t="s">
        <v>143</v>
      </c>
      <c r="O56" s="9">
        <v>0</v>
      </c>
      <c r="P56" s="9"/>
      <c r="Q56" s="9"/>
      <c r="R56" s="9"/>
      <c r="S56" s="9"/>
      <c r="T56" s="9"/>
      <c r="U56" s="9"/>
      <c r="V56" s="9"/>
    </row>
    <row r="57" spans="1:23" ht="57.6" x14ac:dyDescent="0.3">
      <c r="A57" s="35" t="s">
        <v>139</v>
      </c>
      <c r="B57" s="11" t="s">
        <v>140</v>
      </c>
      <c r="C57" s="11" t="s">
        <v>141</v>
      </c>
      <c r="D57" s="20" t="s">
        <v>155</v>
      </c>
      <c r="E57" s="11"/>
      <c r="F57" s="12"/>
      <c r="G57" s="12"/>
      <c r="H57" s="12" t="str">
        <f>IFERROR(VLOOKUP(G57,CentralOVM!$A$3:$B$45,2,0),"")</f>
        <v/>
      </c>
      <c r="I57" s="12"/>
      <c r="J57" s="12"/>
      <c r="K57" s="11"/>
      <c r="L57" s="12"/>
      <c r="M57" s="13"/>
      <c r="N57" s="9"/>
      <c r="O57" s="9"/>
      <c r="P57" s="9"/>
      <c r="Q57" s="9"/>
      <c r="R57" s="9"/>
      <c r="S57" s="9"/>
      <c r="T57" s="9"/>
      <c r="U57" s="9"/>
      <c r="V57" s="9"/>
    </row>
    <row r="58" spans="1:23" ht="57.6" x14ac:dyDescent="0.3">
      <c r="A58" s="35" t="s">
        <v>139</v>
      </c>
      <c r="B58" s="11" t="s">
        <v>140</v>
      </c>
      <c r="C58" s="11" t="s">
        <v>141</v>
      </c>
      <c r="D58" s="20" t="s">
        <v>156</v>
      </c>
      <c r="E58" s="11"/>
      <c r="F58" s="12"/>
      <c r="G58" s="12"/>
      <c r="H58" s="12" t="str">
        <f>IFERROR(VLOOKUP(G58,CentralOVM!$A$3:$B$45,2,0),"")</f>
        <v/>
      </c>
      <c r="I58" s="12"/>
      <c r="J58" s="12"/>
      <c r="K58" s="11"/>
      <c r="L58" s="12"/>
      <c r="M58" s="13"/>
      <c r="N58" s="51" t="s">
        <v>157</v>
      </c>
      <c r="O58" s="9">
        <v>8</v>
      </c>
      <c r="P58" s="9"/>
      <c r="Q58" s="9"/>
      <c r="R58" s="9"/>
      <c r="S58" s="9"/>
      <c r="T58" s="9"/>
      <c r="U58" s="9"/>
      <c r="V58" s="9"/>
    </row>
    <row r="59" spans="1:23" ht="57.6" x14ac:dyDescent="0.3">
      <c r="A59" s="35" t="s">
        <v>139</v>
      </c>
      <c r="B59" s="11" t="s">
        <v>140</v>
      </c>
      <c r="C59" s="11" t="s">
        <v>141</v>
      </c>
      <c r="D59" s="20" t="s">
        <v>158</v>
      </c>
      <c r="E59" s="11"/>
      <c r="F59" s="12"/>
      <c r="G59" s="12"/>
      <c r="H59" s="12" t="str">
        <f>IFERROR(VLOOKUP(G59,CentralOVM!$A$3:$B$45,2,0),"")</f>
        <v/>
      </c>
      <c r="I59" s="12"/>
      <c r="J59" s="12"/>
      <c r="K59" s="11"/>
      <c r="L59" s="12"/>
      <c r="M59" s="13"/>
      <c r="N59" s="51" t="s">
        <v>159</v>
      </c>
      <c r="O59" s="9">
        <v>4</v>
      </c>
      <c r="P59" s="9"/>
      <c r="Q59" s="9"/>
      <c r="R59" s="9"/>
      <c r="S59" s="9"/>
      <c r="T59" s="9"/>
      <c r="U59" s="9"/>
      <c r="V59" s="9"/>
    </row>
    <row r="60" spans="1:23" ht="57.6" x14ac:dyDescent="0.3">
      <c r="A60" s="35" t="s">
        <v>139</v>
      </c>
      <c r="B60" s="11" t="s">
        <v>140</v>
      </c>
      <c r="C60" s="11" t="s">
        <v>141</v>
      </c>
      <c r="D60" s="18" t="s">
        <v>160</v>
      </c>
      <c r="E60" s="11"/>
      <c r="F60" s="12"/>
      <c r="G60" s="12"/>
      <c r="H60" s="12" t="str">
        <f>IFERROR(VLOOKUP(G60,CentralOVM!$A$3:$B$45,2,0),"")</f>
        <v/>
      </c>
      <c r="I60" s="12"/>
      <c r="J60" s="12"/>
      <c r="K60" s="11"/>
      <c r="L60" s="12"/>
      <c r="M60" s="13"/>
      <c r="N60" s="51" t="s">
        <v>159</v>
      </c>
      <c r="O60" s="9">
        <v>4</v>
      </c>
      <c r="P60" s="9"/>
      <c r="Q60" s="9"/>
      <c r="R60" s="9"/>
      <c r="S60" s="9"/>
      <c r="T60" s="9"/>
      <c r="U60" s="9"/>
      <c r="V60" s="9"/>
    </row>
    <row r="61" spans="1:23" ht="57.6" x14ac:dyDescent="0.3">
      <c r="A61" s="35" t="s">
        <v>139</v>
      </c>
      <c r="B61" s="11" t="s">
        <v>140</v>
      </c>
      <c r="C61" s="11" t="s">
        <v>141</v>
      </c>
      <c r="D61" s="19" t="s">
        <v>161</v>
      </c>
      <c r="E61" s="11"/>
      <c r="F61" s="12"/>
      <c r="G61" s="12"/>
      <c r="H61" s="12" t="str">
        <f>IFERROR(VLOOKUP(G61,CentralOVM!$A$3:$B$45,2,0),"")</f>
        <v/>
      </c>
      <c r="I61" s="12"/>
      <c r="J61" s="12"/>
      <c r="K61" s="11"/>
      <c r="L61" s="12"/>
      <c r="M61" s="13"/>
      <c r="N61" s="51" t="s">
        <v>159</v>
      </c>
      <c r="O61" s="9">
        <v>4</v>
      </c>
      <c r="P61" s="9"/>
      <c r="Q61" s="9"/>
      <c r="R61" s="9"/>
      <c r="S61" s="9"/>
      <c r="T61" s="9"/>
      <c r="U61" s="9"/>
      <c r="V61" s="9"/>
    </row>
    <row r="62" spans="1:23" ht="57.6" x14ac:dyDescent="0.3">
      <c r="A62" s="35" t="s">
        <v>139</v>
      </c>
      <c r="B62" s="11" t="s">
        <v>140</v>
      </c>
      <c r="C62" s="11" t="s">
        <v>141</v>
      </c>
      <c r="D62" s="18" t="s">
        <v>162</v>
      </c>
      <c r="E62" s="11"/>
      <c r="F62" s="12"/>
      <c r="G62" s="12"/>
      <c r="H62" s="12" t="str">
        <f>IFERROR(VLOOKUP(G62,CentralOVM!$A$3:$B$45,2,0),"")</f>
        <v/>
      </c>
      <c r="I62" s="12"/>
      <c r="J62" s="12"/>
      <c r="K62" s="11"/>
      <c r="L62" s="12"/>
      <c r="M62" s="13"/>
      <c r="N62" s="51" t="s">
        <v>159</v>
      </c>
      <c r="O62" s="9">
        <v>4</v>
      </c>
      <c r="P62" s="9"/>
      <c r="Q62" s="9"/>
      <c r="R62" s="9"/>
      <c r="S62" s="9"/>
      <c r="T62" s="9"/>
      <c r="U62" s="10" t="s">
        <v>163</v>
      </c>
      <c r="V62" s="9"/>
    </row>
    <row r="63" spans="1:23" ht="57.6" x14ac:dyDescent="0.3">
      <c r="A63" s="35" t="s">
        <v>139</v>
      </c>
      <c r="B63" s="11" t="s">
        <v>140</v>
      </c>
      <c r="C63" s="11" t="s">
        <v>141</v>
      </c>
      <c r="D63" s="18" t="s">
        <v>164</v>
      </c>
      <c r="E63" s="11"/>
      <c r="F63" s="12"/>
      <c r="G63" s="12"/>
      <c r="H63" s="12" t="str">
        <f>IFERROR(VLOOKUP(G63,CentralOVM!$A$3:$B$45,2,0),"")</f>
        <v/>
      </c>
      <c r="I63" s="12"/>
      <c r="J63" s="12"/>
      <c r="K63" s="11"/>
      <c r="L63" s="12"/>
      <c r="M63" s="13"/>
      <c r="N63" s="8" t="s">
        <v>165</v>
      </c>
      <c r="O63" s="9">
        <v>10</v>
      </c>
      <c r="P63" s="9"/>
      <c r="Q63" s="9"/>
      <c r="R63" s="9"/>
      <c r="S63" s="9"/>
      <c r="T63" s="9"/>
      <c r="U63" s="9" t="s">
        <v>89</v>
      </c>
      <c r="V63" s="9"/>
    </row>
    <row r="64" spans="1:23" ht="57.6" x14ac:dyDescent="0.3">
      <c r="A64" s="35" t="s">
        <v>139</v>
      </c>
      <c r="B64" s="11" t="s">
        <v>140</v>
      </c>
      <c r="C64" s="11" t="s">
        <v>141</v>
      </c>
      <c r="D64" s="18" t="s">
        <v>166</v>
      </c>
      <c r="E64" s="11"/>
      <c r="F64" s="12"/>
      <c r="G64" s="12"/>
      <c r="H64" s="12" t="str">
        <f>IFERROR(VLOOKUP(G64,CentralOVM!$A$3:$B$45,2,0),"")</f>
        <v/>
      </c>
      <c r="I64" s="12"/>
      <c r="J64" s="12"/>
      <c r="K64" s="11"/>
      <c r="L64" s="12"/>
      <c r="M64" s="13"/>
      <c r="N64" s="8" t="s">
        <v>165</v>
      </c>
      <c r="O64" s="9">
        <v>10</v>
      </c>
      <c r="P64" s="9"/>
      <c r="Q64" s="9"/>
      <c r="R64" s="9"/>
      <c r="S64" s="9"/>
      <c r="T64" s="9"/>
      <c r="U64" s="9" t="s">
        <v>92</v>
      </c>
      <c r="V64" s="9"/>
    </row>
    <row r="65" spans="1:22" ht="57.6" x14ac:dyDescent="0.3">
      <c r="A65" s="35" t="s">
        <v>139</v>
      </c>
      <c r="B65" s="11" t="s">
        <v>140</v>
      </c>
      <c r="C65" s="11" t="s">
        <v>141</v>
      </c>
      <c r="D65" s="18" t="s">
        <v>167</v>
      </c>
      <c r="E65" s="11"/>
      <c r="F65" s="12"/>
      <c r="G65" s="12"/>
      <c r="H65" s="12" t="str">
        <f>IFERROR(VLOOKUP(G65,CentralOVM!$A$3:$B$45,2,0),"")</f>
        <v/>
      </c>
      <c r="I65" s="12"/>
      <c r="J65" s="12"/>
      <c r="K65" s="11"/>
      <c r="L65" s="12"/>
      <c r="M65" s="13"/>
      <c r="N65" s="9"/>
      <c r="O65" s="9"/>
      <c r="P65" s="9"/>
      <c r="Q65" s="9"/>
      <c r="R65" s="9"/>
      <c r="S65" s="9"/>
      <c r="T65" s="9"/>
      <c r="U65" s="9" t="s">
        <v>168</v>
      </c>
      <c r="V65" s="9"/>
    </row>
    <row r="66" spans="1:22" ht="57.6" x14ac:dyDescent="0.3">
      <c r="A66" s="35" t="s">
        <v>139</v>
      </c>
      <c r="B66" s="11" t="s">
        <v>140</v>
      </c>
      <c r="C66" s="11" t="s">
        <v>141</v>
      </c>
      <c r="D66" s="19" t="s">
        <v>169</v>
      </c>
      <c r="E66" s="11"/>
      <c r="F66" s="12"/>
      <c r="G66" s="12"/>
      <c r="H66" s="12" t="str">
        <f>IFERROR(VLOOKUP(G66,CentralOVM!$A$3:$B$45,2,0),"")</f>
        <v/>
      </c>
      <c r="I66" s="12"/>
      <c r="J66" s="12"/>
      <c r="K66" s="11"/>
      <c r="L66" s="12"/>
      <c r="M66" s="13"/>
      <c r="N66" s="51" t="s">
        <v>159</v>
      </c>
      <c r="O66" s="9">
        <v>4</v>
      </c>
      <c r="P66" s="9"/>
      <c r="Q66" s="9"/>
      <c r="R66" s="9"/>
      <c r="S66" s="9"/>
      <c r="T66" s="9"/>
      <c r="U66" s="9"/>
      <c r="V66" s="9"/>
    </row>
    <row r="67" spans="1:22" ht="57.6" x14ac:dyDescent="0.3">
      <c r="A67" s="35" t="s">
        <v>139</v>
      </c>
      <c r="B67" s="11" t="s">
        <v>140</v>
      </c>
      <c r="C67" s="11" t="s">
        <v>141</v>
      </c>
      <c r="D67" s="11" t="s">
        <v>170</v>
      </c>
      <c r="E67" s="11" t="s">
        <v>171</v>
      </c>
      <c r="F67" s="53" t="s">
        <v>172</v>
      </c>
      <c r="G67" s="12" t="s">
        <v>173</v>
      </c>
      <c r="H67" s="12" t="str">
        <f>IFERROR(VLOOKUP(G67,CentralOVM!$A$3:$B$45,2,0),"")</f>
        <v>Y</v>
      </c>
      <c r="I67" s="12" t="s">
        <v>174</v>
      </c>
      <c r="J67" s="11" t="s">
        <v>175</v>
      </c>
      <c r="K67" s="11" t="s">
        <v>176</v>
      </c>
      <c r="L67" s="12" t="s">
        <v>177</v>
      </c>
      <c r="M67" s="13" t="s">
        <v>178</v>
      </c>
      <c r="N67" s="8" t="s">
        <v>165</v>
      </c>
      <c r="O67" s="9">
        <v>10</v>
      </c>
      <c r="P67" s="17" t="s">
        <v>179</v>
      </c>
      <c r="Q67" s="9" t="s">
        <v>174</v>
      </c>
      <c r="R67" s="9" t="s">
        <v>46</v>
      </c>
      <c r="S67" s="17" t="s">
        <v>180</v>
      </c>
      <c r="T67" s="9">
        <v>4</v>
      </c>
      <c r="U67" s="9" t="s">
        <v>181</v>
      </c>
      <c r="V67" s="9"/>
    </row>
    <row r="68" spans="1:22" ht="57.6" x14ac:dyDescent="0.3">
      <c r="A68" s="35" t="s">
        <v>139</v>
      </c>
      <c r="B68" s="11" t="s">
        <v>140</v>
      </c>
      <c r="C68" s="11" t="s">
        <v>141</v>
      </c>
      <c r="D68" s="14" t="s">
        <v>182</v>
      </c>
      <c r="E68" s="11"/>
      <c r="F68" s="53" t="s">
        <v>183</v>
      </c>
      <c r="G68" s="12" t="s">
        <v>173</v>
      </c>
      <c r="H68" s="12" t="str">
        <f>IFERROR(VLOOKUP(G68,CentralOVM!$A$3:$B$45,2,0),"")</f>
        <v>Y</v>
      </c>
      <c r="I68" s="12" t="s">
        <v>174</v>
      </c>
      <c r="J68" s="12" t="s">
        <v>184</v>
      </c>
      <c r="K68" s="11" t="s">
        <v>185</v>
      </c>
      <c r="L68" s="12" t="s">
        <v>177</v>
      </c>
      <c r="M68" s="13" t="s">
        <v>178</v>
      </c>
      <c r="N68" s="8" t="s">
        <v>165</v>
      </c>
      <c r="O68" s="9">
        <v>10</v>
      </c>
      <c r="P68" s="9"/>
      <c r="Q68" s="9"/>
      <c r="R68" s="9"/>
      <c r="S68" s="17" t="s">
        <v>186</v>
      </c>
      <c r="T68" s="9">
        <v>4</v>
      </c>
      <c r="U68" s="9"/>
      <c r="V68" s="9"/>
    </row>
    <row r="69" spans="1:22" ht="57.6" x14ac:dyDescent="0.3">
      <c r="A69" s="35" t="s">
        <v>139</v>
      </c>
      <c r="B69" s="11" t="s">
        <v>140</v>
      </c>
      <c r="C69" s="11" t="s">
        <v>141</v>
      </c>
      <c r="D69" s="11" t="s">
        <v>187</v>
      </c>
      <c r="E69" s="11"/>
      <c r="F69" s="12"/>
      <c r="G69" s="12"/>
      <c r="H69" s="12" t="str">
        <f>IFERROR(VLOOKUP(G69,CentralOVM!$A$3:$B$45,2,0),"")</f>
        <v/>
      </c>
      <c r="I69" s="12"/>
      <c r="J69" s="12"/>
      <c r="K69" s="11"/>
      <c r="L69" s="12"/>
      <c r="M69" s="13"/>
      <c r="N69" s="8" t="s">
        <v>143</v>
      </c>
      <c r="O69" s="9">
        <v>0</v>
      </c>
      <c r="P69" s="9"/>
      <c r="Q69" s="9"/>
      <c r="R69" s="9"/>
      <c r="S69" s="9"/>
      <c r="T69" s="9"/>
      <c r="U69" s="9" t="s">
        <v>188</v>
      </c>
      <c r="V69" s="9"/>
    </row>
    <row r="70" spans="1:22" ht="57.6" x14ac:dyDescent="0.3">
      <c r="A70" s="35" t="s">
        <v>139</v>
      </c>
      <c r="B70" s="11" t="s">
        <v>140</v>
      </c>
      <c r="C70" s="11" t="s">
        <v>141</v>
      </c>
      <c r="D70" s="11" t="s">
        <v>189</v>
      </c>
      <c r="E70" s="11"/>
      <c r="F70" s="12"/>
      <c r="G70" s="12"/>
      <c r="H70" s="12" t="str">
        <f>IFERROR(VLOOKUP(G70,CentralOVM!$A$3:$B$45,2,0),"")</f>
        <v/>
      </c>
      <c r="I70" s="12"/>
      <c r="J70" s="12"/>
      <c r="K70" s="11"/>
      <c r="L70" s="12"/>
      <c r="M70" s="13"/>
      <c r="N70" s="51" t="s">
        <v>190</v>
      </c>
      <c r="O70" s="9">
        <v>16</v>
      </c>
      <c r="P70" s="9"/>
      <c r="Q70" s="9"/>
      <c r="R70" s="9"/>
      <c r="S70" s="9"/>
      <c r="T70" s="9"/>
      <c r="U70" s="9" t="s">
        <v>84</v>
      </c>
      <c r="V70" s="9"/>
    </row>
    <row r="71" spans="1:22" ht="57.6" x14ac:dyDescent="0.3">
      <c r="A71" s="35" t="s">
        <v>139</v>
      </c>
      <c r="B71" s="11" t="s">
        <v>140</v>
      </c>
      <c r="C71" s="11" t="s">
        <v>141</v>
      </c>
      <c r="D71" s="11" t="s">
        <v>191</v>
      </c>
      <c r="E71" s="11"/>
      <c r="F71" s="12"/>
      <c r="G71" s="12"/>
      <c r="H71" s="12" t="str">
        <f>IFERROR(VLOOKUP(G71,CentralOVM!$A$3:$B$45,2,0),"")</f>
        <v/>
      </c>
      <c r="I71" s="12"/>
      <c r="J71" s="12"/>
      <c r="K71" s="11"/>
      <c r="L71" s="12"/>
      <c r="M71" s="13"/>
      <c r="N71" s="51" t="s">
        <v>190</v>
      </c>
      <c r="O71" s="9">
        <v>16</v>
      </c>
      <c r="P71" s="9"/>
      <c r="Q71" s="9"/>
      <c r="R71" s="9"/>
      <c r="S71" s="9"/>
      <c r="T71" s="9"/>
      <c r="U71" s="9" t="s">
        <v>192</v>
      </c>
      <c r="V71" s="9"/>
    </row>
    <row r="72" spans="1:22" ht="57.6" x14ac:dyDescent="0.3">
      <c r="A72" s="35" t="s">
        <v>139</v>
      </c>
      <c r="B72" s="11" t="s">
        <v>140</v>
      </c>
      <c r="C72" s="11" t="s">
        <v>141</v>
      </c>
      <c r="D72" s="16" t="s">
        <v>193</v>
      </c>
      <c r="E72" s="11"/>
      <c r="F72" s="12"/>
      <c r="G72" s="12"/>
      <c r="H72" s="12" t="str">
        <f>IFERROR(VLOOKUP(G72,CentralOVM!$A$3:$B$45,2,0),"")</f>
        <v/>
      </c>
      <c r="I72" s="12"/>
      <c r="J72" s="12"/>
      <c r="K72" s="11"/>
      <c r="L72" s="12"/>
      <c r="M72" s="13"/>
      <c r="N72" s="8" t="s">
        <v>194</v>
      </c>
      <c r="O72" s="9">
        <v>10</v>
      </c>
      <c r="P72" s="9"/>
      <c r="Q72" s="9"/>
      <c r="R72" s="9"/>
      <c r="S72" s="9"/>
      <c r="T72" s="9"/>
      <c r="U72" s="9" t="s">
        <v>195</v>
      </c>
      <c r="V72" s="9"/>
    </row>
    <row r="73" spans="1:22" ht="57.6" x14ac:dyDescent="0.3">
      <c r="A73" s="35" t="s">
        <v>139</v>
      </c>
      <c r="B73" s="11" t="s">
        <v>140</v>
      </c>
      <c r="C73" s="11" t="s">
        <v>141</v>
      </c>
      <c r="D73" s="11" t="s">
        <v>196</v>
      </c>
      <c r="E73" s="11"/>
      <c r="F73" s="12"/>
      <c r="G73" s="12"/>
      <c r="H73" s="12" t="str">
        <f>IFERROR(VLOOKUP(G73,CentralOVM!$A$3:$B$45,2,0),"")</f>
        <v/>
      </c>
      <c r="I73" s="12"/>
      <c r="J73" s="12"/>
      <c r="K73" s="11"/>
      <c r="L73" s="12"/>
      <c r="M73" s="13"/>
      <c r="N73" s="8" t="s">
        <v>197</v>
      </c>
      <c r="O73" s="9">
        <v>2</v>
      </c>
      <c r="P73" s="9"/>
      <c r="Q73" s="9"/>
      <c r="R73" s="9"/>
      <c r="S73" s="9"/>
      <c r="T73" s="9"/>
      <c r="U73" s="9" t="s">
        <v>198</v>
      </c>
      <c r="V73" s="9"/>
    </row>
    <row r="74" spans="1:22" ht="57.6" x14ac:dyDescent="0.3">
      <c r="A74" s="35" t="s">
        <v>139</v>
      </c>
      <c r="B74" s="11" t="s">
        <v>140</v>
      </c>
      <c r="C74" s="11" t="s">
        <v>141</v>
      </c>
      <c r="D74" s="11" t="s">
        <v>199</v>
      </c>
      <c r="E74" s="11"/>
      <c r="F74" s="12"/>
      <c r="G74" s="12"/>
      <c r="H74" s="12" t="str">
        <f>IFERROR(VLOOKUP(G74,CentralOVM!$A$3:$B$45,2,0),"")</f>
        <v/>
      </c>
      <c r="I74" s="12"/>
      <c r="J74" s="12"/>
      <c r="K74" s="11"/>
      <c r="L74" s="12"/>
      <c r="M74" s="13"/>
      <c r="N74" s="8" t="s">
        <v>143</v>
      </c>
      <c r="O74" s="9">
        <v>0</v>
      </c>
      <c r="P74" s="9"/>
      <c r="Q74" s="9"/>
      <c r="R74" s="9"/>
      <c r="S74" s="9"/>
      <c r="T74" s="9"/>
      <c r="U74" s="9" t="s">
        <v>200</v>
      </c>
      <c r="V74" s="9"/>
    </row>
    <row r="75" spans="1:22" ht="144" x14ac:dyDescent="0.3">
      <c r="A75" s="35" t="s">
        <v>139</v>
      </c>
      <c r="B75" s="11" t="s">
        <v>140</v>
      </c>
      <c r="C75" s="11" t="s">
        <v>141</v>
      </c>
      <c r="D75" s="11" t="s">
        <v>201</v>
      </c>
      <c r="E75" s="11" t="s">
        <v>202</v>
      </c>
      <c r="F75" s="54" t="s">
        <v>203</v>
      </c>
      <c r="G75" s="12" t="s">
        <v>204</v>
      </c>
      <c r="H75" s="12" t="str">
        <f>IFERROR(VLOOKUP(G75,CentralOVM!$A$3:$B$45,2,0),"")</f>
        <v>N</v>
      </c>
      <c r="I75" s="12" t="s">
        <v>205</v>
      </c>
      <c r="J75" s="21" t="s">
        <v>206</v>
      </c>
      <c r="K75" s="22" t="s">
        <v>207</v>
      </c>
      <c r="L75" s="12" t="s">
        <v>208</v>
      </c>
      <c r="M75" s="13" t="s">
        <v>209</v>
      </c>
      <c r="N75" s="8" t="s">
        <v>210</v>
      </c>
      <c r="O75" s="9">
        <v>2</v>
      </c>
      <c r="P75" s="9" t="s">
        <v>211</v>
      </c>
      <c r="Q75" s="9" t="s">
        <v>212</v>
      </c>
      <c r="R75" s="9" t="s">
        <v>62</v>
      </c>
      <c r="S75" s="17" t="s">
        <v>213</v>
      </c>
      <c r="T75" s="9">
        <v>3</v>
      </c>
      <c r="U75" s="9" t="s">
        <v>214</v>
      </c>
      <c r="V75" s="9"/>
    </row>
    <row r="76" spans="1:22" ht="57.6" x14ac:dyDescent="0.3">
      <c r="A76" s="35" t="s">
        <v>139</v>
      </c>
      <c r="B76" s="11" t="s">
        <v>140</v>
      </c>
      <c r="C76" s="11" t="s">
        <v>141</v>
      </c>
      <c r="D76" s="11" t="s">
        <v>215</v>
      </c>
      <c r="E76" s="11" t="s">
        <v>216</v>
      </c>
      <c r="F76" s="53" t="s">
        <v>217</v>
      </c>
      <c r="G76" s="12" t="s">
        <v>218</v>
      </c>
      <c r="H76" s="12" t="str">
        <f>IFERROR(VLOOKUP(G76,CentralOVM!$A$3:$B$45,2,0),"")</f>
        <v>Y</v>
      </c>
      <c r="I76" s="12" t="s">
        <v>218</v>
      </c>
      <c r="J76" s="11" t="s">
        <v>219</v>
      </c>
      <c r="K76" s="11" t="s">
        <v>220</v>
      </c>
      <c r="L76" s="12" t="s">
        <v>221</v>
      </c>
      <c r="M76" s="13" t="s">
        <v>222</v>
      </c>
      <c r="N76" s="8" t="s">
        <v>223</v>
      </c>
      <c r="O76" s="9">
        <v>0</v>
      </c>
      <c r="P76" s="9"/>
      <c r="Q76" s="9"/>
      <c r="R76" s="9"/>
      <c r="S76" s="17" t="s">
        <v>224</v>
      </c>
      <c r="T76" s="9">
        <v>4</v>
      </c>
      <c r="U76" s="9" t="s">
        <v>225</v>
      </c>
      <c r="V76" s="9"/>
    </row>
    <row r="77" spans="1:22" ht="57.6" x14ac:dyDescent="0.3">
      <c r="A77" s="35" t="s">
        <v>139</v>
      </c>
      <c r="B77" s="11" t="s">
        <v>140</v>
      </c>
      <c r="C77" s="11" t="s">
        <v>141</v>
      </c>
      <c r="D77" s="11" t="s">
        <v>226</v>
      </c>
      <c r="E77" s="11"/>
      <c r="F77" s="12"/>
      <c r="G77" s="12"/>
      <c r="H77" s="12" t="str">
        <f>IFERROR(VLOOKUP(G77,CentralOVM!$A$3:$B$45,2,0),"")</f>
        <v/>
      </c>
      <c r="I77" s="12"/>
      <c r="J77" s="12"/>
      <c r="K77" s="11"/>
      <c r="L77" s="12"/>
      <c r="M77" s="13"/>
      <c r="N77" s="8" t="s">
        <v>227</v>
      </c>
      <c r="O77" s="9">
        <v>23</v>
      </c>
      <c r="P77" s="9"/>
      <c r="Q77" s="9"/>
      <c r="R77" s="9"/>
      <c r="S77" s="9"/>
      <c r="T77" s="9"/>
      <c r="U77" s="10" t="s">
        <v>228</v>
      </c>
      <c r="V77" s="9"/>
    </row>
    <row r="78" spans="1:22" ht="57.6" x14ac:dyDescent="0.3">
      <c r="A78" s="35" t="s">
        <v>139</v>
      </c>
      <c r="B78" s="11" t="s">
        <v>140</v>
      </c>
      <c r="C78" s="11" t="s">
        <v>141</v>
      </c>
      <c r="D78" s="11" t="s">
        <v>229</v>
      </c>
      <c r="E78" s="11"/>
      <c r="F78" s="12"/>
      <c r="G78" s="12"/>
      <c r="H78" s="12" t="str">
        <f>IFERROR(VLOOKUP(G78,CentralOVM!$A$3:$B$45,2,0),"")</f>
        <v/>
      </c>
      <c r="I78" s="12"/>
      <c r="J78" s="12"/>
      <c r="K78" s="11"/>
      <c r="L78" s="12"/>
      <c r="M78" s="13"/>
      <c r="N78" s="8" t="s">
        <v>227</v>
      </c>
      <c r="O78" s="9">
        <v>23</v>
      </c>
      <c r="P78" s="9"/>
      <c r="Q78" s="9"/>
      <c r="R78" s="9"/>
      <c r="S78" s="9"/>
      <c r="T78" s="9"/>
      <c r="U78" s="9" t="s">
        <v>230</v>
      </c>
      <c r="V78" s="9"/>
    </row>
    <row r="79" spans="1:22" ht="57.6" x14ac:dyDescent="0.3">
      <c r="A79" s="35" t="s">
        <v>139</v>
      </c>
      <c r="B79" s="11" t="s">
        <v>140</v>
      </c>
      <c r="C79" s="11" t="s">
        <v>141</v>
      </c>
      <c r="D79" s="11" t="s">
        <v>231</v>
      </c>
      <c r="E79" s="11"/>
      <c r="F79" s="12"/>
      <c r="G79" s="12"/>
      <c r="H79" s="12" t="str">
        <f>IFERROR(VLOOKUP(G79,CentralOVM!$A$3:$B$45,2,0),"")</f>
        <v/>
      </c>
      <c r="I79" s="12"/>
      <c r="J79" s="12"/>
      <c r="K79" s="11"/>
      <c r="L79" s="12"/>
      <c r="M79" s="13"/>
      <c r="N79" s="8" t="s">
        <v>232</v>
      </c>
      <c r="O79" s="9">
        <v>10</v>
      </c>
      <c r="P79" s="9"/>
      <c r="Q79" s="9"/>
      <c r="R79" s="9"/>
      <c r="S79" s="9"/>
      <c r="T79" s="9"/>
      <c r="U79" s="9" t="s">
        <v>233</v>
      </c>
      <c r="V79" s="9"/>
    </row>
    <row r="80" spans="1:22" ht="57.6" x14ac:dyDescent="0.3">
      <c r="A80" s="35" t="s">
        <v>139</v>
      </c>
      <c r="B80" s="11" t="s">
        <v>140</v>
      </c>
      <c r="C80" s="11" t="s">
        <v>141</v>
      </c>
      <c r="D80" s="16" t="s">
        <v>234</v>
      </c>
      <c r="E80" s="11"/>
      <c r="F80" s="12"/>
      <c r="G80" s="12"/>
      <c r="H80" s="12" t="str">
        <f>IFERROR(VLOOKUP(G80,CentralOVM!$A$3:$B$45,2,0),"")</f>
        <v/>
      </c>
      <c r="I80" s="12"/>
      <c r="J80" s="12"/>
      <c r="K80" s="11"/>
      <c r="L80" s="12"/>
      <c r="M80" s="13"/>
      <c r="N80" s="51" t="s">
        <v>235</v>
      </c>
      <c r="O80" s="9">
        <v>58</v>
      </c>
      <c r="P80" s="9"/>
      <c r="Q80" s="9"/>
      <c r="R80" s="9"/>
      <c r="S80" s="9"/>
      <c r="T80" s="9"/>
      <c r="U80" s="9" t="s">
        <v>236</v>
      </c>
      <c r="V80" s="9"/>
    </row>
    <row r="81" spans="1:23" ht="57.6" x14ac:dyDescent="0.3">
      <c r="A81" s="35" t="s">
        <v>139</v>
      </c>
      <c r="B81" s="11" t="s">
        <v>140</v>
      </c>
      <c r="C81" s="11" t="s">
        <v>141</v>
      </c>
      <c r="D81" s="20" t="s">
        <v>237</v>
      </c>
      <c r="E81" s="11"/>
      <c r="F81" s="12"/>
      <c r="G81" s="12"/>
      <c r="H81" s="12" t="str">
        <f>IFERROR(VLOOKUP(G81,CentralOVM!$A$3:$B$45,2,0),"")</f>
        <v/>
      </c>
      <c r="I81" s="12"/>
      <c r="J81" s="12"/>
      <c r="K81" s="11"/>
      <c r="L81" s="12"/>
      <c r="M81" s="13"/>
      <c r="N81" s="51" t="s">
        <v>235</v>
      </c>
      <c r="O81" s="9">
        <v>58</v>
      </c>
      <c r="P81" s="9"/>
      <c r="Q81" s="9"/>
      <c r="R81" s="9"/>
      <c r="S81" s="9"/>
      <c r="T81" s="9"/>
      <c r="U81" s="9" t="s">
        <v>238</v>
      </c>
      <c r="V81" s="9"/>
    </row>
    <row r="82" spans="1:23" ht="115.2" x14ac:dyDescent="0.3">
      <c r="A82" s="35" t="s">
        <v>139</v>
      </c>
      <c r="B82" s="11" t="s">
        <v>140</v>
      </c>
      <c r="C82" s="11" t="s">
        <v>141</v>
      </c>
      <c r="D82" s="20" t="s">
        <v>239</v>
      </c>
      <c r="E82" s="11" t="s">
        <v>240</v>
      </c>
      <c r="F82" s="54" t="s">
        <v>241</v>
      </c>
      <c r="G82" s="12" t="s">
        <v>242</v>
      </c>
      <c r="H82" s="12" t="str">
        <f>IFERROR(VLOOKUP(G82,CentralOVM!$A$3:$B$45,2,0),"")</f>
        <v>Y</v>
      </c>
      <c r="I82" s="12" t="s">
        <v>150</v>
      </c>
      <c r="J82" s="21" t="s">
        <v>243</v>
      </c>
      <c r="K82" s="21" t="s">
        <v>244</v>
      </c>
      <c r="L82" s="21" t="s">
        <v>245</v>
      </c>
      <c r="M82" s="24" t="s">
        <v>246</v>
      </c>
      <c r="N82" s="51" t="s">
        <v>235</v>
      </c>
      <c r="O82" s="9">
        <v>58</v>
      </c>
      <c r="P82" s="9"/>
      <c r="Q82" s="9"/>
      <c r="R82" s="9"/>
      <c r="S82" s="17" t="s">
        <v>247</v>
      </c>
      <c r="T82" s="9">
        <v>2</v>
      </c>
      <c r="U82" s="9" t="s">
        <v>248</v>
      </c>
      <c r="V82" s="9"/>
      <c r="W82" s="10"/>
    </row>
    <row r="83" spans="1:23" ht="57.6" x14ac:dyDescent="0.3">
      <c r="A83" s="35" t="s">
        <v>139</v>
      </c>
      <c r="B83" s="11" t="s">
        <v>140</v>
      </c>
      <c r="C83" s="11" t="s">
        <v>141</v>
      </c>
      <c r="D83" s="20" t="s">
        <v>249</v>
      </c>
      <c r="E83" s="11"/>
      <c r="F83" s="12"/>
      <c r="G83" s="12"/>
      <c r="H83" s="12" t="str">
        <f>IFERROR(VLOOKUP(G83,CentralOVM!$A$3:$B$45,2,0),"")</f>
        <v/>
      </c>
      <c r="I83" s="23"/>
      <c r="J83" s="23"/>
      <c r="K83" s="25"/>
      <c r="L83" s="23"/>
      <c r="M83" s="26"/>
      <c r="N83" s="51" t="s">
        <v>235</v>
      </c>
      <c r="O83" s="9">
        <v>58</v>
      </c>
      <c r="P83" s="9"/>
      <c r="Q83" s="9"/>
      <c r="R83" s="9"/>
      <c r="S83" s="9"/>
      <c r="T83" s="9"/>
      <c r="U83" s="9" t="s">
        <v>250</v>
      </c>
      <c r="V83" s="9"/>
    </row>
    <row r="84" spans="1:23" ht="158.4" x14ac:dyDescent="0.3">
      <c r="A84" s="35" t="s">
        <v>139</v>
      </c>
      <c r="B84" s="11" t="s">
        <v>140</v>
      </c>
      <c r="C84" s="11" t="s">
        <v>141</v>
      </c>
      <c r="D84" s="20" t="s">
        <v>251</v>
      </c>
      <c r="E84" s="11" t="s">
        <v>252</v>
      </c>
      <c r="F84" s="54" t="s">
        <v>253</v>
      </c>
      <c r="G84" s="12" t="s">
        <v>242</v>
      </c>
      <c r="H84" s="12" t="str">
        <f>IFERROR(VLOOKUP(G84,CentralOVM!$A$3:$B$45,2,0),"")</f>
        <v>Y</v>
      </c>
      <c r="I84" s="12" t="s">
        <v>150</v>
      </c>
      <c r="J84" s="21" t="s">
        <v>243</v>
      </c>
      <c r="K84" s="21" t="s">
        <v>244</v>
      </c>
      <c r="L84" s="21" t="s">
        <v>245</v>
      </c>
      <c r="M84" s="24" t="s">
        <v>246</v>
      </c>
      <c r="N84" s="51" t="s">
        <v>235</v>
      </c>
      <c r="O84" s="9">
        <v>58</v>
      </c>
      <c r="P84" s="9"/>
      <c r="Q84" s="9"/>
      <c r="R84" s="9"/>
      <c r="S84" s="17" t="s">
        <v>247</v>
      </c>
      <c r="T84" s="9">
        <v>2</v>
      </c>
      <c r="U84" s="9" t="s">
        <v>254</v>
      </c>
      <c r="V84" s="9"/>
    </row>
    <row r="85" spans="1:23" ht="230.4" x14ac:dyDescent="0.3">
      <c r="A85" s="35" t="s">
        <v>139</v>
      </c>
      <c r="B85" s="11" t="s">
        <v>140</v>
      </c>
      <c r="C85" s="11" t="s">
        <v>141</v>
      </c>
      <c r="D85" s="18" t="s">
        <v>255</v>
      </c>
      <c r="E85" s="11" t="s">
        <v>256</v>
      </c>
      <c r="F85" s="54" t="s">
        <v>257</v>
      </c>
      <c r="G85" s="12" t="s">
        <v>204</v>
      </c>
      <c r="H85" s="12" t="str">
        <f>IFERROR(VLOOKUP(G85,CentralOVM!$A$3:$B$45,2,0),"")</f>
        <v>N</v>
      </c>
      <c r="I85" s="12" t="s">
        <v>258</v>
      </c>
      <c r="J85" s="11" t="s">
        <v>259</v>
      </c>
      <c r="K85" s="11" t="s">
        <v>260</v>
      </c>
      <c r="L85" s="12" t="s">
        <v>261</v>
      </c>
      <c r="M85" s="13" t="s">
        <v>262</v>
      </c>
      <c r="N85" s="8" t="s">
        <v>263</v>
      </c>
      <c r="O85" s="9">
        <v>0</v>
      </c>
      <c r="P85" s="9"/>
      <c r="Q85" s="9"/>
      <c r="R85" s="9"/>
      <c r="S85" s="17" t="s">
        <v>264</v>
      </c>
      <c r="T85" s="9">
        <v>4</v>
      </c>
      <c r="U85" s="9" t="s">
        <v>265</v>
      </c>
      <c r="V85" s="9"/>
    </row>
    <row r="86" spans="1:23" ht="100.8" x14ac:dyDescent="0.3">
      <c r="A86" s="35" t="s">
        <v>139</v>
      </c>
      <c r="B86" s="11" t="s">
        <v>140</v>
      </c>
      <c r="C86" s="11" t="s">
        <v>141</v>
      </c>
      <c r="D86" s="18" t="s">
        <v>266</v>
      </c>
      <c r="E86" s="11" t="s">
        <v>267</v>
      </c>
      <c r="F86" s="54" t="s">
        <v>268</v>
      </c>
      <c r="G86" s="12" t="s">
        <v>204</v>
      </c>
      <c r="H86" s="12" t="str">
        <f>IFERROR(VLOOKUP(G86,CentralOVM!$A$3:$B$45,2,0),"")</f>
        <v>N</v>
      </c>
      <c r="I86" s="12" t="s">
        <v>205</v>
      </c>
      <c r="J86" s="21" t="s">
        <v>206</v>
      </c>
      <c r="K86" s="22" t="s">
        <v>207</v>
      </c>
      <c r="L86" s="12" t="s">
        <v>208</v>
      </c>
      <c r="M86" s="13" t="s">
        <v>209</v>
      </c>
      <c r="N86" s="8" t="s">
        <v>269</v>
      </c>
      <c r="O86" s="9">
        <v>2</v>
      </c>
      <c r="P86" s="9"/>
      <c r="Q86" s="9"/>
      <c r="R86" s="9"/>
      <c r="S86" s="17" t="s">
        <v>270</v>
      </c>
      <c r="T86" s="9">
        <v>3</v>
      </c>
      <c r="U86" s="9" t="s">
        <v>271</v>
      </c>
      <c r="V86" s="9"/>
    </row>
    <row r="87" spans="1:23" ht="57.6" x14ac:dyDescent="0.3">
      <c r="A87" s="35" t="s">
        <v>139</v>
      </c>
      <c r="B87" s="11" t="s">
        <v>140</v>
      </c>
      <c r="C87" s="11" t="s">
        <v>141</v>
      </c>
      <c r="D87" s="18" t="s">
        <v>272</v>
      </c>
      <c r="E87" s="11" t="s">
        <v>273</v>
      </c>
      <c r="F87" s="53" t="s">
        <v>274</v>
      </c>
      <c r="G87" s="12" t="s">
        <v>204</v>
      </c>
      <c r="H87" s="12" t="str">
        <f>IFERROR(VLOOKUP(G87,CentralOVM!$A$3:$B$45,2,0),"")</f>
        <v>N</v>
      </c>
      <c r="I87" s="12" t="s">
        <v>205</v>
      </c>
      <c r="J87" s="21" t="s">
        <v>206</v>
      </c>
      <c r="K87" s="22" t="s">
        <v>207</v>
      </c>
      <c r="L87" s="12" t="s">
        <v>208</v>
      </c>
      <c r="M87" s="13" t="s">
        <v>209</v>
      </c>
      <c r="N87" s="8" t="s">
        <v>269</v>
      </c>
      <c r="O87" s="9">
        <v>2</v>
      </c>
      <c r="P87" s="9"/>
      <c r="Q87" s="9"/>
      <c r="R87" s="9"/>
      <c r="S87" s="17" t="s">
        <v>275</v>
      </c>
      <c r="T87" s="9">
        <v>3</v>
      </c>
      <c r="U87" s="9" t="s">
        <v>276</v>
      </c>
      <c r="V87" s="9"/>
    </row>
    <row r="88" spans="1:23" ht="72" x14ac:dyDescent="0.3">
      <c r="A88" s="35" t="s">
        <v>277</v>
      </c>
      <c r="B88" s="11" t="s">
        <v>278</v>
      </c>
      <c r="C88" s="11" t="s">
        <v>279</v>
      </c>
      <c r="D88" s="11" t="s">
        <v>280</v>
      </c>
      <c r="E88" s="11"/>
      <c r="F88" s="12"/>
      <c r="G88" s="12"/>
      <c r="H88" s="12" t="str">
        <f>IFERROR(VLOOKUP(G88,CentralOVM!$A$3:$B$45,2,0),"")</f>
        <v/>
      </c>
      <c r="I88" s="12"/>
      <c r="J88" s="12"/>
      <c r="K88" s="11"/>
      <c r="L88" s="12"/>
      <c r="M88" s="13"/>
      <c r="N88" s="8" t="s">
        <v>281</v>
      </c>
      <c r="O88" s="9">
        <v>9</v>
      </c>
      <c r="P88" s="9"/>
      <c r="Q88" s="9"/>
      <c r="R88" s="9"/>
      <c r="S88" s="9"/>
      <c r="T88" s="9"/>
      <c r="U88" s="9"/>
      <c r="V88" s="9">
        <f>55989+19254</f>
        <v>75243</v>
      </c>
      <c r="W88" t="s">
        <v>282</v>
      </c>
    </row>
    <row r="89" spans="1:23" ht="72" x14ac:dyDescent="0.3">
      <c r="A89" s="35" t="s">
        <v>277</v>
      </c>
      <c r="B89" s="11" t="s">
        <v>278</v>
      </c>
      <c r="C89" s="11" t="s">
        <v>279</v>
      </c>
      <c r="D89" s="11" t="s">
        <v>283</v>
      </c>
      <c r="E89" s="11" t="s">
        <v>284</v>
      </c>
      <c r="F89" s="54" t="s">
        <v>285</v>
      </c>
      <c r="G89" s="12" t="s">
        <v>286</v>
      </c>
      <c r="H89" s="12" t="str">
        <f>IFERROR(VLOOKUP(G89,CentralOVM!$A$3:$B$45,2,0),"")</f>
        <v>Y</v>
      </c>
      <c r="I89" s="12" t="s">
        <v>258</v>
      </c>
      <c r="J89" s="18" t="s">
        <v>287</v>
      </c>
      <c r="K89" s="11" t="s">
        <v>288</v>
      </c>
      <c r="L89" s="12" t="s">
        <v>289</v>
      </c>
      <c r="M89" s="13" t="s">
        <v>290</v>
      </c>
      <c r="N89" s="8" t="s">
        <v>281</v>
      </c>
      <c r="O89" s="9">
        <v>9</v>
      </c>
      <c r="P89" s="9"/>
      <c r="Q89" s="9"/>
      <c r="R89" s="9"/>
      <c r="S89" s="17" t="s">
        <v>291</v>
      </c>
      <c r="T89" s="9">
        <v>1</v>
      </c>
      <c r="U89" s="9"/>
      <c r="V89" s="9"/>
    </row>
    <row r="90" spans="1:23" ht="72" x14ac:dyDescent="0.3">
      <c r="A90" s="35" t="s">
        <v>277</v>
      </c>
      <c r="B90" s="11" t="s">
        <v>278</v>
      </c>
      <c r="C90" s="11" t="s">
        <v>279</v>
      </c>
      <c r="D90" s="11" t="s">
        <v>292</v>
      </c>
      <c r="E90" s="11"/>
      <c r="F90" s="12"/>
      <c r="G90" s="12"/>
      <c r="H90" s="12" t="str">
        <f>IFERROR(VLOOKUP(G90,CentralOVM!$A$3:$B$45,2,0),"")</f>
        <v/>
      </c>
      <c r="I90" s="12"/>
      <c r="J90" s="12"/>
      <c r="K90" s="11"/>
      <c r="L90" s="12"/>
      <c r="M90" s="13"/>
      <c r="N90" s="8" t="s">
        <v>281</v>
      </c>
      <c r="O90" s="9">
        <v>9</v>
      </c>
      <c r="P90" s="9"/>
      <c r="Q90" s="9"/>
      <c r="R90" s="9"/>
      <c r="S90" s="9"/>
      <c r="T90" s="9"/>
      <c r="U90" s="9"/>
      <c r="V90" s="9"/>
    </row>
    <row r="91" spans="1:23" ht="72" x14ac:dyDescent="0.3">
      <c r="A91" s="35" t="s">
        <v>277</v>
      </c>
      <c r="B91" s="11" t="s">
        <v>278</v>
      </c>
      <c r="C91" s="11" t="s">
        <v>279</v>
      </c>
      <c r="D91" s="11" t="s">
        <v>293</v>
      </c>
      <c r="E91" s="11"/>
      <c r="F91" s="12"/>
      <c r="G91" s="12"/>
      <c r="H91" s="12" t="str">
        <f>IFERROR(VLOOKUP(G91,CentralOVM!$A$3:$B$45,2,0),"")</f>
        <v/>
      </c>
      <c r="I91" s="12"/>
      <c r="J91" s="12"/>
      <c r="K91" s="11"/>
      <c r="L91" s="12"/>
      <c r="M91" s="13"/>
      <c r="N91" s="8" t="s">
        <v>146</v>
      </c>
      <c r="O91" s="9">
        <v>15</v>
      </c>
      <c r="P91" s="9"/>
      <c r="Q91" s="9"/>
      <c r="R91" s="9"/>
      <c r="S91" s="9"/>
      <c r="T91" s="9"/>
      <c r="U91" s="9"/>
      <c r="V91" s="9"/>
    </row>
    <row r="92" spans="1:23" ht="72" x14ac:dyDescent="0.3">
      <c r="A92" s="35" t="s">
        <v>277</v>
      </c>
      <c r="B92" s="11" t="s">
        <v>278</v>
      </c>
      <c r="C92" s="11" t="s">
        <v>279</v>
      </c>
      <c r="D92" s="11" t="s">
        <v>294</v>
      </c>
      <c r="E92" s="11"/>
      <c r="F92" s="12"/>
      <c r="G92" s="12"/>
      <c r="H92" s="12" t="str">
        <f>IFERROR(VLOOKUP(G92,CentralOVM!$A$3:$B$45,2,0),"")</f>
        <v/>
      </c>
      <c r="I92" s="12"/>
      <c r="J92" s="12"/>
      <c r="K92" s="11"/>
      <c r="L92" s="12"/>
      <c r="M92" s="13"/>
      <c r="N92" s="8" t="s">
        <v>281</v>
      </c>
      <c r="O92" s="9">
        <v>9</v>
      </c>
      <c r="P92" s="9"/>
      <c r="Q92" s="9"/>
      <c r="R92" s="9"/>
      <c r="S92" s="9"/>
      <c r="T92" s="9"/>
      <c r="U92" s="9"/>
      <c r="V92" s="9"/>
    </row>
    <row r="93" spans="1:23" ht="72" x14ac:dyDescent="0.3">
      <c r="A93" s="35" t="s">
        <v>277</v>
      </c>
      <c r="B93" s="11" t="s">
        <v>278</v>
      </c>
      <c r="C93" s="11" t="s">
        <v>279</v>
      </c>
      <c r="D93" s="11" t="s">
        <v>295</v>
      </c>
      <c r="E93" s="11"/>
      <c r="F93" s="12"/>
      <c r="G93" s="12"/>
      <c r="H93" s="12" t="str">
        <f>IFERROR(VLOOKUP(G93,CentralOVM!$A$3:$B$45,2,0),"")</f>
        <v/>
      </c>
      <c r="I93" s="12"/>
      <c r="J93" s="12"/>
      <c r="K93" s="11"/>
      <c r="L93" s="12"/>
      <c r="M93" s="13"/>
      <c r="N93" s="51" t="s">
        <v>33</v>
      </c>
      <c r="O93" s="9">
        <v>23</v>
      </c>
      <c r="P93" s="9"/>
      <c r="Q93" s="9"/>
      <c r="R93" s="9"/>
      <c r="S93" s="9"/>
      <c r="T93" s="9"/>
      <c r="U93" s="9"/>
      <c r="V93" s="9"/>
    </row>
    <row r="94" spans="1:23" ht="72" x14ac:dyDescent="0.3">
      <c r="A94" s="35" t="s">
        <v>277</v>
      </c>
      <c r="B94" s="11" t="s">
        <v>278</v>
      </c>
      <c r="C94" s="11" t="s">
        <v>279</v>
      </c>
      <c r="D94" s="11" t="s">
        <v>296</v>
      </c>
      <c r="E94" s="11"/>
      <c r="F94" s="12"/>
      <c r="G94" s="12"/>
      <c r="H94" s="12" t="str">
        <f>IFERROR(VLOOKUP(G94,CentralOVM!$A$3:$B$45,2,0),"")</f>
        <v/>
      </c>
      <c r="I94" s="12"/>
      <c r="J94" s="12"/>
      <c r="K94" s="11"/>
      <c r="L94" s="12"/>
      <c r="M94" s="13"/>
      <c r="N94" s="8" t="s">
        <v>146</v>
      </c>
      <c r="O94" s="9">
        <v>15</v>
      </c>
      <c r="P94" s="9"/>
      <c r="Q94" s="9"/>
      <c r="R94" s="9"/>
      <c r="S94" s="9"/>
      <c r="T94" s="9"/>
      <c r="U94" s="9"/>
      <c r="V94" s="9"/>
    </row>
    <row r="95" spans="1:23" ht="72" x14ac:dyDescent="0.3">
      <c r="A95" s="35" t="s">
        <v>277</v>
      </c>
      <c r="B95" s="11" t="s">
        <v>278</v>
      </c>
      <c r="C95" s="11" t="s">
        <v>279</v>
      </c>
      <c r="D95" s="11" t="s">
        <v>297</v>
      </c>
      <c r="E95" s="11"/>
      <c r="F95" s="12"/>
      <c r="G95" s="12"/>
      <c r="H95" s="12" t="str">
        <f>IFERROR(VLOOKUP(G95,CentralOVM!$A$3:$B$45,2,0),"")</f>
        <v/>
      </c>
      <c r="I95" s="12"/>
      <c r="J95" s="12"/>
      <c r="K95" s="11"/>
      <c r="L95" s="12"/>
      <c r="M95" s="13"/>
      <c r="N95" s="51"/>
      <c r="O95" s="9"/>
      <c r="P95" s="9"/>
      <c r="Q95" s="9"/>
      <c r="R95" s="9"/>
      <c r="S95" s="9"/>
      <c r="T95" s="9"/>
      <c r="U95" s="9"/>
      <c r="V95" s="9"/>
    </row>
    <row r="96" spans="1:23" ht="72" x14ac:dyDescent="0.3">
      <c r="A96" s="35" t="s">
        <v>277</v>
      </c>
      <c r="B96" s="11" t="s">
        <v>278</v>
      </c>
      <c r="C96" s="11" t="s">
        <v>279</v>
      </c>
      <c r="D96" s="11" t="s">
        <v>298</v>
      </c>
      <c r="E96" s="11"/>
      <c r="F96" s="12"/>
      <c r="G96" s="12"/>
      <c r="H96" s="12" t="str">
        <f>IFERROR(VLOOKUP(G96,CentralOVM!$A$3:$B$45,2,0),"")</f>
        <v/>
      </c>
      <c r="I96" s="12"/>
      <c r="J96" s="12"/>
      <c r="K96" s="11"/>
      <c r="L96" s="12"/>
      <c r="M96" s="13"/>
      <c r="N96" s="8" t="s">
        <v>146</v>
      </c>
      <c r="O96" s="9">
        <v>15</v>
      </c>
      <c r="P96" s="9"/>
      <c r="Q96" s="9"/>
      <c r="R96" s="9"/>
      <c r="S96" s="9"/>
      <c r="T96" s="9"/>
      <c r="U96" s="9"/>
      <c r="V96" s="9"/>
    </row>
    <row r="97" spans="1:22" ht="72" x14ac:dyDescent="0.3">
      <c r="A97" s="35" t="s">
        <v>277</v>
      </c>
      <c r="B97" s="11" t="s">
        <v>278</v>
      </c>
      <c r="C97" s="11" t="s">
        <v>279</v>
      </c>
      <c r="D97" s="11" t="s">
        <v>299</v>
      </c>
      <c r="E97" s="11"/>
      <c r="F97" s="12"/>
      <c r="G97" s="12"/>
      <c r="H97" s="12" t="str">
        <f>IFERROR(VLOOKUP(G97,CentralOVM!$A$3:$B$45,2,0),"")</f>
        <v/>
      </c>
      <c r="I97" s="12"/>
      <c r="J97" s="12"/>
      <c r="K97" s="11"/>
      <c r="L97" s="12"/>
      <c r="M97" s="13"/>
      <c r="N97" s="8" t="s">
        <v>146</v>
      </c>
      <c r="O97" s="9">
        <v>15</v>
      </c>
      <c r="P97" s="9"/>
      <c r="Q97" s="9"/>
      <c r="R97" s="9"/>
      <c r="S97" s="9"/>
      <c r="T97" s="9"/>
      <c r="U97" s="9"/>
      <c r="V97" s="9"/>
    </row>
    <row r="98" spans="1:22" ht="72" x14ac:dyDescent="0.3">
      <c r="A98" s="35" t="s">
        <v>277</v>
      </c>
      <c r="B98" s="11" t="s">
        <v>278</v>
      </c>
      <c r="C98" s="11" t="s">
        <v>279</v>
      </c>
      <c r="D98" s="11" t="s">
        <v>300</v>
      </c>
      <c r="E98" s="11"/>
      <c r="F98" s="12"/>
      <c r="G98" s="12"/>
      <c r="H98" s="12" t="str">
        <f>IFERROR(VLOOKUP(G98,CentralOVM!$A$3:$B$45,2,0),"")</f>
        <v/>
      </c>
      <c r="I98" s="12"/>
      <c r="J98" s="12"/>
      <c r="K98" s="11"/>
      <c r="L98" s="12"/>
      <c r="M98" s="13"/>
      <c r="N98" s="8" t="s">
        <v>146</v>
      </c>
      <c r="O98" s="9">
        <v>15</v>
      </c>
      <c r="P98" s="9"/>
      <c r="Q98" s="9"/>
      <c r="R98" s="9"/>
      <c r="S98" s="9"/>
      <c r="T98" s="9"/>
      <c r="U98" s="9"/>
      <c r="V98" s="9"/>
    </row>
    <row r="99" spans="1:22" ht="72" x14ac:dyDescent="0.3">
      <c r="A99" s="35" t="s">
        <v>277</v>
      </c>
      <c r="B99" s="11" t="s">
        <v>278</v>
      </c>
      <c r="C99" s="11" t="s">
        <v>279</v>
      </c>
      <c r="D99" s="11" t="s">
        <v>301</v>
      </c>
      <c r="E99" s="11" t="s">
        <v>302</v>
      </c>
      <c r="F99" s="12" t="s">
        <v>303</v>
      </c>
      <c r="G99" s="12" t="s">
        <v>286</v>
      </c>
      <c r="H99" s="12" t="str">
        <f>IFERROR(VLOOKUP(G99,CentralOVM!$A$3:$B$45,2,0),"")</f>
        <v>Y</v>
      </c>
      <c r="I99" s="12" t="s">
        <v>258</v>
      </c>
      <c r="J99" s="12" t="s">
        <v>304</v>
      </c>
      <c r="K99" s="11" t="s">
        <v>305</v>
      </c>
      <c r="L99" s="12" t="s">
        <v>289</v>
      </c>
      <c r="M99" s="13" t="s">
        <v>290</v>
      </c>
      <c r="N99" s="8" t="s">
        <v>281</v>
      </c>
      <c r="O99" s="9">
        <v>9</v>
      </c>
      <c r="P99" s="9"/>
      <c r="Q99" s="9"/>
      <c r="R99" s="9"/>
      <c r="S99" s="9"/>
      <c r="T99" s="9">
        <v>4</v>
      </c>
      <c r="U99" s="9" t="s">
        <v>306</v>
      </c>
      <c r="V99" s="9"/>
    </row>
    <row r="100" spans="1:22" ht="72" x14ac:dyDescent="0.3">
      <c r="A100" s="35" t="s">
        <v>277</v>
      </c>
      <c r="B100" s="11" t="s">
        <v>278</v>
      </c>
      <c r="C100" s="11" t="s">
        <v>279</v>
      </c>
      <c r="D100" s="11" t="s">
        <v>307</v>
      </c>
      <c r="E100" s="11" t="s">
        <v>308</v>
      </c>
      <c r="F100" s="12" t="s">
        <v>309</v>
      </c>
      <c r="G100" s="12" t="s">
        <v>310</v>
      </c>
      <c r="H100" s="12" t="str">
        <f>IFERROR(VLOOKUP(G100,CentralOVM!$A$3:$B$45,2,0),"")</f>
        <v>Y</v>
      </c>
      <c r="I100" s="12" t="s">
        <v>205</v>
      </c>
      <c r="J100" s="12"/>
      <c r="K100" s="11"/>
      <c r="L100" s="12"/>
      <c r="M100" s="13"/>
      <c r="N100" s="8" t="s">
        <v>311</v>
      </c>
      <c r="O100" s="9">
        <v>35</v>
      </c>
      <c r="P100" s="9"/>
      <c r="Q100" s="9"/>
      <c r="R100" s="9"/>
      <c r="S100" s="9"/>
      <c r="T100" s="9">
        <v>4</v>
      </c>
      <c r="U100" s="9" t="s">
        <v>312</v>
      </c>
      <c r="V100" s="9"/>
    </row>
    <row r="101" spans="1:22" ht="72" x14ac:dyDescent="0.3">
      <c r="A101" s="35" t="s">
        <v>277</v>
      </c>
      <c r="B101" s="11" t="s">
        <v>278</v>
      </c>
      <c r="C101" s="11" t="s">
        <v>279</v>
      </c>
      <c r="D101" s="11" t="s">
        <v>313</v>
      </c>
      <c r="E101" s="11" t="s">
        <v>308</v>
      </c>
      <c r="F101" s="12" t="s">
        <v>314</v>
      </c>
      <c r="G101" s="12" t="s">
        <v>315</v>
      </c>
      <c r="H101" s="12" t="str">
        <f>IFERROR(VLOOKUP(G101,CentralOVM!$A$3:$B$45,2,0),"")</f>
        <v>Y</v>
      </c>
      <c r="I101" s="12" t="s">
        <v>316</v>
      </c>
      <c r="J101" s="12" t="s">
        <v>317</v>
      </c>
      <c r="K101" s="11" t="s">
        <v>318</v>
      </c>
      <c r="L101" s="12" t="s">
        <v>319</v>
      </c>
      <c r="M101" s="13" t="s">
        <v>320</v>
      </c>
      <c r="N101" s="51" t="s">
        <v>321</v>
      </c>
      <c r="O101" s="9">
        <v>25</v>
      </c>
      <c r="P101" s="9" t="s">
        <v>322</v>
      </c>
      <c r="Q101" s="9" t="s">
        <v>316</v>
      </c>
      <c r="R101" s="9" t="s">
        <v>62</v>
      </c>
      <c r="S101" s="9" t="s">
        <v>323</v>
      </c>
      <c r="T101" s="9">
        <v>4</v>
      </c>
      <c r="U101" s="9" t="s">
        <v>324</v>
      </c>
      <c r="V101" s="9"/>
    </row>
    <row r="102" spans="1:22" ht="72" x14ac:dyDescent="0.3">
      <c r="A102" s="35" t="s">
        <v>277</v>
      </c>
      <c r="B102" s="11" t="s">
        <v>278</v>
      </c>
      <c r="C102" s="11" t="s">
        <v>279</v>
      </c>
      <c r="D102" s="11" t="s">
        <v>325</v>
      </c>
      <c r="E102" s="11"/>
      <c r="F102" s="12"/>
      <c r="G102" s="12"/>
      <c r="H102" s="12" t="str">
        <f>IFERROR(VLOOKUP(G102,CentralOVM!$A$3:$B$45,2,0),"")</f>
        <v/>
      </c>
      <c r="I102" s="12"/>
      <c r="J102" s="12"/>
      <c r="K102" s="11"/>
      <c r="L102" s="12"/>
      <c r="M102" s="13"/>
      <c r="N102" s="8" t="s">
        <v>281</v>
      </c>
      <c r="O102" s="9">
        <v>9</v>
      </c>
      <c r="P102" s="9"/>
      <c r="Q102" s="9"/>
      <c r="R102" s="9"/>
      <c r="S102" s="9"/>
      <c r="T102" s="9"/>
      <c r="U102" s="9" t="s">
        <v>84</v>
      </c>
      <c r="V102" s="9"/>
    </row>
    <row r="103" spans="1:22" ht="72" x14ac:dyDescent="0.3">
      <c r="A103" s="35" t="s">
        <v>277</v>
      </c>
      <c r="B103" s="11" t="s">
        <v>278</v>
      </c>
      <c r="C103" s="11" t="s">
        <v>279</v>
      </c>
      <c r="D103" s="18" t="s">
        <v>326</v>
      </c>
      <c r="E103" s="11"/>
      <c r="F103" s="12"/>
      <c r="G103" s="12"/>
      <c r="H103" s="12" t="str">
        <f>IFERROR(VLOOKUP(G103,CentralOVM!$A$3:$B$45,2,0),"")</f>
        <v/>
      </c>
      <c r="I103" s="12"/>
      <c r="J103" s="12"/>
      <c r="K103" s="11"/>
      <c r="L103" s="12"/>
      <c r="M103" s="13"/>
      <c r="N103" s="8" t="s">
        <v>281</v>
      </c>
      <c r="O103" s="9">
        <v>9</v>
      </c>
      <c r="P103" s="9"/>
      <c r="Q103" s="9"/>
      <c r="R103" s="9"/>
      <c r="S103" s="9"/>
      <c r="T103" s="9"/>
      <c r="U103" s="9" t="s">
        <v>89</v>
      </c>
      <c r="V103" s="9"/>
    </row>
    <row r="104" spans="1:22" ht="72" x14ac:dyDescent="0.3">
      <c r="A104" s="35" t="s">
        <v>277</v>
      </c>
      <c r="B104" s="11" t="s">
        <v>278</v>
      </c>
      <c r="C104" s="11" t="s">
        <v>279</v>
      </c>
      <c r="D104" s="16" t="s">
        <v>327</v>
      </c>
      <c r="E104" s="11"/>
      <c r="F104" s="12"/>
      <c r="G104" s="12"/>
      <c r="H104" s="12" t="str">
        <f>IFERROR(VLOOKUP(G104,CentralOVM!$A$3:$B$45,2,0),"")</f>
        <v/>
      </c>
      <c r="I104" s="12"/>
      <c r="J104" s="12"/>
      <c r="K104" s="11"/>
      <c r="L104" s="12"/>
      <c r="M104" s="13"/>
      <c r="N104" s="8" t="s">
        <v>281</v>
      </c>
      <c r="O104" s="9">
        <v>9</v>
      </c>
      <c r="P104" s="9"/>
      <c r="Q104" s="9"/>
      <c r="R104" s="9"/>
      <c r="S104" s="9"/>
      <c r="T104" s="9"/>
      <c r="U104" s="9" t="s">
        <v>92</v>
      </c>
      <c r="V104" s="9"/>
    </row>
    <row r="105" spans="1:22" ht="216" x14ac:dyDescent="0.3">
      <c r="A105" s="35" t="s">
        <v>277</v>
      </c>
      <c r="B105" s="11" t="s">
        <v>278</v>
      </c>
      <c r="C105" s="11" t="s">
        <v>279</v>
      </c>
      <c r="D105" s="18" t="s">
        <v>328</v>
      </c>
      <c r="E105" s="11" t="s">
        <v>302</v>
      </c>
      <c r="F105" s="54" t="s">
        <v>303</v>
      </c>
      <c r="G105" s="12" t="s">
        <v>286</v>
      </c>
      <c r="H105" s="12" t="str">
        <f>IFERROR(VLOOKUP(G105,CentralOVM!$A$3:$B$45,2,0),"")</f>
        <v>Y</v>
      </c>
      <c r="I105" s="12" t="s">
        <v>258</v>
      </c>
      <c r="J105" s="11" t="s">
        <v>304</v>
      </c>
      <c r="K105" s="11" t="s">
        <v>305</v>
      </c>
      <c r="L105" s="12" t="s">
        <v>289</v>
      </c>
      <c r="M105" s="13" t="s">
        <v>290</v>
      </c>
      <c r="N105" s="8" t="s">
        <v>281</v>
      </c>
      <c r="O105" s="9">
        <v>9</v>
      </c>
      <c r="P105" s="9"/>
      <c r="Q105" s="9"/>
      <c r="R105" s="9"/>
      <c r="S105" s="17" t="s">
        <v>329</v>
      </c>
      <c r="T105" s="9">
        <v>4</v>
      </c>
      <c r="U105" s="9" t="s">
        <v>330</v>
      </c>
      <c r="V105" s="9"/>
    </row>
    <row r="106" spans="1:22" ht="72" x14ac:dyDescent="0.3">
      <c r="A106" s="35" t="s">
        <v>277</v>
      </c>
      <c r="B106" s="11" t="s">
        <v>278</v>
      </c>
      <c r="C106" s="11" t="s">
        <v>279</v>
      </c>
      <c r="D106" s="11" t="s">
        <v>331</v>
      </c>
      <c r="E106" s="11"/>
      <c r="F106" s="12"/>
      <c r="G106" s="12"/>
      <c r="H106" s="12" t="str">
        <f>IFERROR(VLOOKUP(G106,CentralOVM!$A$3:$B$45,2,0),"")</f>
        <v/>
      </c>
      <c r="I106" s="12"/>
      <c r="J106" s="12"/>
      <c r="K106" s="11"/>
      <c r="L106" s="12"/>
      <c r="M106" s="13"/>
      <c r="N106" s="8" t="s">
        <v>281</v>
      </c>
      <c r="O106" s="9">
        <v>9</v>
      </c>
      <c r="P106" s="9"/>
      <c r="Q106" s="9"/>
      <c r="R106" s="9"/>
      <c r="S106" s="9"/>
      <c r="T106" s="9"/>
      <c r="U106" s="9" t="s">
        <v>95</v>
      </c>
      <c r="V106" s="9"/>
    </row>
    <row r="107" spans="1:22" ht="72" x14ac:dyDescent="0.3">
      <c r="A107" s="35" t="s">
        <v>277</v>
      </c>
      <c r="B107" s="11" t="s">
        <v>278</v>
      </c>
      <c r="C107" s="11" t="s">
        <v>279</v>
      </c>
      <c r="D107" s="18" t="s">
        <v>332</v>
      </c>
      <c r="E107" s="11"/>
      <c r="F107" s="12"/>
      <c r="G107" s="12"/>
      <c r="H107" s="12" t="str">
        <f>IFERROR(VLOOKUP(G107,CentralOVM!$A$3:$B$45,2,0),"")</f>
        <v/>
      </c>
      <c r="I107" s="12"/>
      <c r="J107" s="12"/>
      <c r="K107" s="11"/>
      <c r="L107" s="12"/>
      <c r="M107" s="13"/>
      <c r="N107" s="8" t="s">
        <v>281</v>
      </c>
      <c r="O107" s="9">
        <v>9</v>
      </c>
      <c r="P107" s="9"/>
      <c r="Q107" s="9"/>
      <c r="R107" s="9"/>
      <c r="S107" s="9"/>
      <c r="T107" s="9"/>
      <c r="U107" s="9"/>
      <c r="V107" s="9"/>
    </row>
    <row r="108" spans="1:22" ht="72" x14ac:dyDescent="0.3">
      <c r="A108" s="35" t="s">
        <v>277</v>
      </c>
      <c r="B108" s="11" t="s">
        <v>278</v>
      </c>
      <c r="C108" s="11" t="s">
        <v>279</v>
      </c>
      <c r="D108" s="18" t="s">
        <v>333</v>
      </c>
      <c r="E108" s="11" t="s">
        <v>334</v>
      </c>
      <c r="F108" s="53"/>
      <c r="G108" s="12" t="s">
        <v>286</v>
      </c>
      <c r="H108" s="12" t="str">
        <f>IFERROR(VLOOKUP(G108,CentralOVM!$A$3:$B$45,2,0),"")</f>
        <v>Y</v>
      </c>
      <c r="I108" s="12" t="s">
        <v>258</v>
      </c>
      <c r="J108" s="11" t="s">
        <v>335</v>
      </c>
      <c r="K108" s="11" t="s">
        <v>336</v>
      </c>
      <c r="L108" s="12" t="s">
        <v>289</v>
      </c>
      <c r="M108" s="13" t="s">
        <v>290</v>
      </c>
      <c r="N108" s="51" t="s">
        <v>281</v>
      </c>
      <c r="O108" s="9">
        <v>9</v>
      </c>
      <c r="P108" s="9"/>
      <c r="Q108" s="9"/>
      <c r="R108" s="9"/>
      <c r="S108" s="9"/>
      <c r="T108" s="9"/>
      <c r="U108" s="9"/>
      <c r="V108" s="9"/>
    </row>
    <row r="109" spans="1:22" ht="216" x14ac:dyDescent="0.3">
      <c r="A109" s="35" t="s">
        <v>277</v>
      </c>
      <c r="B109" s="11" t="s">
        <v>278</v>
      </c>
      <c r="C109" s="11" t="s">
        <v>279</v>
      </c>
      <c r="D109" s="18" t="s">
        <v>337</v>
      </c>
      <c r="E109" s="11" t="s">
        <v>302</v>
      </c>
      <c r="F109" s="54" t="s">
        <v>303</v>
      </c>
      <c r="G109" s="12" t="s">
        <v>286</v>
      </c>
      <c r="H109" s="12" t="str">
        <f>IFERROR(VLOOKUP(G109,CentralOVM!$A$3:$B$45,2,0),"")</f>
        <v>Y</v>
      </c>
      <c r="I109" s="12" t="s">
        <v>258</v>
      </c>
      <c r="J109" s="11" t="s">
        <v>304</v>
      </c>
      <c r="K109" s="11" t="s">
        <v>305</v>
      </c>
      <c r="L109" s="12" t="s">
        <v>289</v>
      </c>
      <c r="M109" s="13" t="s">
        <v>290</v>
      </c>
      <c r="N109" s="8" t="s">
        <v>281</v>
      </c>
      <c r="O109" s="9">
        <v>9</v>
      </c>
      <c r="P109" s="9"/>
      <c r="Q109" s="9"/>
      <c r="R109" s="9"/>
      <c r="S109" s="17" t="s">
        <v>329</v>
      </c>
      <c r="T109" s="9">
        <v>4</v>
      </c>
      <c r="U109" s="9" t="s">
        <v>338</v>
      </c>
      <c r="V109" s="9"/>
    </row>
    <row r="110" spans="1:22" ht="72" x14ac:dyDescent="0.3">
      <c r="A110" s="35" t="s">
        <v>277</v>
      </c>
      <c r="B110" s="11" t="s">
        <v>278</v>
      </c>
      <c r="C110" s="11" t="s">
        <v>279</v>
      </c>
      <c r="D110" s="11" t="s">
        <v>339</v>
      </c>
      <c r="E110" s="11"/>
      <c r="F110" s="12"/>
      <c r="G110" s="12"/>
      <c r="H110" s="12" t="str">
        <f>IFERROR(VLOOKUP(G110,CentralOVM!$A$3:$B$45,2,0),"")</f>
        <v/>
      </c>
      <c r="I110" s="12"/>
      <c r="J110" s="12"/>
      <c r="K110" s="11"/>
      <c r="L110" s="12"/>
      <c r="M110" s="13"/>
      <c r="N110" s="8" t="s">
        <v>281</v>
      </c>
      <c r="O110" s="9">
        <v>9</v>
      </c>
      <c r="P110" s="9"/>
      <c r="Q110" s="9"/>
      <c r="R110" s="9"/>
      <c r="S110" s="9"/>
      <c r="T110" s="9"/>
      <c r="U110" s="9"/>
      <c r="V110" s="9"/>
    </row>
    <row r="111" spans="1:22" ht="72" x14ac:dyDescent="0.3">
      <c r="A111" s="35" t="s">
        <v>277</v>
      </c>
      <c r="B111" s="11" t="s">
        <v>278</v>
      </c>
      <c r="C111" s="11" t="s">
        <v>279</v>
      </c>
      <c r="D111" s="18" t="s">
        <v>332</v>
      </c>
      <c r="E111" s="11"/>
      <c r="F111" s="12"/>
      <c r="G111" s="12"/>
      <c r="H111" s="12" t="str">
        <f>IFERROR(VLOOKUP(G111,CentralOVM!$A$3:$B$45,2,0),"")</f>
        <v/>
      </c>
      <c r="I111" s="12"/>
      <c r="J111" s="12"/>
      <c r="K111" s="11"/>
      <c r="L111" s="12"/>
      <c r="M111" s="13"/>
      <c r="N111" s="8" t="s">
        <v>281</v>
      </c>
      <c r="O111" s="9">
        <v>9</v>
      </c>
      <c r="P111" s="9"/>
      <c r="Q111" s="9"/>
      <c r="R111" s="9"/>
      <c r="S111" s="9"/>
      <c r="T111" s="9"/>
      <c r="U111" s="9"/>
      <c r="V111" s="9"/>
    </row>
    <row r="112" spans="1:22" ht="72" x14ac:dyDescent="0.3">
      <c r="A112" s="35" t="s">
        <v>277</v>
      </c>
      <c r="B112" s="11" t="s">
        <v>278</v>
      </c>
      <c r="C112" s="11" t="s">
        <v>279</v>
      </c>
      <c r="D112" s="18" t="s">
        <v>340</v>
      </c>
      <c r="E112" s="11" t="s">
        <v>341</v>
      </c>
      <c r="F112" s="53"/>
      <c r="G112" s="12" t="s">
        <v>286</v>
      </c>
      <c r="H112" s="12" t="str">
        <f>IFERROR(VLOOKUP(G112,CentralOVM!$A$3:$B$45,2,0),"")</f>
        <v>Y</v>
      </c>
      <c r="I112" s="12" t="s">
        <v>258</v>
      </c>
      <c r="J112" s="11" t="s">
        <v>335</v>
      </c>
      <c r="K112" s="11" t="s">
        <v>336</v>
      </c>
      <c r="L112" s="12" t="s">
        <v>289</v>
      </c>
      <c r="M112" s="13" t="s">
        <v>290</v>
      </c>
      <c r="N112" s="8" t="s">
        <v>281</v>
      </c>
      <c r="O112" s="9">
        <v>9</v>
      </c>
      <c r="P112" s="9"/>
      <c r="Q112" s="9"/>
      <c r="R112" s="9"/>
      <c r="S112" s="9"/>
      <c r="T112" s="9"/>
      <c r="U112" s="9" t="s">
        <v>342</v>
      </c>
      <c r="V112" s="9"/>
    </row>
    <row r="113" spans="1:22" ht="216" x14ac:dyDescent="0.3">
      <c r="A113" s="35" t="s">
        <v>277</v>
      </c>
      <c r="B113" s="11" t="s">
        <v>278</v>
      </c>
      <c r="C113" s="11" t="s">
        <v>279</v>
      </c>
      <c r="D113" s="18" t="s">
        <v>343</v>
      </c>
      <c r="E113" s="11" t="s">
        <v>302</v>
      </c>
      <c r="F113" s="54" t="s">
        <v>303</v>
      </c>
      <c r="G113" s="12" t="s">
        <v>286</v>
      </c>
      <c r="H113" s="12" t="str">
        <f>IFERROR(VLOOKUP(G113,CentralOVM!$A$3:$B$45,2,0),"")</f>
        <v>Y</v>
      </c>
      <c r="I113" s="12" t="s">
        <v>258</v>
      </c>
      <c r="J113" s="11" t="s">
        <v>304</v>
      </c>
      <c r="K113" s="11" t="s">
        <v>305</v>
      </c>
      <c r="L113" s="12" t="s">
        <v>289</v>
      </c>
      <c r="M113" s="13" t="s">
        <v>290</v>
      </c>
      <c r="N113" s="8" t="s">
        <v>281</v>
      </c>
      <c r="O113" s="9">
        <v>9</v>
      </c>
      <c r="P113" s="9"/>
      <c r="Q113" s="9"/>
      <c r="R113" s="9"/>
      <c r="S113" s="17" t="s">
        <v>329</v>
      </c>
      <c r="T113" s="9">
        <v>4</v>
      </c>
      <c r="U113" s="9" t="s">
        <v>344</v>
      </c>
      <c r="V113" s="9"/>
    </row>
    <row r="114" spans="1:22" ht="201.6" x14ac:dyDescent="0.3">
      <c r="A114" s="35" t="s">
        <v>277</v>
      </c>
      <c r="B114" s="11" t="s">
        <v>278</v>
      </c>
      <c r="C114" s="11" t="s">
        <v>279</v>
      </c>
      <c r="D114" s="11" t="s">
        <v>345</v>
      </c>
      <c r="E114" s="11" t="s">
        <v>302</v>
      </c>
      <c r="F114" s="54" t="s">
        <v>346</v>
      </c>
      <c r="G114" s="12" t="s">
        <v>286</v>
      </c>
      <c r="H114" s="12" t="str">
        <f>IFERROR(VLOOKUP(G114,CentralOVM!$A$3:$B$45,2,0),"")</f>
        <v>Y</v>
      </c>
      <c r="I114" s="12" t="s">
        <v>258</v>
      </c>
      <c r="J114" s="12" t="s">
        <v>347</v>
      </c>
      <c r="K114" s="12" t="s">
        <v>348</v>
      </c>
      <c r="L114" s="12" t="s">
        <v>289</v>
      </c>
      <c r="M114" s="13" t="s">
        <v>290</v>
      </c>
      <c r="N114" s="8" t="s">
        <v>281</v>
      </c>
      <c r="O114" s="9">
        <v>9</v>
      </c>
      <c r="P114" s="9"/>
      <c r="Q114" s="9"/>
      <c r="R114" s="9"/>
      <c r="S114" s="17" t="s">
        <v>349</v>
      </c>
      <c r="T114" s="9">
        <v>4</v>
      </c>
      <c r="U114" s="9"/>
      <c r="V114" s="9"/>
    </row>
    <row r="115" spans="1:22" ht="345.6" x14ac:dyDescent="0.3">
      <c r="A115" s="35" t="s">
        <v>277</v>
      </c>
      <c r="B115" s="11" t="s">
        <v>278</v>
      </c>
      <c r="C115" s="11" t="s">
        <v>279</v>
      </c>
      <c r="D115" s="11" t="s">
        <v>350</v>
      </c>
      <c r="E115" s="11"/>
      <c r="F115" s="54" t="s">
        <v>351</v>
      </c>
      <c r="G115" s="11" t="s">
        <v>352</v>
      </c>
      <c r="H115" s="11" t="str">
        <f>IFERROR(VLOOKUP(G115,CentralOVM!$A$3:$B$45,2,0),"")</f>
        <v>Y</v>
      </c>
      <c r="I115" s="11" t="s">
        <v>352</v>
      </c>
      <c r="J115" s="11" t="s">
        <v>353</v>
      </c>
      <c r="K115" s="11" t="s">
        <v>354</v>
      </c>
      <c r="L115" s="11" t="s">
        <v>355</v>
      </c>
      <c r="M115" s="27" t="s">
        <v>356</v>
      </c>
      <c r="N115" s="51" t="s">
        <v>357</v>
      </c>
      <c r="O115" s="9">
        <v>8</v>
      </c>
      <c r="P115" s="9" t="s">
        <v>358</v>
      </c>
      <c r="Q115" s="9" t="s">
        <v>352</v>
      </c>
      <c r="R115" s="9" t="s">
        <v>62</v>
      </c>
      <c r="S115" s="17" t="s">
        <v>359</v>
      </c>
      <c r="T115" s="9">
        <v>5</v>
      </c>
      <c r="U115" s="9" t="s">
        <v>360</v>
      </c>
      <c r="V115" s="9"/>
    </row>
    <row r="116" spans="1:22" ht="72" x14ac:dyDescent="0.3">
      <c r="A116" s="35" t="s">
        <v>277</v>
      </c>
      <c r="B116" s="11" t="s">
        <v>278</v>
      </c>
      <c r="C116" s="11" t="s">
        <v>279</v>
      </c>
      <c r="D116" s="11" t="s">
        <v>361</v>
      </c>
      <c r="E116" s="11"/>
      <c r="F116" s="54" t="s">
        <v>362</v>
      </c>
      <c r="G116" s="12" t="s">
        <v>310</v>
      </c>
      <c r="H116" s="12" t="str">
        <f>IFERROR(VLOOKUP(G116,CentralOVM!$A$3:$B$45,2,0),"")</f>
        <v>Y</v>
      </c>
      <c r="I116" s="11" t="s">
        <v>205</v>
      </c>
      <c r="J116" s="11" t="s">
        <v>363</v>
      </c>
      <c r="K116" s="11" t="s">
        <v>364</v>
      </c>
      <c r="L116" s="11" t="s">
        <v>208</v>
      </c>
      <c r="M116" s="27" t="s">
        <v>209</v>
      </c>
      <c r="N116" s="8" t="s">
        <v>311</v>
      </c>
      <c r="O116" s="9">
        <v>35</v>
      </c>
      <c r="P116" s="9"/>
      <c r="Q116" s="9"/>
      <c r="R116" s="9"/>
      <c r="S116" s="17" t="s">
        <v>365</v>
      </c>
      <c r="T116" s="9">
        <v>5</v>
      </c>
      <c r="U116" s="9"/>
      <c r="V116" s="9"/>
    </row>
    <row r="117" spans="1:22" ht="158.4" x14ac:dyDescent="0.3">
      <c r="A117" s="35" t="s">
        <v>277</v>
      </c>
      <c r="B117" s="11" t="s">
        <v>278</v>
      </c>
      <c r="C117" s="11" t="s">
        <v>279</v>
      </c>
      <c r="D117" s="11" t="s">
        <v>366</v>
      </c>
      <c r="E117" s="11"/>
      <c r="F117" s="54" t="s">
        <v>367</v>
      </c>
      <c r="G117" s="12" t="s">
        <v>113</v>
      </c>
      <c r="H117" s="12" t="str">
        <f>IFERROR(VLOOKUP(G117,CentralOVM!$A$3:$B$45,2,0),"")</f>
        <v>N</v>
      </c>
      <c r="I117" s="11" t="s">
        <v>114</v>
      </c>
      <c r="J117" s="11" t="s">
        <v>368</v>
      </c>
      <c r="K117" s="11" t="s">
        <v>369</v>
      </c>
      <c r="L117" s="11" t="s">
        <v>117</v>
      </c>
      <c r="M117" s="27" t="s">
        <v>118</v>
      </c>
      <c r="N117" s="8" t="s">
        <v>64</v>
      </c>
      <c r="O117" s="9">
        <v>58</v>
      </c>
      <c r="P117" s="9"/>
      <c r="Q117" s="9"/>
      <c r="R117" s="9"/>
      <c r="S117" s="9"/>
      <c r="T117" s="9">
        <v>5</v>
      </c>
      <c r="U117" s="9" t="s">
        <v>370</v>
      </c>
      <c r="V117" s="9"/>
    </row>
    <row r="118" spans="1:22" ht="72" x14ac:dyDescent="0.3">
      <c r="A118" s="35" t="s">
        <v>277</v>
      </c>
      <c r="B118" s="11" t="s">
        <v>278</v>
      </c>
      <c r="C118" s="11" t="s">
        <v>279</v>
      </c>
      <c r="D118" s="11" t="s">
        <v>371</v>
      </c>
      <c r="E118" s="11"/>
      <c r="F118" s="12"/>
      <c r="G118" s="12"/>
      <c r="H118" s="12" t="str">
        <f>IFERROR(VLOOKUP(G118,CentralOVM!$A$3:$B$45,2,0),"")</f>
        <v/>
      </c>
      <c r="I118" s="11"/>
      <c r="J118" s="11"/>
      <c r="K118" s="11"/>
      <c r="L118" s="11"/>
      <c r="M118" s="27"/>
      <c r="N118" s="8" t="s">
        <v>372</v>
      </c>
      <c r="O118" s="9">
        <v>19</v>
      </c>
      <c r="P118" s="9"/>
      <c r="Q118" s="9"/>
      <c r="R118" s="9"/>
      <c r="S118" s="9"/>
      <c r="T118" s="9"/>
      <c r="U118" s="9"/>
      <c r="V118" s="9"/>
    </row>
    <row r="119" spans="1:22" ht="72" x14ac:dyDescent="0.3">
      <c r="A119" s="35" t="s">
        <v>277</v>
      </c>
      <c r="B119" s="11" t="s">
        <v>278</v>
      </c>
      <c r="C119" s="11" t="s">
        <v>279</v>
      </c>
      <c r="D119" s="18" t="s">
        <v>373</v>
      </c>
      <c r="E119" s="11" t="s">
        <v>374</v>
      </c>
      <c r="F119" s="28"/>
      <c r="G119" s="11" t="s">
        <v>258</v>
      </c>
      <c r="H119" s="11" t="str">
        <f>IFERROR(VLOOKUP(G119,CentralOVM!$A$3:$B$45,2,0),"")</f>
        <v>Y</v>
      </c>
      <c r="I119" s="11" t="s">
        <v>258</v>
      </c>
      <c r="J119" s="11" t="s">
        <v>375</v>
      </c>
      <c r="K119" s="11" t="s">
        <v>376</v>
      </c>
      <c r="L119" s="11" t="s">
        <v>289</v>
      </c>
      <c r="M119" s="27" t="s">
        <v>290</v>
      </c>
      <c r="N119" s="8" t="s">
        <v>281</v>
      </c>
      <c r="O119" s="9">
        <v>9</v>
      </c>
      <c r="P119" s="9"/>
      <c r="Q119" s="9"/>
      <c r="R119" s="9"/>
      <c r="S119" s="9"/>
      <c r="T119" s="9"/>
      <c r="U119" s="9"/>
      <c r="V119" s="9"/>
    </row>
    <row r="120" spans="1:22" ht="72" x14ac:dyDescent="0.3">
      <c r="A120" s="35" t="s">
        <v>277</v>
      </c>
      <c r="B120" s="11" t="s">
        <v>278</v>
      </c>
      <c r="C120" s="11" t="s">
        <v>279</v>
      </c>
      <c r="D120" s="11" t="s">
        <v>377</v>
      </c>
      <c r="E120" s="11" t="s">
        <v>374</v>
      </c>
      <c r="F120" s="12" t="s">
        <v>378</v>
      </c>
      <c r="G120" s="12" t="s">
        <v>379</v>
      </c>
      <c r="H120" s="12" t="str">
        <f>IFERROR(VLOOKUP(G120,CentralOVM!$A$3:$B$45,2,0),"")</f>
        <v>N</v>
      </c>
      <c r="I120" s="12" t="s">
        <v>316</v>
      </c>
      <c r="J120" s="12" t="s">
        <v>380</v>
      </c>
      <c r="K120" s="11" t="s">
        <v>381</v>
      </c>
      <c r="L120" s="12" t="s">
        <v>382</v>
      </c>
      <c r="M120" s="13" t="s">
        <v>383</v>
      </c>
      <c r="N120" s="8" t="s">
        <v>281</v>
      </c>
      <c r="O120" s="9">
        <v>9</v>
      </c>
      <c r="P120" s="9"/>
      <c r="Q120" s="9"/>
      <c r="R120" s="9"/>
      <c r="S120" s="9"/>
      <c r="T120" s="9">
        <v>1</v>
      </c>
      <c r="U120" s="9"/>
      <c r="V120" s="9"/>
    </row>
    <row r="121" spans="1:22" ht="72" x14ac:dyDescent="0.3">
      <c r="A121" s="35" t="s">
        <v>277</v>
      </c>
      <c r="B121" s="11" t="s">
        <v>278</v>
      </c>
      <c r="C121" s="11" t="s">
        <v>279</v>
      </c>
      <c r="D121" s="11" t="s">
        <v>384</v>
      </c>
      <c r="E121" s="11"/>
      <c r="F121" s="12"/>
      <c r="G121" s="12"/>
      <c r="H121" s="12" t="str">
        <f>IFERROR(VLOOKUP(G121,CentralOVM!$A$3:$B$45,2,0),"")</f>
        <v/>
      </c>
      <c r="I121" s="12"/>
      <c r="J121" s="12"/>
      <c r="K121" s="11"/>
      <c r="L121" s="12"/>
      <c r="M121" s="13"/>
      <c r="N121" s="8" t="s">
        <v>281</v>
      </c>
      <c r="O121" s="9">
        <v>9</v>
      </c>
      <c r="P121" s="9"/>
      <c r="Q121" s="9"/>
      <c r="R121" s="9"/>
      <c r="S121" s="9"/>
      <c r="T121" s="9"/>
      <c r="U121" s="9"/>
      <c r="V121" s="9"/>
    </row>
    <row r="122" spans="1:22" ht="72" x14ac:dyDescent="0.3">
      <c r="A122" s="35" t="s">
        <v>277</v>
      </c>
      <c r="B122" s="11" t="s">
        <v>278</v>
      </c>
      <c r="C122" s="11" t="s">
        <v>279</v>
      </c>
      <c r="D122" s="11" t="s">
        <v>385</v>
      </c>
      <c r="E122" s="11"/>
      <c r="F122" s="12"/>
      <c r="G122" s="12"/>
      <c r="H122" s="12" t="str">
        <f>IFERROR(VLOOKUP(G122,CentralOVM!$A$3:$B$45,2,0),"")</f>
        <v/>
      </c>
      <c r="I122" s="12"/>
      <c r="J122" s="12"/>
      <c r="K122" s="11"/>
      <c r="L122" s="12"/>
      <c r="M122" s="13"/>
      <c r="N122" s="51" t="s">
        <v>232</v>
      </c>
      <c r="O122" s="9">
        <v>10</v>
      </c>
      <c r="P122" s="9"/>
      <c r="Q122" s="9"/>
      <c r="R122" s="9"/>
      <c r="S122" s="9"/>
      <c r="T122" s="9"/>
      <c r="U122" s="9"/>
      <c r="V122" s="9"/>
    </row>
    <row r="123" spans="1:22" ht="72" x14ac:dyDescent="0.3">
      <c r="A123" s="35" t="s">
        <v>277</v>
      </c>
      <c r="B123" s="11" t="s">
        <v>278</v>
      </c>
      <c r="C123" s="11" t="s">
        <v>279</v>
      </c>
      <c r="D123" s="11" t="s">
        <v>386</v>
      </c>
      <c r="E123" s="11"/>
      <c r="F123" s="12"/>
      <c r="G123" s="12"/>
      <c r="H123" s="12" t="str">
        <f>IFERROR(VLOOKUP(G123,CentralOVM!$A$3:$B$45,2,0),"")</f>
        <v/>
      </c>
      <c r="I123" s="12"/>
      <c r="J123" s="12"/>
      <c r="K123" s="11"/>
      <c r="L123" s="12"/>
      <c r="M123" s="13"/>
      <c r="N123" s="8" t="s">
        <v>146</v>
      </c>
      <c r="O123" s="9">
        <v>15</v>
      </c>
      <c r="P123" s="9"/>
      <c r="Q123" s="9"/>
      <c r="R123" s="9"/>
      <c r="S123" s="9"/>
      <c r="T123" s="9"/>
      <c r="U123" s="9"/>
      <c r="V123" s="9"/>
    </row>
    <row r="124" spans="1:22" ht="72" x14ac:dyDescent="0.3">
      <c r="A124" s="35" t="s">
        <v>277</v>
      </c>
      <c r="B124" s="11" t="s">
        <v>278</v>
      </c>
      <c r="C124" s="11" t="s">
        <v>279</v>
      </c>
      <c r="D124" s="18" t="s">
        <v>387</v>
      </c>
      <c r="E124" s="11"/>
      <c r="F124" s="12"/>
      <c r="G124" s="12"/>
      <c r="H124" s="12" t="str">
        <f>IFERROR(VLOOKUP(G124,CentralOVM!$A$3:$B$45,2,0),"")</f>
        <v/>
      </c>
      <c r="I124" s="12"/>
      <c r="J124" s="12"/>
      <c r="K124" s="11"/>
      <c r="L124" s="12"/>
      <c r="M124" s="13"/>
      <c r="N124" s="8" t="s">
        <v>281</v>
      </c>
      <c r="O124" s="9">
        <v>9</v>
      </c>
      <c r="P124" s="9"/>
      <c r="Q124" s="9"/>
      <c r="R124" s="9"/>
      <c r="S124" s="9"/>
      <c r="T124" s="9"/>
      <c r="U124" s="9"/>
      <c r="V124" s="9"/>
    </row>
    <row r="125" spans="1:22" ht="72" x14ac:dyDescent="0.3">
      <c r="A125" s="35" t="s">
        <v>277</v>
      </c>
      <c r="B125" s="11" t="s">
        <v>278</v>
      </c>
      <c r="C125" s="11" t="s">
        <v>279</v>
      </c>
      <c r="D125" s="18" t="s">
        <v>388</v>
      </c>
      <c r="E125" s="11"/>
      <c r="F125" s="12"/>
      <c r="G125" s="12"/>
      <c r="H125" s="12" t="str">
        <f>IFERROR(VLOOKUP(G125,CentralOVM!$A$3:$B$45,2,0),"")</f>
        <v/>
      </c>
      <c r="I125" s="12"/>
      <c r="J125" s="12"/>
      <c r="K125" s="11"/>
      <c r="L125" s="12"/>
      <c r="M125" s="13"/>
      <c r="N125" s="8" t="s">
        <v>281</v>
      </c>
      <c r="O125" s="9">
        <v>9</v>
      </c>
      <c r="P125" s="9"/>
      <c r="Q125" s="9"/>
      <c r="R125" s="9"/>
      <c r="S125" s="9"/>
      <c r="T125" s="9"/>
      <c r="U125" s="9" t="s">
        <v>271</v>
      </c>
      <c r="V125" s="9"/>
    </row>
    <row r="126" spans="1:22" ht="72" x14ac:dyDescent="0.3">
      <c r="A126" s="35" t="s">
        <v>277</v>
      </c>
      <c r="B126" s="11" t="s">
        <v>278</v>
      </c>
      <c r="C126" s="11" t="s">
        <v>279</v>
      </c>
      <c r="D126" s="18" t="s">
        <v>389</v>
      </c>
      <c r="E126" s="11"/>
      <c r="F126" s="54" t="s">
        <v>390</v>
      </c>
      <c r="G126" s="12" t="s">
        <v>391</v>
      </c>
      <c r="H126" s="12" t="str">
        <f>IFERROR(VLOOKUP(G126,CentralOVM!$A$3:$B$45,2,0),"")</f>
        <v>Y</v>
      </c>
      <c r="I126" s="12" t="s">
        <v>392</v>
      </c>
      <c r="J126" s="11"/>
      <c r="K126" s="11"/>
      <c r="L126" s="11"/>
      <c r="M126" s="27"/>
      <c r="N126" s="51" t="s">
        <v>393</v>
      </c>
      <c r="O126" s="9">
        <v>0</v>
      </c>
      <c r="P126" s="9"/>
      <c r="Q126" s="9"/>
      <c r="R126" s="9"/>
      <c r="S126" s="17" t="s">
        <v>394</v>
      </c>
      <c r="T126" s="9">
        <v>2</v>
      </c>
      <c r="U126" s="9" t="s">
        <v>195</v>
      </c>
      <c r="V126" s="9"/>
    </row>
    <row r="127" spans="1:22" ht="72" x14ac:dyDescent="0.3">
      <c r="A127" s="35" t="s">
        <v>277</v>
      </c>
      <c r="B127" s="11" t="s">
        <v>278</v>
      </c>
      <c r="C127" s="11" t="s">
        <v>279</v>
      </c>
      <c r="D127" s="18" t="s">
        <v>395</v>
      </c>
      <c r="E127" s="11" t="s">
        <v>302</v>
      </c>
      <c r="F127" s="54" t="s">
        <v>396</v>
      </c>
      <c r="G127" s="12" t="s">
        <v>286</v>
      </c>
      <c r="H127" s="12" t="str">
        <f>IFERROR(VLOOKUP(G127,CentralOVM!$A$3:$B$45,2,0),"")</f>
        <v>Y</v>
      </c>
      <c r="I127" s="12" t="s">
        <v>258</v>
      </c>
      <c r="J127" s="12" t="s">
        <v>347</v>
      </c>
      <c r="K127" s="12" t="s">
        <v>348</v>
      </c>
      <c r="L127" s="12" t="s">
        <v>289</v>
      </c>
      <c r="M127" s="13" t="s">
        <v>290</v>
      </c>
      <c r="N127" s="8" t="s">
        <v>281</v>
      </c>
      <c r="O127" s="9">
        <v>9</v>
      </c>
      <c r="P127" s="9"/>
      <c r="Q127" s="9"/>
      <c r="R127" s="9"/>
      <c r="S127" s="17"/>
      <c r="T127" s="9">
        <v>2</v>
      </c>
      <c r="U127" s="9" t="s">
        <v>198</v>
      </c>
      <c r="V127" s="9"/>
    </row>
    <row r="128" spans="1:22" ht="72" x14ac:dyDescent="0.3">
      <c r="A128" s="35" t="s">
        <v>277</v>
      </c>
      <c r="B128" s="11" t="s">
        <v>278</v>
      </c>
      <c r="C128" s="11" t="s">
        <v>279</v>
      </c>
      <c r="D128" s="18" t="s">
        <v>397</v>
      </c>
      <c r="E128" s="11"/>
      <c r="F128" s="54" t="s">
        <v>362</v>
      </c>
      <c r="G128" s="12" t="s">
        <v>310</v>
      </c>
      <c r="H128" s="12" t="str">
        <f>IFERROR(VLOOKUP(G128,CentralOVM!$A$3:$B$45,2,0),"")</f>
        <v>Y</v>
      </c>
      <c r="I128" s="11" t="s">
        <v>205</v>
      </c>
      <c r="J128" s="11" t="s">
        <v>363</v>
      </c>
      <c r="K128" s="11" t="s">
        <v>364</v>
      </c>
      <c r="L128" s="11" t="s">
        <v>208</v>
      </c>
      <c r="M128" s="27" t="s">
        <v>209</v>
      </c>
      <c r="N128" s="8" t="s">
        <v>398</v>
      </c>
      <c r="O128" s="9">
        <v>3</v>
      </c>
      <c r="P128" s="9"/>
      <c r="Q128" s="9"/>
      <c r="R128" s="9"/>
      <c r="S128" s="17" t="s">
        <v>399</v>
      </c>
      <c r="T128" s="9">
        <v>4</v>
      </c>
      <c r="U128" s="9" t="s">
        <v>200</v>
      </c>
      <c r="V128" s="9"/>
    </row>
    <row r="129" spans="1:23" ht="72" x14ac:dyDescent="0.3">
      <c r="A129" s="35" t="s">
        <v>277</v>
      </c>
      <c r="B129" s="11" t="s">
        <v>278</v>
      </c>
      <c r="C129" s="11" t="s">
        <v>279</v>
      </c>
      <c r="D129" s="18" t="s">
        <v>400</v>
      </c>
      <c r="E129" s="11"/>
      <c r="F129" s="54" t="s">
        <v>401</v>
      </c>
      <c r="G129" s="12" t="s">
        <v>204</v>
      </c>
      <c r="H129" s="12" t="str">
        <f>IFERROR(VLOOKUP(G129,CentralOVM!$A$3:$B$45,2,0),"")</f>
        <v>N</v>
      </c>
      <c r="I129" s="12"/>
      <c r="J129" s="12"/>
      <c r="K129" s="12"/>
      <c r="L129" s="12"/>
      <c r="M129" s="13"/>
      <c r="N129" s="8" t="s">
        <v>281</v>
      </c>
      <c r="O129" s="9">
        <v>9</v>
      </c>
      <c r="P129" s="9"/>
      <c r="Q129" s="9"/>
      <c r="R129" s="9"/>
      <c r="S129" s="9"/>
      <c r="T129" s="9">
        <v>3</v>
      </c>
      <c r="U129" s="9" t="s">
        <v>276</v>
      </c>
      <c r="V129" s="9"/>
    </row>
    <row r="130" spans="1:23" ht="72" x14ac:dyDescent="0.3">
      <c r="A130" s="35" t="s">
        <v>277</v>
      </c>
      <c r="B130" s="11" t="s">
        <v>278</v>
      </c>
      <c r="C130" s="11" t="s">
        <v>279</v>
      </c>
      <c r="D130" s="18" t="s">
        <v>402</v>
      </c>
      <c r="E130" s="11"/>
      <c r="F130" s="33" t="s">
        <v>403</v>
      </c>
      <c r="G130" s="12" t="s">
        <v>404</v>
      </c>
      <c r="H130" s="12" t="str">
        <f>IFERROR(VLOOKUP(G130,CentralOVM!$A$3:$B$45,2,0),"")</f>
        <v>Y</v>
      </c>
      <c r="I130" s="12" t="s">
        <v>405</v>
      </c>
      <c r="J130" s="11" t="s">
        <v>406</v>
      </c>
      <c r="K130" s="11" t="s">
        <v>407</v>
      </c>
      <c r="L130" s="12" t="s">
        <v>408</v>
      </c>
      <c r="M130" s="13" t="s">
        <v>409</v>
      </c>
      <c r="N130" s="51" t="s">
        <v>410</v>
      </c>
      <c r="O130" s="9">
        <v>36</v>
      </c>
      <c r="P130" s="9" t="s">
        <v>411</v>
      </c>
      <c r="Q130" s="9" t="s">
        <v>412</v>
      </c>
      <c r="R130" s="9" t="s">
        <v>46</v>
      </c>
      <c r="S130" s="9"/>
      <c r="T130" s="9">
        <v>1</v>
      </c>
      <c r="U130" s="9" t="s">
        <v>413</v>
      </c>
      <c r="V130" s="9"/>
    </row>
    <row r="131" spans="1:23" ht="72" x14ac:dyDescent="0.3">
      <c r="A131" s="35" t="s">
        <v>277</v>
      </c>
      <c r="B131" s="11" t="s">
        <v>278</v>
      </c>
      <c r="C131" s="11" t="s">
        <v>279</v>
      </c>
      <c r="D131" s="11" t="s">
        <v>414</v>
      </c>
      <c r="E131" s="11"/>
      <c r="F131" s="12"/>
      <c r="G131" s="12"/>
      <c r="H131" s="12" t="str">
        <f>IFERROR(VLOOKUP(G131,CentralOVM!$A$3:$B$45,2,0),"")</f>
        <v/>
      </c>
      <c r="I131" s="12"/>
      <c r="J131" s="12"/>
      <c r="K131" s="11"/>
      <c r="L131" s="12"/>
      <c r="M131" s="13"/>
      <c r="N131" s="8" t="s">
        <v>415</v>
      </c>
      <c r="O131" s="9">
        <v>8</v>
      </c>
      <c r="P131" s="9"/>
      <c r="Q131" s="9"/>
      <c r="R131" s="9"/>
      <c r="S131" s="9"/>
      <c r="T131" s="9"/>
      <c r="U131" s="9" t="s">
        <v>416</v>
      </c>
      <c r="V131" s="9"/>
    </row>
    <row r="132" spans="1:23" ht="72" x14ac:dyDescent="0.3">
      <c r="A132" s="35" t="s">
        <v>277</v>
      </c>
      <c r="B132" s="11" t="s">
        <v>278</v>
      </c>
      <c r="C132" s="11" t="s">
        <v>279</v>
      </c>
      <c r="D132" s="18" t="s">
        <v>417</v>
      </c>
      <c r="E132" s="11"/>
      <c r="F132" s="54" t="s">
        <v>418</v>
      </c>
      <c r="G132" s="12" t="s">
        <v>310</v>
      </c>
      <c r="H132" s="12" t="str">
        <f>IFERROR(VLOOKUP(G132,CentralOVM!$A$3:$B$45,2,0),"")</f>
        <v>Y</v>
      </c>
      <c r="I132" s="11" t="s">
        <v>205</v>
      </c>
      <c r="J132" s="11" t="s">
        <v>363</v>
      </c>
      <c r="K132" s="11" t="s">
        <v>364</v>
      </c>
      <c r="L132" s="11" t="s">
        <v>208</v>
      </c>
      <c r="M132" s="27" t="s">
        <v>209</v>
      </c>
      <c r="N132" s="8" t="s">
        <v>415</v>
      </c>
      <c r="O132" s="9">
        <v>8</v>
      </c>
      <c r="P132" s="9"/>
      <c r="Q132" s="9"/>
      <c r="R132" s="9"/>
      <c r="S132" s="17" t="s">
        <v>419</v>
      </c>
      <c r="T132" s="9">
        <v>4</v>
      </c>
      <c r="U132" s="9" t="s">
        <v>420</v>
      </c>
      <c r="V132" s="9"/>
    </row>
    <row r="133" spans="1:23" ht="144" x14ac:dyDescent="0.3">
      <c r="A133" s="35" t="s">
        <v>277</v>
      </c>
      <c r="B133" s="11" t="s">
        <v>278</v>
      </c>
      <c r="C133" s="11" t="s">
        <v>279</v>
      </c>
      <c r="D133" s="11" t="s">
        <v>201</v>
      </c>
      <c r="E133" s="11"/>
      <c r="F133" s="54" t="s">
        <v>203</v>
      </c>
      <c r="G133" s="12" t="s">
        <v>204</v>
      </c>
      <c r="H133" s="12" t="str">
        <f>IFERROR(VLOOKUP(G133,CentralOVM!$A$3:$B$45,2,0),"")</f>
        <v>N</v>
      </c>
      <c r="I133" s="12" t="s">
        <v>205</v>
      </c>
      <c r="J133" s="21" t="s">
        <v>206</v>
      </c>
      <c r="K133" s="22" t="s">
        <v>207</v>
      </c>
      <c r="L133" s="12" t="s">
        <v>208</v>
      </c>
      <c r="M133" s="13" t="s">
        <v>209</v>
      </c>
      <c r="N133" s="8" t="s">
        <v>269</v>
      </c>
      <c r="O133" s="9">
        <v>2</v>
      </c>
      <c r="P133" s="9" t="s">
        <v>211</v>
      </c>
      <c r="Q133" s="9" t="s">
        <v>212</v>
      </c>
      <c r="R133" s="9" t="s">
        <v>62</v>
      </c>
      <c r="S133" s="17" t="s">
        <v>213</v>
      </c>
      <c r="T133" s="9">
        <v>3</v>
      </c>
      <c r="U133" s="9" t="s">
        <v>192</v>
      </c>
      <c r="V133" s="9"/>
    </row>
    <row r="134" spans="1:23" ht="72" x14ac:dyDescent="0.3">
      <c r="A134" s="35" t="s">
        <v>277</v>
      </c>
      <c r="B134" s="11" t="s">
        <v>278</v>
      </c>
      <c r="C134" s="11" t="s">
        <v>279</v>
      </c>
      <c r="D134" s="18" t="s">
        <v>421</v>
      </c>
      <c r="E134" s="11"/>
      <c r="F134" s="11"/>
      <c r="G134" s="11"/>
      <c r="H134" s="11" t="str">
        <f>IFERROR(VLOOKUP(G134,CentralOVM!$A$3:$B$45,2,0),"")</f>
        <v/>
      </c>
      <c r="I134" s="11"/>
      <c r="J134" s="11"/>
      <c r="K134" s="11"/>
      <c r="L134" s="11"/>
      <c r="M134" s="27"/>
      <c r="N134" s="51" t="s">
        <v>422</v>
      </c>
      <c r="O134" s="9">
        <v>0</v>
      </c>
      <c r="P134" s="9"/>
      <c r="Q134" s="9"/>
      <c r="R134" s="9"/>
      <c r="S134" s="17"/>
      <c r="T134" s="9"/>
      <c r="U134" s="9" t="s">
        <v>423</v>
      </c>
      <c r="V134" s="9"/>
    </row>
    <row r="135" spans="1:23" ht="72" x14ac:dyDescent="0.3">
      <c r="A135" s="35" t="s">
        <v>277</v>
      </c>
      <c r="B135" s="11" t="s">
        <v>278</v>
      </c>
      <c r="C135" s="11" t="s">
        <v>279</v>
      </c>
      <c r="D135" s="18" t="s">
        <v>424</v>
      </c>
      <c r="E135" s="11"/>
      <c r="F135" s="54" t="s">
        <v>425</v>
      </c>
      <c r="G135" s="12" t="s">
        <v>310</v>
      </c>
      <c r="H135" s="12" t="str">
        <f>IFERROR(VLOOKUP(G135,CentralOVM!$A$3:$B$45,2,0),"")</f>
        <v>Y</v>
      </c>
      <c r="I135" s="11" t="s">
        <v>205</v>
      </c>
      <c r="J135" s="11" t="s">
        <v>363</v>
      </c>
      <c r="K135" s="11" t="s">
        <v>364</v>
      </c>
      <c r="L135" s="11" t="s">
        <v>208</v>
      </c>
      <c r="M135" s="27" t="s">
        <v>209</v>
      </c>
      <c r="N135" s="51" t="s">
        <v>422</v>
      </c>
      <c r="O135" s="9">
        <v>0</v>
      </c>
      <c r="P135" s="9"/>
      <c r="Q135" s="9"/>
      <c r="R135" s="9"/>
      <c r="S135" s="17" t="s">
        <v>426</v>
      </c>
      <c r="T135" s="9">
        <v>4</v>
      </c>
      <c r="U135" s="9" t="s">
        <v>427</v>
      </c>
      <c r="V135" s="9"/>
    </row>
    <row r="136" spans="1:23" ht="72" x14ac:dyDescent="0.3">
      <c r="A136" s="35" t="s">
        <v>277</v>
      </c>
      <c r="B136" s="11" t="s">
        <v>278</v>
      </c>
      <c r="C136" s="11" t="s">
        <v>279</v>
      </c>
      <c r="D136" s="18" t="s">
        <v>428</v>
      </c>
      <c r="E136" s="11"/>
      <c r="F136" s="54" t="s">
        <v>429</v>
      </c>
      <c r="G136" s="11" t="s">
        <v>430</v>
      </c>
      <c r="H136" s="11" t="str">
        <f>IFERROR(VLOOKUP(G136,CentralOVM!$A$3:$B$45,2,0),"")</f>
        <v>Y</v>
      </c>
      <c r="I136" s="11" t="s">
        <v>258</v>
      </c>
      <c r="J136" s="11" t="s">
        <v>431</v>
      </c>
      <c r="K136" s="11" t="s">
        <v>432</v>
      </c>
      <c r="L136" s="11" t="s">
        <v>433</v>
      </c>
      <c r="M136" s="27" t="s">
        <v>434</v>
      </c>
      <c r="N136" s="8" t="s">
        <v>435</v>
      </c>
      <c r="O136" s="9">
        <v>30</v>
      </c>
      <c r="P136" s="17" t="s">
        <v>436</v>
      </c>
      <c r="Q136" s="9" t="s">
        <v>258</v>
      </c>
      <c r="R136" s="9" t="s">
        <v>62</v>
      </c>
      <c r="S136" s="17" t="s">
        <v>437</v>
      </c>
      <c r="T136" s="9">
        <v>4</v>
      </c>
      <c r="U136" s="9" t="s">
        <v>438</v>
      </c>
      <c r="V136" s="9"/>
    </row>
    <row r="137" spans="1:23" ht="72" x14ac:dyDescent="0.3">
      <c r="A137" s="35" t="s">
        <v>277</v>
      </c>
      <c r="B137" s="11" t="s">
        <v>278</v>
      </c>
      <c r="C137" s="11" t="s">
        <v>279</v>
      </c>
      <c r="D137" s="18" t="s">
        <v>439</v>
      </c>
      <c r="E137" s="11"/>
      <c r="F137" s="11"/>
      <c r="G137" s="11"/>
      <c r="H137" s="11" t="str">
        <f>IFERROR(VLOOKUP(G137,CentralOVM!$A$3:$B$45,2,0),"")</f>
        <v/>
      </c>
      <c r="I137" s="11"/>
      <c r="J137" s="11"/>
      <c r="K137" s="11"/>
      <c r="L137" s="11"/>
      <c r="M137" s="27"/>
      <c r="N137" s="8" t="s">
        <v>27</v>
      </c>
      <c r="O137" s="9">
        <v>7</v>
      </c>
      <c r="P137" s="9"/>
      <c r="Q137" s="9"/>
      <c r="R137" s="9"/>
      <c r="S137" s="9"/>
      <c r="T137" s="9"/>
      <c r="U137" s="9" t="s">
        <v>233</v>
      </c>
      <c r="V137" s="9"/>
    </row>
    <row r="138" spans="1:23" ht="172.8" x14ac:dyDescent="0.3">
      <c r="A138" s="35" t="s">
        <v>277</v>
      </c>
      <c r="B138" s="11" t="s">
        <v>278</v>
      </c>
      <c r="C138" s="11" t="s">
        <v>279</v>
      </c>
      <c r="D138" s="18" t="s">
        <v>440</v>
      </c>
      <c r="E138" s="11"/>
      <c r="F138" s="54" t="s">
        <v>441</v>
      </c>
      <c r="G138" s="11" t="s">
        <v>113</v>
      </c>
      <c r="H138" s="11" t="str">
        <f>IFERROR(VLOOKUP(G138,CentralOVM!$A$3:$B$45,2,0),"")</f>
        <v>N</v>
      </c>
      <c r="I138" s="12" t="s">
        <v>114</v>
      </c>
      <c r="J138" s="11" t="s">
        <v>442</v>
      </c>
      <c r="K138" s="11" t="s">
        <v>443</v>
      </c>
      <c r="L138" s="11" t="s">
        <v>117</v>
      </c>
      <c r="M138" s="27" t="s">
        <v>114</v>
      </c>
      <c r="N138" s="8" t="s">
        <v>444</v>
      </c>
      <c r="O138" s="9">
        <v>40</v>
      </c>
      <c r="P138" s="9" t="s">
        <v>445</v>
      </c>
      <c r="Q138" s="9" t="s">
        <v>446</v>
      </c>
      <c r="R138" s="9" t="s">
        <v>62</v>
      </c>
      <c r="S138" s="9"/>
      <c r="T138" s="9">
        <v>4</v>
      </c>
      <c r="U138" s="9" t="s">
        <v>121</v>
      </c>
      <c r="V138" s="9"/>
    </row>
    <row r="139" spans="1:23" ht="72" x14ac:dyDescent="0.3">
      <c r="A139" s="35" t="s">
        <v>277</v>
      </c>
      <c r="B139" s="11" t="s">
        <v>278</v>
      </c>
      <c r="C139" s="11" t="s">
        <v>279</v>
      </c>
      <c r="D139" s="18" t="s">
        <v>447</v>
      </c>
      <c r="E139" s="11"/>
      <c r="F139" s="54" t="s">
        <v>448</v>
      </c>
      <c r="G139" s="11" t="s">
        <v>49</v>
      </c>
      <c r="H139" s="11" t="str">
        <f>IFERROR(VLOOKUP(G139,CentralOVM!$A$3:$B$45,2,0),"")</f>
        <v>Y</v>
      </c>
      <c r="I139" s="11" t="s">
        <v>49</v>
      </c>
      <c r="J139" s="11" t="s">
        <v>50</v>
      </c>
      <c r="K139" s="11" t="s">
        <v>51</v>
      </c>
      <c r="L139" s="11" t="s">
        <v>52</v>
      </c>
      <c r="M139" s="27" t="s">
        <v>53</v>
      </c>
      <c r="N139" s="51" t="s">
        <v>54</v>
      </c>
      <c r="O139" s="9">
        <v>60</v>
      </c>
      <c r="P139" s="9" t="s">
        <v>67</v>
      </c>
      <c r="Q139" s="9" t="s">
        <v>49</v>
      </c>
      <c r="R139" s="9" t="s">
        <v>62</v>
      </c>
      <c r="S139" s="9"/>
      <c r="T139" s="9">
        <v>4</v>
      </c>
      <c r="U139" s="9" t="s">
        <v>449</v>
      </c>
      <c r="V139" s="9"/>
    </row>
    <row r="140" spans="1:23" ht="72" x14ac:dyDescent="0.3">
      <c r="A140" s="35" t="s">
        <v>277</v>
      </c>
      <c r="B140" s="11" t="s">
        <v>278</v>
      </c>
      <c r="C140" s="11" t="s">
        <v>279</v>
      </c>
      <c r="D140" s="18" t="s">
        <v>450</v>
      </c>
      <c r="E140" s="11"/>
      <c r="F140" s="12"/>
      <c r="G140" s="12"/>
      <c r="H140" s="12" t="str">
        <f>IFERROR(VLOOKUP(G140,CentralOVM!$A$3:$B$45,2,0),"")</f>
        <v/>
      </c>
      <c r="I140" s="12"/>
      <c r="J140" s="12"/>
      <c r="K140" s="11"/>
      <c r="L140" s="12"/>
      <c r="M140" s="13"/>
      <c r="N140" s="8" t="s">
        <v>27</v>
      </c>
      <c r="O140" s="9">
        <v>7</v>
      </c>
      <c r="P140" s="9"/>
      <c r="Q140" s="9"/>
      <c r="R140" s="9"/>
      <c r="S140" s="9"/>
      <c r="T140" s="9"/>
      <c r="U140" s="9" t="s">
        <v>238</v>
      </c>
      <c r="V140" s="9"/>
    </row>
    <row r="141" spans="1:23" ht="72" x14ac:dyDescent="0.3">
      <c r="A141" s="35" t="s">
        <v>277</v>
      </c>
      <c r="B141" s="11" t="s">
        <v>278</v>
      </c>
      <c r="C141" s="11" t="s">
        <v>279</v>
      </c>
      <c r="D141" s="18" t="s">
        <v>215</v>
      </c>
      <c r="E141" s="11" t="s">
        <v>216</v>
      </c>
      <c r="F141" s="53" t="s">
        <v>217</v>
      </c>
      <c r="G141" s="12" t="s">
        <v>218</v>
      </c>
      <c r="H141" s="12" t="str">
        <f>IFERROR(VLOOKUP(G141,CentralOVM!$A$3:$B$45,2,0),"")</f>
        <v>Y</v>
      </c>
      <c r="I141" s="12" t="s">
        <v>218</v>
      </c>
      <c r="J141" s="11" t="s">
        <v>219</v>
      </c>
      <c r="K141" s="11" t="s">
        <v>220</v>
      </c>
      <c r="L141" s="12" t="s">
        <v>221</v>
      </c>
      <c r="M141" s="13" t="s">
        <v>222</v>
      </c>
      <c r="N141" s="8" t="s">
        <v>223</v>
      </c>
      <c r="O141" s="9">
        <v>0</v>
      </c>
      <c r="P141" s="9"/>
      <c r="Q141" s="9"/>
      <c r="R141" s="9"/>
      <c r="S141" s="17" t="s">
        <v>224</v>
      </c>
      <c r="T141" s="9">
        <v>4</v>
      </c>
      <c r="U141" s="9" t="s">
        <v>225</v>
      </c>
      <c r="V141" s="9"/>
    </row>
    <row r="142" spans="1:23" ht="72" x14ac:dyDescent="0.3">
      <c r="A142" s="35" t="s">
        <v>277</v>
      </c>
      <c r="B142" s="11" t="s">
        <v>278</v>
      </c>
      <c r="C142" s="11" t="s">
        <v>279</v>
      </c>
      <c r="D142" s="18" t="s">
        <v>451</v>
      </c>
      <c r="E142" s="11"/>
      <c r="F142" s="12"/>
      <c r="G142" s="12"/>
      <c r="H142" s="12" t="str">
        <f>IFERROR(VLOOKUP(G142,CentralOVM!$A$3:$B$45,2,0),"")</f>
        <v/>
      </c>
      <c r="I142" s="12"/>
      <c r="J142" s="12"/>
      <c r="K142" s="12"/>
      <c r="L142" s="12"/>
      <c r="M142" s="13"/>
      <c r="N142" s="51" t="s">
        <v>54</v>
      </c>
      <c r="O142" s="9">
        <v>60</v>
      </c>
      <c r="P142" s="9"/>
      <c r="Q142" s="9"/>
      <c r="R142" s="9"/>
      <c r="S142" s="9"/>
      <c r="T142" s="9"/>
      <c r="U142" s="9" t="s">
        <v>65</v>
      </c>
      <c r="V142" s="9"/>
    </row>
    <row r="143" spans="1:23" ht="72" x14ac:dyDescent="0.3">
      <c r="A143" s="35" t="s">
        <v>277</v>
      </c>
      <c r="B143" s="11" t="s">
        <v>278</v>
      </c>
      <c r="C143" s="11" t="s">
        <v>279</v>
      </c>
      <c r="D143" s="18" t="s">
        <v>452</v>
      </c>
      <c r="E143" s="11" t="s">
        <v>453</v>
      </c>
      <c r="F143" s="54" t="s">
        <v>448</v>
      </c>
      <c r="G143" s="12" t="s">
        <v>49</v>
      </c>
      <c r="H143" s="12" t="str">
        <f>IFERROR(VLOOKUP(G143,CentralOVM!$A$3:$B$45,2,0),"")</f>
        <v>Y</v>
      </c>
      <c r="I143" s="12" t="s">
        <v>49</v>
      </c>
      <c r="J143" s="12" t="s">
        <v>50</v>
      </c>
      <c r="K143" s="12" t="s">
        <v>51</v>
      </c>
      <c r="L143" s="12" t="s">
        <v>52</v>
      </c>
      <c r="M143" s="13" t="s">
        <v>53</v>
      </c>
      <c r="N143" s="51" t="s">
        <v>54</v>
      </c>
      <c r="O143" s="9">
        <v>60</v>
      </c>
      <c r="P143" s="9" t="s">
        <v>61</v>
      </c>
      <c r="Q143" s="9" t="s">
        <v>49</v>
      </c>
      <c r="R143" s="9" t="s">
        <v>62</v>
      </c>
      <c r="S143" s="9"/>
      <c r="T143" s="9">
        <v>4</v>
      </c>
      <c r="U143" s="9" t="s">
        <v>56</v>
      </c>
      <c r="V143" s="9"/>
    </row>
    <row r="144" spans="1:23" ht="72" x14ac:dyDescent="0.3">
      <c r="A144" s="35" t="s">
        <v>454</v>
      </c>
      <c r="B144" s="11" t="s">
        <v>455</v>
      </c>
      <c r="C144" s="11" t="s">
        <v>456</v>
      </c>
      <c r="D144" s="11" t="s">
        <v>457</v>
      </c>
      <c r="E144" s="11"/>
      <c r="F144" s="12"/>
      <c r="G144" s="12"/>
      <c r="H144" s="12" t="str">
        <f>IFERROR(VLOOKUP(G144,CentralOVM!$A$3:$B$45,2,0),"")</f>
        <v/>
      </c>
      <c r="I144" s="12"/>
      <c r="J144" s="12"/>
      <c r="K144" s="11"/>
      <c r="L144" s="12"/>
      <c r="M144" s="13"/>
      <c r="N144" s="55"/>
      <c r="O144" s="52"/>
      <c r="P144" s="9"/>
      <c r="Q144" s="9"/>
      <c r="R144" s="9"/>
      <c r="S144" s="9"/>
      <c r="T144" s="9"/>
      <c r="U144" s="9"/>
      <c r="V144" s="9">
        <v>110366</v>
      </c>
      <c r="W144" t="s">
        <v>458</v>
      </c>
    </row>
    <row r="145" spans="1:22" ht="72" x14ac:dyDescent="0.3">
      <c r="A145" s="35" t="s">
        <v>454</v>
      </c>
      <c r="B145" s="11" t="s">
        <v>455</v>
      </c>
      <c r="C145" s="11" t="s">
        <v>456</v>
      </c>
      <c r="D145" s="11" t="s">
        <v>459</v>
      </c>
      <c r="E145" s="11"/>
      <c r="F145" s="12"/>
      <c r="G145" s="12"/>
      <c r="H145" s="12" t="str">
        <f>IFERROR(VLOOKUP(G145,CentralOVM!$A$3:$B$45,2,0),"")</f>
        <v/>
      </c>
      <c r="I145" s="12"/>
      <c r="J145" s="12"/>
      <c r="K145" s="11"/>
      <c r="L145" s="12"/>
      <c r="M145" s="13"/>
      <c r="N145" s="55"/>
      <c r="O145" s="52"/>
      <c r="P145" s="9"/>
      <c r="Q145" s="9"/>
      <c r="R145" s="9"/>
      <c r="S145" s="9"/>
      <c r="T145" s="9"/>
      <c r="U145" s="9"/>
      <c r="V145" s="9"/>
    </row>
    <row r="146" spans="1:22" ht="72" x14ac:dyDescent="0.3">
      <c r="A146" s="35" t="s">
        <v>454</v>
      </c>
      <c r="B146" s="11" t="s">
        <v>455</v>
      </c>
      <c r="C146" s="11" t="s">
        <v>456</v>
      </c>
      <c r="D146" s="11" t="s">
        <v>460</v>
      </c>
      <c r="E146" s="11"/>
      <c r="F146" s="12"/>
      <c r="G146" s="12"/>
      <c r="H146" s="12" t="str">
        <f>IFERROR(VLOOKUP(G146,CentralOVM!$A$3:$B$45,2,0),"")</f>
        <v/>
      </c>
      <c r="I146" s="12"/>
      <c r="J146" s="12"/>
      <c r="K146" s="11"/>
      <c r="L146" s="12"/>
      <c r="M146" s="13"/>
      <c r="N146" s="55"/>
      <c r="O146" s="52"/>
      <c r="P146" s="9"/>
      <c r="Q146" s="9"/>
      <c r="R146" s="9"/>
      <c r="S146" s="9"/>
      <c r="T146" s="9"/>
      <c r="U146" s="9"/>
      <c r="V146" s="9"/>
    </row>
    <row r="147" spans="1:22" ht="72" x14ac:dyDescent="0.3">
      <c r="A147" s="35" t="s">
        <v>454</v>
      </c>
      <c r="B147" s="11" t="s">
        <v>455</v>
      </c>
      <c r="C147" s="11" t="s">
        <v>456</v>
      </c>
      <c r="D147" s="11" t="s">
        <v>461</v>
      </c>
      <c r="E147" s="11"/>
      <c r="F147" s="12"/>
      <c r="G147" s="12"/>
      <c r="H147" s="12" t="str">
        <f>IFERROR(VLOOKUP(G147,CentralOVM!$A$3:$B$45,2,0),"")</f>
        <v/>
      </c>
      <c r="I147" s="12"/>
      <c r="J147" s="12"/>
      <c r="K147" s="11"/>
      <c r="L147" s="12"/>
      <c r="M147" s="13"/>
      <c r="N147" s="52"/>
      <c r="O147" s="52"/>
      <c r="P147" s="9"/>
      <c r="Q147" s="9"/>
      <c r="R147" s="9"/>
      <c r="S147" s="9"/>
      <c r="T147" s="9"/>
      <c r="U147" s="9"/>
      <c r="V147" s="9"/>
    </row>
    <row r="148" spans="1:22" ht="72" x14ac:dyDescent="0.3">
      <c r="A148" s="35" t="s">
        <v>454</v>
      </c>
      <c r="B148" s="11" t="s">
        <v>455</v>
      </c>
      <c r="C148" s="11" t="s">
        <v>456</v>
      </c>
      <c r="D148" s="11" t="s">
        <v>462</v>
      </c>
      <c r="E148" s="11"/>
      <c r="F148" s="12"/>
      <c r="G148" s="12"/>
      <c r="H148" s="12" t="str">
        <f>IFERROR(VLOOKUP(G148,CentralOVM!$A$3:$B$45,2,0),"")</f>
        <v/>
      </c>
      <c r="I148" s="12"/>
      <c r="J148" s="12"/>
      <c r="K148" s="11"/>
      <c r="L148" s="12"/>
      <c r="M148" s="13"/>
      <c r="N148" s="52"/>
      <c r="O148" s="52"/>
      <c r="P148" s="9"/>
      <c r="Q148" s="9"/>
      <c r="R148" s="9"/>
      <c r="S148" s="9"/>
      <c r="T148" s="9"/>
      <c r="U148" s="9"/>
      <c r="V148" s="9"/>
    </row>
    <row r="149" spans="1:22" ht="72" x14ac:dyDescent="0.3">
      <c r="A149" s="35" t="s">
        <v>454</v>
      </c>
      <c r="B149" s="11" t="s">
        <v>455</v>
      </c>
      <c r="C149" s="11" t="s">
        <v>456</v>
      </c>
      <c r="D149" s="11" t="s">
        <v>463</v>
      </c>
      <c r="E149" s="11"/>
      <c r="F149" s="12"/>
      <c r="G149" s="12"/>
      <c r="H149" s="12" t="str">
        <f>IFERROR(VLOOKUP(G149,CentralOVM!$A$3:$B$45,2,0),"")</f>
        <v/>
      </c>
      <c r="I149" s="12"/>
      <c r="J149" s="12"/>
      <c r="K149" s="11"/>
      <c r="L149" s="12"/>
      <c r="M149" s="13"/>
      <c r="N149" s="52"/>
      <c r="O149" s="52"/>
      <c r="P149" s="9"/>
      <c r="Q149" s="9"/>
      <c r="R149" s="9"/>
      <c r="S149" s="9"/>
      <c r="T149" s="9"/>
      <c r="U149" s="9"/>
      <c r="V149" s="9"/>
    </row>
    <row r="150" spans="1:22" ht="72" x14ac:dyDescent="0.3">
      <c r="A150" s="35" t="s">
        <v>454</v>
      </c>
      <c r="B150" s="11" t="s">
        <v>455</v>
      </c>
      <c r="C150" s="11" t="s">
        <v>456</v>
      </c>
      <c r="D150" s="11" t="s">
        <v>464</v>
      </c>
      <c r="E150" s="11"/>
      <c r="F150" s="12"/>
      <c r="G150" s="12"/>
      <c r="H150" s="12" t="str">
        <f>IFERROR(VLOOKUP(G150,CentralOVM!$A$3:$B$45,2,0),"")</f>
        <v/>
      </c>
      <c r="I150" s="12"/>
      <c r="J150" s="12"/>
      <c r="K150" s="11"/>
      <c r="L150" s="12"/>
      <c r="M150" s="13"/>
      <c r="N150" s="52"/>
      <c r="O150" s="52"/>
      <c r="P150" s="9"/>
      <c r="Q150" s="9"/>
      <c r="R150" s="9"/>
      <c r="S150" s="9"/>
      <c r="T150" s="9"/>
      <c r="U150" s="9"/>
      <c r="V150" s="9"/>
    </row>
    <row r="151" spans="1:22" ht="72" x14ac:dyDescent="0.3">
      <c r="A151" s="35" t="s">
        <v>454</v>
      </c>
      <c r="B151" s="11" t="s">
        <v>455</v>
      </c>
      <c r="C151" s="11" t="s">
        <v>456</v>
      </c>
      <c r="D151" s="11" t="s">
        <v>465</v>
      </c>
      <c r="E151" s="11"/>
      <c r="F151" s="12"/>
      <c r="G151" s="12"/>
      <c r="H151" s="12" t="str">
        <f>IFERROR(VLOOKUP(G151,CentralOVM!$A$3:$B$45,2,0),"")</f>
        <v/>
      </c>
      <c r="I151" s="12"/>
      <c r="J151" s="12"/>
      <c r="K151" s="11"/>
      <c r="L151" s="12"/>
      <c r="M151" s="13"/>
      <c r="N151" s="52"/>
      <c r="O151" s="52"/>
      <c r="P151" s="9"/>
      <c r="Q151" s="9"/>
      <c r="R151" s="9"/>
      <c r="S151" s="9"/>
      <c r="T151" s="9"/>
      <c r="U151" s="9"/>
      <c r="V151" s="9"/>
    </row>
    <row r="152" spans="1:22" ht="72" x14ac:dyDescent="0.3">
      <c r="A152" s="35" t="s">
        <v>454</v>
      </c>
      <c r="B152" s="11" t="s">
        <v>455</v>
      </c>
      <c r="C152" s="11" t="s">
        <v>456</v>
      </c>
      <c r="D152" s="11" t="s">
        <v>466</v>
      </c>
      <c r="E152" s="11"/>
      <c r="F152" s="12"/>
      <c r="G152" s="12"/>
      <c r="H152" s="12" t="str">
        <f>IFERROR(VLOOKUP(G152,CentralOVM!$A$3:$B$45,2,0),"")</f>
        <v/>
      </c>
      <c r="I152" s="12"/>
      <c r="J152" s="12"/>
      <c r="K152" s="11"/>
      <c r="L152" s="12"/>
      <c r="M152" s="13"/>
      <c r="N152" s="52"/>
      <c r="O152" s="52"/>
      <c r="P152" s="9"/>
      <c r="Q152" s="9"/>
      <c r="R152" s="9"/>
      <c r="S152" s="9"/>
      <c r="T152" s="9"/>
      <c r="U152" s="9"/>
      <c r="V152" s="9"/>
    </row>
    <row r="153" spans="1:22" ht="72" x14ac:dyDescent="0.3">
      <c r="A153" s="35" t="s">
        <v>454</v>
      </c>
      <c r="B153" s="11" t="s">
        <v>455</v>
      </c>
      <c r="C153" s="11" t="s">
        <v>456</v>
      </c>
      <c r="D153" s="11" t="s">
        <v>467</v>
      </c>
      <c r="E153" s="11"/>
      <c r="F153" s="12"/>
      <c r="G153" s="12"/>
      <c r="H153" s="12" t="str">
        <f>IFERROR(VLOOKUP(G153,CentralOVM!$A$3:$B$45,2,0),"")</f>
        <v/>
      </c>
      <c r="I153" s="12"/>
      <c r="J153" s="12"/>
      <c r="K153" s="11"/>
      <c r="L153" s="12"/>
      <c r="M153" s="13"/>
      <c r="N153" s="52"/>
      <c r="O153" s="52"/>
      <c r="P153" s="9"/>
      <c r="Q153" s="9"/>
      <c r="R153" s="9"/>
      <c r="S153" s="9"/>
      <c r="T153" s="9"/>
      <c r="U153" s="9"/>
      <c r="V153" s="9"/>
    </row>
    <row r="154" spans="1:22" ht="72" x14ac:dyDescent="0.3">
      <c r="A154" s="35" t="s">
        <v>454</v>
      </c>
      <c r="B154" s="11" t="s">
        <v>455</v>
      </c>
      <c r="C154" s="11" t="s">
        <v>456</v>
      </c>
      <c r="D154" s="11" t="s">
        <v>468</v>
      </c>
      <c r="E154" s="11"/>
      <c r="F154" s="12"/>
      <c r="G154" s="12"/>
      <c r="H154" s="12" t="str">
        <f>IFERROR(VLOOKUP(G154,CentralOVM!$A$3:$B$45,2,0),"")</f>
        <v/>
      </c>
      <c r="I154" s="12"/>
      <c r="J154" s="12"/>
      <c r="K154" s="11"/>
      <c r="L154" s="12"/>
      <c r="M154" s="13"/>
      <c r="N154" s="52"/>
      <c r="O154" s="52"/>
      <c r="P154" s="9"/>
      <c r="Q154" s="9"/>
      <c r="R154" s="9"/>
      <c r="S154" s="9"/>
      <c r="T154" s="9"/>
      <c r="U154" s="9"/>
      <c r="V154" s="9"/>
    </row>
    <row r="155" spans="1:22" ht="72" x14ac:dyDescent="0.3">
      <c r="A155" s="35" t="s">
        <v>454</v>
      </c>
      <c r="B155" s="11" t="s">
        <v>455</v>
      </c>
      <c r="C155" s="11" t="s">
        <v>456</v>
      </c>
      <c r="D155" s="11" t="s">
        <v>469</v>
      </c>
      <c r="E155" s="11"/>
      <c r="F155" s="12"/>
      <c r="G155" s="12"/>
      <c r="H155" s="12" t="str">
        <f>IFERROR(VLOOKUP(G155,CentralOVM!$A$3:$B$45,2,0),"")</f>
        <v/>
      </c>
      <c r="I155" s="12"/>
      <c r="J155" s="12"/>
      <c r="K155" s="11"/>
      <c r="L155" s="12"/>
      <c r="M155" s="13"/>
      <c r="N155" s="52"/>
      <c r="O155" s="52"/>
      <c r="P155" s="9"/>
      <c r="Q155" s="9"/>
      <c r="R155" s="9"/>
      <c r="S155" s="9"/>
      <c r="T155" s="9"/>
      <c r="U155" s="9"/>
      <c r="V155" s="9"/>
    </row>
    <row r="156" spans="1:22" ht="72" x14ac:dyDescent="0.3">
      <c r="A156" s="35" t="s">
        <v>454</v>
      </c>
      <c r="B156" s="11" t="s">
        <v>455</v>
      </c>
      <c r="C156" s="11" t="s">
        <v>456</v>
      </c>
      <c r="D156" s="11" t="s">
        <v>470</v>
      </c>
      <c r="E156" s="11"/>
      <c r="F156" s="12"/>
      <c r="G156" s="12"/>
      <c r="H156" s="12" t="str">
        <f>IFERROR(VLOOKUP(G156,CentralOVM!$A$3:$B$45,2,0),"")</f>
        <v/>
      </c>
      <c r="I156" s="12"/>
      <c r="J156" s="12"/>
      <c r="K156" s="11"/>
      <c r="L156" s="12"/>
      <c r="M156" s="13"/>
      <c r="N156" s="52"/>
      <c r="O156" s="52"/>
      <c r="P156" s="9"/>
      <c r="Q156" s="9"/>
      <c r="R156" s="9"/>
      <c r="S156" s="9"/>
      <c r="T156" s="9"/>
      <c r="U156" s="9"/>
      <c r="V156" s="9"/>
    </row>
    <row r="157" spans="1:22" ht="72" x14ac:dyDescent="0.3">
      <c r="A157" s="35" t="s">
        <v>454</v>
      </c>
      <c r="B157" s="11" t="s">
        <v>455</v>
      </c>
      <c r="C157" s="11" t="s">
        <v>456</v>
      </c>
      <c r="D157" s="11" t="s">
        <v>471</v>
      </c>
      <c r="E157" s="11"/>
      <c r="F157" s="12"/>
      <c r="G157" s="12"/>
      <c r="H157" s="12" t="str">
        <f>IFERROR(VLOOKUP(G157,CentralOVM!$A$3:$B$45,2,0),"")</f>
        <v/>
      </c>
      <c r="I157" s="12"/>
      <c r="J157" s="12"/>
      <c r="K157" s="11"/>
      <c r="L157" s="12"/>
      <c r="M157" s="13"/>
      <c r="N157" s="52"/>
      <c r="O157" s="52"/>
      <c r="P157" s="9"/>
      <c r="Q157" s="9"/>
      <c r="R157" s="9"/>
      <c r="S157" s="9"/>
      <c r="T157" s="9"/>
      <c r="U157" s="9"/>
      <c r="V157" s="9"/>
    </row>
    <row r="158" spans="1:22" ht="72" x14ac:dyDescent="0.3">
      <c r="A158" s="35" t="s">
        <v>454</v>
      </c>
      <c r="B158" s="11" t="s">
        <v>455</v>
      </c>
      <c r="C158" s="11" t="s">
        <v>456</v>
      </c>
      <c r="D158" s="11" t="s">
        <v>472</v>
      </c>
      <c r="E158" s="11"/>
      <c r="F158" s="12"/>
      <c r="G158" s="12"/>
      <c r="H158" s="12" t="str">
        <f>IFERROR(VLOOKUP(G158,CentralOVM!$A$3:$B$45,2,0),"")</f>
        <v/>
      </c>
      <c r="I158" s="12"/>
      <c r="J158" s="12"/>
      <c r="K158" s="11"/>
      <c r="L158" s="12"/>
      <c r="M158" s="13"/>
      <c r="N158" s="52"/>
      <c r="O158" s="52"/>
      <c r="P158" s="9"/>
      <c r="Q158" s="9"/>
      <c r="R158" s="9"/>
      <c r="S158" s="9"/>
      <c r="T158" s="9"/>
      <c r="U158" s="9"/>
      <c r="V158" s="9"/>
    </row>
    <row r="159" spans="1:22" ht="409.6" x14ac:dyDescent="0.3">
      <c r="A159" s="35" t="s">
        <v>454</v>
      </c>
      <c r="B159" s="11" t="s">
        <v>455</v>
      </c>
      <c r="C159" s="11" t="s">
        <v>456</v>
      </c>
      <c r="D159" s="11" t="s">
        <v>473</v>
      </c>
      <c r="E159" s="11"/>
      <c r="F159" s="54" t="s">
        <v>474</v>
      </c>
      <c r="G159" s="12" t="s">
        <v>150</v>
      </c>
      <c r="H159" s="12" t="str">
        <f>IFERROR(VLOOKUP(G159,CentralOVM!$A$3:$B$45,2,0),"")</f>
        <v>Y</v>
      </c>
      <c r="I159" s="12" t="s">
        <v>150</v>
      </c>
      <c r="J159" s="12" t="s">
        <v>475</v>
      </c>
      <c r="K159" s="12" t="s">
        <v>476</v>
      </c>
      <c r="L159" s="12" t="s">
        <v>477</v>
      </c>
      <c r="M159" s="13" t="s">
        <v>478</v>
      </c>
      <c r="N159" s="8" t="s">
        <v>435</v>
      </c>
      <c r="O159" s="9">
        <v>30</v>
      </c>
      <c r="P159" s="9"/>
      <c r="Q159" s="9"/>
      <c r="R159" s="9"/>
      <c r="S159" s="9"/>
      <c r="T159" s="9">
        <v>4</v>
      </c>
      <c r="U159" s="9"/>
      <c r="V159" s="9"/>
    </row>
    <row r="160" spans="1:22" ht="72" x14ac:dyDescent="0.3">
      <c r="A160" s="35" t="s">
        <v>454</v>
      </c>
      <c r="B160" s="11" t="s">
        <v>455</v>
      </c>
      <c r="C160" s="11" t="s">
        <v>456</v>
      </c>
      <c r="D160" s="11" t="s">
        <v>479</v>
      </c>
      <c r="E160" s="11"/>
      <c r="F160" s="12"/>
      <c r="G160" s="12"/>
      <c r="H160" s="12" t="str">
        <f>IFERROR(VLOOKUP(G160,CentralOVM!$A$3:$B$45,2,0),"")</f>
        <v/>
      </c>
      <c r="I160" s="12"/>
      <c r="J160" s="12"/>
      <c r="K160" s="11"/>
      <c r="L160" s="12"/>
      <c r="M160" s="13"/>
      <c r="N160" s="9"/>
      <c r="O160" s="9"/>
      <c r="P160" s="9"/>
      <c r="Q160" s="9"/>
      <c r="R160" s="9"/>
      <c r="S160" s="9"/>
      <c r="T160" s="9"/>
      <c r="U160" s="9"/>
      <c r="V160" s="9"/>
    </row>
    <row r="161" spans="1:22" ht="72" x14ac:dyDescent="0.3">
      <c r="A161" s="35" t="s">
        <v>454</v>
      </c>
      <c r="B161" s="11" t="s">
        <v>455</v>
      </c>
      <c r="C161" s="11" t="s">
        <v>456</v>
      </c>
      <c r="D161" s="11" t="s">
        <v>480</v>
      </c>
      <c r="E161" s="11"/>
      <c r="F161" s="12"/>
      <c r="G161" s="12"/>
      <c r="H161" s="12" t="str">
        <f>IFERROR(VLOOKUP(G161,CentralOVM!$A$3:$B$45,2,0),"")</f>
        <v/>
      </c>
      <c r="I161" s="12"/>
      <c r="J161" s="12"/>
      <c r="K161" s="11"/>
      <c r="L161" s="12"/>
      <c r="M161" s="13"/>
      <c r="N161" s="9"/>
      <c r="O161" s="9"/>
      <c r="P161" s="9"/>
      <c r="Q161" s="9"/>
      <c r="R161" s="9"/>
      <c r="S161" s="9"/>
      <c r="T161" s="9"/>
      <c r="U161" s="9"/>
      <c r="V161" s="9"/>
    </row>
    <row r="162" spans="1:22" ht="72" x14ac:dyDescent="0.3">
      <c r="A162" s="35" t="s">
        <v>454</v>
      </c>
      <c r="B162" s="11" t="s">
        <v>455</v>
      </c>
      <c r="C162" s="11" t="s">
        <v>456</v>
      </c>
      <c r="D162" s="11" t="s">
        <v>481</v>
      </c>
      <c r="E162" s="11"/>
      <c r="F162" s="12"/>
      <c r="G162" s="12"/>
      <c r="H162" s="12" t="str">
        <f>IFERROR(VLOOKUP(G162,CentralOVM!$A$3:$B$45,2,0),"")</f>
        <v/>
      </c>
      <c r="I162" s="12"/>
      <c r="J162" s="12"/>
      <c r="K162" s="11"/>
      <c r="L162" s="12"/>
      <c r="M162" s="13"/>
      <c r="N162" s="9"/>
      <c r="O162" s="9"/>
      <c r="P162" s="9"/>
      <c r="Q162" s="9"/>
      <c r="R162" s="9"/>
      <c r="S162" s="9"/>
      <c r="T162" s="9"/>
      <c r="U162" s="9"/>
      <c r="V162" s="9"/>
    </row>
    <row r="163" spans="1:22" ht="72" x14ac:dyDescent="0.3">
      <c r="A163" s="35" t="s">
        <v>454</v>
      </c>
      <c r="B163" s="11" t="s">
        <v>455</v>
      </c>
      <c r="C163" s="11" t="s">
        <v>456</v>
      </c>
      <c r="D163" s="11" t="s">
        <v>482</v>
      </c>
      <c r="E163" s="11"/>
      <c r="F163" s="12"/>
      <c r="G163" s="12"/>
      <c r="H163" s="12" t="str">
        <f>IFERROR(VLOOKUP(G163,CentralOVM!$A$3:$B$45,2,0),"")</f>
        <v/>
      </c>
      <c r="I163" s="12"/>
      <c r="J163" s="12"/>
      <c r="K163" s="11"/>
      <c r="L163" s="12"/>
      <c r="M163" s="13"/>
      <c r="N163" s="9"/>
      <c r="O163" s="9"/>
      <c r="P163" s="9"/>
      <c r="Q163" s="9"/>
      <c r="R163" s="9"/>
      <c r="S163" s="9"/>
      <c r="T163" s="9"/>
      <c r="U163" s="9"/>
      <c r="V163" s="9"/>
    </row>
    <row r="164" spans="1:22" ht="72" x14ac:dyDescent="0.3">
      <c r="A164" s="35" t="s">
        <v>454</v>
      </c>
      <c r="B164" s="11" t="s">
        <v>455</v>
      </c>
      <c r="C164" s="11" t="s">
        <v>456</v>
      </c>
      <c r="D164" s="11" t="s">
        <v>483</v>
      </c>
      <c r="E164" s="11"/>
      <c r="F164" s="12"/>
      <c r="G164" s="12"/>
      <c r="H164" s="12" t="str">
        <f>IFERROR(VLOOKUP(G164,CentralOVM!$A$3:$B$45,2,0),"")</f>
        <v/>
      </c>
      <c r="I164" s="12"/>
      <c r="J164" s="12"/>
      <c r="K164" s="11"/>
      <c r="L164" s="12"/>
      <c r="M164" s="13"/>
      <c r="N164" s="9"/>
      <c r="O164" s="9"/>
      <c r="P164" s="9"/>
      <c r="Q164" s="9"/>
      <c r="R164" s="9"/>
      <c r="S164" s="9"/>
      <c r="T164" s="9"/>
      <c r="U164" s="9"/>
      <c r="V164" s="9"/>
    </row>
    <row r="165" spans="1:22" ht="72" x14ac:dyDescent="0.3">
      <c r="A165" s="35" t="s">
        <v>454</v>
      </c>
      <c r="B165" s="11" t="s">
        <v>455</v>
      </c>
      <c r="C165" s="11" t="s">
        <v>456</v>
      </c>
      <c r="D165" s="11" t="s">
        <v>484</v>
      </c>
      <c r="E165" s="11" t="s">
        <v>485</v>
      </c>
      <c r="F165" s="12"/>
      <c r="G165" s="12"/>
      <c r="H165" s="12" t="str">
        <f>IFERROR(VLOOKUP(G165,CentralOVM!$A$3:$B$45,2,0),"")</f>
        <v/>
      </c>
      <c r="I165" s="12"/>
      <c r="J165" s="12"/>
      <c r="K165" s="11"/>
      <c r="L165" s="12"/>
      <c r="M165" s="13"/>
      <c r="N165" s="8" t="s">
        <v>486</v>
      </c>
      <c r="O165" s="9">
        <v>4</v>
      </c>
      <c r="P165" s="9"/>
      <c r="Q165" s="9"/>
      <c r="R165" s="9"/>
      <c r="S165" s="9"/>
      <c r="T165" s="9"/>
      <c r="U165" s="9"/>
      <c r="V165" s="9"/>
    </row>
    <row r="166" spans="1:22" ht="72" x14ac:dyDescent="0.3">
      <c r="A166" s="35" t="s">
        <v>454</v>
      </c>
      <c r="B166" s="11" t="s">
        <v>455</v>
      </c>
      <c r="C166" s="11" t="s">
        <v>456</v>
      </c>
      <c r="D166" s="11" t="s">
        <v>487</v>
      </c>
      <c r="E166" s="11"/>
      <c r="F166" s="12"/>
      <c r="G166" s="12"/>
      <c r="H166" s="12" t="str">
        <f>IFERROR(VLOOKUP(G166,CentralOVM!$A$3:$B$45,2,0),"")</f>
        <v/>
      </c>
      <c r="I166" s="12"/>
      <c r="J166" s="12"/>
      <c r="K166" s="11"/>
      <c r="L166" s="12"/>
      <c r="M166" s="13"/>
      <c r="N166" s="9"/>
      <c r="O166" s="9"/>
      <c r="P166" s="9"/>
      <c r="Q166" s="9"/>
      <c r="R166" s="9"/>
      <c r="S166" s="9"/>
      <c r="T166" s="9"/>
      <c r="U166" s="9"/>
      <c r="V166" s="9"/>
    </row>
    <row r="167" spans="1:22" ht="72" x14ac:dyDescent="0.3">
      <c r="A167" s="35" t="s">
        <v>454</v>
      </c>
      <c r="B167" s="11" t="s">
        <v>455</v>
      </c>
      <c r="C167" s="11" t="s">
        <v>456</v>
      </c>
      <c r="D167" s="18" t="s">
        <v>488</v>
      </c>
      <c r="E167" s="11"/>
      <c r="F167" s="12"/>
      <c r="G167" s="12"/>
      <c r="H167" s="12" t="str">
        <f>IFERROR(VLOOKUP(G167,CentralOVM!$A$3:$B$45,2,0),"")</f>
        <v/>
      </c>
      <c r="I167" s="12"/>
      <c r="J167" s="12"/>
      <c r="K167" s="11"/>
      <c r="L167" s="12"/>
      <c r="M167" s="13"/>
      <c r="N167" s="9"/>
      <c r="O167" s="9"/>
      <c r="P167" s="9"/>
      <c r="Q167" s="9"/>
      <c r="R167" s="9"/>
      <c r="S167" s="9"/>
      <c r="T167" s="9"/>
      <c r="U167" s="9" t="s">
        <v>92</v>
      </c>
      <c r="V167" s="9"/>
    </row>
    <row r="168" spans="1:22" ht="72" x14ac:dyDescent="0.3">
      <c r="A168" s="35" t="s">
        <v>454</v>
      </c>
      <c r="B168" s="11" t="s">
        <v>455</v>
      </c>
      <c r="C168" s="11" t="s">
        <v>456</v>
      </c>
      <c r="D168" s="18" t="s">
        <v>489</v>
      </c>
      <c r="E168" s="11"/>
      <c r="F168" s="54" t="s">
        <v>490</v>
      </c>
      <c r="G168" s="12" t="s">
        <v>430</v>
      </c>
      <c r="H168" s="12" t="str">
        <f>IFERROR(VLOOKUP(G168,CentralOVM!$A$3:$B$45,2,0),"")</f>
        <v>Y</v>
      </c>
      <c r="I168" s="12" t="s">
        <v>258</v>
      </c>
      <c r="J168" s="12" t="s">
        <v>431</v>
      </c>
      <c r="K168" s="12" t="s">
        <v>432</v>
      </c>
      <c r="L168" s="12" t="s">
        <v>433</v>
      </c>
      <c r="M168" s="13" t="s">
        <v>434</v>
      </c>
      <c r="N168" s="8" t="s">
        <v>491</v>
      </c>
      <c r="O168" s="9">
        <v>70</v>
      </c>
      <c r="P168" s="9"/>
      <c r="Q168" s="9"/>
      <c r="R168" s="9"/>
      <c r="S168" s="17" t="s">
        <v>492</v>
      </c>
      <c r="T168" s="9">
        <v>4</v>
      </c>
      <c r="U168" s="9" t="s">
        <v>95</v>
      </c>
      <c r="V168" s="9"/>
    </row>
    <row r="169" spans="1:22" ht="72" x14ac:dyDescent="0.3">
      <c r="A169" s="35" t="s">
        <v>454</v>
      </c>
      <c r="B169" s="11" t="s">
        <v>455</v>
      </c>
      <c r="C169" s="11" t="s">
        <v>456</v>
      </c>
      <c r="D169" s="18" t="s">
        <v>493</v>
      </c>
      <c r="E169" s="11" t="s">
        <v>494</v>
      </c>
      <c r="F169" s="54" t="s">
        <v>429</v>
      </c>
      <c r="G169" s="12" t="s">
        <v>430</v>
      </c>
      <c r="H169" s="12" t="str">
        <f>IFERROR(VLOOKUP(G169,CentralOVM!$A$3:$B$45,2,0),"")</f>
        <v>Y</v>
      </c>
      <c r="I169" s="12" t="s">
        <v>258</v>
      </c>
      <c r="J169" s="12" t="s">
        <v>431</v>
      </c>
      <c r="K169" s="12" t="s">
        <v>432</v>
      </c>
      <c r="L169" s="12" t="s">
        <v>433</v>
      </c>
      <c r="M169" s="13" t="s">
        <v>434</v>
      </c>
      <c r="N169" s="8" t="s">
        <v>435</v>
      </c>
      <c r="O169" s="9">
        <v>30</v>
      </c>
      <c r="P169" s="9"/>
      <c r="Q169" s="9"/>
      <c r="R169" s="9"/>
      <c r="S169" s="17" t="s">
        <v>437</v>
      </c>
      <c r="T169" s="9">
        <v>4</v>
      </c>
      <c r="U169" s="9" t="s">
        <v>438</v>
      </c>
      <c r="V169" s="9"/>
    </row>
    <row r="170" spans="1:22" ht="72" x14ac:dyDescent="0.3">
      <c r="A170" s="35" t="s">
        <v>454</v>
      </c>
      <c r="B170" s="11" t="s">
        <v>455</v>
      </c>
      <c r="C170" s="11" t="s">
        <v>456</v>
      </c>
      <c r="D170" s="18" t="s">
        <v>495</v>
      </c>
      <c r="E170" s="11"/>
      <c r="F170" s="12"/>
      <c r="G170" s="12"/>
      <c r="H170" s="12" t="str">
        <f>IFERROR(VLOOKUP(G170,CentralOVM!$A$3:$B$45,2,0),"")</f>
        <v/>
      </c>
      <c r="I170" s="12"/>
      <c r="J170" s="12"/>
      <c r="K170" s="11"/>
      <c r="L170" s="12"/>
      <c r="M170" s="13"/>
      <c r="N170" s="9"/>
      <c r="O170" s="9"/>
      <c r="P170" s="9"/>
      <c r="Q170" s="9"/>
      <c r="R170" s="9"/>
      <c r="S170" s="9"/>
      <c r="T170" s="9"/>
      <c r="U170" s="9" t="s">
        <v>89</v>
      </c>
      <c r="V170" s="9"/>
    </row>
    <row r="171" spans="1:22" ht="72" x14ac:dyDescent="0.3">
      <c r="A171" s="35" t="s">
        <v>454</v>
      </c>
      <c r="B171" s="11" t="s">
        <v>455</v>
      </c>
      <c r="C171" s="11" t="s">
        <v>456</v>
      </c>
      <c r="D171" s="18" t="s">
        <v>496</v>
      </c>
      <c r="E171" s="11"/>
      <c r="F171" s="12"/>
      <c r="G171" s="12"/>
      <c r="H171" s="12" t="str">
        <f>IFERROR(VLOOKUP(G171,CentralOVM!$A$3:$B$45,2,0),"")</f>
        <v/>
      </c>
      <c r="I171" s="12"/>
      <c r="J171" s="12"/>
      <c r="K171" s="11"/>
      <c r="L171" s="12"/>
      <c r="M171" s="13"/>
      <c r="N171" s="9"/>
      <c r="O171" s="9"/>
      <c r="P171" s="9"/>
      <c r="Q171" s="9"/>
      <c r="R171" s="9"/>
      <c r="S171" s="9"/>
      <c r="T171" s="9"/>
      <c r="U171" s="9"/>
      <c r="V171" s="9"/>
    </row>
    <row r="172" spans="1:22" ht="72" x14ac:dyDescent="0.3">
      <c r="A172" s="35" t="s">
        <v>454</v>
      </c>
      <c r="B172" s="11" t="s">
        <v>455</v>
      </c>
      <c r="C172" s="11" t="s">
        <v>456</v>
      </c>
      <c r="D172" s="18" t="s">
        <v>497</v>
      </c>
      <c r="E172" s="11"/>
      <c r="F172" s="12"/>
      <c r="G172" s="12"/>
      <c r="H172" s="12" t="str">
        <f>IFERROR(VLOOKUP(G172,CentralOVM!$A$3:$B$45,2,0),"")</f>
        <v/>
      </c>
      <c r="I172" s="12"/>
      <c r="J172" s="12"/>
      <c r="K172" s="12"/>
      <c r="L172" s="12"/>
      <c r="M172" s="13"/>
      <c r="N172" s="9"/>
      <c r="O172" s="9"/>
      <c r="P172" s="9"/>
      <c r="Q172" s="9"/>
      <c r="R172" s="9"/>
      <c r="S172" s="9"/>
      <c r="T172" s="9"/>
      <c r="U172" s="9"/>
      <c r="V172" s="9"/>
    </row>
    <row r="173" spans="1:22" ht="86.4" x14ac:dyDescent="0.3">
      <c r="A173" s="35" t="s">
        <v>454</v>
      </c>
      <c r="B173" s="11" t="s">
        <v>455</v>
      </c>
      <c r="C173" s="11" t="s">
        <v>456</v>
      </c>
      <c r="D173" s="18" t="s">
        <v>498</v>
      </c>
      <c r="E173" s="11" t="s">
        <v>499</v>
      </c>
      <c r="F173" s="54" t="s">
        <v>500</v>
      </c>
      <c r="G173" s="12" t="s">
        <v>150</v>
      </c>
      <c r="H173" s="12" t="str">
        <f>IFERROR(VLOOKUP(G173,CentralOVM!$A$3:$B$45,2,0),"")</f>
        <v>Y</v>
      </c>
      <c r="I173" s="12" t="s">
        <v>150</v>
      </c>
      <c r="J173" s="12" t="s">
        <v>475</v>
      </c>
      <c r="K173" s="12" t="s">
        <v>476</v>
      </c>
      <c r="L173" s="12" t="s">
        <v>477</v>
      </c>
      <c r="M173" s="13" t="s">
        <v>478</v>
      </c>
      <c r="N173" s="8" t="s">
        <v>435</v>
      </c>
      <c r="O173" s="9">
        <v>30</v>
      </c>
      <c r="P173" s="9"/>
      <c r="Q173" s="9"/>
      <c r="R173" s="9"/>
      <c r="S173" s="17" t="s">
        <v>501</v>
      </c>
      <c r="T173" s="9">
        <v>4</v>
      </c>
      <c r="U173" s="9" t="s">
        <v>188</v>
      </c>
      <c r="V173" s="9"/>
    </row>
    <row r="174" spans="1:22" ht="72" x14ac:dyDescent="0.3">
      <c r="A174" s="35" t="s">
        <v>454</v>
      </c>
      <c r="B174" s="11" t="s">
        <v>455</v>
      </c>
      <c r="C174" s="11" t="s">
        <v>456</v>
      </c>
      <c r="D174" s="18" t="s">
        <v>502</v>
      </c>
      <c r="E174" s="11"/>
      <c r="F174" s="12"/>
      <c r="G174" s="12"/>
      <c r="H174" s="12" t="str">
        <f>IFERROR(VLOOKUP(G174,CentralOVM!$A$3:$B$45,2,0),"")</f>
        <v/>
      </c>
      <c r="I174" s="12"/>
      <c r="J174" s="12"/>
      <c r="K174" s="12"/>
      <c r="L174" s="12"/>
      <c r="M174" s="13"/>
      <c r="N174" s="9"/>
      <c r="O174" s="9"/>
      <c r="P174" s="9"/>
      <c r="Q174" s="9"/>
      <c r="R174" s="9"/>
      <c r="S174" s="9"/>
      <c r="T174" s="9"/>
      <c r="U174" s="9"/>
      <c r="V174" s="9"/>
    </row>
    <row r="175" spans="1:22" ht="72" x14ac:dyDescent="0.3">
      <c r="A175" s="35" t="s">
        <v>454</v>
      </c>
      <c r="B175" s="11" t="s">
        <v>455</v>
      </c>
      <c r="C175" s="11" t="s">
        <v>456</v>
      </c>
      <c r="D175" s="18" t="s">
        <v>503</v>
      </c>
      <c r="E175" s="11"/>
      <c r="F175" s="12"/>
      <c r="G175" s="12"/>
      <c r="H175" s="12" t="str">
        <f>IFERROR(VLOOKUP(G175,CentralOVM!$A$3:$B$45,2,0),"")</f>
        <v/>
      </c>
      <c r="I175" s="12"/>
      <c r="J175" s="12"/>
      <c r="K175" s="11"/>
      <c r="L175" s="12"/>
      <c r="M175" s="13"/>
      <c r="N175" s="9"/>
      <c r="O175" s="9"/>
      <c r="P175" s="9"/>
      <c r="Q175" s="9"/>
      <c r="R175" s="9"/>
      <c r="S175" s="9"/>
      <c r="T175" s="9"/>
      <c r="U175" s="9"/>
      <c r="V175" s="9"/>
    </row>
    <row r="176" spans="1:22" ht="72" x14ac:dyDescent="0.3">
      <c r="A176" s="35" t="s">
        <v>454</v>
      </c>
      <c r="B176" s="11" t="s">
        <v>455</v>
      </c>
      <c r="C176" s="11" t="s">
        <v>456</v>
      </c>
      <c r="D176" s="18" t="s">
        <v>504</v>
      </c>
      <c r="E176" s="11" t="s">
        <v>494</v>
      </c>
      <c r="F176" s="54" t="s">
        <v>429</v>
      </c>
      <c r="G176" s="12" t="s">
        <v>430</v>
      </c>
      <c r="H176" s="12" t="str">
        <f>IFERROR(VLOOKUP(G176,CentralOVM!$A$3:$B$45,2,0),"")</f>
        <v>Y</v>
      </c>
      <c r="I176" s="12" t="s">
        <v>258</v>
      </c>
      <c r="J176" s="12" t="s">
        <v>431</v>
      </c>
      <c r="K176" s="12" t="s">
        <v>432</v>
      </c>
      <c r="L176" s="12" t="s">
        <v>433</v>
      </c>
      <c r="M176" s="13" t="s">
        <v>434</v>
      </c>
      <c r="N176" s="51" t="s">
        <v>505</v>
      </c>
      <c r="O176" s="9">
        <v>21</v>
      </c>
      <c r="P176" s="17" t="s">
        <v>436</v>
      </c>
      <c r="Q176" s="9" t="s">
        <v>258</v>
      </c>
      <c r="R176" s="9" t="s">
        <v>62</v>
      </c>
      <c r="S176" s="17" t="s">
        <v>437</v>
      </c>
      <c r="T176" s="9">
        <v>4</v>
      </c>
      <c r="U176" s="9"/>
      <c r="V176" s="9"/>
    </row>
    <row r="177" spans="1:22" ht="72" x14ac:dyDescent="0.3">
      <c r="A177" s="35" t="s">
        <v>454</v>
      </c>
      <c r="B177" s="11" t="s">
        <v>455</v>
      </c>
      <c r="C177" s="11" t="s">
        <v>456</v>
      </c>
      <c r="D177" s="18" t="s">
        <v>506</v>
      </c>
      <c r="E177" s="11"/>
      <c r="F177" s="12"/>
      <c r="G177" s="12"/>
      <c r="H177" s="12" t="str">
        <f>IFERROR(VLOOKUP(G177,CentralOVM!$A$3:$B$45,2,0),"")</f>
        <v/>
      </c>
      <c r="I177" s="12"/>
      <c r="J177" s="12"/>
      <c r="K177" s="12"/>
      <c r="L177" s="12"/>
      <c r="M177" s="13"/>
      <c r="N177" s="9"/>
      <c r="O177" s="9"/>
      <c r="P177" s="9"/>
      <c r="Q177" s="9"/>
      <c r="R177" s="9"/>
      <c r="S177" s="9"/>
      <c r="T177" s="9"/>
      <c r="U177" s="9"/>
      <c r="V177" s="9"/>
    </row>
    <row r="178" spans="1:22" ht="72" x14ac:dyDescent="0.3">
      <c r="A178" s="35" t="s">
        <v>454</v>
      </c>
      <c r="B178" s="11" t="s">
        <v>455</v>
      </c>
      <c r="C178" s="11" t="s">
        <v>456</v>
      </c>
      <c r="D178" s="18" t="s">
        <v>507</v>
      </c>
      <c r="E178" s="11"/>
      <c r="F178" s="12"/>
      <c r="G178" s="12" t="s">
        <v>150</v>
      </c>
      <c r="H178" s="12" t="str">
        <f>IFERROR(VLOOKUP(G178,CentralOVM!$A$3:$B$45,2,0),"")</f>
        <v>Y</v>
      </c>
      <c r="I178" s="12" t="s">
        <v>150</v>
      </c>
      <c r="J178" s="11" t="s">
        <v>508</v>
      </c>
      <c r="K178" s="11" t="s">
        <v>509</v>
      </c>
      <c r="L178" s="12" t="s">
        <v>477</v>
      </c>
      <c r="M178" s="13" t="s">
        <v>478</v>
      </c>
      <c r="N178" s="8" t="s">
        <v>435</v>
      </c>
      <c r="O178" s="9">
        <v>30</v>
      </c>
      <c r="P178" s="9"/>
      <c r="Q178" s="9"/>
      <c r="R178" s="9"/>
      <c r="S178" s="9"/>
      <c r="T178" s="9"/>
      <c r="U178" s="9" t="s">
        <v>84</v>
      </c>
      <c r="V178" s="9"/>
    </row>
    <row r="179" spans="1:22" ht="72" x14ac:dyDescent="0.3">
      <c r="A179" s="35" t="s">
        <v>454</v>
      </c>
      <c r="B179" s="11" t="s">
        <v>455</v>
      </c>
      <c r="C179" s="11" t="s">
        <v>456</v>
      </c>
      <c r="D179" s="18" t="s">
        <v>510</v>
      </c>
      <c r="E179" s="11"/>
      <c r="F179" s="12"/>
      <c r="G179" s="12" t="s">
        <v>150</v>
      </c>
      <c r="H179" s="12" t="str">
        <f>IFERROR(VLOOKUP(G179,CentralOVM!$A$3:$B$45,2,0),"")</f>
        <v>Y</v>
      </c>
      <c r="I179" s="12" t="s">
        <v>150</v>
      </c>
      <c r="J179" s="11" t="s">
        <v>508</v>
      </c>
      <c r="K179" s="11" t="s">
        <v>509</v>
      </c>
      <c r="L179" s="12" t="s">
        <v>477</v>
      </c>
      <c r="M179" s="13" t="s">
        <v>478</v>
      </c>
      <c r="N179" s="8" t="s">
        <v>435</v>
      </c>
      <c r="O179" s="9">
        <v>30</v>
      </c>
      <c r="P179" s="9"/>
      <c r="Q179" s="9"/>
      <c r="R179" s="9"/>
      <c r="S179" s="9"/>
      <c r="T179" s="9"/>
      <c r="U179" s="9"/>
      <c r="V179" s="9"/>
    </row>
    <row r="180" spans="1:22" ht="72" x14ac:dyDescent="0.3">
      <c r="A180" s="35" t="s">
        <v>454</v>
      </c>
      <c r="B180" s="11" t="s">
        <v>455</v>
      </c>
      <c r="C180" s="11" t="s">
        <v>456</v>
      </c>
      <c r="D180" s="11" t="s">
        <v>511</v>
      </c>
      <c r="E180" s="11"/>
      <c r="F180" s="12"/>
      <c r="G180" s="12"/>
      <c r="H180" s="12" t="str">
        <f>IFERROR(VLOOKUP(G180,CentralOVM!$A$3:$B$45,2,0),"")</f>
        <v/>
      </c>
      <c r="I180" s="12"/>
      <c r="J180" s="12"/>
      <c r="K180" s="11"/>
      <c r="L180" s="12"/>
      <c r="M180" s="13"/>
      <c r="N180" s="9"/>
      <c r="O180" s="9"/>
      <c r="P180" s="9"/>
      <c r="Q180" s="9"/>
      <c r="R180" s="9"/>
      <c r="S180" s="9"/>
      <c r="T180" s="9"/>
      <c r="U180" s="9"/>
      <c r="V180" s="9"/>
    </row>
    <row r="181" spans="1:22" ht="72" x14ac:dyDescent="0.3">
      <c r="A181" s="35" t="s">
        <v>454</v>
      </c>
      <c r="B181" s="11" t="s">
        <v>455</v>
      </c>
      <c r="C181" s="11" t="s">
        <v>456</v>
      </c>
      <c r="D181" s="11" t="s">
        <v>512</v>
      </c>
      <c r="E181" s="11"/>
      <c r="F181" s="54" t="s">
        <v>513</v>
      </c>
      <c r="G181" s="12" t="s">
        <v>150</v>
      </c>
      <c r="H181" s="12" t="str">
        <f>IFERROR(VLOOKUP(G181,CentralOVM!$A$3:$B$45,2,0),"")</f>
        <v>Y</v>
      </c>
      <c r="I181" s="12" t="s">
        <v>150</v>
      </c>
      <c r="J181" s="12" t="s">
        <v>514</v>
      </c>
      <c r="K181" s="12" t="s">
        <v>515</v>
      </c>
      <c r="L181" s="12" t="s">
        <v>477</v>
      </c>
      <c r="M181" s="13" t="s">
        <v>478</v>
      </c>
      <c r="N181" s="8" t="s">
        <v>435</v>
      </c>
      <c r="O181" s="9">
        <v>30</v>
      </c>
      <c r="P181" s="9"/>
      <c r="Q181" s="9"/>
      <c r="R181" s="9"/>
      <c r="S181" s="9"/>
      <c r="T181" s="9">
        <v>1</v>
      </c>
      <c r="U181" s="9"/>
      <c r="V181" s="9"/>
    </row>
    <row r="182" spans="1:22" ht="72" x14ac:dyDescent="0.3">
      <c r="A182" s="35" t="s">
        <v>454</v>
      </c>
      <c r="B182" s="11" t="s">
        <v>455</v>
      </c>
      <c r="C182" s="11" t="s">
        <v>456</v>
      </c>
      <c r="D182" s="11" t="s">
        <v>516</v>
      </c>
      <c r="E182" s="11"/>
      <c r="F182" s="12"/>
      <c r="G182" s="12"/>
      <c r="H182" s="12" t="str">
        <f>IFERROR(VLOOKUP(G182,CentralOVM!$A$3:$B$45,2,0),"")</f>
        <v/>
      </c>
      <c r="I182" s="12"/>
      <c r="J182" s="12"/>
      <c r="K182" s="11"/>
      <c r="L182" s="12"/>
      <c r="M182" s="13"/>
      <c r="N182" s="9"/>
      <c r="O182" s="9"/>
      <c r="P182" s="9"/>
      <c r="Q182" s="9"/>
      <c r="R182" s="9"/>
      <c r="S182" s="9"/>
      <c r="T182" s="9"/>
      <c r="U182" s="9"/>
      <c r="V182" s="9"/>
    </row>
    <row r="183" spans="1:22" ht="72" x14ac:dyDescent="0.3">
      <c r="A183" s="35" t="s">
        <v>454</v>
      </c>
      <c r="B183" s="11" t="s">
        <v>455</v>
      </c>
      <c r="C183" s="11" t="s">
        <v>456</v>
      </c>
      <c r="D183" s="11" t="s">
        <v>517</v>
      </c>
      <c r="E183" s="11"/>
      <c r="F183" s="12"/>
      <c r="G183" s="12"/>
      <c r="H183" s="12" t="str">
        <f>IFERROR(VLOOKUP(G183,CentralOVM!$A$3:$B$45,2,0),"")</f>
        <v/>
      </c>
      <c r="I183" s="12"/>
      <c r="J183" s="12"/>
      <c r="K183" s="11"/>
      <c r="L183" s="12"/>
      <c r="M183" s="13"/>
      <c r="N183" s="9"/>
      <c r="O183" s="9"/>
      <c r="P183" s="9"/>
      <c r="Q183" s="9"/>
      <c r="R183" s="9"/>
      <c r="S183" s="9"/>
      <c r="T183" s="9"/>
      <c r="U183" s="9"/>
      <c r="V183" s="9"/>
    </row>
    <row r="184" spans="1:22" ht="72" x14ac:dyDescent="0.3">
      <c r="A184" s="35" t="s">
        <v>454</v>
      </c>
      <c r="B184" s="11" t="s">
        <v>455</v>
      </c>
      <c r="C184" s="11" t="s">
        <v>456</v>
      </c>
      <c r="D184" s="18" t="s">
        <v>518</v>
      </c>
      <c r="E184" s="11"/>
      <c r="F184" s="12"/>
      <c r="G184" s="12"/>
      <c r="H184" s="12" t="str">
        <f>IFERROR(VLOOKUP(G184,CentralOVM!$A$3:$B$45,2,0),"")</f>
        <v/>
      </c>
      <c r="I184" s="12"/>
      <c r="J184" s="12"/>
      <c r="K184" s="11"/>
      <c r="L184" s="12"/>
      <c r="M184" s="13"/>
      <c r="N184" s="9"/>
      <c r="O184" s="9"/>
      <c r="P184" s="9"/>
      <c r="Q184" s="9"/>
      <c r="R184" s="9"/>
      <c r="S184" s="9"/>
      <c r="T184" s="9"/>
      <c r="U184" s="9"/>
      <c r="V184" s="9"/>
    </row>
    <row r="185" spans="1:22" ht="72" x14ac:dyDescent="0.3">
      <c r="A185" s="35" t="s">
        <v>454</v>
      </c>
      <c r="B185" s="11" t="s">
        <v>455</v>
      </c>
      <c r="C185" s="11" t="s">
        <v>456</v>
      </c>
      <c r="D185" s="18" t="s">
        <v>519</v>
      </c>
      <c r="E185" s="11"/>
      <c r="F185" s="12"/>
      <c r="G185" s="12"/>
      <c r="H185" s="12" t="str">
        <f>IFERROR(VLOOKUP(G185,CentralOVM!$A$3:$B$45,2,0),"")</f>
        <v/>
      </c>
      <c r="I185" s="12"/>
      <c r="J185" s="12"/>
      <c r="K185" s="11"/>
      <c r="L185" s="12"/>
      <c r="M185" s="13"/>
      <c r="N185" s="9"/>
      <c r="O185" s="9"/>
      <c r="P185" s="9"/>
      <c r="Q185" s="9"/>
      <c r="R185" s="9"/>
      <c r="S185" s="9"/>
      <c r="T185" s="9"/>
      <c r="U185" s="9"/>
      <c r="V185" s="9"/>
    </row>
    <row r="186" spans="1:22" ht="72" x14ac:dyDescent="0.3">
      <c r="A186" s="35" t="s">
        <v>454</v>
      </c>
      <c r="B186" s="11" t="s">
        <v>455</v>
      </c>
      <c r="C186" s="11" t="s">
        <v>456</v>
      </c>
      <c r="D186" s="18" t="s">
        <v>520</v>
      </c>
      <c r="E186" s="11"/>
      <c r="F186" s="12"/>
      <c r="G186" s="12"/>
      <c r="H186" s="12" t="str">
        <f>IFERROR(VLOOKUP(G186,CentralOVM!$A$3:$B$45,2,0),"")</f>
        <v/>
      </c>
      <c r="I186" s="12"/>
      <c r="J186" s="12"/>
      <c r="K186" s="11"/>
      <c r="L186" s="12"/>
      <c r="M186" s="13"/>
      <c r="N186" s="9"/>
      <c r="O186" s="9"/>
      <c r="P186" s="9"/>
      <c r="Q186" s="9"/>
      <c r="R186" s="9"/>
      <c r="S186" s="9"/>
      <c r="T186" s="9"/>
      <c r="U186" s="9"/>
      <c r="V186" s="9"/>
    </row>
    <row r="187" spans="1:22" ht="72" x14ac:dyDescent="0.3">
      <c r="A187" s="35" t="s">
        <v>454</v>
      </c>
      <c r="B187" s="11" t="s">
        <v>455</v>
      </c>
      <c r="C187" s="11" t="s">
        <v>456</v>
      </c>
      <c r="D187" s="18" t="s">
        <v>521</v>
      </c>
      <c r="E187" s="11"/>
      <c r="F187" s="12"/>
      <c r="G187" s="12"/>
      <c r="H187" s="12" t="str">
        <f>IFERROR(VLOOKUP(G187,CentralOVM!$A$3:$B$45,2,0),"")</f>
        <v/>
      </c>
      <c r="I187" s="12"/>
      <c r="J187" s="12"/>
      <c r="K187" s="11"/>
      <c r="L187" s="12"/>
      <c r="M187" s="13"/>
      <c r="N187" s="9"/>
      <c r="O187" s="9"/>
      <c r="P187" s="9"/>
      <c r="Q187" s="9"/>
      <c r="R187" s="9"/>
      <c r="S187" s="9"/>
      <c r="T187" s="9"/>
      <c r="U187" s="9"/>
      <c r="V187" s="9"/>
    </row>
    <row r="188" spans="1:22" ht="72" x14ac:dyDescent="0.3">
      <c r="A188" s="35" t="s">
        <v>454</v>
      </c>
      <c r="B188" s="11" t="s">
        <v>455</v>
      </c>
      <c r="C188" s="11" t="s">
        <v>456</v>
      </c>
      <c r="D188" s="18" t="s">
        <v>522</v>
      </c>
      <c r="E188" s="11"/>
      <c r="F188" s="12"/>
      <c r="G188" s="12"/>
      <c r="H188" s="12" t="str">
        <f>IFERROR(VLOOKUP(G188,CentralOVM!$A$3:$B$45,2,0),"")</f>
        <v/>
      </c>
      <c r="I188" s="12"/>
      <c r="J188" s="12"/>
      <c r="K188" s="11"/>
      <c r="L188" s="12"/>
      <c r="M188" s="13"/>
      <c r="N188" s="9"/>
      <c r="O188" s="9"/>
      <c r="P188" s="9"/>
      <c r="Q188" s="9"/>
      <c r="R188" s="9"/>
      <c r="S188" s="9"/>
      <c r="T188" s="9"/>
      <c r="U188" s="9"/>
      <c r="V188" s="9"/>
    </row>
    <row r="189" spans="1:22" ht="72" x14ac:dyDescent="0.3">
      <c r="A189" s="35" t="s">
        <v>454</v>
      </c>
      <c r="B189" s="11" t="s">
        <v>455</v>
      </c>
      <c r="C189" s="11" t="s">
        <v>456</v>
      </c>
      <c r="D189" s="18" t="s">
        <v>523</v>
      </c>
      <c r="E189" s="11"/>
      <c r="F189" s="12"/>
      <c r="G189" s="12"/>
      <c r="H189" s="12" t="str">
        <f>IFERROR(VLOOKUP(G189,CentralOVM!$A$3:$B$45,2,0),"")</f>
        <v/>
      </c>
      <c r="I189" s="12"/>
      <c r="J189" s="12"/>
      <c r="K189" s="11"/>
      <c r="L189" s="12"/>
      <c r="M189" s="13"/>
      <c r="N189" s="9"/>
      <c r="O189" s="9"/>
      <c r="P189" s="9"/>
      <c r="Q189" s="9"/>
      <c r="R189" s="9"/>
      <c r="S189" s="9"/>
      <c r="T189" s="9"/>
      <c r="U189" s="9"/>
      <c r="V189" s="9"/>
    </row>
    <row r="190" spans="1:22" ht="72" x14ac:dyDescent="0.3">
      <c r="A190" s="35" t="s">
        <v>454</v>
      </c>
      <c r="B190" s="11" t="s">
        <v>455</v>
      </c>
      <c r="C190" s="11" t="s">
        <v>456</v>
      </c>
      <c r="D190" s="11" t="s">
        <v>524</v>
      </c>
      <c r="E190" s="11"/>
      <c r="F190" s="12"/>
      <c r="G190" s="12"/>
      <c r="H190" s="12" t="str">
        <f>IFERROR(VLOOKUP(G190,CentralOVM!$A$3:$B$45,2,0),"")</f>
        <v/>
      </c>
      <c r="I190" s="12"/>
      <c r="J190" s="12"/>
      <c r="K190" s="11"/>
      <c r="L190" s="12"/>
      <c r="M190" s="13"/>
      <c r="N190" s="9"/>
      <c r="O190" s="9"/>
      <c r="P190" s="9"/>
      <c r="Q190" s="9"/>
      <c r="R190" s="9"/>
      <c r="S190" s="9"/>
      <c r="T190" s="9"/>
      <c r="U190" s="9"/>
      <c r="V190" s="9"/>
    </row>
    <row r="191" spans="1:22" ht="72" x14ac:dyDescent="0.3">
      <c r="A191" s="35" t="s">
        <v>454</v>
      </c>
      <c r="B191" s="11" t="s">
        <v>455</v>
      </c>
      <c r="C191" s="11" t="s">
        <v>456</v>
      </c>
      <c r="D191" s="11" t="s">
        <v>525</v>
      </c>
      <c r="E191" s="11"/>
      <c r="F191" s="12"/>
      <c r="G191" s="12"/>
      <c r="H191" s="12" t="str">
        <f>IFERROR(VLOOKUP(G191,CentralOVM!$A$3:$B$45,2,0),"")</f>
        <v/>
      </c>
      <c r="I191" s="12"/>
      <c r="J191" s="12"/>
      <c r="K191" s="11"/>
      <c r="L191" s="12"/>
      <c r="M191" s="13"/>
      <c r="N191" s="9"/>
      <c r="O191" s="9"/>
      <c r="P191" s="17" t="s">
        <v>526</v>
      </c>
      <c r="Q191" s="9" t="s">
        <v>258</v>
      </c>
      <c r="R191" s="9" t="s">
        <v>527</v>
      </c>
      <c r="S191" s="9"/>
      <c r="T191" s="9"/>
      <c r="U191" s="9"/>
      <c r="V191" s="9"/>
    </row>
    <row r="192" spans="1:22" ht="86.4" x14ac:dyDescent="0.3">
      <c r="A192" s="35" t="s">
        <v>454</v>
      </c>
      <c r="B192" s="11" t="s">
        <v>455</v>
      </c>
      <c r="C192" s="11" t="s">
        <v>456</v>
      </c>
      <c r="D192" s="11" t="s">
        <v>498</v>
      </c>
      <c r="E192" s="11" t="s">
        <v>499</v>
      </c>
      <c r="F192" s="54" t="s">
        <v>500</v>
      </c>
      <c r="G192" s="12" t="s">
        <v>150</v>
      </c>
      <c r="H192" s="12" t="str">
        <f>IFERROR(VLOOKUP(G192,CentralOVM!$A$3:$B$45,2,0),"")</f>
        <v>Y</v>
      </c>
      <c r="I192" s="12" t="s">
        <v>150</v>
      </c>
      <c r="J192" s="12" t="s">
        <v>475</v>
      </c>
      <c r="K192" s="12" t="s">
        <v>476</v>
      </c>
      <c r="L192" s="12" t="s">
        <v>477</v>
      </c>
      <c r="M192" s="13" t="s">
        <v>478</v>
      </c>
      <c r="N192" s="51" t="s">
        <v>505</v>
      </c>
      <c r="O192" s="9">
        <v>21</v>
      </c>
      <c r="P192" s="9"/>
      <c r="Q192" s="9"/>
      <c r="R192" s="9"/>
      <c r="S192" s="17" t="s">
        <v>501</v>
      </c>
      <c r="T192" s="9">
        <v>4</v>
      </c>
      <c r="U192" s="9"/>
      <c r="V192" s="9"/>
    </row>
    <row r="193" spans="1:22" ht="129.6" x14ac:dyDescent="0.3">
      <c r="A193" s="35" t="s">
        <v>454</v>
      </c>
      <c r="B193" s="11" t="s">
        <v>455</v>
      </c>
      <c r="C193" s="11" t="s">
        <v>456</v>
      </c>
      <c r="D193" s="11" t="s">
        <v>528</v>
      </c>
      <c r="E193" s="11" t="s">
        <v>529</v>
      </c>
      <c r="F193" s="54" t="s">
        <v>530</v>
      </c>
      <c r="G193" s="12" t="s">
        <v>150</v>
      </c>
      <c r="H193" s="12" t="str">
        <f>IFERROR(VLOOKUP(G193,CentralOVM!$A$3:$B$45,2,0),"")</f>
        <v>Y</v>
      </c>
      <c r="I193" s="12" t="s">
        <v>150</v>
      </c>
      <c r="J193" s="12" t="s">
        <v>531</v>
      </c>
      <c r="K193" s="12" t="s">
        <v>532</v>
      </c>
      <c r="L193" s="12" t="s">
        <v>477</v>
      </c>
      <c r="M193" s="13" t="s">
        <v>478</v>
      </c>
      <c r="N193" s="51" t="s">
        <v>505</v>
      </c>
      <c r="O193" s="9">
        <v>21</v>
      </c>
      <c r="P193" s="9" t="s">
        <v>533</v>
      </c>
      <c r="Q193" s="9" t="s">
        <v>150</v>
      </c>
      <c r="R193" s="9" t="s">
        <v>62</v>
      </c>
      <c r="S193" s="17" t="s">
        <v>534</v>
      </c>
      <c r="T193" s="9">
        <v>4</v>
      </c>
      <c r="U193" s="9"/>
      <c r="V193" s="9"/>
    </row>
    <row r="194" spans="1:22" ht="72" x14ac:dyDescent="0.3">
      <c r="A194" s="35" t="s">
        <v>454</v>
      </c>
      <c r="B194" s="11" t="s">
        <v>455</v>
      </c>
      <c r="C194" s="11" t="s">
        <v>456</v>
      </c>
      <c r="D194" s="11" t="s">
        <v>535</v>
      </c>
      <c r="E194" s="11" t="s">
        <v>494</v>
      </c>
      <c r="F194" s="54" t="s">
        <v>429</v>
      </c>
      <c r="G194" s="12" t="s">
        <v>430</v>
      </c>
      <c r="H194" s="12" t="str">
        <f>IFERROR(VLOOKUP(G194,CentralOVM!$A$3:$B$45,2,0),"")</f>
        <v>Y</v>
      </c>
      <c r="I194" s="12" t="s">
        <v>258</v>
      </c>
      <c r="J194" s="12" t="s">
        <v>431</v>
      </c>
      <c r="K194" s="12" t="s">
        <v>432</v>
      </c>
      <c r="L194" s="12" t="s">
        <v>433</v>
      </c>
      <c r="M194" s="13" t="s">
        <v>434</v>
      </c>
      <c r="N194" s="8" t="s">
        <v>435</v>
      </c>
      <c r="O194" s="9">
        <v>30</v>
      </c>
      <c r="P194" s="9"/>
      <c r="Q194" s="9"/>
      <c r="R194" s="9"/>
      <c r="S194" s="17" t="s">
        <v>437</v>
      </c>
      <c r="T194" s="9">
        <v>4</v>
      </c>
      <c r="U194" s="9"/>
      <c r="V194" s="9"/>
    </row>
    <row r="195" spans="1:22" ht="72" x14ac:dyDescent="0.3">
      <c r="A195" s="35" t="s">
        <v>454</v>
      </c>
      <c r="B195" s="11" t="s">
        <v>455</v>
      </c>
      <c r="C195" s="11" t="s">
        <v>456</v>
      </c>
      <c r="D195" s="11" t="s">
        <v>536</v>
      </c>
      <c r="E195" s="11"/>
      <c r="F195" s="12"/>
      <c r="G195" s="12"/>
      <c r="H195" s="12" t="str">
        <f>IFERROR(VLOOKUP(G195,CentralOVM!$A$3:$B$45,2,0),"")</f>
        <v/>
      </c>
      <c r="I195" s="12"/>
      <c r="J195" s="12"/>
      <c r="K195" s="11"/>
      <c r="L195" s="12"/>
      <c r="M195" s="13"/>
      <c r="N195" s="9"/>
      <c r="O195" s="9"/>
      <c r="P195" s="9"/>
      <c r="Q195" s="9"/>
      <c r="R195" s="9"/>
      <c r="S195" s="9"/>
      <c r="T195" s="9"/>
      <c r="U195" s="9"/>
      <c r="V195" s="9"/>
    </row>
    <row r="196" spans="1:22" ht="72" x14ac:dyDescent="0.3">
      <c r="A196" s="35" t="s">
        <v>454</v>
      </c>
      <c r="B196" s="11" t="s">
        <v>455</v>
      </c>
      <c r="C196" s="11" t="s">
        <v>456</v>
      </c>
      <c r="D196" s="18" t="s">
        <v>537</v>
      </c>
      <c r="E196" s="11"/>
      <c r="F196" s="12"/>
      <c r="G196" s="12"/>
      <c r="H196" s="12" t="str">
        <f>IFERROR(VLOOKUP(G196,CentralOVM!$A$3:$B$45,2,0),"")</f>
        <v/>
      </c>
      <c r="I196" s="12"/>
      <c r="J196" s="12"/>
      <c r="K196" s="11"/>
      <c r="L196" s="12"/>
      <c r="M196" s="13"/>
      <c r="N196" s="9"/>
      <c r="O196" s="9"/>
      <c r="P196" s="9"/>
      <c r="Q196" s="9"/>
      <c r="R196" s="9"/>
      <c r="S196" s="9"/>
      <c r="T196" s="9"/>
      <c r="U196" s="9"/>
      <c r="V196" s="9"/>
    </row>
    <row r="197" spans="1:22" ht="72" x14ac:dyDescent="0.3">
      <c r="A197" s="35" t="s">
        <v>454</v>
      </c>
      <c r="B197" s="11" t="s">
        <v>455</v>
      </c>
      <c r="C197" s="11" t="s">
        <v>456</v>
      </c>
      <c r="D197" s="18" t="s">
        <v>538</v>
      </c>
      <c r="E197" s="11" t="s">
        <v>494</v>
      </c>
      <c r="F197" s="54" t="s">
        <v>429</v>
      </c>
      <c r="G197" s="12" t="s">
        <v>430</v>
      </c>
      <c r="H197" s="12" t="str">
        <f>IFERROR(VLOOKUP(G197,CentralOVM!$A$3:$B$45,2,0),"")</f>
        <v>Y</v>
      </c>
      <c r="I197" s="12" t="s">
        <v>258</v>
      </c>
      <c r="J197" s="12" t="s">
        <v>431</v>
      </c>
      <c r="K197" s="12" t="s">
        <v>432</v>
      </c>
      <c r="L197" s="12" t="s">
        <v>433</v>
      </c>
      <c r="M197" s="13" t="s">
        <v>434</v>
      </c>
      <c r="N197" s="51" t="s">
        <v>505</v>
      </c>
      <c r="O197" s="9">
        <v>21</v>
      </c>
      <c r="P197" s="9"/>
      <c r="Q197" s="9"/>
      <c r="R197" s="9"/>
      <c r="S197" s="17" t="s">
        <v>539</v>
      </c>
      <c r="T197" s="9">
        <v>4</v>
      </c>
      <c r="U197" s="9"/>
      <c r="V197" s="9"/>
    </row>
    <row r="198" spans="1:22" ht="72" x14ac:dyDescent="0.3">
      <c r="A198" s="35" t="s">
        <v>454</v>
      </c>
      <c r="B198" s="11" t="s">
        <v>455</v>
      </c>
      <c r="C198" s="11" t="s">
        <v>456</v>
      </c>
      <c r="D198" s="18" t="s">
        <v>540</v>
      </c>
      <c r="E198" s="11"/>
      <c r="F198" s="12"/>
      <c r="G198" s="12"/>
      <c r="H198" s="12" t="str">
        <f>IFERROR(VLOOKUP(G198,CentralOVM!$A$3:$B$45,2,0),"")</f>
        <v/>
      </c>
      <c r="I198" s="12"/>
      <c r="J198" s="12"/>
      <c r="K198" s="12"/>
      <c r="L198" s="12"/>
      <c r="M198" s="13"/>
      <c r="N198" s="9"/>
      <c r="O198" s="9"/>
      <c r="P198" s="9"/>
      <c r="Q198" s="9"/>
      <c r="R198" s="9"/>
      <c r="S198" s="9"/>
      <c r="T198" s="9"/>
      <c r="U198" s="9"/>
      <c r="V198" s="9"/>
    </row>
    <row r="199" spans="1:22" ht="72" x14ac:dyDescent="0.3">
      <c r="A199" s="35" t="s">
        <v>454</v>
      </c>
      <c r="B199" s="11" t="s">
        <v>455</v>
      </c>
      <c r="C199" s="11" t="s">
        <v>456</v>
      </c>
      <c r="D199" s="18" t="s">
        <v>541</v>
      </c>
      <c r="E199" s="11"/>
      <c r="F199" s="54"/>
      <c r="G199" s="12" t="s">
        <v>150</v>
      </c>
      <c r="H199" s="12" t="str">
        <f>IFERROR(VLOOKUP(G199,CentralOVM!$A$3:$B$45,2,0),"")</f>
        <v>Y</v>
      </c>
      <c r="I199" s="12" t="s">
        <v>150</v>
      </c>
      <c r="J199" s="11" t="s">
        <v>508</v>
      </c>
      <c r="K199" s="11" t="s">
        <v>509</v>
      </c>
      <c r="L199" s="12" t="s">
        <v>477</v>
      </c>
      <c r="M199" s="13" t="s">
        <v>478</v>
      </c>
      <c r="N199" s="51" t="s">
        <v>505</v>
      </c>
      <c r="O199" s="9">
        <v>21</v>
      </c>
      <c r="P199" s="9"/>
      <c r="Q199" s="9"/>
      <c r="R199" s="9"/>
      <c r="S199" s="9"/>
      <c r="T199" s="9"/>
      <c r="U199" s="9"/>
      <c r="V199" s="9"/>
    </row>
    <row r="200" spans="1:22" ht="72" x14ac:dyDescent="0.3">
      <c r="A200" s="35" t="s">
        <v>454</v>
      </c>
      <c r="B200" s="11" t="s">
        <v>455</v>
      </c>
      <c r="C200" s="11" t="s">
        <v>456</v>
      </c>
      <c r="D200" s="18" t="s">
        <v>542</v>
      </c>
      <c r="E200" s="11"/>
      <c r="F200" s="12"/>
      <c r="G200" s="12" t="s">
        <v>150</v>
      </c>
      <c r="H200" s="12" t="str">
        <f>IFERROR(VLOOKUP(G200,CentralOVM!$A$3:$B$45,2,0),"")</f>
        <v>Y</v>
      </c>
      <c r="I200" s="12" t="s">
        <v>150</v>
      </c>
      <c r="J200" s="11" t="s">
        <v>508</v>
      </c>
      <c r="K200" s="11" t="s">
        <v>509</v>
      </c>
      <c r="L200" s="12" t="s">
        <v>477</v>
      </c>
      <c r="M200" s="13" t="s">
        <v>478</v>
      </c>
      <c r="N200" s="8" t="s">
        <v>435</v>
      </c>
      <c r="O200" s="9">
        <v>30</v>
      </c>
      <c r="P200" s="9"/>
      <c r="Q200" s="9"/>
      <c r="R200" s="9"/>
      <c r="S200" s="9"/>
      <c r="T200" s="9"/>
      <c r="U200" s="9"/>
      <c r="V200" s="9"/>
    </row>
    <row r="201" spans="1:22" ht="72" x14ac:dyDescent="0.3">
      <c r="A201" s="35" t="s">
        <v>454</v>
      </c>
      <c r="B201" s="11" t="s">
        <v>455</v>
      </c>
      <c r="C201" s="11" t="s">
        <v>456</v>
      </c>
      <c r="D201" s="11" t="s">
        <v>543</v>
      </c>
      <c r="E201" s="11"/>
      <c r="F201" s="12"/>
      <c r="G201" s="12"/>
      <c r="H201" s="12" t="str">
        <f>IFERROR(VLOOKUP(G201,CentralOVM!$A$3:$B$45,2,0),"")</f>
        <v/>
      </c>
      <c r="I201" s="12"/>
      <c r="J201" s="12"/>
      <c r="K201" s="11"/>
      <c r="L201" s="12"/>
      <c r="M201" s="13"/>
      <c r="N201" s="9"/>
      <c r="O201" s="9"/>
      <c r="P201" s="9"/>
      <c r="Q201" s="9"/>
      <c r="R201" s="9"/>
      <c r="S201" s="9"/>
      <c r="T201" s="9"/>
      <c r="U201" s="9"/>
      <c r="V201" s="9"/>
    </row>
    <row r="202" spans="1:22" ht="72" x14ac:dyDescent="0.3">
      <c r="A202" s="35" t="s">
        <v>454</v>
      </c>
      <c r="B202" s="11" t="s">
        <v>455</v>
      </c>
      <c r="C202" s="11" t="s">
        <v>456</v>
      </c>
      <c r="D202" s="18" t="s">
        <v>544</v>
      </c>
      <c r="E202" s="11"/>
      <c r="F202" s="12"/>
      <c r="G202" s="12"/>
      <c r="H202" s="12" t="str">
        <f>IFERROR(VLOOKUP(G202,CentralOVM!$A$3:$B$45,2,0),"")</f>
        <v/>
      </c>
      <c r="I202" s="12"/>
      <c r="J202" s="12"/>
      <c r="K202" s="11"/>
      <c r="L202" s="12"/>
      <c r="M202" s="13"/>
      <c r="N202" s="9"/>
      <c r="O202" s="9"/>
      <c r="P202" s="9"/>
      <c r="Q202" s="9"/>
      <c r="R202" s="9"/>
      <c r="S202" s="9"/>
      <c r="T202" s="9"/>
      <c r="U202" s="9"/>
      <c r="V202" s="9"/>
    </row>
    <row r="203" spans="1:22" ht="72" x14ac:dyDescent="0.3">
      <c r="A203" s="35" t="s">
        <v>454</v>
      </c>
      <c r="B203" s="11" t="s">
        <v>455</v>
      </c>
      <c r="C203" s="11" t="s">
        <v>456</v>
      </c>
      <c r="D203" s="18" t="s">
        <v>545</v>
      </c>
      <c r="E203" s="11"/>
      <c r="F203" s="12"/>
      <c r="G203" s="12"/>
      <c r="H203" s="12" t="str">
        <f>IFERROR(VLOOKUP(G203,CentralOVM!$A$3:$B$45,2,0),"")</f>
        <v/>
      </c>
      <c r="I203" s="12"/>
      <c r="J203" s="12"/>
      <c r="K203" s="11"/>
      <c r="L203" s="12"/>
      <c r="M203" s="13"/>
      <c r="N203" s="9"/>
      <c r="O203" s="9"/>
      <c r="P203" s="9"/>
      <c r="Q203" s="9"/>
      <c r="R203" s="9"/>
      <c r="S203" s="9"/>
      <c r="T203" s="9"/>
      <c r="U203" s="9"/>
      <c r="V203" s="9"/>
    </row>
    <row r="204" spans="1:22" ht="72" x14ac:dyDescent="0.3">
      <c r="A204" s="35" t="s">
        <v>454</v>
      </c>
      <c r="B204" s="11" t="s">
        <v>455</v>
      </c>
      <c r="C204" s="11" t="s">
        <v>456</v>
      </c>
      <c r="D204" s="18" t="s">
        <v>546</v>
      </c>
      <c r="E204" s="11"/>
      <c r="F204" s="12"/>
      <c r="G204" s="12"/>
      <c r="H204" s="12" t="str">
        <f>IFERROR(VLOOKUP(G204,CentralOVM!$A$3:$B$45,2,0),"")</f>
        <v/>
      </c>
      <c r="I204" s="12"/>
      <c r="J204" s="12"/>
      <c r="K204" s="11"/>
      <c r="L204" s="12"/>
      <c r="M204" s="13"/>
      <c r="N204" s="9"/>
      <c r="O204" s="9"/>
      <c r="P204" s="9"/>
      <c r="Q204" s="9"/>
      <c r="R204" s="9"/>
      <c r="S204" s="9"/>
      <c r="T204" s="9"/>
      <c r="U204" s="9"/>
      <c r="V204" s="9"/>
    </row>
    <row r="205" spans="1:22" ht="72" x14ac:dyDescent="0.3">
      <c r="A205" s="35" t="s">
        <v>454</v>
      </c>
      <c r="B205" s="11" t="s">
        <v>455</v>
      </c>
      <c r="C205" s="11" t="s">
        <v>456</v>
      </c>
      <c r="D205" s="18" t="s">
        <v>537</v>
      </c>
      <c r="E205" s="11"/>
      <c r="F205" s="12"/>
      <c r="G205" s="12"/>
      <c r="H205" s="12" t="str">
        <f>IFERROR(VLOOKUP(G205,CentralOVM!$A$3:$B$45,2,0),"")</f>
        <v/>
      </c>
      <c r="I205" s="12"/>
      <c r="J205" s="12"/>
      <c r="K205" s="11"/>
      <c r="L205" s="12"/>
      <c r="M205" s="13"/>
      <c r="N205" s="9"/>
      <c r="O205" s="9"/>
      <c r="P205" s="9"/>
      <c r="Q205" s="9"/>
      <c r="R205" s="9"/>
      <c r="S205" s="9"/>
      <c r="T205" s="9"/>
      <c r="U205" s="9"/>
      <c r="V205" s="9"/>
    </row>
    <row r="206" spans="1:22" ht="72" x14ac:dyDescent="0.3">
      <c r="A206" s="35" t="s">
        <v>454</v>
      </c>
      <c r="B206" s="11" t="s">
        <v>455</v>
      </c>
      <c r="C206" s="11" t="s">
        <v>456</v>
      </c>
      <c r="D206" s="18" t="s">
        <v>547</v>
      </c>
      <c r="E206" s="11" t="s">
        <v>494</v>
      </c>
      <c r="F206" s="54" t="s">
        <v>429</v>
      </c>
      <c r="G206" s="12" t="s">
        <v>430</v>
      </c>
      <c r="H206" s="12" t="str">
        <f>IFERROR(VLOOKUP(G206,CentralOVM!$A$3:$B$45,2,0),"")</f>
        <v>Y</v>
      </c>
      <c r="I206" s="12" t="s">
        <v>258</v>
      </c>
      <c r="J206" s="12" t="s">
        <v>431</v>
      </c>
      <c r="K206" s="12" t="s">
        <v>432</v>
      </c>
      <c r="L206" s="12" t="s">
        <v>433</v>
      </c>
      <c r="M206" s="13" t="s">
        <v>434</v>
      </c>
      <c r="N206" s="8" t="s">
        <v>435</v>
      </c>
      <c r="O206" s="9">
        <v>30</v>
      </c>
      <c r="P206" s="9"/>
      <c r="Q206" s="9"/>
      <c r="R206" s="9"/>
      <c r="S206" s="17" t="s">
        <v>548</v>
      </c>
      <c r="T206" s="9">
        <v>4</v>
      </c>
      <c r="U206" s="9"/>
      <c r="V206" s="9"/>
    </row>
    <row r="207" spans="1:22" ht="72" x14ac:dyDescent="0.3">
      <c r="A207" s="35" t="s">
        <v>454</v>
      </c>
      <c r="B207" s="11" t="s">
        <v>455</v>
      </c>
      <c r="C207" s="11" t="s">
        <v>456</v>
      </c>
      <c r="D207" s="18" t="s">
        <v>506</v>
      </c>
      <c r="E207" s="11"/>
      <c r="F207" s="12"/>
      <c r="G207" s="12"/>
      <c r="H207" s="12" t="str">
        <f>IFERROR(VLOOKUP(G207,CentralOVM!$A$3:$B$45,2,0),"")</f>
        <v/>
      </c>
      <c r="I207" s="12"/>
      <c r="J207" s="12"/>
      <c r="K207" s="11"/>
      <c r="L207" s="12"/>
      <c r="M207" s="13"/>
      <c r="N207" s="9"/>
      <c r="O207" s="9"/>
      <c r="P207" s="9"/>
      <c r="Q207" s="9"/>
      <c r="R207" s="9"/>
      <c r="S207" s="9"/>
      <c r="T207" s="9"/>
      <c r="U207" s="9"/>
      <c r="V207" s="9"/>
    </row>
    <row r="208" spans="1:22" ht="72" x14ac:dyDescent="0.3">
      <c r="A208" s="35" t="s">
        <v>454</v>
      </c>
      <c r="B208" s="11" t="s">
        <v>455</v>
      </c>
      <c r="C208" s="11" t="s">
        <v>456</v>
      </c>
      <c r="D208" s="11" t="s">
        <v>549</v>
      </c>
      <c r="E208" s="11"/>
      <c r="F208" s="12"/>
      <c r="G208" s="12"/>
      <c r="H208" s="12" t="str">
        <f>IFERROR(VLOOKUP(G208,CentralOVM!$A$3:$B$45,2,0),"")</f>
        <v/>
      </c>
      <c r="I208" s="12"/>
      <c r="J208" s="12"/>
      <c r="K208" s="11"/>
      <c r="L208" s="12"/>
      <c r="M208" s="13"/>
      <c r="N208" s="9"/>
      <c r="O208" s="9"/>
      <c r="P208" s="9"/>
      <c r="Q208" s="9"/>
      <c r="R208" s="9"/>
      <c r="S208" s="9"/>
      <c r="T208" s="9"/>
      <c r="U208" s="9"/>
      <c r="V208" s="9"/>
    </row>
    <row r="209" spans="1:26" ht="72" x14ac:dyDescent="0.3">
      <c r="A209" s="35" t="s">
        <v>454</v>
      </c>
      <c r="B209" s="11" t="s">
        <v>455</v>
      </c>
      <c r="C209" s="11" t="s">
        <v>456</v>
      </c>
      <c r="D209" s="11" t="s">
        <v>550</v>
      </c>
      <c r="E209" s="11"/>
      <c r="F209" s="53"/>
      <c r="G209" s="12"/>
      <c r="H209" s="12" t="str">
        <f>IFERROR(VLOOKUP(G209,CentralOVM!$A$3:$B$45,2,0),"")</f>
        <v/>
      </c>
      <c r="I209" s="12"/>
      <c r="J209" s="12"/>
      <c r="K209" s="11"/>
      <c r="L209" s="12"/>
      <c r="M209" s="13"/>
      <c r="N209" s="9"/>
      <c r="O209" s="9"/>
      <c r="P209" s="9"/>
      <c r="Q209" s="9"/>
      <c r="R209" s="9"/>
      <c r="S209" s="9"/>
      <c r="T209" s="9"/>
      <c r="U209" s="9" t="s">
        <v>551</v>
      </c>
      <c r="V209" s="9"/>
    </row>
    <row r="210" spans="1:26" ht="72" x14ac:dyDescent="0.3">
      <c r="A210" s="35" t="s">
        <v>454</v>
      </c>
      <c r="B210" s="11" t="s">
        <v>455</v>
      </c>
      <c r="C210" s="11" t="s">
        <v>456</v>
      </c>
      <c r="D210" s="11" t="s">
        <v>552</v>
      </c>
      <c r="E210" s="11" t="s">
        <v>553</v>
      </c>
      <c r="F210" s="54" t="s">
        <v>554</v>
      </c>
      <c r="G210" s="12" t="s">
        <v>150</v>
      </c>
      <c r="H210" s="12" t="str">
        <f>IFERROR(VLOOKUP(G210,CentralOVM!$A$3:$B$45,2,0),"")</f>
        <v>Y</v>
      </c>
      <c r="I210" s="12" t="s">
        <v>150</v>
      </c>
      <c r="J210" s="12" t="s">
        <v>475</v>
      </c>
      <c r="K210" s="12" t="s">
        <v>476</v>
      </c>
      <c r="L210" s="12" t="s">
        <v>477</v>
      </c>
      <c r="M210" s="13" t="s">
        <v>478</v>
      </c>
      <c r="N210" s="8" t="s">
        <v>435</v>
      </c>
      <c r="O210" s="9">
        <v>30</v>
      </c>
      <c r="P210" s="9"/>
      <c r="Q210" s="9"/>
      <c r="R210" s="9"/>
      <c r="S210" s="17" t="s">
        <v>555</v>
      </c>
      <c r="T210" s="9">
        <v>1</v>
      </c>
      <c r="U210" s="9" t="s">
        <v>556</v>
      </c>
      <c r="V210" s="9"/>
    </row>
    <row r="211" spans="1:26" ht="86.4" x14ac:dyDescent="0.3">
      <c r="A211" s="35" t="s">
        <v>454</v>
      </c>
      <c r="B211" s="11" t="s">
        <v>455</v>
      </c>
      <c r="C211" s="11" t="s">
        <v>456</v>
      </c>
      <c r="D211" s="11" t="s">
        <v>557</v>
      </c>
      <c r="E211" s="11" t="s">
        <v>558</v>
      </c>
      <c r="F211" s="54" t="s">
        <v>559</v>
      </c>
      <c r="G211" s="12" t="s">
        <v>150</v>
      </c>
      <c r="H211" s="12" t="str">
        <f>IFERROR(VLOOKUP(G211,CentralOVM!$A$3:$B$45,2,0),"")</f>
        <v>Y</v>
      </c>
      <c r="I211" s="12" t="s">
        <v>150</v>
      </c>
      <c r="J211" s="12" t="s">
        <v>475</v>
      </c>
      <c r="K211" s="12" t="s">
        <v>476</v>
      </c>
      <c r="L211" s="12" t="s">
        <v>477</v>
      </c>
      <c r="M211" s="13" t="s">
        <v>478</v>
      </c>
      <c r="N211" s="8" t="s">
        <v>435</v>
      </c>
      <c r="O211" s="9">
        <v>30</v>
      </c>
      <c r="P211" s="9"/>
      <c r="Q211" s="9"/>
      <c r="R211" s="9"/>
      <c r="S211" s="17" t="s">
        <v>555</v>
      </c>
      <c r="T211" s="9">
        <v>1</v>
      </c>
      <c r="U211" s="9"/>
      <c r="V211" s="9"/>
    </row>
    <row r="212" spans="1:26" ht="72" x14ac:dyDescent="0.3">
      <c r="A212" s="35" t="s">
        <v>560</v>
      </c>
      <c r="B212" s="11" t="s">
        <v>561</v>
      </c>
      <c r="C212" s="11" t="s">
        <v>562</v>
      </c>
      <c r="D212" s="11" t="s">
        <v>563</v>
      </c>
      <c r="E212" s="11"/>
      <c r="F212" s="54" t="s">
        <v>564</v>
      </c>
      <c r="G212" s="12" t="s">
        <v>49</v>
      </c>
      <c r="H212" s="12" t="str">
        <f>IFERROR(VLOOKUP(G212,CentralOVM!$A$3:$B$45,2,0),"")</f>
        <v>Y</v>
      </c>
      <c r="I212" s="12" t="s">
        <v>49</v>
      </c>
      <c r="J212" s="12" t="s">
        <v>50</v>
      </c>
      <c r="K212" s="12" t="s">
        <v>51</v>
      </c>
      <c r="L212" s="12" t="s">
        <v>52</v>
      </c>
      <c r="M212" s="13" t="s">
        <v>53</v>
      </c>
      <c r="N212" s="51" t="s">
        <v>54</v>
      </c>
      <c r="O212" s="9">
        <v>60</v>
      </c>
      <c r="P212" s="9" t="s">
        <v>67</v>
      </c>
      <c r="Q212" s="9" t="s">
        <v>49</v>
      </c>
      <c r="R212" s="9" t="s">
        <v>62</v>
      </c>
      <c r="S212" s="9"/>
      <c r="T212" s="9">
        <v>1</v>
      </c>
      <c r="U212" s="9"/>
      <c r="V212" s="9">
        <f>50078+12078</f>
        <v>62156</v>
      </c>
      <c r="W212" s="44" t="s">
        <v>565</v>
      </c>
      <c r="X212" s="10"/>
      <c r="Y212" s="10"/>
      <c r="Z212" s="10"/>
    </row>
    <row r="213" spans="1:26" ht="72" x14ac:dyDescent="0.3">
      <c r="A213" s="35" t="s">
        <v>560</v>
      </c>
      <c r="B213" s="11" t="s">
        <v>561</v>
      </c>
      <c r="C213" s="11" t="s">
        <v>562</v>
      </c>
      <c r="D213" s="11" t="s">
        <v>566</v>
      </c>
      <c r="E213" s="11"/>
      <c r="F213" s="33" t="s">
        <v>567</v>
      </c>
      <c r="G213" s="12" t="s">
        <v>49</v>
      </c>
      <c r="H213" s="12" t="str">
        <f>IFERROR(VLOOKUP(G213,CentralOVM!$A$3:$B$45,2,0),"")</f>
        <v>Y</v>
      </c>
      <c r="I213" s="12" t="s">
        <v>49</v>
      </c>
      <c r="J213" s="12" t="s">
        <v>50</v>
      </c>
      <c r="K213" s="12" t="s">
        <v>51</v>
      </c>
      <c r="L213" s="12" t="s">
        <v>52</v>
      </c>
      <c r="M213" s="13" t="s">
        <v>53</v>
      </c>
      <c r="N213" s="51" t="s">
        <v>54</v>
      </c>
      <c r="O213" s="9">
        <v>60</v>
      </c>
      <c r="P213" s="9" t="s">
        <v>61</v>
      </c>
      <c r="Q213" s="9" t="s">
        <v>49</v>
      </c>
      <c r="R213" s="9" t="s">
        <v>62</v>
      </c>
      <c r="S213" s="9"/>
      <c r="T213" s="9">
        <v>1</v>
      </c>
      <c r="U213" s="9" t="s">
        <v>56</v>
      </c>
      <c r="V213" s="9"/>
      <c r="W213" s="10"/>
      <c r="X213" s="10"/>
      <c r="Y213" s="10"/>
      <c r="Z213" s="10"/>
    </row>
    <row r="214" spans="1:26" ht="72" x14ac:dyDescent="0.3">
      <c r="A214" s="35" t="s">
        <v>560</v>
      </c>
      <c r="B214" s="11" t="s">
        <v>561</v>
      </c>
      <c r="C214" s="11" t="s">
        <v>562</v>
      </c>
      <c r="D214" s="11" t="s">
        <v>568</v>
      </c>
      <c r="E214" s="11"/>
      <c r="F214" s="54" t="s">
        <v>569</v>
      </c>
      <c r="G214" s="12" t="s">
        <v>49</v>
      </c>
      <c r="H214" s="12" t="str">
        <f>IFERROR(VLOOKUP(G214,CentralOVM!$A$3:$B$45,2,0),"")</f>
        <v>Y</v>
      </c>
      <c r="I214" s="12" t="s">
        <v>49</v>
      </c>
      <c r="J214" s="12" t="s">
        <v>50</v>
      </c>
      <c r="K214" s="12" t="s">
        <v>51</v>
      </c>
      <c r="L214" s="12" t="s">
        <v>52</v>
      </c>
      <c r="M214" s="13" t="s">
        <v>53</v>
      </c>
      <c r="N214" s="51" t="s">
        <v>54</v>
      </c>
      <c r="O214" s="9">
        <v>60</v>
      </c>
      <c r="P214" s="9"/>
      <c r="Q214" s="9"/>
      <c r="R214" s="9"/>
      <c r="S214" s="9"/>
      <c r="T214" s="9">
        <v>1</v>
      </c>
      <c r="U214" s="9"/>
      <c r="V214" s="9"/>
      <c r="W214" s="10"/>
      <c r="X214" s="10"/>
      <c r="Y214" s="10"/>
      <c r="Z214" s="10"/>
    </row>
    <row r="215" spans="1:26" ht="72" x14ac:dyDescent="0.3">
      <c r="A215" s="35" t="s">
        <v>560</v>
      </c>
      <c r="B215" s="11" t="s">
        <v>561</v>
      </c>
      <c r="C215" s="11" t="s">
        <v>562</v>
      </c>
      <c r="D215" s="11" t="s">
        <v>570</v>
      </c>
      <c r="E215" s="11"/>
      <c r="F215" s="54" t="s">
        <v>571</v>
      </c>
      <c r="G215" s="12" t="s">
        <v>49</v>
      </c>
      <c r="H215" s="12" t="str">
        <f>IFERROR(VLOOKUP(G215,CentralOVM!$A$3:$B$45,2,0),"")</f>
        <v>Y</v>
      </c>
      <c r="I215" s="12" t="s">
        <v>49</v>
      </c>
      <c r="J215" s="12" t="s">
        <v>50</v>
      </c>
      <c r="K215" s="12" t="s">
        <v>51</v>
      </c>
      <c r="L215" s="12" t="s">
        <v>52</v>
      </c>
      <c r="M215" s="13" t="s">
        <v>53</v>
      </c>
      <c r="N215" s="51" t="s">
        <v>54</v>
      </c>
      <c r="O215" s="9">
        <v>60</v>
      </c>
      <c r="P215" s="9"/>
      <c r="Q215" s="9"/>
      <c r="R215" s="9"/>
      <c r="S215" s="9"/>
      <c r="T215" s="9">
        <v>1</v>
      </c>
      <c r="U215" s="9"/>
      <c r="V215" s="9"/>
      <c r="W215" s="10"/>
      <c r="X215" s="10"/>
      <c r="Y215" s="10"/>
      <c r="Z215" s="10"/>
    </row>
    <row r="216" spans="1:26" ht="72" x14ac:dyDescent="0.3">
      <c r="A216" s="35" t="s">
        <v>560</v>
      </c>
      <c r="B216" s="11" t="s">
        <v>561</v>
      </c>
      <c r="C216" s="11" t="s">
        <v>562</v>
      </c>
      <c r="D216" s="11" t="s">
        <v>572</v>
      </c>
      <c r="E216" s="11"/>
      <c r="F216" s="54" t="s">
        <v>573</v>
      </c>
      <c r="G216" s="12" t="s">
        <v>49</v>
      </c>
      <c r="H216" s="12" t="str">
        <f>IFERROR(VLOOKUP(G216,CentralOVM!$A$3:$B$45,2,0),"")</f>
        <v>Y</v>
      </c>
      <c r="I216" s="12" t="s">
        <v>49</v>
      </c>
      <c r="J216" s="12" t="s">
        <v>50</v>
      </c>
      <c r="K216" s="12" t="s">
        <v>51</v>
      </c>
      <c r="L216" s="12" t="s">
        <v>52</v>
      </c>
      <c r="M216" s="13" t="s">
        <v>53</v>
      </c>
      <c r="N216" s="51" t="s">
        <v>54</v>
      </c>
      <c r="O216" s="9">
        <v>60</v>
      </c>
      <c r="P216" s="9"/>
      <c r="Q216" s="9"/>
      <c r="R216" s="9"/>
      <c r="S216" s="9"/>
      <c r="T216" s="9">
        <v>1</v>
      </c>
      <c r="U216" s="9"/>
      <c r="V216" s="9"/>
      <c r="W216" s="10"/>
      <c r="X216" s="10"/>
      <c r="Y216" s="10"/>
      <c r="Z216" s="10"/>
    </row>
    <row r="217" spans="1:26" ht="72" x14ac:dyDescent="0.3">
      <c r="A217" s="35" t="s">
        <v>560</v>
      </c>
      <c r="B217" s="11" t="s">
        <v>561</v>
      </c>
      <c r="C217" s="11" t="s">
        <v>562</v>
      </c>
      <c r="D217" s="11" t="s">
        <v>574</v>
      </c>
      <c r="E217" s="11"/>
      <c r="F217" s="54" t="s">
        <v>575</v>
      </c>
      <c r="G217" s="12" t="s">
        <v>49</v>
      </c>
      <c r="H217" s="12" t="str">
        <f>IFERROR(VLOOKUP(G217,CentralOVM!$A$3:$B$45,2,0),"")</f>
        <v>Y</v>
      </c>
      <c r="I217" s="12" t="s">
        <v>49</v>
      </c>
      <c r="J217" s="12" t="s">
        <v>50</v>
      </c>
      <c r="K217" s="12" t="s">
        <v>51</v>
      </c>
      <c r="L217" s="12" t="s">
        <v>52</v>
      </c>
      <c r="M217" s="13" t="s">
        <v>53</v>
      </c>
      <c r="N217" s="51" t="s">
        <v>54</v>
      </c>
      <c r="O217" s="9">
        <v>60</v>
      </c>
      <c r="P217" s="9"/>
      <c r="Q217" s="9"/>
      <c r="R217" s="9"/>
      <c r="S217" s="17" t="s">
        <v>576</v>
      </c>
      <c r="T217" s="9">
        <v>4</v>
      </c>
      <c r="U217" s="9" t="s">
        <v>95</v>
      </c>
      <c r="V217" s="9"/>
      <c r="W217" s="10"/>
      <c r="X217" s="10"/>
      <c r="Y217" s="10"/>
      <c r="Z217" s="10"/>
    </row>
    <row r="218" spans="1:26" ht="72" x14ac:dyDescent="0.3">
      <c r="A218" s="35" t="s">
        <v>560</v>
      </c>
      <c r="B218" s="11" t="s">
        <v>561</v>
      </c>
      <c r="C218" s="11" t="s">
        <v>562</v>
      </c>
      <c r="D218" s="11" t="s">
        <v>577</v>
      </c>
      <c r="E218" s="11"/>
      <c r="F218" s="54" t="s">
        <v>578</v>
      </c>
      <c r="G218" s="12"/>
      <c r="H218" s="12" t="str">
        <f>IFERROR(VLOOKUP(G218,CentralOVM!$A$3:$B$45,2,0),"")</f>
        <v/>
      </c>
      <c r="I218" s="12"/>
      <c r="J218" s="12"/>
      <c r="K218" s="12"/>
      <c r="L218" s="12"/>
      <c r="M218" s="13"/>
      <c r="N218" s="51" t="s">
        <v>54</v>
      </c>
      <c r="O218" s="9">
        <v>60</v>
      </c>
      <c r="P218" s="9"/>
      <c r="Q218" s="9"/>
      <c r="R218" s="9"/>
      <c r="S218" s="9"/>
      <c r="T218" s="9">
        <v>4</v>
      </c>
      <c r="U218" s="9" t="s">
        <v>108</v>
      </c>
      <c r="V218" s="9"/>
      <c r="W218" s="10"/>
      <c r="X218" s="10"/>
      <c r="Y218" s="10"/>
      <c r="Z218" s="10"/>
    </row>
    <row r="219" spans="1:26" ht="72" x14ac:dyDescent="0.3">
      <c r="A219" s="35" t="s">
        <v>560</v>
      </c>
      <c r="B219" s="11" t="s">
        <v>561</v>
      </c>
      <c r="C219" s="11" t="s">
        <v>562</v>
      </c>
      <c r="D219" s="11" t="s">
        <v>579</v>
      </c>
      <c r="E219" s="11"/>
      <c r="F219" s="54"/>
      <c r="G219" s="12"/>
      <c r="H219" s="12" t="str">
        <f>IFERROR(VLOOKUP(G219,CentralOVM!$A$3:$B$45,2,0),"")</f>
        <v/>
      </c>
      <c r="I219" s="12"/>
      <c r="J219" s="12"/>
      <c r="K219" s="12"/>
      <c r="L219" s="12"/>
      <c r="M219" s="13"/>
      <c r="N219" s="9"/>
      <c r="O219" s="9"/>
      <c r="P219" s="9"/>
      <c r="Q219" s="9"/>
      <c r="R219" s="9"/>
      <c r="S219" s="9"/>
      <c r="T219" s="9"/>
      <c r="U219" s="9"/>
      <c r="V219" s="9"/>
      <c r="W219" s="10"/>
      <c r="X219" s="10"/>
      <c r="Y219" s="10"/>
      <c r="Z219" s="10"/>
    </row>
    <row r="220" spans="1:26" ht="72" x14ac:dyDescent="0.3">
      <c r="A220" s="35" t="s">
        <v>560</v>
      </c>
      <c r="B220" s="11" t="s">
        <v>561</v>
      </c>
      <c r="C220" s="11" t="s">
        <v>562</v>
      </c>
      <c r="D220" s="11" t="s">
        <v>580</v>
      </c>
      <c r="E220" s="11" t="s">
        <v>581</v>
      </c>
      <c r="F220" s="54" t="s">
        <v>582</v>
      </c>
      <c r="G220" s="12" t="s">
        <v>49</v>
      </c>
      <c r="H220" s="12" t="str">
        <f>IFERROR(VLOOKUP(G220,CentralOVM!$A$3:$B$45,2,0),"")</f>
        <v>Y</v>
      </c>
      <c r="I220" s="12" t="s">
        <v>49</v>
      </c>
      <c r="J220" s="12" t="s">
        <v>50</v>
      </c>
      <c r="K220" s="12" t="s">
        <v>51</v>
      </c>
      <c r="L220" s="12" t="s">
        <v>52</v>
      </c>
      <c r="M220" s="13" t="s">
        <v>53</v>
      </c>
      <c r="N220" s="51" t="s">
        <v>54</v>
      </c>
      <c r="O220" s="9">
        <v>60</v>
      </c>
      <c r="P220" s="9"/>
      <c r="Q220" s="9"/>
      <c r="R220" s="9"/>
      <c r="S220" s="9"/>
      <c r="T220" s="9">
        <v>4</v>
      </c>
      <c r="U220" s="9"/>
      <c r="V220" s="9"/>
      <c r="W220" s="10"/>
      <c r="X220" s="10"/>
      <c r="Y220" s="10"/>
      <c r="Z220" s="10"/>
    </row>
    <row r="221" spans="1:26" ht="72" x14ac:dyDescent="0.3">
      <c r="A221" s="35" t="s">
        <v>560</v>
      </c>
      <c r="B221" s="11" t="s">
        <v>561</v>
      </c>
      <c r="C221" s="11" t="s">
        <v>562</v>
      </c>
      <c r="D221" s="11" t="s">
        <v>583</v>
      </c>
      <c r="E221" s="11" t="s">
        <v>581</v>
      </c>
      <c r="F221" s="54" t="s">
        <v>584</v>
      </c>
      <c r="G221" s="12" t="s">
        <v>49</v>
      </c>
      <c r="H221" s="12" t="str">
        <f>IFERROR(VLOOKUP(G221,CentralOVM!$A$3:$B$45,2,0),"")</f>
        <v>Y</v>
      </c>
      <c r="I221" s="12" t="s">
        <v>49</v>
      </c>
      <c r="J221" s="12" t="s">
        <v>50</v>
      </c>
      <c r="K221" s="12" t="s">
        <v>51</v>
      </c>
      <c r="L221" s="12" t="s">
        <v>52</v>
      </c>
      <c r="M221" s="13" t="s">
        <v>53</v>
      </c>
      <c r="N221" s="51" t="s">
        <v>54</v>
      </c>
      <c r="O221" s="9">
        <v>60</v>
      </c>
      <c r="P221" s="9"/>
      <c r="Q221" s="9"/>
      <c r="R221" s="9"/>
      <c r="S221" s="9"/>
      <c r="T221" s="9">
        <v>1</v>
      </c>
      <c r="U221" s="9" t="s">
        <v>585</v>
      </c>
      <c r="V221" s="9"/>
      <c r="W221" s="10"/>
      <c r="X221" s="10"/>
      <c r="Y221" s="10"/>
      <c r="Z221" s="10"/>
    </row>
    <row r="222" spans="1:26" ht="72" x14ac:dyDescent="0.3">
      <c r="A222" s="35" t="s">
        <v>560</v>
      </c>
      <c r="B222" s="11" t="s">
        <v>561</v>
      </c>
      <c r="C222" s="11" t="s">
        <v>562</v>
      </c>
      <c r="D222" s="11" t="s">
        <v>586</v>
      </c>
      <c r="E222" s="11" t="s">
        <v>581</v>
      </c>
      <c r="F222" s="54"/>
      <c r="G222" s="12" t="s">
        <v>49</v>
      </c>
      <c r="H222" s="12" t="str">
        <f>IFERROR(VLOOKUP(G222,CentralOVM!$A$3:$B$45,2,0),"")</f>
        <v>Y</v>
      </c>
      <c r="I222" s="12" t="s">
        <v>49</v>
      </c>
      <c r="J222" s="12" t="s">
        <v>50</v>
      </c>
      <c r="K222" s="12" t="s">
        <v>51</v>
      </c>
      <c r="L222" s="12" t="s">
        <v>52</v>
      </c>
      <c r="M222" s="13" t="s">
        <v>53</v>
      </c>
      <c r="N222" s="51" t="s">
        <v>54</v>
      </c>
      <c r="O222" s="9">
        <v>60</v>
      </c>
      <c r="P222" s="9"/>
      <c r="Q222" s="9"/>
      <c r="R222" s="9"/>
      <c r="S222" s="9"/>
      <c r="T222" s="9"/>
      <c r="U222" s="9" t="s">
        <v>84</v>
      </c>
      <c r="V222" s="9"/>
      <c r="W222" s="10"/>
      <c r="X222" s="10"/>
      <c r="Y222" s="10"/>
      <c r="Z222" s="10"/>
    </row>
    <row r="223" spans="1:26" ht="72" x14ac:dyDescent="0.3">
      <c r="A223" s="35" t="s">
        <v>560</v>
      </c>
      <c r="B223" s="11" t="s">
        <v>561</v>
      </c>
      <c r="C223" s="11" t="s">
        <v>562</v>
      </c>
      <c r="D223" s="11" t="s">
        <v>587</v>
      </c>
      <c r="E223" s="11" t="s">
        <v>581</v>
      </c>
      <c r="F223" s="54" t="s">
        <v>588</v>
      </c>
      <c r="G223" s="12" t="s">
        <v>49</v>
      </c>
      <c r="H223" s="12" t="str">
        <f>IFERROR(VLOOKUP(G223,CentralOVM!$A$3:$B$45,2,0),"")</f>
        <v>Y</v>
      </c>
      <c r="I223" s="12" t="s">
        <v>49</v>
      </c>
      <c r="J223" s="12" t="s">
        <v>50</v>
      </c>
      <c r="K223" s="12" t="s">
        <v>51</v>
      </c>
      <c r="L223" s="12" t="s">
        <v>52</v>
      </c>
      <c r="M223" s="13" t="s">
        <v>53</v>
      </c>
      <c r="N223" s="51" t="s">
        <v>54</v>
      </c>
      <c r="O223" s="9">
        <v>60</v>
      </c>
      <c r="P223" s="9"/>
      <c r="Q223" s="9"/>
      <c r="R223" s="9"/>
      <c r="S223" s="9"/>
      <c r="T223" s="9">
        <v>5</v>
      </c>
      <c r="U223" s="9"/>
      <c r="V223" s="9"/>
      <c r="W223" s="10"/>
      <c r="X223" s="10"/>
      <c r="Y223" s="10"/>
      <c r="Z223" s="10"/>
    </row>
    <row r="224" spans="1:26" ht="72" x14ac:dyDescent="0.3">
      <c r="A224" s="35" t="s">
        <v>560</v>
      </c>
      <c r="B224" s="11" t="s">
        <v>561</v>
      </c>
      <c r="C224" s="11" t="s">
        <v>562</v>
      </c>
      <c r="D224" s="11" t="s">
        <v>589</v>
      </c>
      <c r="E224" s="11"/>
      <c r="F224" s="54"/>
      <c r="G224" s="12"/>
      <c r="H224" s="12" t="str">
        <f>IFERROR(VLOOKUP(G224,CentralOVM!$A$3:$B$45,2,0),"")</f>
        <v/>
      </c>
      <c r="I224" s="12"/>
      <c r="J224" s="12"/>
      <c r="K224" s="12"/>
      <c r="L224" s="12"/>
      <c r="M224" s="13"/>
      <c r="N224" s="9"/>
      <c r="O224" s="9"/>
      <c r="P224" s="9"/>
      <c r="Q224" s="9"/>
      <c r="R224" s="9"/>
      <c r="S224" s="9"/>
      <c r="T224" s="9"/>
      <c r="U224" s="9" t="s">
        <v>89</v>
      </c>
      <c r="V224" s="9"/>
      <c r="W224" s="10"/>
      <c r="X224" s="10"/>
      <c r="Y224" s="10"/>
      <c r="Z224" s="10"/>
    </row>
    <row r="225" spans="1:26" ht="72" x14ac:dyDescent="0.3">
      <c r="A225" s="35" t="s">
        <v>560</v>
      </c>
      <c r="B225" s="11" t="s">
        <v>561</v>
      </c>
      <c r="C225" s="11" t="s">
        <v>562</v>
      </c>
      <c r="D225" s="11" t="s">
        <v>590</v>
      </c>
      <c r="E225" s="11"/>
      <c r="F225" s="54"/>
      <c r="G225" s="12"/>
      <c r="H225" s="12" t="str">
        <f>IFERROR(VLOOKUP(G225,CentralOVM!$A$3:$B$45,2,0),"")</f>
        <v/>
      </c>
      <c r="I225" s="12"/>
      <c r="J225" s="12"/>
      <c r="K225" s="12"/>
      <c r="L225" s="12"/>
      <c r="M225" s="13"/>
      <c r="N225" s="9"/>
      <c r="O225" s="9"/>
      <c r="P225" s="9"/>
      <c r="Q225" s="9"/>
      <c r="R225" s="9"/>
      <c r="S225" s="9"/>
      <c r="T225" s="9"/>
      <c r="U225" s="9" t="s">
        <v>92</v>
      </c>
      <c r="V225" s="9"/>
      <c r="W225" s="10"/>
      <c r="X225" s="10"/>
      <c r="Y225" s="10"/>
      <c r="Z225" s="10"/>
    </row>
    <row r="226" spans="1:26" ht="72" x14ac:dyDescent="0.3">
      <c r="A226" s="35" t="s">
        <v>560</v>
      </c>
      <c r="B226" s="11" t="s">
        <v>561</v>
      </c>
      <c r="C226" s="11" t="s">
        <v>562</v>
      </c>
      <c r="D226" s="11" t="s">
        <v>591</v>
      </c>
      <c r="E226" s="11"/>
      <c r="F226" s="54"/>
      <c r="G226" s="12"/>
      <c r="H226" s="12" t="str">
        <f>IFERROR(VLOOKUP(G226,CentralOVM!$A$3:$B$45,2,0),"")</f>
        <v/>
      </c>
      <c r="I226" s="12"/>
      <c r="J226" s="12"/>
      <c r="K226" s="12"/>
      <c r="L226" s="12"/>
      <c r="M226" s="13"/>
      <c r="N226" s="9"/>
      <c r="O226" s="9"/>
      <c r="P226" s="9"/>
      <c r="Q226" s="9"/>
      <c r="R226" s="9"/>
      <c r="S226" s="9"/>
      <c r="T226" s="9"/>
      <c r="U226" s="9"/>
      <c r="V226" s="9"/>
      <c r="W226" s="10"/>
      <c r="X226" s="10"/>
      <c r="Y226" s="10"/>
      <c r="Z226" s="10"/>
    </row>
    <row r="227" spans="1:26" ht="72" x14ac:dyDescent="0.3">
      <c r="A227" s="35" t="s">
        <v>560</v>
      </c>
      <c r="B227" s="11" t="s">
        <v>561</v>
      </c>
      <c r="C227" s="11" t="s">
        <v>562</v>
      </c>
      <c r="D227" s="11" t="s">
        <v>592</v>
      </c>
      <c r="E227" s="11" t="s">
        <v>131</v>
      </c>
      <c r="F227" s="54"/>
      <c r="G227" s="12" t="s">
        <v>39</v>
      </c>
      <c r="H227" s="12" t="str">
        <f>IFERROR(VLOOKUP(G227,CentralOVM!$A$3:$B$45,2,0),"")</f>
        <v>Y</v>
      </c>
      <c r="I227" s="12" t="s">
        <v>40</v>
      </c>
      <c r="J227" s="12" t="s">
        <v>58</v>
      </c>
      <c r="K227" s="12" t="s">
        <v>59</v>
      </c>
      <c r="L227" s="12" t="s">
        <v>43</v>
      </c>
      <c r="M227" s="13" t="s">
        <v>44</v>
      </c>
      <c r="N227" s="51" t="s">
        <v>33</v>
      </c>
      <c r="O227" s="9">
        <v>23</v>
      </c>
      <c r="P227" s="9"/>
      <c r="Q227" s="9"/>
      <c r="R227" s="9"/>
      <c r="S227" s="9"/>
      <c r="T227" s="9"/>
      <c r="U227" s="9"/>
      <c r="V227" s="9"/>
      <c r="W227" s="10"/>
      <c r="X227" s="10"/>
      <c r="Y227" s="10"/>
      <c r="Z227" s="10"/>
    </row>
    <row r="228" spans="1:26" ht="86.4" x14ac:dyDescent="0.3">
      <c r="A228" s="35" t="s">
        <v>560</v>
      </c>
      <c r="B228" s="11" t="s">
        <v>561</v>
      </c>
      <c r="C228" s="11" t="s">
        <v>562</v>
      </c>
      <c r="D228" s="11" t="s">
        <v>593</v>
      </c>
      <c r="E228" s="11" t="s">
        <v>131</v>
      </c>
      <c r="F228" s="54" t="s">
        <v>594</v>
      </c>
      <c r="G228" s="12" t="s">
        <v>39</v>
      </c>
      <c r="H228" s="12" t="str">
        <f>IFERROR(VLOOKUP(G228,CentralOVM!$A$3:$B$45,2,0),"")</f>
        <v>Y</v>
      </c>
      <c r="I228" s="12" t="s">
        <v>40</v>
      </c>
      <c r="J228" s="12" t="s">
        <v>58</v>
      </c>
      <c r="K228" s="12" t="s">
        <v>59</v>
      </c>
      <c r="L228" s="12" t="s">
        <v>43</v>
      </c>
      <c r="M228" s="13" t="s">
        <v>44</v>
      </c>
      <c r="N228" s="51" t="s">
        <v>33</v>
      </c>
      <c r="O228" s="9">
        <v>23</v>
      </c>
      <c r="P228" s="9"/>
      <c r="Q228" s="9"/>
      <c r="R228" s="9"/>
      <c r="S228" s="9"/>
      <c r="T228" s="9">
        <v>1</v>
      </c>
      <c r="U228" s="9"/>
      <c r="V228" s="9"/>
      <c r="W228" s="10"/>
      <c r="X228" s="10"/>
      <c r="Y228" s="10"/>
      <c r="Z228" s="10"/>
    </row>
    <row r="229" spans="1:26" ht="72" x14ac:dyDescent="0.3">
      <c r="A229" s="35" t="s">
        <v>560</v>
      </c>
      <c r="B229" s="11" t="s">
        <v>561</v>
      </c>
      <c r="C229" s="11" t="s">
        <v>562</v>
      </c>
      <c r="D229" s="11" t="s">
        <v>595</v>
      </c>
      <c r="E229" s="11" t="s">
        <v>581</v>
      </c>
      <c r="F229" s="54" t="s">
        <v>596</v>
      </c>
      <c r="G229" s="12" t="s">
        <v>49</v>
      </c>
      <c r="H229" s="12" t="str">
        <f>IFERROR(VLOOKUP(G229,CentralOVM!$A$3:$B$45,2,0),"")</f>
        <v>Y</v>
      </c>
      <c r="I229" s="12" t="s">
        <v>49</v>
      </c>
      <c r="J229" s="12" t="s">
        <v>50</v>
      </c>
      <c r="K229" s="12" t="s">
        <v>51</v>
      </c>
      <c r="L229" s="12" t="s">
        <v>52</v>
      </c>
      <c r="M229" s="13" t="s">
        <v>53</v>
      </c>
      <c r="N229" s="51" t="s">
        <v>54</v>
      </c>
      <c r="O229" s="9">
        <v>60</v>
      </c>
      <c r="P229" s="9"/>
      <c r="Q229" s="9"/>
      <c r="R229" s="9"/>
      <c r="S229" s="9"/>
      <c r="T229" s="9">
        <v>1</v>
      </c>
      <c r="U229" s="9"/>
      <c r="V229" s="9"/>
      <c r="W229" s="10"/>
      <c r="X229" s="10"/>
      <c r="Y229" s="10"/>
      <c r="Z229" s="10"/>
    </row>
    <row r="230" spans="1:26" ht="72" x14ac:dyDescent="0.3">
      <c r="A230" s="35" t="s">
        <v>560</v>
      </c>
      <c r="B230" s="11" t="s">
        <v>561</v>
      </c>
      <c r="C230" s="11" t="s">
        <v>562</v>
      </c>
      <c r="D230" s="11" t="s">
        <v>597</v>
      </c>
      <c r="E230" s="11" t="s">
        <v>581</v>
      </c>
      <c r="F230" s="54"/>
      <c r="G230" s="12" t="s">
        <v>49</v>
      </c>
      <c r="H230" s="12" t="str">
        <f>IFERROR(VLOOKUP(G230,CentralOVM!$A$3:$B$45,2,0),"")</f>
        <v>Y</v>
      </c>
      <c r="I230" s="12" t="s">
        <v>49</v>
      </c>
      <c r="J230" s="12" t="s">
        <v>50</v>
      </c>
      <c r="K230" s="12" t="s">
        <v>51</v>
      </c>
      <c r="L230" s="12" t="s">
        <v>52</v>
      </c>
      <c r="M230" s="13" t="s">
        <v>53</v>
      </c>
      <c r="N230" s="51" t="s">
        <v>54</v>
      </c>
      <c r="O230" s="9">
        <v>60</v>
      </c>
      <c r="P230" s="9"/>
      <c r="Q230" s="9"/>
      <c r="R230" s="9"/>
      <c r="S230" s="9"/>
      <c r="T230" s="9"/>
      <c r="U230" s="9"/>
      <c r="V230" s="9"/>
      <c r="W230" s="10"/>
      <c r="X230" s="10"/>
      <c r="Y230" s="10"/>
      <c r="Z230" s="10"/>
    </row>
    <row r="231" spans="1:26" ht="72" x14ac:dyDescent="0.3">
      <c r="A231" s="35" t="s">
        <v>560</v>
      </c>
      <c r="B231" s="11" t="s">
        <v>561</v>
      </c>
      <c r="C231" s="11" t="s">
        <v>562</v>
      </c>
      <c r="D231" s="11" t="s">
        <v>598</v>
      </c>
      <c r="E231" s="11" t="s">
        <v>581</v>
      </c>
      <c r="F231" s="54" t="s">
        <v>599</v>
      </c>
      <c r="G231" s="12" t="s">
        <v>49</v>
      </c>
      <c r="H231" s="12" t="str">
        <f>IFERROR(VLOOKUP(G231,CentralOVM!$A$3:$B$45,2,0),"")</f>
        <v>Y</v>
      </c>
      <c r="I231" s="12" t="s">
        <v>49</v>
      </c>
      <c r="J231" s="12" t="s">
        <v>50</v>
      </c>
      <c r="K231" s="12" t="s">
        <v>51</v>
      </c>
      <c r="L231" s="12" t="s">
        <v>52</v>
      </c>
      <c r="M231" s="13" t="s">
        <v>53</v>
      </c>
      <c r="N231" s="51" t="s">
        <v>54</v>
      </c>
      <c r="O231" s="9">
        <v>60</v>
      </c>
      <c r="P231" s="9"/>
      <c r="Q231" s="9"/>
      <c r="R231" s="9"/>
      <c r="S231" s="9"/>
      <c r="T231" s="9"/>
      <c r="U231" s="9"/>
      <c r="V231" s="9"/>
      <c r="W231" s="10"/>
      <c r="X231" s="10"/>
      <c r="Y231" s="10"/>
      <c r="Z231" s="10"/>
    </row>
    <row r="232" spans="1:26" ht="72" x14ac:dyDescent="0.3">
      <c r="A232" s="35" t="s">
        <v>560</v>
      </c>
      <c r="B232" s="11" t="s">
        <v>561</v>
      </c>
      <c r="C232" s="11" t="s">
        <v>562</v>
      </c>
      <c r="D232" s="11" t="s">
        <v>600</v>
      </c>
      <c r="E232" s="11" t="s">
        <v>581</v>
      </c>
      <c r="F232" s="54"/>
      <c r="G232" s="12" t="s">
        <v>49</v>
      </c>
      <c r="H232" s="12" t="str">
        <f>IFERROR(VLOOKUP(G232,CentralOVM!$A$3:$B$45,2,0),"")</f>
        <v>Y</v>
      </c>
      <c r="I232" s="12" t="s">
        <v>49</v>
      </c>
      <c r="J232" s="12" t="s">
        <v>50</v>
      </c>
      <c r="K232" s="12" t="s">
        <v>51</v>
      </c>
      <c r="L232" s="12" t="s">
        <v>52</v>
      </c>
      <c r="M232" s="13" t="s">
        <v>53</v>
      </c>
      <c r="N232" s="51" t="s">
        <v>54</v>
      </c>
      <c r="O232" s="9">
        <v>60</v>
      </c>
      <c r="P232" s="9"/>
      <c r="Q232" s="9"/>
      <c r="R232" s="9"/>
      <c r="S232" s="9"/>
      <c r="T232" s="9"/>
      <c r="U232" s="9"/>
      <c r="V232" s="9"/>
      <c r="W232" s="10"/>
      <c r="X232" s="10"/>
      <c r="Y232" s="10"/>
      <c r="Z232" s="10"/>
    </row>
    <row r="233" spans="1:26" ht="72" x14ac:dyDescent="0.3">
      <c r="A233" s="35" t="s">
        <v>560</v>
      </c>
      <c r="B233" s="11" t="s">
        <v>561</v>
      </c>
      <c r="C233" s="11" t="s">
        <v>562</v>
      </c>
      <c r="D233" s="11" t="s">
        <v>601</v>
      </c>
      <c r="E233" s="11" t="s">
        <v>602</v>
      </c>
      <c r="F233" s="54"/>
      <c r="G233" s="12" t="s">
        <v>49</v>
      </c>
      <c r="H233" s="12" t="str">
        <f>IFERROR(VLOOKUP(G233,CentralOVM!$A$3:$B$45,2,0),"")</f>
        <v>Y</v>
      </c>
      <c r="I233" s="12" t="s">
        <v>49</v>
      </c>
      <c r="J233" s="12" t="s">
        <v>50</v>
      </c>
      <c r="K233" s="12" t="s">
        <v>51</v>
      </c>
      <c r="L233" s="12" t="s">
        <v>52</v>
      </c>
      <c r="M233" s="13" t="s">
        <v>53</v>
      </c>
      <c r="N233" s="51" t="s">
        <v>54</v>
      </c>
      <c r="O233" s="9">
        <v>60</v>
      </c>
      <c r="P233" s="9"/>
      <c r="Q233" s="9"/>
      <c r="R233" s="9"/>
      <c r="S233" s="9"/>
      <c r="T233" s="9"/>
      <c r="U233" s="9"/>
      <c r="V233" s="9"/>
      <c r="W233" s="10"/>
      <c r="X233" s="10"/>
      <c r="Y233" s="10"/>
      <c r="Z233" s="10"/>
    </row>
    <row r="234" spans="1:26" ht="129.6" x14ac:dyDescent="0.3">
      <c r="A234" s="35" t="s">
        <v>560</v>
      </c>
      <c r="B234" s="11" t="s">
        <v>561</v>
      </c>
      <c r="C234" s="11" t="s">
        <v>562</v>
      </c>
      <c r="D234" s="11" t="s">
        <v>603</v>
      </c>
      <c r="E234" s="11" t="s">
        <v>602</v>
      </c>
      <c r="F234" s="54" t="s">
        <v>604</v>
      </c>
      <c r="G234" s="12" t="s">
        <v>49</v>
      </c>
      <c r="H234" s="12" t="str">
        <f>IFERROR(VLOOKUP(G234,CentralOVM!$A$3:$B$45,2,0),"")</f>
        <v>Y</v>
      </c>
      <c r="I234" s="12" t="s">
        <v>49</v>
      </c>
      <c r="J234" s="12" t="s">
        <v>50</v>
      </c>
      <c r="K234" s="12" t="s">
        <v>51</v>
      </c>
      <c r="L234" s="12" t="s">
        <v>52</v>
      </c>
      <c r="M234" s="13" t="s">
        <v>53</v>
      </c>
      <c r="N234" s="51" t="s">
        <v>54</v>
      </c>
      <c r="O234" s="9">
        <v>60</v>
      </c>
      <c r="P234" s="9"/>
      <c r="Q234" s="9"/>
      <c r="R234" s="9"/>
      <c r="S234" s="17" t="s">
        <v>605</v>
      </c>
      <c r="T234" s="9">
        <v>2</v>
      </c>
      <c r="U234" s="9"/>
      <c r="V234" s="9"/>
      <c r="W234" s="10"/>
      <c r="X234" s="10"/>
      <c r="Y234" s="10"/>
      <c r="Z234" s="10"/>
    </row>
    <row r="235" spans="1:26" ht="72" x14ac:dyDescent="0.3">
      <c r="A235" s="35" t="s">
        <v>560</v>
      </c>
      <c r="B235" s="11" t="s">
        <v>561</v>
      </c>
      <c r="C235" s="11" t="s">
        <v>562</v>
      </c>
      <c r="D235" s="11" t="s">
        <v>606</v>
      </c>
      <c r="E235" s="11" t="s">
        <v>602</v>
      </c>
      <c r="F235" s="54" t="s">
        <v>607</v>
      </c>
      <c r="G235" s="12" t="s">
        <v>49</v>
      </c>
      <c r="H235" s="12" t="str">
        <f>IFERROR(VLOOKUP(G235,CentralOVM!$A$3:$B$45,2,0),"")</f>
        <v>Y</v>
      </c>
      <c r="I235" s="12" t="s">
        <v>49</v>
      </c>
      <c r="J235" s="12" t="s">
        <v>50</v>
      </c>
      <c r="K235" s="12" t="s">
        <v>51</v>
      </c>
      <c r="L235" s="12" t="s">
        <v>52</v>
      </c>
      <c r="M235" s="13" t="s">
        <v>53</v>
      </c>
      <c r="N235" s="51" t="s">
        <v>54</v>
      </c>
      <c r="O235" s="9">
        <v>60</v>
      </c>
      <c r="P235" s="9"/>
      <c r="Q235" s="9"/>
      <c r="R235" s="9"/>
      <c r="S235" s="9"/>
      <c r="T235" s="9">
        <v>1</v>
      </c>
      <c r="U235" s="9"/>
      <c r="V235" s="9"/>
      <c r="W235" s="10"/>
      <c r="X235" s="10"/>
      <c r="Y235" s="10"/>
      <c r="Z235" s="10"/>
    </row>
    <row r="236" spans="1:26" ht="259.2" x14ac:dyDescent="0.3">
      <c r="A236" s="35" t="s">
        <v>560</v>
      </c>
      <c r="B236" s="11" t="s">
        <v>561</v>
      </c>
      <c r="C236" s="11" t="s">
        <v>562</v>
      </c>
      <c r="D236" s="11" t="s">
        <v>608</v>
      </c>
      <c r="E236" s="11" t="s">
        <v>602</v>
      </c>
      <c r="F236" s="54" t="s">
        <v>609</v>
      </c>
      <c r="G236" s="12" t="s">
        <v>49</v>
      </c>
      <c r="H236" s="12" t="str">
        <f>IFERROR(VLOOKUP(G236,CentralOVM!$A$3:$B$45,2,0),"")</f>
        <v>Y</v>
      </c>
      <c r="I236" s="12" t="s">
        <v>49</v>
      </c>
      <c r="J236" s="12" t="s">
        <v>50</v>
      </c>
      <c r="K236" s="12" t="s">
        <v>51</v>
      </c>
      <c r="L236" s="12" t="s">
        <v>52</v>
      </c>
      <c r="M236" s="13" t="s">
        <v>53</v>
      </c>
      <c r="N236" s="51" t="s">
        <v>54</v>
      </c>
      <c r="O236" s="9">
        <v>60</v>
      </c>
      <c r="P236" s="9"/>
      <c r="Q236" s="9"/>
      <c r="R236" s="9"/>
      <c r="S236" s="9"/>
      <c r="T236" s="9">
        <v>2</v>
      </c>
      <c r="U236" s="9"/>
      <c r="V236" s="9"/>
      <c r="W236" s="10"/>
      <c r="X236" s="10"/>
      <c r="Y236" s="10"/>
      <c r="Z236" s="10"/>
    </row>
    <row r="237" spans="1:26" ht="72" x14ac:dyDescent="0.3">
      <c r="A237" s="35" t="s">
        <v>560</v>
      </c>
      <c r="B237" s="11" t="s">
        <v>561</v>
      </c>
      <c r="C237" s="11" t="s">
        <v>562</v>
      </c>
      <c r="D237" s="11" t="s">
        <v>610</v>
      </c>
      <c r="E237" s="11"/>
      <c r="F237" s="54" t="s">
        <v>611</v>
      </c>
      <c r="G237" s="12" t="s">
        <v>49</v>
      </c>
      <c r="H237" s="12" t="str">
        <f>IFERROR(VLOOKUP(G237,CentralOVM!$A$3:$B$45,2,0),"")</f>
        <v>Y</v>
      </c>
      <c r="I237" s="12" t="s">
        <v>49</v>
      </c>
      <c r="J237" s="12"/>
      <c r="K237" s="12"/>
      <c r="L237" s="12" t="s">
        <v>612</v>
      </c>
      <c r="M237" s="13" t="s">
        <v>613</v>
      </c>
      <c r="N237" s="8" t="s">
        <v>614</v>
      </c>
      <c r="O237" s="9">
        <v>43</v>
      </c>
      <c r="P237" s="9"/>
      <c r="Q237" s="9"/>
      <c r="R237" s="9"/>
      <c r="S237" s="17" t="s">
        <v>615</v>
      </c>
      <c r="T237" s="9">
        <v>1</v>
      </c>
      <c r="U237" s="9"/>
      <c r="V237" s="9"/>
      <c r="W237" s="10"/>
      <c r="X237" s="10"/>
      <c r="Y237" s="10"/>
      <c r="Z237" s="10"/>
    </row>
    <row r="238" spans="1:26" ht="72" x14ac:dyDescent="0.3">
      <c r="A238" s="35" t="s">
        <v>560</v>
      </c>
      <c r="B238" s="11" t="s">
        <v>561</v>
      </c>
      <c r="C238" s="11" t="s">
        <v>562</v>
      </c>
      <c r="D238" s="11" t="s">
        <v>616</v>
      </c>
      <c r="E238" s="11"/>
      <c r="F238" s="54"/>
      <c r="G238" s="12"/>
      <c r="H238" s="12" t="str">
        <f>IFERROR(VLOOKUP(G238,CentralOVM!$A$3:$B$45,2,0),"")</f>
        <v/>
      </c>
      <c r="I238" s="12"/>
      <c r="J238" s="12"/>
      <c r="K238" s="12"/>
      <c r="L238" s="12"/>
      <c r="M238" s="13"/>
      <c r="N238" s="9"/>
      <c r="O238" s="9"/>
      <c r="P238" s="9"/>
      <c r="Q238" s="9"/>
      <c r="R238" s="9"/>
      <c r="S238" s="9"/>
      <c r="T238" s="9"/>
      <c r="U238" s="9"/>
      <c r="V238" s="9"/>
      <c r="W238" s="10"/>
      <c r="X238" s="10"/>
      <c r="Y238" s="10"/>
      <c r="Z238" s="10"/>
    </row>
    <row r="239" spans="1:26" ht="72" x14ac:dyDescent="0.3">
      <c r="A239" s="35" t="s">
        <v>560</v>
      </c>
      <c r="B239" s="11" t="s">
        <v>561</v>
      </c>
      <c r="C239" s="11" t="s">
        <v>562</v>
      </c>
      <c r="D239" s="11" t="s">
        <v>617</v>
      </c>
      <c r="E239" s="11"/>
      <c r="F239" s="54"/>
      <c r="G239" s="12"/>
      <c r="H239" s="12" t="str">
        <f>IFERROR(VLOOKUP(G239,CentralOVM!$A$3:$B$45,2,0),"")</f>
        <v/>
      </c>
      <c r="I239" s="12"/>
      <c r="J239" s="12"/>
      <c r="K239" s="12"/>
      <c r="L239" s="12"/>
      <c r="M239" s="13"/>
      <c r="N239" s="9"/>
      <c r="O239" s="9"/>
      <c r="P239" s="9"/>
      <c r="Q239" s="9"/>
      <c r="R239" s="9"/>
      <c r="S239" s="9"/>
      <c r="T239" s="9"/>
      <c r="U239" s="9"/>
      <c r="V239" s="9"/>
      <c r="W239" s="10"/>
      <c r="X239" s="10"/>
      <c r="Y239" s="10"/>
      <c r="Z239" s="10"/>
    </row>
    <row r="240" spans="1:26" ht="72" x14ac:dyDescent="0.3">
      <c r="A240" s="35" t="s">
        <v>560</v>
      </c>
      <c r="B240" s="11" t="s">
        <v>561</v>
      </c>
      <c r="C240" s="11" t="s">
        <v>562</v>
      </c>
      <c r="D240" s="11" t="s">
        <v>618</v>
      </c>
      <c r="E240" s="11"/>
      <c r="F240" s="54" t="s">
        <v>619</v>
      </c>
      <c r="G240" s="12" t="s">
        <v>49</v>
      </c>
      <c r="H240" s="12" t="str">
        <f>IFERROR(VLOOKUP(G240,CentralOVM!$A$3:$B$45,2,0),"")</f>
        <v>Y</v>
      </c>
      <c r="I240" s="12" t="s">
        <v>49</v>
      </c>
      <c r="J240" s="12"/>
      <c r="K240" s="12"/>
      <c r="L240" s="12" t="s">
        <v>612</v>
      </c>
      <c r="M240" s="13" t="s">
        <v>613</v>
      </c>
      <c r="N240" s="8" t="s">
        <v>614</v>
      </c>
      <c r="O240" s="9">
        <v>43</v>
      </c>
      <c r="P240" s="9"/>
      <c r="Q240" s="9"/>
      <c r="R240" s="9"/>
      <c r="S240" s="17" t="s">
        <v>620</v>
      </c>
      <c r="T240" s="9">
        <v>4</v>
      </c>
      <c r="U240" s="9" t="s">
        <v>621</v>
      </c>
      <c r="V240" s="9"/>
      <c r="W240" s="10"/>
      <c r="X240" s="10"/>
      <c r="Y240" s="10"/>
      <c r="Z240" s="10"/>
    </row>
    <row r="241" spans="1:26" ht="72" x14ac:dyDescent="0.3">
      <c r="A241" s="35" t="s">
        <v>560</v>
      </c>
      <c r="B241" s="11" t="s">
        <v>561</v>
      </c>
      <c r="C241" s="11" t="s">
        <v>562</v>
      </c>
      <c r="D241" s="11" t="s">
        <v>622</v>
      </c>
      <c r="E241" s="11"/>
      <c r="F241" s="54"/>
      <c r="G241" s="12" t="s">
        <v>49</v>
      </c>
      <c r="H241" s="12" t="str">
        <f>IFERROR(VLOOKUP(G241,CentralOVM!$A$3:$B$45,2,0),"")</f>
        <v>Y</v>
      </c>
      <c r="I241" s="12" t="s">
        <v>49</v>
      </c>
      <c r="J241" s="12"/>
      <c r="K241" s="12"/>
      <c r="L241" s="12" t="s">
        <v>612</v>
      </c>
      <c r="M241" s="13" t="s">
        <v>613</v>
      </c>
      <c r="N241" s="8" t="s">
        <v>614</v>
      </c>
      <c r="O241" s="9">
        <v>43</v>
      </c>
      <c r="P241" s="9"/>
      <c r="Q241" s="9"/>
      <c r="R241" s="9"/>
      <c r="S241" s="9"/>
      <c r="T241" s="9"/>
      <c r="U241" s="9"/>
      <c r="V241" s="9"/>
      <c r="W241" s="10"/>
      <c r="X241" s="10"/>
      <c r="Y241" s="10"/>
      <c r="Z241" s="10"/>
    </row>
    <row r="242" spans="1:26" ht="72" x14ac:dyDescent="0.3">
      <c r="A242" s="35" t="s">
        <v>560</v>
      </c>
      <c r="B242" s="11" t="s">
        <v>561</v>
      </c>
      <c r="C242" s="11" t="s">
        <v>562</v>
      </c>
      <c r="D242" s="11" t="s">
        <v>623</v>
      </c>
      <c r="E242" s="11"/>
      <c r="F242" s="54"/>
      <c r="G242" s="12"/>
      <c r="H242" s="12" t="str">
        <f>IFERROR(VLOOKUP(G242,CentralOVM!$A$3:$B$45,2,0),"")</f>
        <v/>
      </c>
      <c r="I242" s="12"/>
      <c r="J242" s="12"/>
      <c r="K242" s="12"/>
      <c r="L242" s="12"/>
      <c r="M242" s="13"/>
      <c r="N242" s="9"/>
      <c r="O242" s="9"/>
      <c r="P242" s="9"/>
      <c r="Q242" s="9"/>
      <c r="R242" s="9"/>
      <c r="S242" s="9"/>
      <c r="T242" s="9"/>
      <c r="U242" s="9"/>
      <c r="V242" s="9"/>
      <c r="W242" s="10"/>
      <c r="X242" s="10"/>
      <c r="Y242" s="10"/>
      <c r="Z242" s="10"/>
    </row>
    <row r="243" spans="1:26" ht="72" x14ac:dyDescent="0.3">
      <c r="A243" s="35" t="s">
        <v>560</v>
      </c>
      <c r="B243" s="11" t="s">
        <v>561</v>
      </c>
      <c r="C243" s="11" t="s">
        <v>562</v>
      </c>
      <c r="D243" s="11" t="s">
        <v>624</v>
      </c>
      <c r="E243" s="11"/>
      <c r="F243" s="54"/>
      <c r="G243" s="12" t="s">
        <v>49</v>
      </c>
      <c r="H243" s="12" t="str">
        <f>IFERROR(VLOOKUP(G243,CentralOVM!$A$3:$B$45,2,0),"")</f>
        <v>Y</v>
      </c>
      <c r="I243" s="12" t="s">
        <v>49</v>
      </c>
      <c r="J243" s="12"/>
      <c r="K243" s="12"/>
      <c r="L243" s="12" t="s">
        <v>612</v>
      </c>
      <c r="M243" s="13" t="s">
        <v>613</v>
      </c>
      <c r="N243" s="8" t="s">
        <v>614</v>
      </c>
      <c r="O243" s="9">
        <v>43</v>
      </c>
      <c r="P243" s="9"/>
      <c r="Q243" s="9"/>
      <c r="R243" s="9"/>
      <c r="S243" s="9"/>
      <c r="T243" s="9"/>
      <c r="U243" s="9"/>
      <c r="V243" s="9"/>
      <c r="W243" s="10"/>
      <c r="X243" s="10"/>
      <c r="Y243" s="10"/>
      <c r="Z243" s="10"/>
    </row>
    <row r="244" spans="1:26" ht="72" x14ac:dyDescent="0.3">
      <c r="A244" s="35" t="s">
        <v>560</v>
      </c>
      <c r="B244" s="11" t="s">
        <v>561</v>
      </c>
      <c r="C244" s="11" t="s">
        <v>562</v>
      </c>
      <c r="D244" s="11" t="s">
        <v>625</v>
      </c>
      <c r="E244" s="11"/>
      <c r="F244" s="54"/>
      <c r="G244" s="12"/>
      <c r="H244" s="12" t="str">
        <f>IFERROR(VLOOKUP(G244,CentralOVM!$A$3:$B$45,2,0),"")</f>
        <v/>
      </c>
      <c r="I244" s="12"/>
      <c r="J244" s="12"/>
      <c r="K244" s="12"/>
      <c r="L244" s="12"/>
      <c r="M244" s="13"/>
      <c r="N244" s="9"/>
      <c r="O244" s="9"/>
      <c r="P244" s="9"/>
      <c r="Q244" s="9"/>
      <c r="R244" s="9"/>
      <c r="S244" s="9"/>
      <c r="T244" s="9"/>
      <c r="U244" s="9"/>
      <c r="V244" s="9"/>
      <c r="W244" s="10"/>
      <c r="X244" s="10"/>
      <c r="Y244" s="10"/>
      <c r="Z244" s="10"/>
    </row>
    <row r="245" spans="1:26" ht="72" x14ac:dyDescent="0.3">
      <c r="A245" s="35" t="s">
        <v>560</v>
      </c>
      <c r="B245" s="11" t="s">
        <v>561</v>
      </c>
      <c r="C245" s="11" t="s">
        <v>562</v>
      </c>
      <c r="D245" s="11" t="s">
        <v>626</v>
      </c>
      <c r="E245" s="11"/>
      <c r="F245" s="54"/>
      <c r="G245" s="12"/>
      <c r="H245" s="12" t="str">
        <f>IFERROR(VLOOKUP(G245,CentralOVM!$A$3:$B$45,2,0),"")</f>
        <v/>
      </c>
      <c r="I245" s="12"/>
      <c r="J245" s="12"/>
      <c r="K245" s="12"/>
      <c r="L245" s="12"/>
      <c r="M245" s="13"/>
      <c r="N245" s="9"/>
      <c r="O245" s="9"/>
      <c r="P245" s="9"/>
      <c r="Q245" s="9"/>
      <c r="R245" s="9"/>
      <c r="S245" s="9"/>
      <c r="T245" s="9"/>
      <c r="U245" s="9"/>
      <c r="V245" s="9"/>
      <c r="W245" s="10"/>
      <c r="X245" s="10"/>
      <c r="Y245" s="10"/>
      <c r="Z245" s="10"/>
    </row>
    <row r="246" spans="1:26" ht="72" x14ac:dyDescent="0.3">
      <c r="A246" s="35" t="s">
        <v>560</v>
      </c>
      <c r="B246" s="11" t="s">
        <v>561</v>
      </c>
      <c r="C246" s="11" t="s">
        <v>562</v>
      </c>
      <c r="D246" s="11" t="s">
        <v>627</v>
      </c>
      <c r="E246" s="11"/>
      <c r="F246" s="54"/>
      <c r="G246" s="12"/>
      <c r="H246" s="12" t="str">
        <f>IFERROR(VLOOKUP(G246,CentralOVM!$A$3:$B$45,2,0),"")</f>
        <v/>
      </c>
      <c r="I246" s="12"/>
      <c r="J246" s="12"/>
      <c r="K246" s="12"/>
      <c r="L246" s="12"/>
      <c r="M246" s="13"/>
      <c r="N246" s="9"/>
      <c r="O246" s="9"/>
      <c r="P246" s="9"/>
      <c r="Q246" s="9"/>
      <c r="R246" s="9"/>
      <c r="S246" s="9"/>
      <c r="T246" s="9"/>
      <c r="U246" s="9"/>
      <c r="V246" s="9"/>
      <c r="W246" s="10"/>
      <c r="X246" s="10"/>
      <c r="Y246" s="10"/>
      <c r="Z246" s="10"/>
    </row>
    <row r="247" spans="1:26" ht="72" x14ac:dyDescent="0.3">
      <c r="A247" s="35" t="s">
        <v>560</v>
      </c>
      <c r="B247" s="11" t="s">
        <v>561</v>
      </c>
      <c r="C247" s="11" t="s">
        <v>562</v>
      </c>
      <c r="D247" s="11" t="s">
        <v>628</v>
      </c>
      <c r="E247" s="11"/>
      <c r="F247" s="54"/>
      <c r="G247" s="12"/>
      <c r="H247" s="12" t="str">
        <f>IFERROR(VLOOKUP(G247,CentralOVM!$A$3:$B$45,2,0),"")</f>
        <v/>
      </c>
      <c r="I247" s="12"/>
      <c r="J247" s="12"/>
      <c r="K247" s="12"/>
      <c r="L247" s="12"/>
      <c r="M247" s="13"/>
      <c r="N247" s="9"/>
      <c r="O247" s="9"/>
      <c r="P247" s="9"/>
      <c r="Q247" s="9"/>
      <c r="R247" s="9"/>
      <c r="S247" s="9"/>
      <c r="T247" s="9"/>
      <c r="U247" s="9"/>
      <c r="V247" s="9"/>
      <c r="W247" s="10"/>
      <c r="X247" s="10"/>
      <c r="Y247" s="10"/>
      <c r="Z247" s="10"/>
    </row>
    <row r="248" spans="1:26" x14ac:dyDescent="0.3">
      <c r="A248" s="35" t="s">
        <v>629</v>
      </c>
      <c r="B248" s="11" t="s">
        <v>630</v>
      </c>
      <c r="C248" s="11" t="s">
        <v>629</v>
      </c>
      <c r="D248" s="11" t="s">
        <v>631</v>
      </c>
      <c r="E248" s="11"/>
      <c r="F248" s="54"/>
      <c r="G248" s="12"/>
      <c r="H248" s="12" t="str">
        <f>IFERROR(VLOOKUP(G248,CentralOVM!$A$3:$B$45,2,0),"")</f>
        <v/>
      </c>
      <c r="I248" s="12"/>
      <c r="J248" s="12"/>
      <c r="K248" s="12"/>
      <c r="L248" s="12"/>
      <c r="M248" s="13"/>
      <c r="N248" s="9"/>
      <c r="O248" s="9"/>
      <c r="P248" s="9"/>
      <c r="Q248" s="9"/>
      <c r="R248" s="9"/>
      <c r="S248" s="9"/>
      <c r="T248" s="9"/>
      <c r="U248" s="9"/>
      <c r="V248" s="9">
        <v>56754</v>
      </c>
      <c r="W248" s="10" t="s">
        <v>632</v>
      </c>
      <c r="X248" s="10"/>
      <c r="Y248" s="10"/>
      <c r="Z248" s="10"/>
    </row>
    <row r="249" spans="1:26" ht="28.8" x14ac:dyDescent="0.3">
      <c r="A249" s="35" t="s">
        <v>629</v>
      </c>
      <c r="B249" s="11" t="s">
        <v>630</v>
      </c>
      <c r="C249" s="11" t="s">
        <v>629</v>
      </c>
      <c r="D249" s="11" t="s">
        <v>633</v>
      </c>
      <c r="E249" s="11"/>
      <c r="F249" s="54"/>
      <c r="G249" s="12"/>
      <c r="H249" s="12" t="str">
        <f>IFERROR(VLOOKUP(G249,CentralOVM!$A$3:$B$45,2,0),"")</f>
        <v/>
      </c>
      <c r="I249" s="12"/>
      <c r="J249" s="12"/>
      <c r="K249" s="12"/>
      <c r="L249" s="12"/>
      <c r="M249" s="13"/>
      <c r="N249" s="9"/>
      <c r="O249" s="9"/>
      <c r="P249" s="9"/>
      <c r="Q249" s="9"/>
      <c r="R249" s="9"/>
      <c r="S249" s="9"/>
      <c r="T249" s="9"/>
      <c r="U249" s="9"/>
      <c r="V249" s="9"/>
      <c r="W249" s="10"/>
      <c r="X249" s="10"/>
      <c r="Y249" s="10"/>
      <c r="Z249" s="10"/>
    </row>
    <row r="250" spans="1:26" ht="43.2" x14ac:dyDescent="0.3">
      <c r="A250" s="35" t="s">
        <v>629</v>
      </c>
      <c r="B250" s="11" t="s">
        <v>630</v>
      </c>
      <c r="C250" s="11" t="s">
        <v>629</v>
      </c>
      <c r="D250" s="11" t="s">
        <v>634</v>
      </c>
      <c r="E250" s="11"/>
      <c r="F250" s="54"/>
      <c r="G250" s="12" t="s">
        <v>635</v>
      </c>
      <c r="H250" s="12" t="str">
        <f>IFERROR(VLOOKUP(G250,CentralOVM!$A$3:$B$45,2,0),"")</f>
        <v>N</v>
      </c>
      <c r="I250" s="12" t="s">
        <v>392</v>
      </c>
      <c r="J250" s="12" t="s">
        <v>636</v>
      </c>
      <c r="K250" s="12" t="s">
        <v>637</v>
      </c>
      <c r="L250" s="12" t="s">
        <v>638</v>
      </c>
      <c r="M250" s="13" t="s">
        <v>639</v>
      </c>
      <c r="N250" s="51" t="s">
        <v>640</v>
      </c>
      <c r="O250" s="9">
        <v>17</v>
      </c>
      <c r="P250" s="9" t="s">
        <v>641</v>
      </c>
      <c r="Q250" s="9" t="s">
        <v>642</v>
      </c>
      <c r="R250" s="9" t="s">
        <v>527</v>
      </c>
      <c r="S250" s="9"/>
      <c r="T250" s="9"/>
      <c r="U250" s="9" t="s">
        <v>643</v>
      </c>
      <c r="V250" s="9"/>
      <c r="W250" s="10"/>
      <c r="X250" s="10"/>
      <c r="Y250" s="10"/>
      <c r="Z250" s="10"/>
    </row>
    <row r="251" spans="1:26" ht="28.8" x14ac:dyDescent="0.3">
      <c r="A251" s="35" t="s">
        <v>629</v>
      </c>
      <c r="B251" s="11" t="s">
        <v>630</v>
      </c>
      <c r="C251" s="11" t="s">
        <v>629</v>
      </c>
      <c r="D251" s="11" t="s">
        <v>644</v>
      </c>
      <c r="E251" s="11"/>
      <c r="F251" s="54"/>
      <c r="G251" s="12"/>
      <c r="H251" s="12" t="str">
        <f>IFERROR(VLOOKUP(G251,CentralOVM!$A$3:$B$45,2,0),"")</f>
        <v/>
      </c>
      <c r="I251" s="12"/>
      <c r="J251" s="12"/>
      <c r="K251" s="12"/>
      <c r="L251" s="12"/>
      <c r="M251" s="13"/>
      <c r="N251" s="9"/>
      <c r="O251" s="9"/>
      <c r="P251" s="9"/>
      <c r="Q251" s="9"/>
      <c r="R251" s="9"/>
      <c r="S251" s="9"/>
      <c r="T251" s="9"/>
      <c r="U251" s="9"/>
      <c r="V251" s="9"/>
      <c r="W251" s="10"/>
      <c r="X251" s="10"/>
      <c r="Y251" s="10"/>
      <c r="Z251" s="10"/>
    </row>
    <row r="252" spans="1:26" ht="28.8" x14ac:dyDescent="0.3">
      <c r="A252" s="35" t="s">
        <v>629</v>
      </c>
      <c r="B252" s="11" t="s">
        <v>630</v>
      </c>
      <c r="C252" s="11" t="s">
        <v>629</v>
      </c>
      <c r="D252" s="11" t="s">
        <v>645</v>
      </c>
      <c r="E252" s="11"/>
      <c r="F252" s="54"/>
      <c r="G252" s="12"/>
      <c r="H252" s="12" t="str">
        <f>IFERROR(VLOOKUP(G252,CentralOVM!$A$3:$B$45,2,0),"")</f>
        <v/>
      </c>
      <c r="I252" s="12"/>
      <c r="J252" s="12"/>
      <c r="K252" s="12"/>
      <c r="L252" s="12"/>
      <c r="M252" s="13"/>
      <c r="N252" s="9"/>
      <c r="O252" s="9"/>
      <c r="P252" s="9"/>
      <c r="Q252" s="9"/>
      <c r="R252" s="9"/>
      <c r="S252" s="9"/>
      <c r="T252" s="9"/>
      <c r="U252" s="9"/>
      <c r="V252" s="9"/>
      <c r="W252" s="10"/>
      <c r="X252" s="10"/>
      <c r="Y252" s="10"/>
      <c r="Z252" s="10"/>
    </row>
    <row r="253" spans="1:26" ht="43.2" x14ac:dyDescent="0.3">
      <c r="A253" s="35" t="s">
        <v>629</v>
      </c>
      <c r="B253" s="11" t="s">
        <v>630</v>
      </c>
      <c r="C253" s="11" t="s">
        <v>629</v>
      </c>
      <c r="D253" s="11" t="s">
        <v>646</v>
      </c>
      <c r="E253" s="11"/>
      <c r="F253" s="54" t="s">
        <v>647</v>
      </c>
      <c r="G253" s="12" t="s">
        <v>635</v>
      </c>
      <c r="H253" s="12" t="str">
        <f>IFERROR(VLOOKUP(G253,CentralOVM!$A$3:$B$45,2,0),"")</f>
        <v>N</v>
      </c>
      <c r="I253" s="12" t="s">
        <v>392</v>
      </c>
      <c r="J253" s="12" t="s">
        <v>636</v>
      </c>
      <c r="K253" s="12" t="s">
        <v>637</v>
      </c>
      <c r="L253" s="12" t="s">
        <v>638</v>
      </c>
      <c r="M253" s="13" t="s">
        <v>639</v>
      </c>
      <c r="N253" s="51" t="s">
        <v>640</v>
      </c>
      <c r="O253" s="9">
        <v>17</v>
      </c>
      <c r="P253" s="9"/>
      <c r="Q253" s="9"/>
      <c r="R253" s="9"/>
      <c r="S253" s="9"/>
      <c r="T253" s="9">
        <v>1</v>
      </c>
      <c r="U253" s="9"/>
      <c r="V253" s="9"/>
      <c r="W253" s="10"/>
      <c r="X253" s="10"/>
      <c r="Y253" s="10"/>
      <c r="Z253" s="10"/>
    </row>
    <row r="254" spans="1:26" ht="28.8" x14ac:dyDescent="0.3">
      <c r="A254" s="35" t="s">
        <v>629</v>
      </c>
      <c r="B254" s="11" t="s">
        <v>630</v>
      </c>
      <c r="C254" s="11" t="s">
        <v>629</v>
      </c>
      <c r="D254" s="11" t="s">
        <v>648</v>
      </c>
      <c r="E254" s="11"/>
      <c r="F254" s="54"/>
      <c r="G254" s="12"/>
      <c r="H254" s="12" t="str">
        <f>IFERROR(VLOOKUP(G254,CentralOVM!$A$3:$B$45,2,0),"")</f>
        <v/>
      </c>
      <c r="I254" s="12"/>
      <c r="J254" s="12"/>
      <c r="K254" s="12"/>
      <c r="L254" s="12"/>
      <c r="M254" s="13"/>
      <c r="N254" s="9"/>
      <c r="O254" s="9"/>
      <c r="P254" s="9"/>
      <c r="Q254" s="9"/>
      <c r="R254" s="9"/>
      <c r="S254" s="9"/>
      <c r="T254" s="9"/>
      <c r="U254" s="9"/>
      <c r="V254" s="9"/>
      <c r="W254" s="10"/>
      <c r="X254" s="10"/>
      <c r="Y254" s="10"/>
      <c r="Z254" s="10"/>
    </row>
    <row r="255" spans="1:26" ht="57.6" x14ac:dyDescent="0.3">
      <c r="A255" s="35" t="s">
        <v>629</v>
      </c>
      <c r="B255" s="11" t="s">
        <v>630</v>
      </c>
      <c r="C255" s="11" t="s">
        <v>629</v>
      </c>
      <c r="D255" s="11" t="s">
        <v>649</v>
      </c>
      <c r="E255" s="11"/>
      <c r="F255" s="54" t="s">
        <v>650</v>
      </c>
      <c r="G255" s="12"/>
      <c r="H255" s="12" t="str">
        <f>IFERROR(VLOOKUP(G255,CentralOVM!$A$3:$B$45,2,0),"")</f>
        <v/>
      </c>
      <c r="I255" s="12"/>
      <c r="J255" s="12"/>
      <c r="K255" s="12"/>
      <c r="L255" s="12"/>
      <c r="M255" s="13"/>
      <c r="N255" s="8" t="s">
        <v>27</v>
      </c>
      <c r="O255" s="9">
        <v>7</v>
      </c>
      <c r="P255" s="9"/>
      <c r="Q255" s="9"/>
      <c r="R255" s="9"/>
      <c r="S255" s="9"/>
      <c r="T255" s="9">
        <v>1</v>
      </c>
      <c r="U255" s="9"/>
      <c r="V255" s="9"/>
      <c r="W255" s="10"/>
      <c r="X255" s="10"/>
      <c r="Y255" s="10"/>
      <c r="Z255" s="10"/>
    </row>
    <row r="256" spans="1:26" ht="57.6" x14ac:dyDescent="0.3">
      <c r="A256" s="35" t="s">
        <v>629</v>
      </c>
      <c r="B256" s="11" t="s">
        <v>630</v>
      </c>
      <c r="C256" s="11" t="s">
        <v>629</v>
      </c>
      <c r="D256" s="11" t="s">
        <v>651</v>
      </c>
      <c r="E256" s="11" t="s">
        <v>652</v>
      </c>
      <c r="F256" s="54" t="s">
        <v>650</v>
      </c>
      <c r="G256" s="12" t="s">
        <v>49</v>
      </c>
      <c r="H256" s="12" t="str">
        <f>IFERROR(VLOOKUP(G256,CentralOVM!$A$3:$B$45,2,0),"")</f>
        <v>Y</v>
      </c>
      <c r="I256" s="12" t="s">
        <v>49</v>
      </c>
      <c r="J256" s="12" t="s">
        <v>50</v>
      </c>
      <c r="K256" s="12" t="s">
        <v>51</v>
      </c>
      <c r="L256" s="12" t="s">
        <v>52</v>
      </c>
      <c r="M256" s="13" t="s">
        <v>53</v>
      </c>
      <c r="N256" s="51" t="s">
        <v>54</v>
      </c>
      <c r="O256" s="9">
        <v>60</v>
      </c>
      <c r="P256" s="9" t="s">
        <v>67</v>
      </c>
      <c r="Q256" s="9" t="s">
        <v>49</v>
      </c>
      <c r="R256" s="9" t="s">
        <v>62</v>
      </c>
      <c r="S256" s="9"/>
      <c r="T256" s="9">
        <v>1</v>
      </c>
      <c r="U256" s="9" t="s">
        <v>56</v>
      </c>
      <c r="V256" s="9"/>
      <c r="W256" s="10"/>
      <c r="X256" s="10"/>
      <c r="Y256" s="10"/>
      <c r="Z256" s="10"/>
    </row>
    <row r="257" spans="1:26" x14ac:dyDescent="0.3">
      <c r="A257" s="35" t="s">
        <v>629</v>
      </c>
      <c r="B257" s="11" t="s">
        <v>630</v>
      </c>
      <c r="C257" s="11" t="s">
        <v>629</v>
      </c>
      <c r="D257" s="11" t="s">
        <v>653</v>
      </c>
      <c r="E257" s="11"/>
      <c r="F257" s="54"/>
      <c r="G257" s="12"/>
      <c r="H257" s="12" t="str">
        <f>IFERROR(VLOOKUP(G257,CentralOVM!$A$3:$B$45,2,0),"")</f>
        <v/>
      </c>
      <c r="I257" s="12"/>
      <c r="J257" s="12"/>
      <c r="K257" s="12"/>
      <c r="L257" s="12"/>
      <c r="M257" s="13"/>
      <c r="N257" s="9"/>
      <c r="O257" s="9"/>
      <c r="P257" s="9"/>
      <c r="Q257" s="9"/>
      <c r="R257" s="9"/>
      <c r="S257" s="9"/>
      <c r="T257" s="9"/>
      <c r="U257" s="9"/>
      <c r="V257" s="9"/>
      <c r="W257" s="10"/>
      <c r="X257" s="10"/>
      <c r="Y257" s="10"/>
      <c r="Z257" s="10"/>
    </row>
    <row r="258" spans="1:26" x14ac:dyDescent="0.3">
      <c r="A258" s="35" t="s">
        <v>629</v>
      </c>
      <c r="B258" s="11" t="s">
        <v>630</v>
      </c>
      <c r="C258" s="11" t="s">
        <v>629</v>
      </c>
      <c r="D258" s="11" t="s">
        <v>654</v>
      </c>
      <c r="E258" s="11"/>
      <c r="F258" s="54"/>
      <c r="G258" s="12"/>
      <c r="H258" s="12" t="str">
        <f>IFERROR(VLOOKUP(G258,CentralOVM!$A$3:$B$45,2,0),"")</f>
        <v/>
      </c>
      <c r="I258" s="12"/>
      <c r="J258" s="12"/>
      <c r="K258" s="12"/>
      <c r="L258" s="12"/>
      <c r="M258" s="13"/>
      <c r="N258" s="9"/>
      <c r="O258" s="9"/>
      <c r="P258" s="9"/>
      <c r="Q258" s="9"/>
      <c r="R258" s="9"/>
      <c r="S258" s="9"/>
      <c r="T258" s="9"/>
      <c r="U258" s="9"/>
      <c r="V258" s="9"/>
      <c r="W258" s="10"/>
      <c r="X258" s="10"/>
      <c r="Y258" s="10"/>
      <c r="Z258" s="10"/>
    </row>
    <row r="259" spans="1:26" ht="43.2" x14ac:dyDescent="0.3">
      <c r="A259" s="35" t="s">
        <v>629</v>
      </c>
      <c r="B259" s="11" t="s">
        <v>630</v>
      </c>
      <c r="C259" s="11" t="s">
        <v>629</v>
      </c>
      <c r="D259" s="11" t="s">
        <v>655</v>
      </c>
      <c r="E259" s="11" t="s">
        <v>602</v>
      </c>
      <c r="F259" s="54" t="s">
        <v>656</v>
      </c>
      <c r="G259" s="12" t="s">
        <v>49</v>
      </c>
      <c r="H259" s="12" t="str">
        <f>IFERROR(VLOOKUP(G259,CentralOVM!$A$3:$B$45,2,0),"")</f>
        <v>Y</v>
      </c>
      <c r="I259" s="12" t="s">
        <v>49</v>
      </c>
      <c r="J259" s="12" t="s">
        <v>50</v>
      </c>
      <c r="K259" s="12" t="s">
        <v>51</v>
      </c>
      <c r="L259" s="12" t="s">
        <v>52</v>
      </c>
      <c r="M259" s="13" t="s">
        <v>53</v>
      </c>
      <c r="N259" s="51" t="s">
        <v>54</v>
      </c>
      <c r="O259" s="9">
        <v>60</v>
      </c>
      <c r="P259" s="9" t="s">
        <v>61</v>
      </c>
      <c r="Q259" s="9" t="s">
        <v>49</v>
      </c>
      <c r="R259" s="9" t="s">
        <v>62</v>
      </c>
      <c r="S259" s="17" t="s">
        <v>605</v>
      </c>
      <c r="T259" s="9">
        <v>1</v>
      </c>
      <c r="U259" s="9"/>
      <c r="V259" s="9"/>
      <c r="W259" s="10"/>
      <c r="X259" s="10"/>
      <c r="Y259" s="10"/>
      <c r="Z259" s="10"/>
    </row>
    <row r="260" spans="1:26" ht="43.2" x14ac:dyDescent="0.3">
      <c r="A260" s="35" t="s">
        <v>629</v>
      </c>
      <c r="B260" s="11" t="s">
        <v>630</v>
      </c>
      <c r="C260" s="11" t="s">
        <v>629</v>
      </c>
      <c r="D260" s="11" t="s">
        <v>657</v>
      </c>
      <c r="E260" s="11" t="s">
        <v>602</v>
      </c>
      <c r="F260" s="54" t="s">
        <v>656</v>
      </c>
      <c r="G260" s="12" t="s">
        <v>49</v>
      </c>
      <c r="H260" s="12" t="str">
        <f>IFERROR(VLOOKUP(G260,CentralOVM!$A$3:$B$45,2,0),"")</f>
        <v>Y</v>
      </c>
      <c r="I260" s="12" t="s">
        <v>49</v>
      </c>
      <c r="J260" s="12" t="s">
        <v>50</v>
      </c>
      <c r="K260" s="12" t="s">
        <v>51</v>
      </c>
      <c r="L260" s="12" t="s">
        <v>52</v>
      </c>
      <c r="M260" s="13" t="s">
        <v>53</v>
      </c>
      <c r="N260" s="51" t="s">
        <v>54</v>
      </c>
      <c r="O260" s="9">
        <v>60</v>
      </c>
      <c r="P260" s="9"/>
      <c r="Q260" s="9"/>
      <c r="R260" s="9"/>
      <c r="S260" s="9"/>
      <c r="T260" s="9">
        <v>1</v>
      </c>
      <c r="U260" s="9"/>
      <c r="V260" s="9"/>
      <c r="W260" s="10"/>
      <c r="X260" s="10"/>
      <c r="Y260" s="10"/>
      <c r="Z260" s="10"/>
    </row>
    <row r="261" spans="1:26" ht="43.2" x14ac:dyDescent="0.3">
      <c r="A261" s="35" t="s">
        <v>629</v>
      </c>
      <c r="B261" s="11" t="s">
        <v>630</v>
      </c>
      <c r="C261" s="11" t="s">
        <v>629</v>
      </c>
      <c r="D261" s="11" t="s">
        <v>658</v>
      </c>
      <c r="E261" s="11" t="s">
        <v>602</v>
      </c>
      <c r="F261" s="54" t="s">
        <v>656</v>
      </c>
      <c r="G261" s="12" t="s">
        <v>49</v>
      </c>
      <c r="H261" s="12" t="str">
        <f>IFERROR(VLOOKUP(G261,CentralOVM!$A$3:$B$45,2,0),"")</f>
        <v>Y</v>
      </c>
      <c r="I261" s="12" t="s">
        <v>49</v>
      </c>
      <c r="J261" s="12" t="s">
        <v>50</v>
      </c>
      <c r="K261" s="12" t="s">
        <v>51</v>
      </c>
      <c r="L261" s="12" t="s">
        <v>52</v>
      </c>
      <c r="M261" s="13" t="s">
        <v>53</v>
      </c>
      <c r="N261" s="51" t="s">
        <v>54</v>
      </c>
      <c r="O261" s="9">
        <v>60</v>
      </c>
      <c r="P261" s="9"/>
      <c r="Q261" s="9"/>
      <c r="R261" s="9"/>
      <c r="S261" s="9"/>
      <c r="T261" s="9">
        <v>1</v>
      </c>
      <c r="U261" s="9" t="s">
        <v>659</v>
      </c>
      <c r="V261" s="9"/>
      <c r="W261" s="10"/>
      <c r="X261" s="10"/>
      <c r="Y261" s="10"/>
      <c r="Z261" s="10"/>
    </row>
    <row r="262" spans="1:26" ht="43.2" x14ac:dyDescent="0.3">
      <c r="A262" s="35" t="s">
        <v>629</v>
      </c>
      <c r="B262" s="11" t="s">
        <v>630</v>
      </c>
      <c r="C262" s="11" t="s">
        <v>629</v>
      </c>
      <c r="D262" s="11" t="s">
        <v>660</v>
      </c>
      <c r="E262" s="11"/>
      <c r="F262" s="54"/>
      <c r="G262" s="12"/>
      <c r="H262" s="12" t="str">
        <f>IFERROR(VLOOKUP(G262,CentralOVM!$A$3:$B$45,2,0),"")</f>
        <v/>
      </c>
      <c r="I262" s="12"/>
      <c r="J262" s="12"/>
      <c r="K262" s="12"/>
      <c r="L262" s="12"/>
      <c r="M262" s="13"/>
      <c r="N262" s="9"/>
      <c r="O262" s="9"/>
      <c r="P262" s="9"/>
      <c r="Q262" s="9"/>
      <c r="R262" s="9"/>
      <c r="S262" s="9"/>
      <c r="T262" s="9"/>
      <c r="U262" s="9"/>
      <c r="V262" s="9"/>
      <c r="W262" s="10"/>
      <c r="X262" s="10"/>
      <c r="Y262" s="10"/>
      <c r="Z262" s="10"/>
    </row>
    <row r="263" spans="1:26" ht="28.8" x14ac:dyDescent="0.3">
      <c r="A263" s="35" t="s">
        <v>629</v>
      </c>
      <c r="B263" s="11" t="s">
        <v>630</v>
      </c>
      <c r="C263" s="11" t="s">
        <v>629</v>
      </c>
      <c r="D263" s="11" t="s">
        <v>633</v>
      </c>
      <c r="E263" s="11"/>
      <c r="F263" s="54"/>
      <c r="G263" s="12"/>
      <c r="H263" s="12" t="str">
        <f>IFERROR(VLOOKUP(G263,CentralOVM!$A$3:$B$45,2,0),"")</f>
        <v/>
      </c>
      <c r="I263" s="12"/>
      <c r="J263" s="12"/>
      <c r="K263" s="12"/>
      <c r="L263" s="12"/>
      <c r="M263" s="13"/>
      <c r="N263" s="9"/>
      <c r="O263" s="9"/>
      <c r="P263" s="9"/>
      <c r="Q263" s="9"/>
      <c r="R263" s="9"/>
      <c r="S263" s="9"/>
      <c r="T263" s="9"/>
      <c r="U263" s="9"/>
      <c r="V263" s="9"/>
      <c r="W263" s="10"/>
      <c r="X263" s="10"/>
      <c r="Y263" s="10"/>
      <c r="Z263" s="10"/>
    </row>
    <row r="264" spans="1:26" ht="43.2" x14ac:dyDescent="0.3">
      <c r="A264" s="35" t="s">
        <v>629</v>
      </c>
      <c r="B264" s="11" t="s">
        <v>630</v>
      </c>
      <c r="C264" s="11" t="s">
        <v>629</v>
      </c>
      <c r="D264" s="11" t="s">
        <v>661</v>
      </c>
      <c r="E264" s="11" t="s">
        <v>602</v>
      </c>
      <c r="F264" s="54" t="s">
        <v>662</v>
      </c>
      <c r="G264" s="12" t="s">
        <v>49</v>
      </c>
      <c r="H264" s="12" t="str">
        <f>IFERROR(VLOOKUP(G264,CentralOVM!$A$3:$B$45,2,0),"")</f>
        <v>Y</v>
      </c>
      <c r="I264" s="12" t="s">
        <v>49</v>
      </c>
      <c r="J264" s="12" t="s">
        <v>50</v>
      </c>
      <c r="K264" s="12" t="s">
        <v>51</v>
      </c>
      <c r="L264" s="12" t="s">
        <v>52</v>
      </c>
      <c r="M264" s="13" t="s">
        <v>53</v>
      </c>
      <c r="N264" s="51" t="s">
        <v>54</v>
      </c>
      <c r="O264" s="9">
        <v>60</v>
      </c>
      <c r="P264" s="9"/>
      <c r="Q264" s="9"/>
      <c r="R264" s="9"/>
      <c r="S264" s="9"/>
      <c r="T264" s="9">
        <v>1</v>
      </c>
      <c r="U264" s="9" t="s">
        <v>95</v>
      </c>
      <c r="V264" s="9"/>
      <c r="W264" s="10"/>
      <c r="X264" s="10"/>
      <c r="Y264" s="10"/>
      <c r="Z264" s="10"/>
    </row>
    <row r="265" spans="1:26" ht="43.2" x14ac:dyDescent="0.3">
      <c r="A265" s="35" t="s">
        <v>629</v>
      </c>
      <c r="B265" s="11" t="s">
        <v>630</v>
      </c>
      <c r="C265" s="11" t="s">
        <v>629</v>
      </c>
      <c r="D265" s="11" t="s">
        <v>663</v>
      </c>
      <c r="E265" s="11" t="s">
        <v>602</v>
      </c>
      <c r="F265" s="54" t="s">
        <v>662</v>
      </c>
      <c r="G265" s="12" t="s">
        <v>49</v>
      </c>
      <c r="H265" s="12" t="str">
        <f>IFERROR(VLOOKUP(G265,CentralOVM!$A$3:$B$45,2,0),"")</f>
        <v>Y</v>
      </c>
      <c r="I265" s="12" t="s">
        <v>49</v>
      </c>
      <c r="J265" s="12" t="s">
        <v>50</v>
      </c>
      <c r="K265" s="12" t="s">
        <v>51</v>
      </c>
      <c r="L265" s="12" t="s">
        <v>52</v>
      </c>
      <c r="M265" s="13" t="s">
        <v>53</v>
      </c>
      <c r="N265" s="51" t="s">
        <v>54</v>
      </c>
      <c r="O265" s="9">
        <v>60</v>
      </c>
      <c r="P265" s="9"/>
      <c r="Q265" s="9"/>
      <c r="R265" s="9"/>
      <c r="S265" s="17" t="s">
        <v>605</v>
      </c>
      <c r="T265" s="9">
        <v>1</v>
      </c>
      <c r="U265" s="9"/>
      <c r="V265" s="9"/>
      <c r="W265" s="10"/>
      <c r="X265" s="10"/>
      <c r="Y265" s="10"/>
      <c r="Z265" s="10"/>
    </row>
    <row r="266" spans="1:26" ht="28.8" x14ac:dyDescent="0.3">
      <c r="A266" s="35" t="s">
        <v>629</v>
      </c>
      <c r="B266" s="11" t="s">
        <v>630</v>
      </c>
      <c r="C266" s="11" t="s">
        <v>629</v>
      </c>
      <c r="D266" s="11" t="s">
        <v>664</v>
      </c>
      <c r="E266" s="11" t="s">
        <v>602</v>
      </c>
      <c r="F266" s="54" t="s">
        <v>662</v>
      </c>
      <c r="G266" s="12" t="s">
        <v>49</v>
      </c>
      <c r="H266" s="12" t="str">
        <f>IFERROR(VLOOKUP(G266,CentralOVM!$A$3:$B$45,2,0),"")</f>
        <v>Y</v>
      </c>
      <c r="I266" s="12" t="s">
        <v>49</v>
      </c>
      <c r="J266" s="12" t="s">
        <v>50</v>
      </c>
      <c r="K266" s="12" t="s">
        <v>51</v>
      </c>
      <c r="L266" s="12" t="s">
        <v>52</v>
      </c>
      <c r="M266" s="13" t="s">
        <v>53</v>
      </c>
      <c r="N266" s="51" t="s">
        <v>54</v>
      </c>
      <c r="O266" s="9">
        <v>60</v>
      </c>
      <c r="P266" s="9"/>
      <c r="Q266" s="9"/>
      <c r="R266" s="9"/>
      <c r="S266" s="17" t="s">
        <v>665</v>
      </c>
      <c r="T266" s="9">
        <v>1</v>
      </c>
      <c r="U266" s="9" t="s">
        <v>92</v>
      </c>
      <c r="V266" s="9"/>
      <c r="W266" s="10"/>
      <c r="X266" s="10"/>
      <c r="Y266" s="10"/>
      <c r="Z266" s="10"/>
    </row>
    <row r="267" spans="1:26" ht="43.2" x14ac:dyDescent="0.3">
      <c r="A267" s="35" t="s">
        <v>629</v>
      </c>
      <c r="B267" s="11" t="s">
        <v>630</v>
      </c>
      <c r="C267" s="11" t="s">
        <v>629</v>
      </c>
      <c r="D267" s="11" t="s">
        <v>666</v>
      </c>
      <c r="E267" s="11" t="s">
        <v>602</v>
      </c>
      <c r="F267" s="54" t="s">
        <v>667</v>
      </c>
      <c r="G267" s="12" t="s">
        <v>49</v>
      </c>
      <c r="H267" s="12" t="str">
        <f>IFERROR(VLOOKUP(G267,CentralOVM!$A$3:$B$45,2,0),"")</f>
        <v>Y</v>
      </c>
      <c r="I267" s="12" t="s">
        <v>49</v>
      </c>
      <c r="J267" s="12" t="s">
        <v>50</v>
      </c>
      <c r="K267" s="12" t="s">
        <v>51</v>
      </c>
      <c r="L267" s="12" t="s">
        <v>52</v>
      </c>
      <c r="M267" s="13" t="s">
        <v>53</v>
      </c>
      <c r="N267" s="51" t="s">
        <v>54</v>
      </c>
      <c r="O267" s="9">
        <v>60</v>
      </c>
      <c r="P267" s="9"/>
      <c r="Q267" s="9"/>
      <c r="R267" s="9"/>
      <c r="S267" s="17" t="s">
        <v>665</v>
      </c>
      <c r="T267" s="9">
        <v>3</v>
      </c>
      <c r="U267" s="9" t="s">
        <v>89</v>
      </c>
      <c r="V267" s="9"/>
      <c r="W267" s="10"/>
      <c r="X267" s="10"/>
      <c r="Y267" s="10"/>
      <c r="Z267" s="10"/>
    </row>
    <row r="268" spans="1:26" ht="28.8" x14ac:dyDescent="0.3">
      <c r="A268" s="35" t="s">
        <v>629</v>
      </c>
      <c r="B268" s="11" t="s">
        <v>630</v>
      </c>
      <c r="C268" s="11" t="s">
        <v>629</v>
      </c>
      <c r="D268" s="11" t="s">
        <v>668</v>
      </c>
      <c r="E268" s="11"/>
      <c r="F268" s="54"/>
      <c r="G268" s="12"/>
      <c r="H268" s="12" t="str">
        <f>IFERROR(VLOOKUP(G268,CentralOVM!$A$3:$B$45,2,0),"")</f>
        <v/>
      </c>
      <c r="I268" s="12"/>
      <c r="J268" s="12"/>
      <c r="K268" s="12"/>
      <c r="L268" s="12" t="s">
        <v>52</v>
      </c>
      <c r="M268" s="13"/>
      <c r="N268" s="9"/>
      <c r="O268" s="9"/>
      <c r="P268" s="9"/>
      <c r="Q268" s="9"/>
      <c r="R268" s="9"/>
      <c r="S268" s="9"/>
      <c r="T268" s="9"/>
      <c r="U268" s="9" t="s">
        <v>669</v>
      </c>
      <c r="V268" s="9"/>
      <c r="W268" s="10"/>
      <c r="X268" s="10"/>
      <c r="Y268" s="10"/>
      <c r="Z268" s="10"/>
    </row>
    <row r="269" spans="1:26" ht="57.6" x14ac:dyDescent="0.3">
      <c r="A269" s="35" t="s">
        <v>629</v>
      </c>
      <c r="B269" s="11" t="s">
        <v>630</v>
      </c>
      <c r="C269" s="11" t="s">
        <v>629</v>
      </c>
      <c r="D269" s="11" t="s">
        <v>670</v>
      </c>
      <c r="E269" s="11" t="s">
        <v>671</v>
      </c>
      <c r="F269" s="54"/>
      <c r="G269" s="12" t="s">
        <v>49</v>
      </c>
      <c r="H269" s="12" t="str">
        <f>IFERROR(VLOOKUP(G269,CentralOVM!$A$3:$B$45,2,0),"")</f>
        <v>Y</v>
      </c>
      <c r="I269" s="12" t="s">
        <v>49</v>
      </c>
      <c r="J269" s="12" t="s">
        <v>50</v>
      </c>
      <c r="K269" s="12" t="s">
        <v>51</v>
      </c>
      <c r="L269" s="12" t="s">
        <v>52</v>
      </c>
      <c r="M269" s="13" t="s">
        <v>53</v>
      </c>
      <c r="N269" s="51" t="s">
        <v>54</v>
      </c>
      <c r="O269" s="9">
        <v>60</v>
      </c>
      <c r="P269" s="9"/>
      <c r="Q269" s="9"/>
      <c r="R269" s="9"/>
      <c r="S269" s="9"/>
      <c r="T269" s="9"/>
      <c r="U269" s="9" t="s">
        <v>84</v>
      </c>
      <c r="V269" s="9"/>
      <c r="W269" s="10"/>
      <c r="X269" s="10"/>
      <c r="Y269" s="10"/>
      <c r="Z269" s="10"/>
    </row>
    <row r="270" spans="1:26" ht="43.2" x14ac:dyDescent="0.3">
      <c r="A270" s="35" t="s">
        <v>629</v>
      </c>
      <c r="B270" s="11" t="s">
        <v>630</v>
      </c>
      <c r="C270" s="11" t="s">
        <v>629</v>
      </c>
      <c r="D270" s="11" t="s">
        <v>672</v>
      </c>
      <c r="E270" s="11" t="s">
        <v>673</v>
      </c>
      <c r="F270" s="33" t="s">
        <v>674</v>
      </c>
      <c r="G270" s="12" t="s">
        <v>675</v>
      </c>
      <c r="H270" s="12" t="str">
        <f>IFERROR(VLOOKUP(G270,CentralOVM!$A$3:$B$45,2,0),"")</f>
        <v>N</v>
      </c>
      <c r="I270" s="12"/>
      <c r="J270" s="12"/>
      <c r="K270" s="12"/>
      <c r="L270" s="12"/>
      <c r="M270" s="13"/>
      <c r="N270" s="51" t="s">
        <v>676</v>
      </c>
      <c r="O270" s="9">
        <v>44</v>
      </c>
      <c r="P270" s="9"/>
      <c r="Q270" s="9"/>
      <c r="R270" s="9"/>
      <c r="S270" s="9"/>
      <c r="T270" s="9">
        <v>2</v>
      </c>
      <c r="U270" s="9"/>
      <c r="V270" s="9"/>
      <c r="W270" s="10"/>
      <c r="X270" s="10"/>
      <c r="Y270" s="10"/>
      <c r="Z270" s="10"/>
    </row>
    <row r="271" spans="1:26" ht="28.8" x14ac:dyDescent="0.3">
      <c r="A271" s="35" t="s">
        <v>629</v>
      </c>
      <c r="B271" s="11" t="s">
        <v>630</v>
      </c>
      <c r="C271" s="11" t="s">
        <v>629</v>
      </c>
      <c r="D271" s="11" t="s">
        <v>677</v>
      </c>
      <c r="E271" s="11"/>
      <c r="F271" s="54"/>
      <c r="G271" s="12"/>
      <c r="H271" s="12" t="str">
        <f>IFERROR(VLOOKUP(G271,CentralOVM!$A$3:$B$45,2,0),"")</f>
        <v/>
      </c>
      <c r="I271" s="12"/>
      <c r="J271" s="12"/>
      <c r="K271" s="12"/>
      <c r="L271" s="12"/>
      <c r="M271" s="13"/>
      <c r="N271" s="9"/>
      <c r="O271" s="9"/>
      <c r="P271" s="9"/>
      <c r="Q271" s="9"/>
      <c r="R271" s="9"/>
      <c r="S271" s="9"/>
      <c r="T271" s="9"/>
      <c r="U271" s="9"/>
      <c r="V271" s="9"/>
      <c r="W271" s="10"/>
      <c r="X271" s="10"/>
      <c r="Y271" s="10"/>
      <c r="Z271" s="10"/>
    </row>
    <row r="272" spans="1:26" ht="28.8" x14ac:dyDescent="0.3">
      <c r="A272" s="35" t="s">
        <v>629</v>
      </c>
      <c r="B272" s="11" t="s">
        <v>630</v>
      </c>
      <c r="C272" s="11" t="s">
        <v>629</v>
      </c>
      <c r="D272" s="11" t="s">
        <v>678</v>
      </c>
      <c r="E272" s="11"/>
      <c r="F272" s="54"/>
      <c r="G272" s="12"/>
      <c r="H272" s="12" t="str">
        <f>IFERROR(VLOOKUP(G272,CentralOVM!$A$3:$B$45,2,0),"")</f>
        <v/>
      </c>
      <c r="I272" s="12"/>
      <c r="J272" s="12"/>
      <c r="K272" s="12"/>
      <c r="L272" s="12"/>
      <c r="M272" s="13"/>
      <c r="N272" s="9"/>
      <c r="O272" s="9"/>
      <c r="P272" s="9"/>
      <c r="Q272" s="9"/>
      <c r="R272" s="9"/>
      <c r="S272" s="9"/>
      <c r="T272" s="9"/>
      <c r="U272" s="9"/>
      <c r="V272" s="9"/>
      <c r="W272" s="10"/>
      <c r="X272" s="10"/>
      <c r="Y272" s="10"/>
      <c r="Z272" s="10"/>
    </row>
    <row r="273" spans="1:26" ht="43.2" x14ac:dyDescent="0.3">
      <c r="A273" s="35" t="s">
        <v>629</v>
      </c>
      <c r="B273" s="11" t="s">
        <v>630</v>
      </c>
      <c r="C273" s="11" t="s">
        <v>629</v>
      </c>
      <c r="D273" s="11" t="s">
        <v>646</v>
      </c>
      <c r="E273" s="11"/>
      <c r="F273" s="54" t="s">
        <v>647</v>
      </c>
      <c r="G273" s="12" t="s">
        <v>635</v>
      </c>
      <c r="H273" s="12" t="str">
        <f>IFERROR(VLOOKUP(G273,CentralOVM!$A$3:$B$45,2,0),"")</f>
        <v>N</v>
      </c>
      <c r="I273" s="12" t="s">
        <v>392</v>
      </c>
      <c r="J273" s="12" t="s">
        <v>636</v>
      </c>
      <c r="K273" s="12" t="s">
        <v>637</v>
      </c>
      <c r="L273" s="12" t="s">
        <v>638</v>
      </c>
      <c r="M273" s="13" t="s">
        <v>639</v>
      </c>
      <c r="N273" s="51" t="s">
        <v>640</v>
      </c>
      <c r="O273" s="9">
        <v>17</v>
      </c>
      <c r="P273" s="9"/>
      <c r="Q273" s="9"/>
      <c r="R273" s="9"/>
      <c r="S273" s="9"/>
      <c r="T273" s="9">
        <v>1</v>
      </c>
      <c r="U273" s="9"/>
      <c r="V273" s="9"/>
      <c r="W273" s="10"/>
      <c r="X273" s="10"/>
      <c r="Y273" s="10"/>
      <c r="Z273" s="10"/>
    </row>
    <row r="274" spans="1:26" ht="28.8" x14ac:dyDescent="0.3">
      <c r="A274" s="35" t="s">
        <v>629</v>
      </c>
      <c r="B274" s="11" t="s">
        <v>630</v>
      </c>
      <c r="C274" s="11" t="s">
        <v>629</v>
      </c>
      <c r="D274" s="11" t="s">
        <v>679</v>
      </c>
      <c r="E274" s="11"/>
      <c r="F274" s="54"/>
      <c r="G274" s="12"/>
      <c r="H274" s="12" t="str">
        <f>IFERROR(VLOOKUP(G274,CentralOVM!$A$3:$B$45,2,0),"")</f>
        <v/>
      </c>
      <c r="I274" s="12"/>
      <c r="J274" s="12"/>
      <c r="K274" s="12"/>
      <c r="L274" s="12"/>
      <c r="M274" s="13"/>
      <c r="N274" s="9"/>
      <c r="O274" s="9"/>
      <c r="P274" s="9"/>
      <c r="Q274" s="9"/>
      <c r="R274" s="9"/>
      <c r="S274" s="9"/>
      <c r="T274" s="9"/>
      <c r="U274" s="9"/>
      <c r="V274" s="9"/>
      <c r="W274" s="10"/>
      <c r="X274" s="10"/>
      <c r="Y274" s="10"/>
      <c r="Z274" s="10"/>
    </row>
    <row r="275" spans="1:26" ht="28.8" x14ac:dyDescent="0.3">
      <c r="A275" s="35" t="s">
        <v>629</v>
      </c>
      <c r="B275" s="11" t="s">
        <v>630</v>
      </c>
      <c r="C275" s="11" t="s">
        <v>629</v>
      </c>
      <c r="D275" s="11" t="s">
        <v>680</v>
      </c>
      <c r="E275" s="11"/>
      <c r="F275" s="54"/>
      <c r="G275" s="12" t="s">
        <v>635</v>
      </c>
      <c r="H275" s="12" t="str">
        <f>IFERROR(VLOOKUP(G275,CentralOVM!$A$3:$B$45,2,0),"")</f>
        <v>N</v>
      </c>
      <c r="I275" s="12" t="s">
        <v>392</v>
      </c>
      <c r="J275" s="12" t="s">
        <v>636</v>
      </c>
      <c r="K275" s="12" t="s">
        <v>637</v>
      </c>
      <c r="L275" s="12" t="s">
        <v>638</v>
      </c>
      <c r="M275" s="13" t="s">
        <v>639</v>
      </c>
      <c r="N275" s="51" t="s">
        <v>640</v>
      </c>
      <c r="O275" s="9">
        <v>17</v>
      </c>
      <c r="P275" s="9"/>
      <c r="Q275" s="9"/>
      <c r="R275" s="9"/>
      <c r="S275" s="9"/>
      <c r="T275" s="9"/>
      <c r="U275" s="9"/>
      <c r="V275" s="9"/>
      <c r="W275" s="10"/>
      <c r="X275" s="10"/>
      <c r="Y275" s="10"/>
      <c r="Z275" s="10"/>
    </row>
    <row r="276" spans="1:26" ht="28.8" x14ac:dyDescent="0.3">
      <c r="A276" s="35" t="s">
        <v>629</v>
      </c>
      <c r="B276" s="11" t="s">
        <v>630</v>
      </c>
      <c r="C276" s="11" t="s">
        <v>629</v>
      </c>
      <c r="D276" s="11" t="s">
        <v>681</v>
      </c>
      <c r="E276" s="11" t="s">
        <v>602</v>
      </c>
      <c r="F276" s="54" t="s">
        <v>662</v>
      </c>
      <c r="G276" s="12" t="s">
        <v>49</v>
      </c>
      <c r="H276" s="12" t="str">
        <f>IFERROR(VLOOKUP(G276,CentralOVM!$A$3:$B$45,2,0),"")</f>
        <v>Y</v>
      </c>
      <c r="I276" s="12" t="s">
        <v>49</v>
      </c>
      <c r="J276" s="12" t="s">
        <v>50</v>
      </c>
      <c r="K276" s="12" t="s">
        <v>51</v>
      </c>
      <c r="L276" s="12" t="s">
        <v>52</v>
      </c>
      <c r="M276" s="13" t="s">
        <v>53</v>
      </c>
      <c r="N276" s="51" t="s">
        <v>54</v>
      </c>
      <c r="O276" s="9">
        <v>60</v>
      </c>
      <c r="P276" s="9"/>
      <c r="Q276" s="9"/>
      <c r="R276" s="9"/>
      <c r="S276" s="9"/>
      <c r="T276" s="9">
        <v>1</v>
      </c>
      <c r="U276" s="9"/>
      <c r="V276" s="9"/>
      <c r="W276" s="10"/>
      <c r="X276" s="10"/>
      <c r="Y276" s="10"/>
      <c r="Z276" s="10"/>
    </row>
    <row r="277" spans="1:26" ht="28.8" x14ac:dyDescent="0.3">
      <c r="A277" s="35" t="s">
        <v>629</v>
      </c>
      <c r="B277" s="11" t="s">
        <v>630</v>
      </c>
      <c r="C277" s="11" t="s">
        <v>629</v>
      </c>
      <c r="D277" s="11" t="s">
        <v>682</v>
      </c>
      <c r="E277" s="11" t="s">
        <v>602</v>
      </c>
      <c r="F277" s="54" t="s">
        <v>662</v>
      </c>
      <c r="G277" s="12" t="s">
        <v>49</v>
      </c>
      <c r="H277" s="12" t="str">
        <f>IFERROR(VLOOKUP(G277,CentralOVM!$A$3:$B$45,2,0),"")</f>
        <v>Y</v>
      </c>
      <c r="I277" s="12" t="s">
        <v>49</v>
      </c>
      <c r="J277" s="12" t="s">
        <v>50</v>
      </c>
      <c r="K277" s="12" t="s">
        <v>51</v>
      </c>
      <c r="L277" s="12" t="s">
        <v>52</v>
      </c>
      <c r="M277" s="13" t="s">
        <v>53</v>
      </c>
      <c r="N277" s="51" t="s">
        <v>683</v>
      </c>
      <c r="O277" s="9">
        <v>0</v>
      </c>
      <c r="P277" s="9"/>
      <c r="Q277" s="9"/>
      <c r="R277" s="9"/>
      <c r="S277" s="17" t="s">
        <v>605</v>
      </c>
      <c r="T277" s="9">
        <v>1</v>
      </c>
      <c r="U277" s="9"/>
      <c r="V277" s="9"/>
      <c r="W277" s="10"/>
      <c r="X277" s="10"/>
      <c r="Y277" s="10"/>
      <c r="Z277" s="10"/>
    </row>
    <row r="278" spans="1:26" ht="43.2" x14ac:dyDescent="0.3">
      <c r="A278" s="35" t="s">
        <v>629</v>
      </c>
      <c r="B278" s="11" t="s">
        <v>630</v>
      </c>
      <c r="C278" s="11" t="s">
        <v>629</v>
      </c>
      <c r="D278" s="11" t="s">
        <v>684</v>
      </c>
      <c r="E278" s="11"/>
      <c r="F278" s="54"/>
      <c r="G278" s="12"/>
      <c r="H278" s="12" t="str">
        <f>IFERROR(VLOOKUP(G278,CentralOVM!$A$3:$B$45,2,0),"")</f>
        <v/>
      </c>
      <c r="I278" s="12"/>
      <c r="J278" s="12"/>
      <c r="K278" s="12"/>
      <c r="L278" s="12"/>
      <c r="M278" s="13"/>
      <c r="N278" s="9"/>
      <c r="O278" s="9"/>
      <c r="P278" s="9"/>
      <c r="Q278" s="9"/>
      <c r="R278" s="9"/>
      <c r="S278" s="9"/>
      <c r="T278" s="9"/>
      <c r="U278" s="9"/>
      <c r="V278" s="9"/>
      <c r="W278" s="10"/>
      <c r="X278" s="10"/>
      <c r="Y278" s="10"/>
      <c r="Z278" s="10"/>
    </row>
    <row r="279" spans="1:26" ht="43.2" x14ac:dyDescent="0.3">
      <c r="A279" s="35" t="s">
        <v>629</v>
      </c>
      <c r="B279" s="11" t="s">
        <v>630</v>
      </c>
      <c r="C279" s="11" t="s">
        <v>629</v>
      </c>
      <c r="D279" s="11" t="s">
        <v>685</v>
      </c>
      <c r="E279" s="11"/>
      <c r="F279" s="54"/>
      <c r="G279" s="12"/>
      <c r="H279" s="12" t="str">
        <f>IFERROR(VLOOKUP(G279,CentralOVM!$A$3:$B$45,2,0),"")</f>
        <v/>
      </c>
      <c r="I279" s="12"/>
      <c r="J279" s="12"/>
      <c r="K279" s="12"/>
      <c r="L279" s="12"/>
      <c r="M279" s="13"/>
      <c r="N279" s="9"/>
      <c r="O279" s="9"/>
      <c r="P279" s="9"/>
      <c r="Q279" s="9"/>
      <c r="R279" s="9"/>
      <c r="S279" s="9"/>
      <c r="T279" s="9"/>
      <c r="U279" s="9"/>
      <c r="V279" s="9"/>
      <c r="W279" s="10"/>
      <c r="X279" s="10"/>
      <c r="Y279" s="10"/>
      <c r="Z279" s="10"/>
    </row>
    <row r="280" spans="1:26" ht="28.8" x14ac:dyDescent="0.3">
      <c r="A280" s="35" t="s">
        <v>629</v>
      </c>
      <c r="B280" s="11" t="s">
        <v>630</v>
      </c>
      <c r="C280" s="11" t="s">
        <v>629</v>
      </c>
      <c r="D280" s="11" t="s">
        <v>686</v>
      </c>
      <c r="E280" s="11"/>
      <c r="F280" s="54" t="s">
        <v>687</v>
      </c>
      <c r="G280" s="12" t="s">
        <v>49</v>
      </c>
      <c r="H280" s="12" t="str">
        <f>IFERROR(VLOOKUP(G280,CentralOVM!$A$3:$B$45,2,0),"")</f>
        <v>Y</v>
      </c>
      <c r="I280" s="12" t="s">
        <v>49</v>
      </c>
      <c r="J280" s="12" t="s">
        <v>50</v>
      </c>
      <c r="K280" s="12" t="s">
        <v>51</v>
      </c>
      <c r="L280" s="12" t="s">
        <v>52</v>
      </c>
      <c r="M280" s="13" t="s">
        <v>53</v>
      </c>
      <c r="N280" s="51" t="s">
        <v>54</v>
      </c>
      <c r="O280" s="9">
        <v>60</v>
      </c>
      <c r="P280" s="9"/>
      <c r="Q280" s="9"/>
      <c r="R280" s="9"/>
      <c r="S280" s="9"/>
      <c r="T280" s="9">
        <v>1</v>
      </c>
      <c r="U280" s="9" t="s">
        <v>108</v>
      </c>
      <c r="V280" s="9"/>
      <c r="W280" s="10"/>
      <c r="X280" s="10"/>
      <c r="Y280" s="10"/>
      <c r="Z280" s="10"/>
    </row>
    <row r="281" spans="1:26" x14ac:dyDescent="0.3">
      <c r="A281" s="35" t="s">
        <v>629</v>
      </c>
      <c r="B281" s="11" t="s">
        <v>630</v>
      </c>
      <c r="C281" s="11" t="s">
        <v>629</v>
      </c>
      <c r="D281" s="11" t="s">
        <v>688</v>
      </c>
      <c r="E281" s="11"/>
      <c r="F281" s="54"/>
      <c r="G281" s="12"/>
      <c r="H281" s="12" t="str">
        <f>IFERROR(VLOOKUP(G281,CentralOVM!$A$3:$B$45,2,0),"")</f>
        <v/>
      </c>
      <c r="I281" s="12"/>
      <c r="J281" s="12"/>
      <c r="K281" s="12"/>
      <c r="L281" s="12"/>
      <c r="M281" s="13"/>
      <c r="N281" s="9"/>
      <c r="O281" s="9"/>
      <c r="P281" s="9"/>
      <c r="Q281" s="9"/>
      <c r="R281" s="9"/>
      <c r="S281" s="9"/>
      <c r="T281" s="9"/>
      <c r="U281" s="9"/>
      <c r="V281" s="9"/>
      <c r="W281" s="10"/>
      <c r="X281" s="10"/>
      <c r="Y281" s="10"/>
      <c r="Z281" s="10"/>
    </row>
    <row r="282" spans="1:26" ht="43.2" x14ac:dyDescent="0.3">
      <c r="A282" s="35" t="s">
        <v>629</v>
      </c>
      <c r="B282" s="11" t="s">
        <v>630</v>
      </c>
      <c r="C282" s="11" t="s">
        <v>629</v>
      </c>
      <c r="D282" s="11" t="s">
        <v>689</v>
      </c>
      <c r="E282" s="11"/>
      <c r="F282" s="54"/>
      <c r="G282" s="12"/>
      <c r="H282" s="12" t="str">
        <f>IFERROR(VLOOKUP(G282,CentralOVM!$A$3:$B$45,2,0),"")</f>
        <v/>
      </c>
      <c r="I282" s="12"/>
      <c r="J282" s="12"/>
      <c r="K282" s="12"/>
      <c r="L282" s="12"/>
      <c r="M282" s="13"/>
      <c r="N282" s="9"/>
      <c r="O282" s="9"/>
      <c r="P282" s="9"/>
      <c r="Q282" s="9"/>
      <c r="R282" s="9"/>
      <c r="S282" s="9"/>
      <c r="T282" s="9"/>
      <c r="U282" s="9" t="s">
        <v>690</v>
      </c>
      <c r="V282" s="9"/>
      <c r="W282" s="10"/>
      <c r="X282" s="10"/>
      <c r="Y282" s="10"/>
      <c r="Z282" s="10"/>
    </row>
    <row r="283" spans="1:26" ht="28.8" x14ac:dyDescent="0.3">
      <c r="A283" s="35" t="s">
        <v>629</v>
      </c>
      <c r="B283" s="11" t="s">
        <v>630</v>
      </c>
      <c r="C283" s="11" t="s">
        <v>629</v>
      </c>
      <c r="D283" s="11" t="s">
        <v>633</v>
      </c>
      <c r="E283" s="11"/>
      <c r="F283" s="54"/>
      <c r="G283" s="12"/>
      <c r="H283" s="12" t="str">
        <f>IFERROR(VLOOKUP(G283,CentralOVM!$A$3:$B$45,2,0),"")</f>
        <v/>
      </c>
      <c r="I283" s="12"/>
      <c r="J283" s="12"/>
      <c r="K283" s="12"/>
      <c r="L283" s="12"/>
      <c r="M283" s="13"/>
      <c r="N283" s="9"/>
      <c r="O283" s="9"/>
      <c r="P283" s="9"/>
      <c r="Q283" s="9"/>
      <c r="R283" s="9"/>
      <c r="S283" s="9"/>
      <c r="T283" s="9"/>
      <c r="U283" s="9" t="s">
        <v>119</v>
      </c>
      <c r="V283" s="9"/>
      <c r="W283" s="10"/>
      <c r="X283" s="10"/>
      <c r="Y283" s="10"/>
      <c r="Z283" s="10"/>
    </row>
    <row r="284" spans="1:26" ht="43.2" x14ac:dyDescent="0.3">
      <c r="A284" s="35" t="s">
        <v>629</v>
      </c>
      <c r="B284" s="11" t="s">
        <v>630</v>
      </c>
      <c r="C284" s="11" t="s">
        <v>629</v>
      </c>
      <c r="D284" s="11" t="s">
        <v>691</v>
      </c>
      <c r="E284" s="11" t="s">
        <v>602</v>
      </c>
      <c r="F284" s="54" t="s">
        <v>692</v>
      </c>
      <c r="G284" s="12" t="s">
        <v>49</v>
      </c>
      <c r="H284" s="12" t="str">
        <f>IFERROR(VLOOKUP(G284,CentralOVM!$A$3:$B$45,2,0),"")</f>
        <v>Y</v>
      </c>
      <c r="I284" s="12" t="s">
        <v>49</v>
      </c>
      <c r="J284" s="12" t="s">
        <v>50</v>
      </c>
      <c r="K284" s="12" t="s">
        <v>51</v>
      </c>
      <c r="L284" s="12" t="s">
        <v>52</v>
      </c>
      <c r="M284" s="13" t="s">
        <v>53</v>
      </c>
      <c r="N284" s="51" t="s">
        <v>54</v>
      </c>
      <c r="O284" s="9">
        <v>60</v>
      </c>
      <c r="P284" s="9"/>
      <c r="Q284" s="9"/>
      <c r="R284" s="9"/>
      <c r="S284" s="17" t="s">
        <v>605</v>
      </c>
      <c r="T284" s="9">
        <v>1</v>
      </c>
      <c r="U284" s="9" t="s">
        <v>65</v>
      </c>
      <c r="V284" s="9"/>
      <c r="W284" s="10"/>
      <c r="X284" s="10"/>
      <c r="Y284" s="10"/>
      <c r="Z284" s="10"/>
    </row>
    <row r="285" spans="1:26" ht="57.6" x14ac:dyDescent="0.3">
      <c r="A285" s="35" t="s">
        <v>629</v>
      </c>
      <c r="B285" s="11" t="s">
        <v>630</v>
      </c>
      <c r="C285" s="11" t="s">
        <v>629</v>
      </c>
      <c r="D285" s="11" t="s">
        <v>693</v>
      </c>
      <c r="E285" s="11"/>
      <c r="F285" s="54"/>
      <c r="G285" s="12"/>
      <c r="H285" s="12" t="str">
        <f>IFERROR(VLOOKUP(G285,CentralOVM!$A$3:$B$45,2,0),"")</f>
        <v/>
      </c>
      <c r="I285" s="12"/>
      <c r="J285" s="12"/>
      <c r="K285" s="12"/>
      <c r="L285" s="12"/>
      <c r="M285" s="13"/>
      <c r="N285" s="9"/>
      <c r="O285" s="9"/>
      <c r="P285" s="9"/>
      <c r="Q285" s="9"/>
      <c r="R285" s="9"/>
      <c r="S285" s="9"/>
      <c r="T285" s="9"/>
      <c r="U285" s="9"/>
      <c r="V285" s="9"/>
      <c r="W285" s="10"/>
      <c r="X285" s="10"/>
      <c r="Y285" s="10"/>
      <c r="Z285" s="10"/>
    </row>
    <row r="286" spans="1:26" ht="57.6" x14ac:dyDescent="0.3">
      <c r="A286" s="35" t="s">
        <v>629</v>
      </c>
      <c r="B286" s="11" t="s">
        <v>630</v>
      </c>
      <c r="C286" s="11" t="s">
        <v>629</v>
      </c>
      <c r="D286" s="11" t="s">
        <v>694</v>
      </c>
      <c r="E286" s="11" t="s">
        <v>602</v>
      </c>
      <c r="F286" s="54" t="s">
        <v>692</v>
      </c>
      <c r="G286" s="12" t="s">
        <v>49</v>
      </c>
      <c r="H286" s="12" t="str">
        <f>IFERROR(VLOOKUP(G286,CentralOVM!$A$3:$B$45,2,0),"")</f>
        <v>Y</v>
      </c>
      <c r="I286" s="12" t="s">
        <v>49</v>
      </c>
      <c r="J286" s="12" t="s">
        <v>50</v>
      </c>
      <c r="K286" s="12" t="s">
        <v>51</v>
      </c>
      <c r="L286" s="12" t="s">
        <v>52</v>
      </c>
      <c r="M286" s="13" t="s">
        <v>53</v>
      </c>
      <c r="N286" s="51" t="s">
        <v>54</v>
      </c>
      <c r="O286" s="9">
        <v>60</v>
      </c>
      <c r="P286" s="9"/>
      <c r="Q286" s="9"/>
      <c r="R286" s="9"/>
      <c r="S286" s="17" t="s">
        <v>665</v>
      </c>
      <c r="T286" s="9">
        <v>1</v>
      </c>
      <c r="U286" s="9"/>
      <c r="V286" s="9"/>
      <c r="W286" s="10"/>
      <c r="X286" s="10"/>
      <c r="Y286" s="10"/>
      <c r="Z286" s="10"/>
    </row>
    <row r="287" spans="1:26" ht="28.8" x14ac:dyDescent="0.3">
      <c r="A287" s="35" t="s">
        <v>629</v>
      </c>
      <c r="B287" s="11" t="s">
        <v>630</v>
      </c>
      <c r="C287" s="11" t="s">
        <v>629</v>
      </c>
      <c r="D287" s="11" t="s">
        <v>695</v>
      </c>
      <c r="E287" s="11" t="s">
        <v>602</v>
      </c>
      <c r="F287" s="54" t="s">
        <v>692</v>
      </c>
      <c r="G287" s="12" t="s">
        <v>49</v>
      </c>
      <c r="H287" s="12" t="str">
        <f>IFERROR(VLOOKUP(G287,CentralOVM!$A$3:$B$45,2,0),"")</f>
        <v>Y</v>
      </c>
      <c r="I287" s="12" t="s">
        <v>49</v>
      </c>
      <c r="J287" s="12" t="s">
        <v>50</v>
      </c>
      <c r="K287" s="12" t="s">
        <v>51</v>
      </c>
      <c r="L287" s="12" t="s">
        <v>52</v>
      </c>
      <c r="M287" s="13" t="s">
        <v>53</v>
      </c>
      <c r="N287" s="51" t="s">
        <v>54</v>
      </c>
      <c r="O287" s="9">
        <v>60</v>
      </c>
      <c r="P287" s="9"/>
      <c r="Q287" s="9"/>
      <c r="R287" s="9"/>
      <c r="S287" s="17" t="s">
        <v>665</v>
      </c>
      <c r="T287" s="9">
        <v>1</v>
      </c>
      <c r="U287" s="9"/>
      <c r="V287" s="9"/>
      <c r="W287" s="10"/>
      <c r="X287" s="10"/>
      <c r="Y287" s="10"/>
      <c r="Z287" s="10"/>
    </row>
    <row r="288" spans="1:26" ht="57.6" x14ac:dyDescent="0.3">
      <c r="A288" s="35" t="s">
        <v>629</v>
      </c>
      <c r="B288" s="11" t="s">
        <v>630</v>
      </c>
      <c r="C288" s="11" t="s">
        <v>629</v>
      </c>
      <c r="D288" s="11" t="s">
        <v>696</v>
      </c>
      <c r="E288" s="11" t="s">
        <v>697</v>
      </c>
      <c r="F288" s="54" t="s">
        <v>698</v>
      </c>
      <c r="G288" s="12" t="s">
        <v>39</v>
      </c>
      <c r="H288" s="12" t="str">
        <f>IFERROR(VLOOKUP(G288,CentralOVM!$A$3:$B$45,2,0),"")</f>
        <v>Y</v>
      </c>
      <c r="I288" s="12" t="s">
        <v>40</v>
      </c>
      <c r="J288" s="12" t="s">
        <v>699</v>
      </c>
      <c r="K288" s="12" t="s">
        <v>700</v>
      </c>
      <c r="L288" s="12" t="s">
        <v>701</v>
      </c>
      <c r="M288" s="13" t="s">
        <v>702</v>
      </c>
      <c r="N288" s="51" t="s">
        <v>703</v>
      </c>
      <c r="O288" s="9">
        <v>8</v>
      </c>
      <c r="P288" s="9"/>
      <c r="Q288" s="9"/>
      <c r="R288" s="9"/>
      <c r="S288" s="9"/>
      <c r="T288" s="9">
        <v>2</v>
      </c>
      <c r="U288" s="9" t="s">
        <v>704</v>
      </c>
      <c r="V288" s="9"/>
      <c r="W288" s="10"/>
      <c r="X288" s="10"/>
      <c r="Y288" s="10"/>
      <c r="Z288" s="10"/>
    </row>
    <row r="289" spans="1:26" ht="28.8" x14ac:dyDescent="0.3">
      <c r="A289" s="35" t="s">
        <v>629</v>
      </c>
      <c r="B289" s="11" t="s">
        <v>630</v>
      </c>
      <c r="C289" s="11" t="s">
        <v>629</v>
      </c>
      <c r="D289" s="11" t="s">
        <v>705</v>
      </c>
      <c r="E289" s="11"/>
      <c r="F289" s="54"/>
      <c r="G289" s="12"/>
      <c r="H289" s="12" t="str">
        <f>IFERROR(VLOOKUP(G289,CentralOVM!$A$3:$B$45,2,0),"")</f>
        <v/>
      </c>
      <c r="I289" s="12"/>
      <c r="J289" s="12"/>
      <c r="K289" s="12"/>
      <c r="L289" s="12"/>
      <c r="M289" s="13"/>
      <c r="N289" s="9"/>
      <c r="O289" s="9"/>
      <c r="P289" s="9"/>
      <c r="Q289" s="9"/>
      <c r="R289" s="9"/>
      <c r="S289" s="9"/>
      <c r="T289" s="9"/>
      <c r="U289" s="9"/>
      <c r="V289" s="9"/>
      <c r="W289" s="10"/>
      <c r="X289" s="10"/>
      <c r="Y289" s="10"/>
      <c r="Z289" s="10"/>
    </row>
    <row r="290" spans="1:26" ht="43.2" x14ac:dyDescent="0.3">
      <c r="A290" s="35" t="s">
        <v>629</v>
      </c>
      <c r="B290" s="11" t="s">
        <v>630</v>
      </c>
      <c r="C290" s="11" t="s">
        <v>629</v>
      </c>
      <c r="D290" s="11" t="s">
        <v>706</v>
      </c>
      <c r="E290" s="11" t="s">
        <v>707</v>
      </c>
      <c r="F290" s="54" t="s">
        <v>708</v>
      </c>
      <c r="G290" s="12" t="s">
        <v>709</v>
      </c>
      <c r="H290" s="12" t="str">
        <f>IFERROR(VLOOKUP(G290,CentralOVM!$A$3:$B$45,2,0),"")</f>
        <v>Y</v>
      </c>
      <c r="I290" s="12" t="s">
        <v>258</v>
      </c>
      <c r="J290" s="12" t="s">
        <v>710</v>
      </c>
      <c r="K290" s="12" t="s">
        <v>711</v>
      </c>
      <c r="L290" s="12" t="s">
        <v>712</v>
      </c>
      <c r="M290" s="13" t="s">
        <v>713</v>
      </c>
      <c r="N290" s="51" t="s">
        <v>714</v>
      </c>
      <c r="O290" s="9">
        <v>0</v>
      </c>
      <c r="P290" s="9"/>
      <c r="Q290" s="9"/>
      <c r="R290" s="9"/>
      <c r="S290" s="17" t="s">
        <v>715</v>
      </c>
      <c r="T290" s="9">
        <v>1</v>
      </c>
      <c r="U290" s="9"/>
      <c r="V290" s="9"/>
      <c r="W290" s="10"/>
      <c r="X290" s="10"/>
      <c r="Y290" s="10"/>
      <c r="Z290" s="10"/>
    </row>
    <row r="291" spans="1:26" ht="129.6" x14ac:dyDescent="0.3">
      <c r="A291" s="35" t="s">
        <v>629</v>
      </c>
      <c r="B291" s="11" t="s">
        <v>630</v>
      </c>
      <c r="C291" s="11" t="s">
        <v>629</v>
      </c>
      <c r="D291" s="11" t="s">
        <v>716</v>
      </c>
      <c r="E291" s="11" t="s">
        <v>707</v>
      </c>
      <c r="F291" s="54" t="s">
        <v>717</v>
      </c>
      <c r="G291" s="12" t="s">
        <v>709</v>
      </c>
      <c r="H291" s="12" t="str">
        <f>IFERROR(VLOOKUP(G291,CentralOVM!$A$3:$B$45,2,0),"")</f>
        <v>Y</v>
      </c>
      <c r="I291" s="12" t="s">
        <v>258</v>
      </c>
      <c r="J291" s="12" t="s">
        <v>710</v>
      </c>
      <c r="K291" s="12" t="s">
        <v>711</v>
      </c>
      <c r="L291" s="12" t="s">
        <v>712</v>
      </c>
      <c r="M291" s="13" t="s">
        <v>713</v>
      </c>
      <c r="N291" s="51" t="s">
        <v>714</v>
      </c>
      <c r="O291" s="9">
        <v>0</v>
      </c>
      <c r="P291" s="9"/>
      <c r="Q291" s="9"/>
      <c r="R291" s="9"/>
      <c r="S291" s="17" t="s">
        <v>715</v>
      </c>
      <c r="T291" s="9">
        <v>3</v>
      </c>
      <c r="U291" s="9" t="s">
        <v>718</v>
      </c>
      <c r="V291" s="9"/>
      <c r="W291" s="10"/>
      <c r="X291" s="10"/>
      <c r="Y291" s="10"/>
      <c r="Z291" s="10"/>
    </row>
    <row r="292" spans="1:26" x14ac:dyDescent="0.3">
      <c r="A292" s="35" t="s">
        <v>629</v>
      </c>
      <c r="B292" s="11" t="s">
        <v>630</v>
      </c>
      <c r="C292" s="11" t="s">
        <v>629</v>
      </c>
      <c r="D292" s="11" t="s">
        <v>719</v>
      </c>
      <c r="E292" s="11"/>
      <c r="F292" s="54"/>
      <c r="G292" s="12"/>
      <c r="H292" s="12" t="str">
        <f>IFERROR(VLOOKUP(G292,CentralOVM!$A$3:$B$45,2,0),"")</f>
        <v/>
      </c>
      <c r="I292" s="12"/>
      <c r="J292" s="12"/>
      <c r="K292" s="12"/>
      <c r="L292" s="12"/>
      <c r="M292" s="13"/>
      <c r="N292" s="9"/>
      <c r="O292" s="9"/>
      <c r="P292" s="9"/>
      <c r="Q292" s="9"/>
      <c r="R292" s="9"/>
      <c r="S292" s="9"/>
      <c r="T292" s="9"/>
      <c r="U292" s="9"/>
      <c r="V292" s="9"/>
      <c r="W292" s="10"/>
      <c r="X292" s="10"/>
      <c r="Y292" s="10"/>
      <c r="Z292" s="10"/>
    </row>
    <row r="293" spans="1:26" ht="57.6" x14ac:dyDescent="0.3">
      <c r="A293" s="35" t="s">
        <v>629</v>
      </c>
      <c r="B293" s="11" t="s">
        <v>630</v>
      </c>
      <c r="C293" s="11" t="s">
        <v>629</v>
      </c>
      <c r="D293" s="11" t="s">
        <v>720</v>
      </c>
      <c r="E293" s="11"/>
      <c r="F293" s="54"/>
      <c r="G293" s="12"/>
      <c r="H293" s="12" t="str">
        <f>IFERROR(VLOOKUP(G293,CentralOVM!$A$3:$B$45,2,0),"")</f>
        <v/>
      </c>
      <c r="I293" s="12"/>
      <c r="J293" s="12"/>
      <c r="K293" s="12"/>
      <c r="L293" s="12"/>
      <c r="M293" s="13"/>
      <c r="N293" s="9"/>
      <c r="O293" s="9"/>
      <c r="P293" s="9"/>
      <c r="Q293" s="9"/>
      <c r="R293" s="9"/>
      <c r="S293" s="9"/>
      <c r="T293" s="9"/>
      <c r="U293" s="9" t="s">
        <v>721</v>
      </c>
      <c r="V293" s="9"/>
      <c r="W293" s="10"/>
      <c r="X293" s="10"/>
      <c r="Y293" s="10"/>
      <c r="Z293" s="10"/>
    </row>
    <row r="294" spans="1:26" ht="28.8" x14ac:dyDescent="0.3">
      <c r="A294" s="35" t="s">
        <v>629</v>
      </c>
      <c r="B294" s="11" t="s">
        <v>630</v>
      </c>
      <c r="C294" s="11" t="s">
        <v>629</v>
      </c>
      <c r="D294" s="11" t="s">
        <v>722</v>
      </c>
      <c r="E294" s="11"/>
      <c r="F294" s="54"/>
      <c r="G294" s="12"/>
      <c r="H294" s="12" t="str">
        <f>IFERROR(VLOOKUP(G294,CentralOVM!$A$3:$B$45,2,0),"")</f>
        <v/>
      </c>
      <c r="I294" s="12"/>
      <c r="J294" s="12"/>
      <c r="K294" s="12"/>
      <c r="L294" s="12"/>
      <c r="M294" s="13"/>
      <c r="N294" s="9"/>
      <c r="O294" s="9"/>
      <c r="P294" s="9"/>
      <c r="Q294" s="9"/>
      <c r="R294" s="9"/>
      <c r="S294" s="9"/>
      <c r="T294" s="9"/>
      <c r="U294" s="9" t="s">
        <v>723</v>
      </c>
      <c r="V294" s="9"/>
      <c r="W294" s="10"/>
      <c r="X294" s="10"/>
      <c r="Y294" s="10"/>
      <c r="Z294" s="10"/>
    </row>
    <row r="295" spans="1:26" ht="28.8" x14ac:dyDescent="0.3">
      <c r="A295" s="35" t="s">
        <v>629</v>
      </c>
      <c r="B295" s="11" t="s">
        <v>630</v>
      </c>
      <c r="C295" s="11" t="s">
        <v>629</v>
      </c>
      <c r="D295" s="11" t="s">
        <v>724</v>
      </c>
      <c r="E295" s="11"/>
      <c r="F295" s="54"/>
      <c r="G295" s="12"/>
      <c r="H295" s="12" t="str">
        <f>IFERROR(VLOOKUP(G295,CentralOVM!$A$3:$B$45,2,0),"")</f>
        <v/>
      </c>
      <c r="I295" s="12"/>
      <c r="J295" s="12"/>
      <c r="K295" s="12"/>
      <c r="L295" s="12"/>
      <c r="M295" s="13"/>
      <c r="N295" s="9"/>
      <c r="O295" s="9"/>
      <c r="P295" s="9"/>
      <c r="Q295" s="9"/>
      <c r="R295" s="9"/>
      <c r="S295" s="9"/>
      <c r="T295" s="9"/>
      <c r="U295" s="9"/>
      <c r="V295" s="9"/>
      <c r="W295" s="10"/>
      <c r="X295" s="10"/>
      <c r="Y295" s="10"/>
      <c r="Z295" s="10"/>
    </row>
    <row r="296" spans="1:26" ht="43.2" x14ac:dyDescent="0.3">
      <c r="A296" s="35" t="s">
        <v>725</v>
      </c>
      <c r="B296" s="11" t="s">
        <v>726</v>
      </c>
      <c r="C296" s="11" t="s">
        <v>727</v>
      </c>
      <c r="D296" s="11" t="s">
        <v>728</v>
      </c>
      <c r="E296" s="11"/>
      <c r="F296" s="54"/>
      <c r="G296" s="12"/>
      <c r="H296" s="12" t="str">
        <f>IFERROR(VLOOKUP(G296,CentralOVM!$A$3:$B$45,2,0),"")</f>
        <v/>
      </c>
      <c r="I296" s="12"/>
      <c r="J296" s="12"/>
      <c r="K296" s="12"/>
      <c r="L296" s="12"/>
      <c r="M296" s="13"/>
      <c r="N296" s="9"/>
      <c r="O296" s="9"/>
      <c r="P296" s="9"/>
      <c r="Q296" s="9"/>
      <c r="R296" s="9"/>
      <c r="S296" s="9"/>
      <c r="T296" s="9"/>
      <c r="U296" s="9"/>
      <c r="V296" s="9">
        <v>92768</v>
      </c>
      <c r="W296" s="10" t="s">
        <v>729</v>
      </c>
      <c r="X296" s="10"/>
      <c r="Y296" s="10"/>
      <c r="Z296" s="10"/>
    </row>
    <row r="297" spans="1:26" ht="43.2" x14ac:dyDescent="0.3">
      <c r="A297" s="35" t="s">
        <v>725</v>
      </c>
      <c r="B297" s="11" t="s">
        <v>726</v>
      </c>
      <c r="C297" s="11" t="s">
        <v>727</v>
      </c>
      <c r="D297" s="11" t="s">
        <v>730</v>
      </c>
      <c r="E297" s="11"/>
      <c r="F297" s="54"/>
      <c r="G297" s="12"/>
      <c r="H297" s="12" t="str">
        <f>IFERROR(VLOOKUP(G297,CentralOVM!$A$3:$B$45,2,0),"")</f>
        <v/>
      </c>
      <c r="I297" s="12"/>
      <c r="J297" s="12"/>
      <c r="K297" s="12"/>
      <c r="L297" s="12"/>
      <c r="M297" s="13"/>
      <c r="N297" s="9"/>
      <c r="O297" s="9"/>
      <c r="P297" s="9"/>
      <c r="Q297" s="9"/>
      <c r="R297" s="9"/>
      <c r="S297" s="9"/>
      <c r="T297" s="9"/>
      <c r="U297" s="9"/>
      <c r="V297" s="9"/>
      <c r="W297" s="10"/>
      <c r="X297" s="10"/>
      <c r="Y297" s="10"/>
      <c r="Z297" s="10"/>
    </row>
    <row r="298" spans="1:26" ht="43.2" x14ac:dyDescent="0.3">
      <c r="A298" s="35" t="s">
        <v>725</v>
      </c>
      <c r="B298" s="11" t="s">
        <v>726</v>
      </c>
      <c r="C298" s="11" t="s">
        <v>727</v>
      </c>
      <c r="D298" s="11" t="s">
        <v>731</v>
      </c>
      <c r="E298" s="11" t="s">
        <v>732</v>
      </c>
      <c r="F298" s="54" t="s">
        <v>733</v>
      </c>
      <c r="G298" s="12" t="s">
        <v>204</v>
      </c>
      <c r="H298" s="12" t="str">
        <f>IFERROR(VLOOKUP(G298,CentralOVM!$A$3:$B$45,2,0),"")</f>
        <v>N</v>
      </c>
      <c r="I298" s="12" t="s">
        <v>258</v>
      </c>
      <c r="J298" s="12" t="s">
        <v>734</v>
      </c>
      <c r="K298" s="12" t="s">
        <v>735</v>
      </c>
      <c r="L298" s="12" t="s">
        <v>261</v>
      </c>
      <c r="M298" s="13" t="s">
        <v>262</v>
      </c>
      <c r="N298" s="8" t="s">
        <v>736</v>
      </c>
      <c r="O298" s="9">
        <v>0</v>
      </c>
      <c r="P298" s="9" t="s">
        <v>211</v>
      </c>
      <c r="Q298" s="9" t="s">
        <v>212</v>
      </c>
      <c r="R298" s="9" t="s">
        <v>62</v>
      </c>
      <c r="S298" s="17" t="s">
        <v>737</v>
      </c>
      <c r="T298" s="9">
        <v>1</v>
      </c>
      <c r="U298" s="9"/>
      <c r="V298" s="9"/>
      <c r="W298" s="10"/>
      <c r="X298" s="10"/>
      <c r="Y298" s="10"/>
      <c r="Z298" s="10"/>
    </row>
    <row r="299" spans="1:26" ht="43.2" x14ac:dyDescent="0.3">
      <c r="A299" s="35" t="s">
        <v>725</v>
      </c>
      <c r="B299" s="11" t="s">
        <v>726</v>
      </c>
      <c r="C299" s="11" t="s">
        <v>727</v>
      </c>
      <c r="D299" s="11" t="s">
        <v>738</v>
      </c>
      <c r="E299" s="11" t="s">
        <v>732</v>
      </c>
      <c r="F299" s="54" t="s">
        <v>733</v>
      </c>
      <c r="G299" s="12" t="s">
        <v>204</v>
      </c>
      <c r="H299" s="12" t="str">
        <f>IFERROR(VLOOKUP(G299,CentralOVM!$A$3:$B$45,2,0),"")</f>
        <v>N</v>
      </c>
      <c r="I299" s="12" t="s">
        <v>258</v>
      </c>
      <c r="J299" s="12" t="s">
        <v>739</v>
      </c>
      <c r="K299" s="12" t="s">
        <v>740</v>
      </c>
      <c r="L299" s="12" t="s">
        <v>261</v>
      </c>
      <c r="M299" s="13" t="s">
        <v>262</v>
      </c>
      <c r="N299" s="8" t="s">
        <v>736</v>
      </c>
      <c r="O299" s="9">
        <v>0</v>
      </c>
      <c r="P299" s="9"/>
      <c r="Q299" s="9"/>
      <c r="R299" s="9"/>
      <c r="S299" s="17" t="s">
        <v>741</v>
      </c>
      <c r="T299" s="9">
        <v>1</v>
      </c>
      <c r="U299" s="9"/>
      <c r="V299" s="9"/>
      <c r="W299" s="10"/>
      <c r="X299" s="10"/>
      <c r="Y299" s="10"/>
      <c r="Z299" s="10"/>
    </row>
    <row r="300" spans="1:26" ht="43.2" x14ac:dyDescent="0.3">
      <c r="A300" s="35" t="s">
        <v>725</v>
      </c>
      <c r="B300" s="11" t="s">
        <v>726</v>
      </c>
      <c r="C300" s="11" t="s">
        <v>727</v>
      </c>
      <c r="D300" s="11" t="s">
        <v>742</v>
      </c>
      <c r="E300" s="11" t="s">
        <v>732</v>
      </c>
      <c r="F300" s="54" t="s">
        <v>733</v>
      </c>
      <c r="G300" s="12" t="s">
        <v>204</v>
      </c>
      <c r="H300" s="12" t="str">
        <f>IFERROR(VLOOKUP(G300,CentralOVM!$A$3:$B$45,2,0),"")</f>
        <v>N</v>
      </c>
      <c r="I300" s="12" t="s">
        <v>258</v>
      </c>
      <c r="J300" s="12" t="s">
        <v>734</v>
      </c>
      <c r="K300" s="12" t="s">
        <v>735</v>
      </c>
      <c r="L300" s="12" t="s">
        <v>261</v>
      </c>
      <c r="M300" s="13" t="s">
        <v>262</v>
      </c>
      <c r="N300" s="8" t="s">
        <v>736</v>
      </c>
      <c r="O300" s="9">
        <v>0</v>
      </c>
      <c r="P300" s="9" t="s">
        <v>743</v>
      </c>
      <c r="Q300" s="9" t="s">
        <v>258</v>
      </c>
      <c r="R300" s="9" t="s">
        <v>744</v>
      </c>
      <c r="S300" s="17" t="s">
        <v>745</v>
      </c>
      <c r="T300" s="9">
        <v>1</v>
      </c>
      <c r="U300" s="9"/>
      <c r="V300" s="9"/>
      <c r="W300" s="10"/>
      <c r="X300" s="10"/>
      <c r="Y300" s="10"/>
      <c r="Z300" s="10"/>
    </row>
    <row r="301" spans="1:26" ht="43.2" x14ac:dyDescent="0.3">
      <c r="A301" s="35" t="s">
        <v>725</v>
      </c>
      <c r="B301" s="11" t="s">
        <v>726</v>
      </c>
      <c r="C301" s="11" t="s">
        <v>727</v>
      </c>
      <c r="D301" s="11" t="s">
        <v>746</v>
      </c>
      <c r="E301" s="11" t="s">
        <v>732</v>
      </c>
      <c r="F301" s="54" t="s">
        <v>733</v>
      </c>
      <c r="G301" s="12" t="s">
        <v>204</v>
      </c>
      <c r="H301" s="12" t="str">
        <f>IFERROR(VLOOKUP(G301,CentralOVM!$A$3:$B$45,2,0),"")</f>
        <v>N</v>
      </c>
      <c r="I301" s="12" t="s">
        <v>258</v>
      </c>
      <c r="J301" s="12" t="s">
        <v>739</v>
      </c>
      <c r="K301" s="12" t="s">
        <v>740</v>
      </c>
      <c r="L301" s="12" t="s">
        <v>261</v>
      </c>
      <c r="M301" s="13" t="s">
        <v>262</v>
      </c>
      <c r="N301" s="8" t="s">
        <v>736</v>
      </c>
      <c r="O301" s="9">
        <v>0</v>
      </c>
      <c r="P301" s="9"/>
      <c r="Q301" s="9"/>
      <c r="R301" s="9"/>
      <c r="S301" s="17" t="s">
        <v>747</v>
      </c>
      <c r="T301" s="9">
        <v>1</v>
      </c>
      <c r="U301" s="9"/>
      <c r="V301" s="9"/>
      <c r="W301" s="10"/>
      <c r="X301" s="10"/>
      <c r="Y301" s="10"/>
      <c r="Z301" s="10"/>
    </row>
    <row r="302" spans="1:26" ht="43.2" x14ac:dyDescent="0.3">
      <c r="A302" s="35" t="s">
        <v>725</v>
      </c>
      <c r="B302" s="11" t="s">
        <v>726</v>
      </c>
      <c r="C302" s="11" t="s">
        <v>727</v>
      </c>
      <c r="D302" s="11" t="s">
        <v>748</v>
      </c>
      <c r="E302" s="11"/>
      <c r="F302" s="54"/>
      <c r="G302" s="12"/>
      <c r="H302" s="12" t="str">
        <f>IFERROR(VLOOKUP(G302,CentralOVM!$A$3:$B$45,2,0),"")</f>
        <v/>
      </c>
      <c r="I302" s="12"/>
      <c r="J302" s="12"/>
      <c r="K302" s="12"/>
      <c r="L302" s="12"/>
      <c r="M302" s="13"/>
      <c r="N302" s="9"/>
      <c r="O302" s="9"/>
      <c r="P302" s="9"/>
      <c r="Q302" s="9"/>
      <c r="R302" s="9"/>
      <c r="S302" s="9"/>
      <c r="T302" s="9"/>
      <c r="U302" s="9"/>
      <c r="V302" s="9"/>
      <c r="W302" s="10"/>
      <c r="X302" s="10"/>
      <c r="Y302" s="10"/>
      <c r="Z302" s="10"/>
    </row>
    <row r="303" spans="1:26" ht="57.6" x14ac:dyDescent="0.3">
      <c r="A303" s="35" t="s">
        <v>725</v>
      </c>
      <c r="B303" s="11" t="s">
        <v>726</v>
      </c>
      <c r="C303" s="11" t="s">
        <v>727</v>
      </c>
      <c r="D303" s="11" t="s">
        <v>749</v>
      </c>
      <c r="E303" s="11" t="s">
        <v>732</v>
      </c>
      <c r="F303" s="54" t="s">
        <v>750</v>
      </c>
      <c r="G303" s="12" t="s">
        <v>204</v>
      </c>
      <c r="H303" s="12" t="str">
        <f>IFERROR(VLOOKUP(G303,CentralOVM!$A$3:$B$45,2,0),"")</f>
        <v>N</v>
      </c>
      <c r="I303" s="12" t="s">
        <v>258</v>
      </c>
      <c r="J303" s="12" t="s">
        <v>734</v>
      </c>
      <c r="K303" s="12" t="s">
        <v>735</v>
      </c>
      <c r="L303" s="12" t="s">
        <v>261</v>
      </c>
      <c r="M303" s="13" t="s">
        <v>262</v>
      </c>
      <c r="N303" s="8" t="s">
        <v>736</v>
      </c>
      <c r="O303" s="9">
        <v>0</v>
      </c>
      <c r="P303" s="9"/>
      <c r="Q303" s="9"/>
      <c r="R303" s="9"/>
      <c r="S303" s="17" t="s">
        <v>737</v>
      </c>
      <c r="T303" s="9">
        <v>4</v>
      </c>
      <c r="U303" s="9"/>
      <c r="V303" s="9"/>
      <c r="W303" s="10"/>
      <c r="X303" s="10"/>
      <c r="Y303" s="10"/>
      <c r="Z303" s="10"/>
    </row>
    <row r="304" spans="1:26" ht="43.2" x14ac:dyDescent="0.3">
      <c r="A304" s="35" t="s">
        <v>725</v>
      </c>
      <c r="B304" s="11" t="s">
        <v>726</v>
      </c>
      <c r="C304" s="11" t="s">
        <v>727</v>
      </c>
      <c r="D304" s="11" t="s">
        <v>751</v>
      </c>
      <c r="E304" s="11"/>
      <c r="F304" s="54"/>
      <c r="G304" s="12"/>
      <c r="H304" s="12" t="str">
        <f>IFERROR(VLOOKUP(G304,CentralOVM!$A$3:$B$45,2,0),"")</f>
        <v/>
      </c>
      <c r="I304" s="12"/>
      <c r="J304" s="12"/>
      <c r="K304" s="12"/>
      <c r="L304" s="12"/>
      <c r="M304" s="13"/>
      <c r="N304" s="9"/>
      <c r="O304" s="9"/>
      <c r="P304" s="9"/>
      <c r="Q304" s="9"/>
      <c r="R304" s="9"/>
      <c r="S304" s="9"/>
      <c r="T304" s="9"/>
      <c r="U304" s="9"/>
      <c r="V304" s="9"/>
      <c r="W304" s="10"/>
      <c r="X304" s="10"/>
      <c r="Y304" s="10"/>
      <c r="Z304" s="10"/>
    </row>
    <row r="305" spans="1:26" ht="57.6" x14ac:dyDescent="0.3">
      <c r="A305" s="35" t="s">
        <v>725</v>
      </c>
      <c r="B305" s="11" t="s">
        <v>726</v>
      </c>
      <c r="C305" s="11" t="s">
        <v>727</v>
      </c>
      <c r="D305" s="11" t="s">
        <v>752</v>
      </c>
      <c r="E305" s="11" t="s">
        <v>732</v>
      </c>
      <c r="F305" s="54" t="s">
        <v>750</v>
      </c>
      <c r="G305" s="12" t="s">
        <v>204</v>
      </c>
      <c r="H305" s="12" t="str">
        <f>IFERROR(VLOOKUP(G305,CentralOVM!$A$3:$B$45,2,0),"")</f>
        <v>N</v>
      </c>
      <c r="I305" s="12" t="s">
        <v>258</v>
      </c>
      <c r="J305" s="12" t="s">
        <v>734</v>
      </c>
      <c r="K305" s="12" t="s">
        <v>735</v>
      </c>
      <c r="L305" s="12" t="s">
        <v>261</v>
      </c>
      <c r="M305" s="13" t="s">
        <v>262</v>
      </c>
      <c r="N305" s="8" t="s">
        <v>736</v>
      </c>
      <c r="O305" s="9">
        <v>0</v>
      </c>
      <c r="P305" s="9"/>
      <c r="Q305" s="9"/>
      <c r="R305" s="9"/>
      <c r="S305" s="17" t="s">
        <v>741</v>
      </c>
      <c r="T305" s="9">
        <v>4</v>
      </c>
      <c r="U305" s="9"/>
      <c r="V305" s="9"/>
      <c r="W305" s="10"/>
      <c r="X305" s="10"/>
      <c r="Y305" s="10"/>
      <c r="Z305" s="10"/>
    </row>
    <row r="306" spans="1:26" ht="57.6" x14ac:dyDescent="0.3">
      <c r="A306" s="35" t="s">
        <v>725</v>
      </c>
      <c r="B306" s="11" t="s">
        <v>726</v>
      </c>
      <c r="C306" s="11" t="s">
        <v>727</v>
      </c>
      <c r="D306" s="11" t="s">
        <v>753</v>
      </c>
      <c r="E306" s="11" t="s">
        <v>732</v>
      </c>
      <c r="F306" s="54" t="s">
        <v>750</v>
      </c>
      <c r="G306" s="12" t="s">
        <v>204</v>
      </c>
      <c r="H306" s="12" t="str">
        <f>IFERROR(VLOOKUP(G306,CentralOVM!$A$3:$B$45,2,0),"")</f>
        <v>N</v>
      </c>
      <c r="I306" s="12" t="s">
        <v>258</v>
      </c>
      <c r="J306" s="12" t="s">
        <v>739</v>
      </c>
      <c r="K306" s="12" t="s">
        <v>740</v>
      </c>
      <c r="L306" s="12" t="s">
        <v>261</v>
      </c>
      <c r="M306" s="13" t="s">
        <v>262</v>
      </c>
      <c r="N306" s="8" t="s">
        <v>736</v>
      </c>
      <c r="O306" s="9">
        <v>0</v>
      </c>
      <c r="P306" s="9"/>
      <c r="Q306" s="9"/>
      <c r="R306" s="9"/>
      <c r="S306" s="17" t="s">
        <v>741</v>
      </c>
      <c r="T306" s="9">
        <v>4</v>
      </c>
      <c r="U306" s="9"/>
      <c r="V306" s="9"/>
      <c r="W306" s="10"/>
      <c r="X306" s="10"/>
      <c r="Y306" s="10"/>
      <c r="Z306" s="10"/>
    </row>
    <row r="307" spans="1:26" ht="57.6" x14ac:dyDescent="0.3">
      <c r="A307" s="35" t="s">
        <v>725</v>
      </c>
      <c r="B307" s="11" t="s">
        <v>726</v>
      </c>
      <c r="C307" s="11" t="s">
        <v>727</v>
      </c>
      <c r="D307" s="11" t="s">
        <v>754</v>
      </c>
      <c r="E307" s="11" t="s">
        <v>732</v>
      </c>
      <c r="F307" s="54" t="s">
        <v>750</v>
      </c>
      <c r="G307" s="12" t="s">
        <v>204</v>
      </c>
      <c r="H307" s="12" t="str">
        <f>IFERROR(VLOOKUP(G307,CentralOVM!$A$3:$B$45,2,0),"")</f>
        <v>N</v>
      </c>
      <c r="I307" s="12" t="s">
        <v>258</v>
      </c>
      <c r="J307" s="12" t="s">
        <v>734</v>
      </c>
      <c r="K307" s="12" t="s">
        <v>735</v>
      </c>
      <c r="L307" s="12" t="s">
        <v>261</v>
      </c>
      <c r="M307" s="13" t="s">
        <v>262</v>
      </c>
      <c r="N307" s="8" t="s">
        <v>736</v>
      </c>
      <c r="O307" s="9">
        <v>0</v>
      </c>
      <c r="P307" s="9"/>
      <c r="Q307" s="9"/>
      <c r="R307" s="9"/>
      <c r="S307" s="17" t="s">
        <v>742</v>
      </c>
      <c r="T307" s="9">
        <v>4</v>
      </c>
      <c r="U307" s="9" t="s">
        <v>265</v>
      </c>
      <c r="V307" s="9"/>
      <c r="W307" s="10"/>
      <c r="X307" s="10"/>
      <c r="Y307" s="10"/>
      <c r="Z307" s="10"/>
    </row>
    <row r="308" spans="1:26" ht="43.2" x14ac:dyDescent="0.3">
      <c r="A308" s="35" t="s">
        <v>725</v>
      </c>
      <c r="B308" s="11" t="s">
        <v>726</v>
      </c>
      <c r="C308" s="11" t="s">
        <v>727</v>
      </c>
      <c r="D308" s="11" t="s">
        <v>755</v>
      </c>
      <c r="E308" s="11"/>
      <c r="F308" s="54"/>
      <c r="G308" s="12"/>
      <c r="H308" s="12" t="str">
        <f>IFERROR(VLOOKUP(G308,CentralOVM!$A$3:$B$45,2,0),"")</f>
        <v/>
      </c>
      <c r="I308" s="12"/>
      <c r="J308" s="12"/>
      <c r="K308" s="12"/>
      <c r="L308" s="12"/>
      <c r="M308" s="13"/>
      <c r="N308" s="9"/>
      <c r="O308" s="9"/>
      <c r="P308" s="9"/>
      <c r="Q308" s="9"/>
      <c r="R308" s="9"/>
      <c r="S308" s="9"/>
      <c r="T308" s="9"/>
      <c r="U308" s="9"/>
      <c r="V308" s="9"/>
      <c r="W308" s="10"/>
      <c r="X308" s="10"/>
      <c r="Y308" s="10"/>
      <c r="Z308" s="10"/>
    </row>
    <row r="309" spans="1:26" ht="57.6" x14ac:dyDescent="0.3">
      <c r="A309" s="35" t="s">
        <v>725</v>
      </c>
      <c r="B309" s="11" t="s">
        <v>726</v>
      </c>
      <c r="C309" s="11" t="s">
        <v>727</v>
      </c>
      <c r="D309" s="11" t="s">
        <v>756</v>
      </c>
      <c r="E309" s="11" t="s">
        <v>732</v>
      </c>
      <c r="F309" s="54" t="s">
        <v>750</v>
      </c>
      <c r="G309" s="12" t="s">
        <v>204</v>
      </c>
      <c r="H309" s="12" t="str">
        <f>IFERROR(VLOOKUP(G309,CentralOVM!$A$3:$B$45,2,0),"")</f>
        <v>N</v>
      </c>
      <c r="I309" s="12" t="s">
        <v>258</v>
      </c>
      <c r="J309" s="12" t="s">
        <v>734</v>
      </c>
      <c r="K309" s="12" t="s">
        <v>735</v>
      </c>
      <c r="L309" s="12" t="s">
        <v>261</v>
      </c>
      <c r="M309" s="13" t="s">
        <v>262</v>
      </c>
      <c r="N309" s="8" t="s">
        <v>736</v>
      </c>
      <c r="O309" s="9">
        <v>0</v>
      </c>
      <c r="P309" s="9"/>
      <c r="Q309" s="9"/>
      <c r="R309" s="9"/>
      <c r="S309" s="17" t="s">
        <v>747</v>
      </c>
      <c r="T309" s="9">
        <v>4</v>
      </c>
      <c r="U309" s="9"/>
      <c r="V309" s="9"/>
      <c r="W309" s="10"/>
      <c r="X309" s="10"/>
      <c r="Y309" s="10"/>
      <c r="Z309" s="10"/>
    </row>
    <row r="310" spans="1:26" ht="57.6" x14ac:dyDescent="0.3">
      <c r="A310" s="35" t="s">
        <v>725</v>
      </c>
      <c r="B310" s="11" t="s">
        <v>726</v>
      </c>
      <c r="C310" s="11" t="s">
        <v>727</v>
      </c>
      <c r="D310" s="11" t="s">
        <v>757</v>
      </c>
      <c r="E310" s="11" t="s">
        <v>732</v>
      </c>
      <c r="F310" s="54" t="s">
        <v>750</v>
      </c>
      <c r="G310" s="12" t="s">
        <v>204</v>
      </c>
      <c r="H310" s="12" t="str">
        <f>IFERROR(VLOOKUP(G310,CentralOVM!$A$3:$B$45,2,0),"")</f>
        <v>N</v>
      </c>
      <c r="I310" s="12" t="s">
        <v>258</v>
      </c>
      <c r="J310" s="12" t="s">
        <v>739</v>
      </c>
      <c r="K310" s="12" t="s">
        <v>740</v>
      </c>
      <c r="L310" s="12" t="s">
        <v>261</v>
      </c>
      <c r="M310" s="13" t="s">
        <v>262</v>
      </c>
      <c r="N310" s="8" t="s">
        <v>736</v>
      </c>
      <c r="O310" s="9">
        <v>0</v>
      </c>
      <c r="P310" s="9"/>
      <c r="Q310" s="9"/>
      <c r="R310" s="9"/>
      <c r="S310" s="17" t="s">
        <v>747</v>
      </c>
      <c r="T310" s="9">
        <v>4</v>
      </c>
      <c r="U310" s="9"/>
      <c r="V310" s="9"/>
      <c r="W310" s="10"/>
      <c r="X310" s="10"/>
      <c r="Y310" s="10"/>
      <c r="Z310" s="10"/>
    </row>
    <row r="311" spans="1:26" ht="43.2" x14ac:dyDescent="0.3">
      <c r="A311" s="35" t="s">
        <v>725</v>
      </c>
      <c r="B311" s="11" t="s">
        <v>726</v>
      </c>
      <c r="C311" s="11" t="s">
        <v>727</v>
      </c>
      <c r="D311" s="11" t="s">
        <v>758</v>
      </c>
      <c r="E311" s="11"/>
      <c r="F311" s="54"/>
      <c r="G311" s="12"/>
      <c r="H311" s="12" t="str">
        <f>IFERROR(VLOOKUP(G311,CentralOVM!$A$3:$B$45,2,0),"")</f>
        <v/>
      </c>
      <c r="I311" s="12"/>
      <c r="J311" s="12"/>
      <c r="K311" s="12"/>
      <c r="L311" s="12"/>
      <c r="M311" s="13"/>
      <c r="N311" s="9"/>
      <c r="O311" s="9"/>
      <c r="P311" s="9"/>
      <c r="Q311" s="9"/>
      <c r="R311" s="9"/>
      <c r="S311" s="9"/>
      <c r="T311" s="9"/>
      <c r="U311" s="9"/>
      <c r="V311" s="9"/>
      <c r="W311" s="10"/>
      <c r="X311" s="10"/>
      <c r="Y311" s="10"/>
      <c r="Z311" s="10"/>
    </row>
    <row r="312" spans="1:26" ht="43.2" x14ac:dyDescent="0.3">
      <c r="A312" s="35" t="s">
        <v>725</v>
      </c>
      <c r="B312" s="11" t="s">
        <v>726</v>
      </c>
      <c r="C312" s="11" t="s">
        <v>727</v>
      </c>
      <c r="D312" s="11" t="s">
        <v>759</v>
      </c>
      <c r="E312" s="11"/>
      <c r="F312" s="54"/>
      <c r="G312" s="12"/>
      <c r="H312" s="12" t="str">
        <f>IFERROR(VLOOKUP(G312,CentralOVM!$A$3:$B$45,2,0),"")</f>
        <v/>
      </c>
      <c r="I312" s="12"/>
      <c r="J312" s="12"/>
      <c r="K312" s="12"/>
      <c r="L312" s="12"/>
      <c r="M312" s="13"/>
      <c r="N312" s="9"/>
      <c r="O312" s="9"/>
      <c r="P312" s="9"/>
      <c r="Q312" s="9"/>
      <c r="R312" s="9"/>
      <c r="S312" s="9"/>
      <c r="T312" s="9"/>
      <c r="U312" s="9"/>
      <c r="V312" s="9"/>
      <c r="W312" s="10"/>
      <c r="X312" s="10"/>
      <c r="Y312" s="10"/>
      <c r="Z312" s="10"/>
    </row>
    <row r="313" spans="1:26" ht="57.6" x14ac:dyDescent="0.3">
      <c r="A313" s="35" t="s">
        <v>725</v>
      </c>
      <c r="B313" s="11" t="s">
        <v>726</v>
      </c>
      <c r="C313" s="11" t="s">
        <v>727</v>
      </c>
      <c r="D313" s="11" t="s">
        <v>730</v>
      </c>
      <c r="E313" s="11" t="s">
        <v>760</v>
      </c>
      <c r="F313" s="54" t="s">
        <v>761</v>
      </c>
      <c r="G313" s="12" t="s">
        <v>204</v>
      </c>
      <c r="H313" s="12" t="str">
        <f>IFERROR(VLOOKUP(G313,CentralOVM!$A$3:$B$45,2,0),"")</f>
        <v>N</v>
      </c>
      <c r="I313" s="12" t="s">
        <v>258</v>
      </c>
      <c r="J313" s="12" t="s">
        <v>734</v>
      </c>
      <c r="K313" s="12" t="s">
        <v>735</v>
      </c>
      <c r="L313" s="12" t="s">
        <v>261</v>
      </c>
      <c r="M313" s="13" t="s">
        <v>262</v>
      </c>
      <c r="N313" s="8" t="s">
        <v>736</v>
      </c>
      <c r="O313" s="9">
        <v>0</v>
      </c>
      <c r="P313" s="9"/>
      <c r="Q313" s="9"/>
      <c r="R313" s="9"/>
      <c r="S313" s="17" t="s">
        <v>762</v>
      </c>
      <c r="T313" s="9">
        <v>1</v>
      </c>
      <c r="U313" s="9"/>
      <c r="V313" s="9"/>
      <c r="W313" s="10"/>
      <c r="X313" s="10"/>
      <c r="Y313" s="10"/>
      <c r="Z313" s="10"/>
    </row>
    <row r="314" spans="1:26" ht="57.6" x14ac:dyDescent="0.3">
      <c r="A314" s="35" t="s">
        <v>725</v>
      </c>
      <c r="B314" s="11" t="s">
        <v>726</v>
      </c>
      <c r="C314" s="11" t="s">
        <v>727</v>
      </c>
      <c r="D314" s="11" t="s">
        <v>763</v>
      </c>
      <c r="E314" s="11" t="s">
        <v>760</v>
      </c>
      <c r="F314" s="54" t="s">
        <v>761</v>
      </c>
      <c r="G314" s="12" t="s">
        <v>204</v>
      </c>
      <c r="H314" s="12" t="str">
        <f>IFERROR(VLOOKUP(G314,CentralOVM!$A$3:$B$45,2,0),"")</f>
        <v>N</v>
      </c>
      <c r="I314" s="12" t="s">
        <v>258</v>
      </c>
      <c r="J314" s="12" t="s">
        <v>734</v>
      </c>
      <c r="K314" s="12" t="s">
        <v>735</v>
      </c>
      <c r="L314" s="12" t="s">
        <v>261</v>
      </c>
      <c r="M314" s="13" t="s">
        <v>262</v>
      </c>
      <c r="N314" s="8" t="s">
        <v>736</v>
      </c>
      <c r="O314" s="9">
        <v>0</v>
      </c>
      <c r="P314" s="9"/>
      <c r="Q314" s="9"/>
      <c r="R314" s="9"/>
      <c r="S314" s="17" t="s">
        <v>264</v>
      </c>
      <c r="T314" s="9">
        <v>1</v>
      </c>
      <c r="U314" s="9"/>
      <c r="V314" s="9"/>
      <c r="W314" s="10"/>
      <c r="X314" s="10"/>
      <c r="Y314" s="10"/>
      <c r="Z314" s="10"/>
    </row>
    <row r="315" spans="1:26" ht="57.6" x14ac:dyDescent="0.3">
      <c r="A315" s="35" t="s">
        <v>725</v>
      </c>
      <c r="B315" s="11" t="s">
        <v>726</v>
      </c>
      <c r="C315" s="11" t="s">
        <v>727</v>
      </c>
      <c r="D315" s="11" t="s">
        <v>764</v>
      </c>
      <c r="E315" s="11" t="s">
        <v>765</v>
      </c>
      <c r="F315" s="54" t="s">
        <v>766</v>
      </c>
      <c r="G315" s="12" t="s">
        <v>204</v>
      </c>
      <c r="H315" s="12" t="str">
        <f>IFERROR(VLOOKUP(G315,CentralOVM!$A$3:$B$45,2,0),"")</f>
        <v>N</v>
      </c>
      <c r="I315" s="12" t="s">
        <v>258</v>
      </c>
      <c r="J315" s="12" t="s">
        <v>739</v>
      </c>
      <c r="K315" s="12" t="s">
        <v>740</v>
      </c>
      <c r="L315" s="12" t="s">
        <v>261</v>
      </c>
      <c r="M315" s="13" t="s">
        <v>262</v>
      </c>
      <c r="N315" s="8" t="s">
        <v>736</v>
      </c>
      <c r="O315" s="9">
        <v>0</v>
      </c>
      <c r="P315" s="9"/>
      <c r="Q315" s="9"/>
      <c r="R315" s="9"/>
      <c r="S315" s="17" t="s">
        <v>765</v>
      </c>
      <c r="T315" s="9">
        <v>1</v>
      </c>
      <c r="U315" s="9"/>
      <c r="V315" s="9"/>
      <c r="W315" s="10"/>
      <c r="X315" s="10"/>
      <c r="Y315" s="10"/>
      <c r="Z315" s="10"/>
    </row>
    <row r="316" spans="1:26" ht="57.6" x14ac:dyDescent="0.3">
      <c r="A316" s="35" t="s">
        <v>725</v>
      </c>
      <c r="B316" s="11" t="s">
        <v>726</v>
      </c>
      <c r="C316" s="11" t="s">
        <v>727</v>
      </c>
      <c r="D316" s="11" t="s">
        <v>767</v>
      </c>
      <c r="E316" s="11" t="s">
        <v>760</v>
      </c>
      <c r="F316" s="54" t="s">
        <v>768</v>
      </c>
      <c r="G316" s="12" t="s">
        <v>204</v>
      </c>
      <c r="H316" s="12" t="str">
        <f>IFERROR(VLOOKUP(G316,CentralOVM!$A$3:$B$45,2,0),"")</f>
        <v>N</v>
      </c>
      <c r="I316" s="12" t="s">
        <v>258</v>
      </c>
      <c r="J316" s="12" t="s">
        <v>734</v>
      </c>
      <c r="K316" s="12" t="s">
        <v>735</v>
      </c>
      <c r="L316" s="12" t="s">
        <v>261</v>
      </c>
      <c r="M316" s="13" t="s">
        <v>262</v>
      </c>
      <c r="N316" s="8" t="s">
        <v>736</v>
      </c>
      <c r="O316" s="9">
        <v>0</v>
      </c>
      <c r="P316" s="9"/>
      <c r="Q316" s="9"/>
      <c r="R316" s="9"/>
      <c r="S316" s="17" t="s">
        <v>264</v>
      </c>
      <c r="T316" s="9">
        <v>4</v>
      </c>
      <c r="U316" s="9"/>
      <c r="V316" s="9"/>
      <c r="W316" s="10"/>
      <c r="X316" s="10"/>
      <c r="Y316" s="10"/>
      <c r="Z316" s="10"/>
    </row>
    <row r="317" spans="1:26" ht="43.2" x14ac:dyDescent="0.3">
      <c r="A317" s="35" t="s">
        <v>725</v>
      </c>
      <c r="B317" s="11" t="s">
        <v>726</v>
      </c>
      <c r="C317" s="11" t="s">
        <v>727</v>
      </c>
      <c r="D317" s="11" t="s">
        <v>755</v>
      </c>
      <c r="E317" s="11"/>
      <c r="F317" s="54"/>
      <c r="G317" s="12"/>
      <c r="H317" s="12" t="str">
        <f>IFERROR(VLOOKUP(G317,CentralOVM!$A$3:$B$45,2,0),"")</f>
        <v/>
      </c>
      <c r="I317" s="12"/>
      <c r="J317" s="12"/>
      <c r="K317" s="12"/>
      <c r="L317" s="12"/>
      <c r="M317" s="13"/>
      <c r="N317" s="9"/>
      <c r="O317" s="9"/>
      <c r="P317" s="9"/>
      <c r="Q317" s="9"/>
      <c r="R317" s="9"/>
      <c r="S317" s="9"/>
      <c r="T317" s="9"/>
      <c r="U317" s="9"/>
      <c r="V317" s="9"/>
      <c r="W317" s="10"/>
      <c r="X317" s="10"/>
      <c r="Y317" s="10"/>
      <c r="Z317" s="10"/>
    </row>
    <row r="318" spans="1:26" ht="57.6" x14ac:dyDescent="0.3">
      <c r="A318" s="35" t="s">
        <v>725</v>
      </c>
      <c r="B318" s="11" t="s">
        <v>726</v>
      </c>
      <c r="C318" s="11" t="s">
        <v>727</v>
      </c>
      <c r="D318" s="11" t="s">
        <v>769</v>
      </c>
      <c r="E318" s="11" t="s">
        <v>765</v>
      </c>
      <c r="F318" s="54" t="s">
        <v>770</v>
      </c>
      <c r="G318" s="12" t="s">
        <v>204</v>
      </c>
      <c r="H318" s="12" t="str">
        <f>IFERROR(VLOOKUP(G318,CentralOVM!$A$3:$B$45,2,0),"")</f>
        <v>N</v>
      </c>
      <c r="I318" s="12" t="s">
        <v>258</v>
      </c>
      <c r="J318" s="12" t="s">
        <v>734</v>
      </c>
      <c r="K318" s="12" t="s">
        <v>735</v>
      </c>
      <c r="L318" s="12" t="s">
        <v>261</v>
      </c>
      <c r="M318" s="13" t="s">
        <v>262</v>
      </c>
      <c r="N318" s="8" t="s">
        <v>736</v>
      </c>
      <c r="O318" s="9">
        <v>0</v>
      </c>
      <c r="P318" s="9"/>
      <c r="Q318" s="9"/>
      <c r="R318" s="9"/>
      <c r="S318" s="17" t="s">
        <v>765</v>
      </c>
      <c r="T318" s="9">
        <v>4</v>
      </c>
      <c r="U318" s="9" t="s">
        <v>188</v>
      </c>
      <c r="V318" s="9"/>
      <c r="W318" s="10"/>
      <c r="X318" s="10"/>
      <c r="Y318" s="10"/>
      <c r="Z318" s="10"/>
    </row>
    <row r="319" spans="1:26" ht="57.6" x14ac:dyDescent="0.3">
      <c r="A319" s="35" t="s">
        <v>725</v>
      </c>
      <c r="B319" s="11" t="s">
        <v>726</v>
      </c>
      <c r="C319" s="11" t="s">
        <v>727</v>
      </c>
      <c r="D319" s="11" t="s">
        <v>771</v>
      </c>
      <c r="E319" s="11" t="s">
        <v>765</v>
      </c>
      <c r="F319" s="54" t="s">
        <v>770</v>
      </c>
      <c r="G319" s="12" t="s">
        <v>204</v>
      </c>
      <c r="H319" s="12" t="str">
        <f>IFERROR(VLOOKUP(G319,CentralOVM!$A$3:$B$45,2,0),"")</f>
        <v>N</v>
      </c>
      <c r="I319" s="12" t="s">
        <v>258</v>
      </c>
      <c r="J319" s="12" t="s">
        <v>739</v>
      </c>
      <c r="K319" s="12" t="s">
        <v>740</v>
      </c>
      <c r="L319" s="12" t="s">
        <v>261</v>
      </c>
      <c r="M319" s="13" t="s">
        <v>262</v>
      </c>
      <c r="N319" s="8" t="s">
        <v>736</v>
      </c>
      <c r="O319" s="9">
        <v>0</v>
      </c>
      <c r="P319" s="9"/>
      <c r="Q319" s="9"/>
      <c r="R319" s="9"/>
      <c r="S319" s="17" t="s">
        <v>765</v>
      </c>
      <c r="T319" s="9">
        <v>4</v>
      </c>
      <c r="U319" s="9"/>
      <c r="V319" s="9"/>
      <c r="W319" s="10"/>
      <c r="X319" s="10"/>
      <c r="Y319" s="10"/>
      <c r="Z319" s="10"/>
    </row>
    <row r="320" spans="1:26" ht="43.2" x14ac:dyDescent="0.3">
      <c r="A320" s="35" t="s">
        <v>725</v>
      </c>
      <c r="B320" s="11" t="s">
        <v>726</v>
      </c>
      <c r="C320" s="11" t="s">
        <v>727</v>
      </c>
      <c r="D320" s="11" t="s">
        <v>772</v>
      </c>
      <c r="E320" s="11"/>
      <c r="F320" s="54"/>
      <c r="G320" s="12"/>
      <c r="H320" s="12" t="str">
        <f>IFERROR(VLOOKUP(G320,CentralOVM!$A$3:$B$45,2,0),"")</f>
        <v/>
      </c>
      <c r="I320" s="12"/>
      <c r="J320" s="12"/>
      <c r="K320" s="12"/>
      <c r="L320" s="12"/>
      <c r="M320" s="13"/>
      <c r="N320" s="9"/>
      <c r="O320" s="9"/>
      <c r="P320" s="9"/>
      <c r="Q320" s="9"/>
      <c r="R320" s="9"/>
      <c r="S320" s="9"/>
      <c r="T320" s="9"/>
      <c r="U320" s="9"/>
      <c r="V320" s="9"/>
      <c r="W320" s="10"/>
      <c r="X320" s="10"/>
      <c r="Y320" s="10"/>
      <c r="Z320" s="10"/>
    </row>
    <row r="321" spans="1:26" ht="57.6" x14ac:dyDescent="0.3">
      <c r="A321" s="35" t="s">
        <v>725</v>
      </c>
      <c r="B321" s="11" t="s">
        <v>726</v>
      </c>
      <c r="C321" s="11" t="s">
        <v>727</v>
      </c>
      <c r="D321" s="11" t="s">
        <v>773</v>
      </c>
      <c r="E321" s="11" t="s">
        <v>774</v>
      </c>
      <c r="F321" s="54" t="s">
        <v>775</v>
      </c>
      <c r="G321" s="12" t="s">
        <v>204</v>
      </c>
      <c r="H321" s="12" t="str">
        <f>IFERROR(VLOOKUP(G321,CentralOVM!$A$3:$B$45,2,0),"")</f>
        <v>N</v>
      </c>
      <c r="I321" s="12" t="s">
        <v>258</v>
      </c>
      <c r="J321" s="12" t="s">
        <v>734</v>
      </c>
      <c r="K321" s="12" t="s">
        <v>735</v>
      </c>
      <c r="L321" s="12" t="s">
        <v>261</v>
      </c>
      <c r="M321" s="13" t="s">
        <v>262</v>
      </c>
      <c r="N321" s="8" t="s">
        <v>736</v>
      </c>
      <c r="O321" s="9">
        <v>0</v>
      </c>
      <c r="P321" s="9"/>
      <c r="Q321" s="9"/>
      <c r="R321" s="9"/>
      <c r="S321" s="17" t="s">
        <v>776</v>
      </c>
      <c r="T321" s="9">
        <v>4</v>
      </c>
      <c r="U321" s="9" t="s">
        <v>777</v>
      </c>
      <c r="V321" s="9"/>
      <c r="W321" s="10"/>
      <c r="X321" s="10"/>
      <c r="Y321" s="10"/>
      <c r="Z321" s="10"/>
    </row>
    <row r="322" spans="1:26" ht="57.6" x14ac:dyDescent="0.3">
      <c r="A322" s="35" t="s">
        <v>725</v>
      </c>
      <c r="B322" s="11" t="s">
        <v>726</v>
      </c>
      <c r="C322" s="11" t="s">
        <v>727</v>
      </c>
      <c r="D322" s="11" t="s">
        <v>778</v>
      </c>
      <c r="E322" s="11" t="s">
        <v>774</v>
      </c>
      <c r="F322" s="54" t="s">
        <v>779</v>
      </c>
      <c r="G322" s="12" t="s">
        <v>204</v>
      </c>
      <c r="H322" s="12" t="str">
        <f>IFERROR(VLOOKUP(G322,CentralOVM!$A$3:$B$45,2,0),"")</f>
        <v>N</v>
      </c>
      <c r="I322" s="12" t="s">
        <v>258</v>
      </c>
      <c r="J322" s="12" t="s">
        <v>739</v>
      </c>
      <c r="K322" s="12" t="s">
        <v>740</v>
      </c>
      <c r="L322" s="12" t="s">
        <v>261</v>
      </c>
      <c r="M322" s="13" t="s">
        <v>262</v>
      </c>
      <c r="N322" s="8" t="s">
        <v>736</v>
      </c>
      <c r="O322" s="9">
        <v>0</v>
      </c>
      <c r="P322" s="9"/>
      <c r="Q322" s="9"/>
      <c r="R322" s="9"/>
      <c r="S322" s="17" t="s">
        <v>780</v>
      </c>
      <c r="T322" s="9">
        <v>4</v>
      </c>
      <c r="U322" s="9" t="s">
        <v>92</v>
      </c>
      <c r="V322" s="9"/>
      <c r="W322" s="10"/>
      <c r="X322" s="10"/>
      <c r="Y322" s="10"/>
      <c r="Z322" s="10"/>
    </row>
    <row r="323" spans="1:26" ht="172.8" x14ac:dyDescent="0.3">
      <c r="A323" s="35" t="s">
        <v>725</v>
      </c>
      <c r="B323" s="11" t="s">
        <v>726</v>
      </c>
      <c r="C323" s="11" t="s">
        <v>727</v>
      </c>
      <c r="D323" s="11" t="s">
        <v>776</v>
      </c>
      <c r="E323" s="11" t="s">
        <v>774</v>
      </c>
      <c r="F323" s="54" t="s">
        <v>781</v>
      </c>
      <c r="G323" s="12" t="s">
        <v>204</v>
      </c>
      <c r="H323" s="12" t="str">
        <f>IFERROR(VLOOKUP(G323,CentralOVM!$A$3:$B$45,2,0),"")</f>
        <v>N</v>
      </c>
      <c r="I323" s="12" t="s">
        <v>258</v>
      </c>
      <c r="J323" s="12" t="s">
        <v>734</v>
      </c>
      <c r="K323" s="12" t="s">
        <v>735</v>
      </c>
      <c r="L323" s="12" t="s">
        <v>261</v>
      </c>
      <c r="M323" s="13" t="s">
        <v>262</v>
      </c>
      <c r="N323" s="8" t="s">
        <v>736</v>
      </c>
      <c r="O323" s="9">
        <v>0</v>
      </c>
      <c r="P323" s="9"/>
      <c r="Q323" s="9"/>
      <c r="R323" s="9"/>
      <c r="S323" s="17" t="s">
        <v>776</v>
      </c>
      <c r="T323" s="9">
        <v>4</v>
      </c>
      <c r="U323" s="9" t="s">
        <v>89</v>
      </c>
      <c r="V323" s="9"/>
      <c r="W323" s="10"/>
      <c r="X323" s="10"/>
      <c r="Y323" s="10"/>
      <c r="Z323" s="10"/>
    </row>
    <row r="324" spans="1:26" ht="43.2" x14ac:dyDescent="0.3">
      <c r="A324" s="35" t="s">
        <v>725</v>
      </c>
      <c r="B324" s="11" t="s">
        <v>726</v>
      </c>
      <c r="C324" s="11" t="s">
        <v>727</v>
      </c>
      <c r="D324" s="11" t="s">
        <v>751</v>
      </c>
      <c r="E324" s="11"/>
      <c r="F324" s="54"/>
      <c r="G324" s="12"/>
      <c r="H324" s="12" t="str">
        <f>IFERROR(VLOOKUP(G324,CentralOVM!$A$3:$B$45,2,0),"")</f>
        <v/>
      </c>
      <c r="I324" s="12"/>
      <c r="J324" s="12"/>
      <c r="K324" s="12"/>
      <c r="L324" s="12"/>
      <c r="M324" s="13"/>
      <c r="N324" s="9"/>
      <c r="O324" s="9"/>
      <c r="P324" s="9"/>
      <c r="Q324" s="9"/>
      <c r="R324" s="9"/>
      <c r="S324" s="9"/>
      <c r="T324" s="9"/>
      <c r="U324" s="9"/>
      <c r="V324" s="9"/>
      <c r="W324" s="10"/>
      <c r="X324" s="10"/>
      <c r="Y324" s="10"/>
      <c r="Z324" s="10"/>
    </row>
    <row r="325" spans="1:26" ht="57.6" x14ac:dyDescent="0.3">
      <c r="A325" s="35" t="s">
        <v>725</v>
      </c>
      <c r="B325" s="11" t="s">
        <v>726</v>
      </c>
      <c r="C325" s="11" t="s">
        <v>727</v>
      </c>
      <c r="D325" s="11" t="s">
        <v>782</v>
      </c>
      <c r="E325" s="11" t="s">
        <v>774</v>
      </c>
      <c r="F325" s="54" t="s">
        <v>775</v>
      </c>
      <c r="G325" s="12" t="s">
        <v>204</v>
      </c>
      <c r="H325" s="12" t="str">
        <f>IFERROR(VLOOKUP(G325,CentralOVM!$A$3:$B$45,2,0),"")</f>
        <v>N</v>
      </c>
      <c r="I325" s="12" t="s">
        <v>258</v>
      </c>
      <c r="J325" s="12" t="s">
        <v>734</v>
      </c>
      <c r="K325" s="12" t="s">
        <v>735</v>
      </c>
      <c r="L325" s="12" t="s">
        <v>261</v>
      </c>
      <c r="M325" s="13" t="s">
        <v>262</v>
      </c>
      <c r="N325" s="8" t="s">
        <v>736</v>
      </c>
      <c r="O325" s="9">
        <v>0</v>
      </c>
      <c r="P325" s="9"/>
      <c r="Q325" s="9"/>
      <c r="R325" s="9"/>
      <c r="S325" s="17" t="s">
        <v>780</v>
      </c>
      <c r="T325" s="9">
        <v>4</v>
      </c>
      <c r="U325" s="9" t="s">
        <v>84</v>
      </c>
      <c r="V325" s="9"/>
      <c r="W325" s="10"/>
      <c r="X325" s="10"/>
      <c r="Y325" s="10"/>
      <c r="Z325" s="10"/>
    </row>
    <row r="326" spans="1:26" ht="57.6" x14ac:dyDescent="0.3">
      <c r="A326" s="35" t="s">
        <v>725</v>
      </c>
      <c r="B326" s="11" t="s">
        <v>726</v>
      </c>
      <c r="C326" s="11" t="s">
        <v>727</v>
      </c>
      <c r="D326" s="11" t="s">
        <v>783</v>
      </c>
      <c r="E326" s="11" t="s">
        <v>774</v>
      </c>
      <c r="F326" s="54" t="s">
        <v>784</v>
      </c>
      <c r="G326" s="12" t="s">
        <v>204</v>
      </c>
      <c r="H326" s="12" t="str">
        <f>IFERROR(VLOOKUP(G326,CentralOVM!$A$3:$B$45,2,0),"")</f>
        <v>N</v>
      </c>
      <c r="I326" s="12" t="s">
        <v>258</v>
      </c>
      <c r="J326" s="12" t="s">
        <v>739</v>
      </c>
      <c r="K326" s="12" t="s">
        <v>740</v>
      </c>
      <c r="L326" s="12" t="s">
        <v>261</v>
      </c>
      <c r="M326" s="13" t="s">
        <v>262</v>
      </c>
      <c r="N326" s="8" t="s">
        <v>736</v>
      </c>
      <c r="O326" s="9">
        <v>0</v>
      </c>
      <c r="P326" s="9"/>
      <c r="Q326" s="9"/>
      <c r="R326" s="9"/>
      <c r="S326" s="17" t="s">
        <v>780</v>
      </c>
      <c r="T326" s="9">
        <v>4</v>
      </c>
      <c r="U326" s="9"/>
      <c r="V326" s="9"/>
      <c r="W326" s="10"/>
      <c r="X326" s="10"/>
      <c r="Y326" s="10"/>
      <c r="Z326" s="10"/>
    </row>
    <row r="327" spans="1:26" ht="57.6" x14ac:dyDescent="0.3">
      <c r="A327" s="35" t="s">
        <v>725</v>
      </c>
      <c r="B327" s="11" t="s">
        <v>726</v>
      </c>
      <c r="C327" s="11" t="s">
        <v>727</v>
      </c>
      <c r="D327" s="11" t="s">
        <v>785</v>
      </c>
      <c r="E327" s="11"/>
      <c r="F327" s="54" t="s">
        <v>775</v>
      </c>
      <c r="G327" s="12" t="s">
        <v>258</v>
      </c>
      <c r="H327" s="12" t="str">
        <f>IFERROR(VLOOKUP(G327,CentralOVM!$A$3:$B$45,2,0),"")</f>
        <v>Y</v>
      </c>
      <c r="I327" s="12" t="s">
        <v>258</v>
      </c>
      <c r="J327" s="12" t="s">
        <v>786</v>
      </c>
      <c r="K327" s="12" t="s">
        <v>787</v>
      </c>
      <c r="L327" s="12" t="s">
        <v>788</v>
      </c>
      <c r="M327" s="13" t="s">
        <v>789</v>
      </c>
      <c r="N327" s="8" t="s">
        <v>736</v>
      </c>
      <c r="O327" s="9">
        <v>0</v>
      </c>
      <c r="P327" s="9"/>
      <c r="Q327" s="9"/>
      <c r="R327" s="9"/>
      <c r="S327" s="9"/>
      <c r="T327" s="9">
        <v>1</v>
      </c>
      <c r="U327" s="9"/>
      <c r="V327" s="9"/>
      <c r="W327" s="10"/>
      <c r="X327" s="10"/>
      <c r="Y327" s="10"/>
      <c r="Z327" s="10"/>
    </row>
    <row r="328" spans="1:26" ht="57.6" x14ac:dyDescent="0.3">
      <c r="A328" s="35" t="s">
        <v>725</v>
      </c>
      <c r="B328" s="11" t="s">
        <v>726</v>
      </c>
      <c r="C328" s="11" t="s">
        <v>727</v>
      </c>
      <c r="D328" s="11" t="s">
        <v>790</v>
      </c>
      <c r="E328" s="11" t="s">
        <v>774</v>
      </c>
      <c r="F328" s="54" t="s">
        <v>775</v>
      </c>
      <c r="G328" s="12" t="s">
        <v>791</v>
      </c>
      <c r="H328" s="12" t="str">
        <f>IFERROR(VLOOKUP(G328,CentralOVM!$A$3:$B$45,2,0),"")</f>
        <v>Y</v>
      </c>
      <c r="I328" s="12" t="s">
        <v>258</v>
      </c>
      <c r="J328" s="12" t="s">
        <v>734</v>
      </c>
      <c r="K328" s="12" t="s">
        <v>735</v>
      </c>
      <c r="L328" s="12" t="s">
        <v>261</v>
      </c>
      <c r="M328" s="13" t="s">
        <v>262</v>
      </c>
      <c r="N328" s="8" t="s">
        <v>736</v>
      </c>
      <c r="O328" s="9">
        <v>0</v>
      </c>
      <c r="P328" s="9" t="s">
        <v>792</v>
      </c>
      <c r="Q328" s="9" t="s">
        <v>793</v>
      </c>
      <c r="R328" s="9" t="s">
        <v>62</v>
      </c>
      <c r="S328" s="17" t="s">
        <v>776</v>
      </c>
      <c r="T328" s="9">
        <v>1</v>
      </c>
      <c r="U328" s="9"/>
      <c r="V328" s="9"/>
      <c r="W328" s="10"/>
      <c r="X328" s="10"/>
      <c r="Y328" s="10"/>
      <c r="Z328" s="10"/>
    </row>
    <row r="329" spans="1:26" ht="57.6" x14ac:dyDescent="0.3">
      <c r="A329" s="35" t="s">
        <v>725</v>
      </c>
      <c r="B329" s="11" t="s">
        <v>726</v>
      </c>
      <c r="C329" s="11" t="s">
        <v>727</v>
      </c>
      <c r="D329" s="11" t="s">
        <v>785</v>
      </c>
      <c r="E329" s="11"/>
      <c r="F329" s="54" t="s">
        <v>775</v>
      </c>
      <c r="G329" s="12" t="s">
        <v>791</v>
      </c>
      <c r="H329" s="12" t="str">
        <f>IFERROR(VLOOKUP(G329,CentralOVM!$A$3:$B$45,2,0),"")</f>
        <v>Y</v>
      </c>
      <c r="I329" s="12" t="s">
        <v>258</v>
      </c>
      <c r="J329" s="12" t="s">
        <v>786</v>
      </c>
      <c r="K329" s="12" t="s">
        <v>787</v>
      </c>
      <c r="L329" s="12" t="s">
        <v>788</v>
      </c>
      <c r="M329" s="13" t="s">
        <v>789</v>
      </c>
      <c r="N329" s="8" t="s">
        <v>736</v>
      </c>
      <c r="O329" s="9">
        <v>0</v>
      </c>
      <c r="P329" s="9"/>
      <c r="Q329" s="9"/>
      <c r="R329" s="9"/>
      <c r="S329" s="9"/>
      <c r="T329" s="9">
        <v>1</v>
      </c>
      <c r="U329" s="9"/>
      <c r="V329" s="9"/>
      <c r="W329" s="10"/>
      <c r="X329" s="10"/>
      <c r="Y329" s="10"/>
      <c r="Z329" s="10"/>
    </row>
    <row r="330" spans="1:26" ht="57.6" x14ac:dyDescent="0.3">
      <c r="A330" s="35" t="s">
        <v>725</v>
      </c>
      <c r="B330" s="11" t="s">
        <v>726</v>
      </c>
      <c r="C330" s="11" t="s">
        <v>727</v>
      </c>
      <c r="D330" s="11" t="s">
        <v>794</v>
      </c>
      <c r="E330" s="11" t="s">
        <v>774</v>
      </c>
      <c r="F330" s="54" t="s">
        <v>775</v>
      </c>
      <c r="G330" s="12" t="s">
        <v>791</v>
      </c>
      <c r="H330" s="12" t="str">
        <f>IFERROR(VLOOKUP(G330,CentralOVM!$A$3:$B$45,2,0),"")</f>
        <v>Y</v>
      </c>
      <c r="I330" s="12" t="s">
        <v>258</v>
      </c>
      <c r="J330" s="12" t="s">
        <v>734</v>
      </c>
      <c r="K330" s="12" t="s">
        <v>735</v>
      </c>
      <c r="L330" s="12" t="s">
        <v>261</v>
      </c>
      <c r="M330" s="13" t="s">
        <v>262</v>
      </c>
      <c r="N330" s="8" t="s">
        <v>736</v>
      </c>
      <c r="O330" s="9">
        <v>0</v>
      </c>
      <c r="P330" s="9"/>
      <c r="Q330" s="9"/>
      <c r="R330" s="9"/>
      <c r="S330" s="9"/>
      <c r="T330" s="9">
        <v>1</v>
      </c>
      <c r="U330" s="9"/>
      <c r="V330" s="9"/>
      <c r="W330" s="10"/>
      <c r="X330" s="10"/>
      <c r="Y330" s="10"/>
      <c r="Z330" s="10"/>
    </row>
    <row r="331" spans="1:26" ht="43.2" x14ac:dyDescent="0.3">
      <c r="A331" s="35" t="s">
        <v>725</v>
      </c>
      <c r="B331" s="11" t="s">
        <v>726</v>
      </c>
      <c r="C331" s="11" t="s">
        <v>727</v>
      </c>
      <c r="D331" s="11" t="s">
        <v>795</v>
      </c>
      <c r="E331" s="11"/>
      <c r="F331" s="54"/>
      <c r="G331" s="12"/>
      <c r="H331" s="12" t="str">
        <f>IFERROR(VLOOKUP(G331,CentralOVM!$A$3:$B$45,2,0),"")</f>
        <v/>
      </c>
      <c r="I331" s="12"/>
      <c r="J331" s="12"/>
      <c r="K331" s="12"/>
      <c r="L331" s="12"/>
      <c r="M331" s="13"/>
      <c r="N331" s="9"/>
      <c r="O331" s="9"/>
      <c r="P331" s="9"/>
      <c r="Q331" s="9"/>
      <c r="R331" s="9"/>
      <c r="S331" s="9"/>
      <c r="T331" s="9"/>
      <c r="U331" s="9"/>
      <c r="V331" s="9"/>
      <c r="W331" s="10"/>
      <c r="X331" s="10"/>
      <c r="Y331" s="10"/>
      <c r="Z331" s="10"/>
    </row>
    <row r="332" spans="1:26" ht="43.2" x14ac:dyDescent="0.3">
      <c r="A332" s="35" t="s">
        <v>725</v>
      </c>
      <c r="B332" s="11" t="s">
        <v>726</v>
      </c>
      <c r="C332" s="11" t="s">
        <v>727</v>
      </c>
      <c r="D332" s="11" t="s">
        <v>796</v>
      </c>
      <c r="E332" s="11"/>
      <c r="F332" s="54"/>
      <c r="G332" s="12"/>
      <c r="H332" s="12" t="str">
        <f>IFERROR(VLOOKUP(G332,CentralOVM!$A$3:$B$45,2,0),"")</f>
        <v/>
      </c>
      <c r="I332" s="12"/>
      <c r="J332" s="12"/>
      <c r="K332" s="12"/>
      <c r="L332" s="12"/>
      <c r="M332" s="13"/>
      <c r="N332" s="9"/>
      <c r="O332" s="9"/>
      <c r="P332" s="9"/>
      <c r="Q332" s="9"/>
      <c r="R332" s="9"/>
      <c r="S332" s="9"/>
      <c r="T332" s="9"/>
      <c r="U332" s="9"/>
      <c r="V332" s="9"/>
      <c r="W332" s="10"/>
      <c r="X332" s="10"/>
      <c r="Y332" s="10"/>
      <c r="Z332" s="10"/>
    </row>
    <row r="333" spans="1:26" ht="57.6" x14ac:dyDescent="0.3">
      <c r="A333" s="35" t="s">
        <v>725</v>
      </c>
      <c r="B333" s="11" t="s">
        <v>726</v>
      </c>
      <c r="C333" s="11" t="s">
        <v>727</v>
      </c>
      <c r="D333" s="11" t="s">
        <v>797</v>
      </c>
      <c r="E333" s="11"/>
      <c r="F333" s="54" t="s">
        <v>798</v>
      </c>
      <c r="G333" s="12" t="s">
        <v>258</v>
      </c>
      <c r="H333" s="12" t="str">
        <f>IFERROR(VLOOKUP(G333,CentralOVM!$A$3:$B$45,2,0),"")</f>
        <v>Y</v>
      </c>
      <c r="I333" s="12" t="s">
        <v>258</v>
      </c>
      <c r="J333" s="12"/>
      <c r="K333" s="12"/>
      <c r="L333" s="12"/>
      <c r="M333" s="13"/>
      <c r="N333" s="9"/>
      <c r="O333" s="9"/>
      <c r="P333" s="9"/>
      <c r="Q333" s="9"/>
      <c r="R333" s="9"/>
      <c r="S333" s="9"/>
      <c r="T333" s="9">
        <v>4</v>
      </c>
      <c r="U333" s="9"/>
      <c r="V333" s="9"/>
      <c r="W333" s="10"/>
      <c r="X333" s="10"/>
      <c r="Y333" s="10"/>
      <c r="Z333" s="10"/>
    </row>
    <row r="334" spans="1:26" ht="43.2" x14ac:dyDescent="0.3">
      <c r="A334" s="35" t="s">
        <v>725</v>
      </c>
      <c r="B334" s="11" t="s">
        <v>726</v>
      </c>
      <c r="C334" s="11" t="s">
        <v>727</v>
      </c>
      <c r="D334" s="11" t="s">
        <v>799</v>
      </c>
      <c r="E334" s="11" t="s">
        <v>800</v>
      </c>
      <c r="F334" s="54" t="s">
        <v>801</v>
      </c>
      <c r="G334" s="12" t="s">
        <v>258</v>
      </c>
      <c r="H334" s="12" t="str">
        <f>IFERROR(VLOOKUP(G334,CentralOVM!$A$3:$B$45,2,0),"")</f>
        <v>Y</v>
      </c>
      <c r="I334" s="12" t="s">
        <v>258</v>
      </c>
      <c r="J334" s="12" t="s">
        <v>786</v>
      </c>
      <c r="K334" s="12" t="s">
        <v>787</v>
      </c>
      <c r="L334" s="12" t="s">
        <v>788</v>
      </c>
      <c r="M334" s="13" t="s">
        <v>789</v>
      </c>
      <c r="N334" s="8" t="s">
        <v>802</v>
      </c>
      <c r="O334" s="9">
        <v>0</v>
      </c>
      <c r="P334" s="9"/>
      <c r="Q334" s="9"/>
      <c r="R334" s="9"/>
      <c r="S334" s="17" t="s">
        <v>803</v>
      </c>
      <c r="T334" s="9">
        <v>3</v>
      </c>
      <c r="U334" s="9" t="s">
        <v>804</v>
      </c>
      <c r="V334" s="9"/>
      <c r="W334" s="10"/>
      <c r="X334" s="10"/>
      <c r="Y334" s="10"/>
      <c r="Z334" s="10"/>
    </row>
    <row r="335" spans="1:26" ht="86.4" x14ac:dyDescent="0.3">
      <c r="A335" s="35" t="s">
        <v>725</v>
      </c>
      <c r="B335" s="11" t="s">
        <v>726</v>
      </c>
      <c r="C335" s="11" t="s">
        <v>727</v>
      </c>
      <c r="D335" s="11" t="s">
        <v>805</v>
      </c>
      <c r="E335" s="11" t="s">
        <v>800</v>
      </c>
      <c r="F335" s="54" t="s">
        <v>806</v>
      </c>
      <c r="G335" s="12" t="s">
        <v>258</v>
      </c>
      <c r="H335" s="12" t="str">
        <f>IFERROR(VLOOKUP(G335,CentralOVM!$A$3:$B$45,2,0),"")</f>
        <v>Y</v>
      </c>
      <c r="I335" s="12" t="s">
        <v>258</v>
      </c>
      <c r="J335" s="12" t="s">
        <v>786</v>
      </c>
      <c r="K335" s="12" t="s">
        <v>787</v>
      </c>
      <c r="L335" s="12" t="s">
        <v>788</v>
      </c>
      <c r="M335" s="13" t="s">
        <v>789</v>
      </c>
      <c r="N335" s="8" t="s">
        <v>802</v>
      </c>
      <c r="O335" s="9">
        <v>0</v>
      </c>
      <c r="P335" s="9"/>
      <c r="Q335" s="9"/>
      <c r="R335" s="9"/>
      <c r="S335" s="17" t="s">
        <v>803</v>
      </c>
      <c r="T335" s="9">
        <v>3</v>
      </c>
      <c r="U335" s="9" t="s">
        <v>807</v>
      </c>
      <c r="V335" s="9"/>
      <c r="W335" s="10"/>
      <c r="X335" s="10"/>
      <c r="Y335" s="10"/>
      <c r="Z335" s="10"/>
    </row>
    <row r="336" spans="1:26" ht="43.2" x14ac:dyDescent="0.3">
      <c r="A336" s="35" t="s">
        <v>725</v>
      </c>
      <c r="B336" s="11" t="s">
        <v>726</v>
      </c>
      <c r="C336" s="11" t="s">
        <v>727</v>
      </c>
      <c r="D336" s="11" t="s">
        <v>808</v>
      </c>
      <c r="E336" s="11" t="s">
        <v>800</v>
      </c>
      <c r="F336" s="54" t="s">
        <v>801</v>
      </c>
      <c r="G336" s="12" t="s">
        <v>258</v>
      </c>
      <c r="H336" s="12" t="str">
        <f>IFERROR(VLOOKUP(G336,CentralOVM!$A$3:$B$45,2,0),"")</f>
        <v>Y</v>
      </c>
      <c r="I336" s="12" t="s">
        <v>258</v>
      </c>
      <c r="J336" s="12" t="s">
        <v>786</v>
      </c>
      <c r="K336" s="12" t="s">
        <v>787</v>
      </c>
      <c r="L336" s="12" t="s">
        <v>788</v>
      </c>
      <c r="M336" s="13" t="s">
        <v>789</v>
      </c>
      <c r="N336" s="8" t="s">
        <v>802</v>
      </c>
      <c r="O336" s="9">
        <v>0</v>
      </c>
      <c r="P336" s="9"/>
      <c r="Q336" s="9"/>
      <c r="R336" s="9"/>
      <c r="S336" s="17" t="s">
        <v>803</v>
      </c>
      <c r="T336" s="9">
        <v>3</v>
      </c>
      <c r="U336" s="9"/>
      <c r="V336" s="9"/>
      <c r="W336" s="10"/>
      <c r="X336" s="10"/>
      <c r="Y336" s="10"/>
      <c r="Z336" s="10"/>
    </row>
    <row r="337" spans="1:26" ht="43.2" x14ac:dyDescent="0.3">
      <c r="A337" s="35" t="s">
        <v>725</v>
      </c>
      <c r="B337" s="11" t="s">
        <v>726</v>
      </c>
      <c r="C337" s="11" t="s">
        <v>727</v>
      </c>
      <c r="D337" s="11" t="s">
        <v>809</v>
      </c>
      <c r="E337" s="11"/>
      <c r="F337" s="54"/>
      <c r="G337" s="12"/>
      <c r="H337" s="12" t="str">
        <f>IFERROR(VLOOKUP(G337,CentralOVM!$A$3:$B$45,2,0),"")</f>
        <v/>
      </c>
      <c r="I337" s="12"/>
      <c r="J337" s="12"/>
      <c r="K337" s="12"/>
      <c r="L337" s="12"/>
      <c r="M337" s="13"/>
      <c r="N337" s="9"/>
      <c r="O337" s="9"/>
      <c r="P337" s="9"/>
      <c r="Q337" s="9"/>
      <c r="R337" s="9"/>
      <c r="S337" s="9"/>
      <c r="T337" s="9"/>
      <c r="U337" s="9"/>
      <c r="V337" s="9"/>
      <c r="W337" s="10"/>
      <c r="X337" s="10"/>
      <c r="Y337" s="10"/>
      <c r="Z337" s="10"/>
    </row>
    <row r="338" spans="1:26" ht="43.2" x14ac:dyDescent="0.3">
      <c r="A338" s="35" t="s">
        <v>725</v>
      </c>
      <c r="B338" s="11" t="s">
        <v>726</v>
      </c>
      <c r="C338" s="11" t="s">
        <v>727</v>
      </c>
      <c r="D338" s="11" t="s">
        <v>810</v>
      </c>
      <c r="E338" s="11" t="s">
        <v>811</v>
      </c>
      <c r="F338" s="54" t="s">
        <v>812</v>
      </c>
      <c r="G338" s="12" t="s">
        <v>49</v>
      </c>
      <c r="H338" s="12" t="str">
        <f>IFERROR(VLOOKUP(G338,CentralOVM!$A$3:$B$45,2,0),"")</f>
        <v>Y</v>
      </c>
      <c r="I338" s="12"/>
      <c r="J338" s="12"/>
      <c r="K338" s="12"/>
      <c r="L338" s="12"/>
      <c r="M338" s="13"/>
      <c r="N338" s="51" t="s">
        <v>54</v>
      </c>
      <c r="O338" s="9">
        <v>60</v>
      </c>
      <c r="P338" s="9" t="s">
        <v>67</v>
      </c>
      <c r="Q338" s="9" t="s">
        <v>49</v>
      </c>
      <c r="R338" s="9" t="s">
        <v>62</v>
      </c>
      <c r="S338" s="9"/>
      <c r="T338" s="9">
        <v>1</v>
      </c>
      <c r="U338" s="9" t="s">
        <v>108</v>
      </c>
      <c r="V338" s="9"/>
      <c r="W338" s="10"/>
      <c r="X338" s="10"/>
      <c r="Y338" s="10"/>
      <c r="Z338" s="10"/>
    </row>
    <row r="339" spans="1:26" ht="43.2" x14ac:dyDescent="0.3">
      <c r="A339" s="35" t="s">
        <v>725</v>
      </c>
      <c r="B339" s="11" t="s">
        <v>726</v>
      </c>
      <c r="C339" s="11" t="s">
        <v>727</v>
      </c>
      <c r="D339" s="11" t="s">
        <v>813</v>
      </c>
      <c r="E339" s="11"/>
      <c r="F339" s="54" t="s">
        <v>814</v>
      </c>
      <c r="G339" s="12"/>
      <c r="H339" s="12" t="str">
        <f>IFERROR(VLOOKUP(G339,CentralOVM!$A$3:$B$45,2,0),"")</f>
        <v/>
      </c>
      <c r="I339" s="12"/>
      <c r="J339" s="12"/>
      <c r="K339" s="12"/>
      <c r="L339" s="12"/>
      <c r="M339" s="13"/>
      <c r="N339" s="9"/>
      <c r="O339" s="9"/>
      <c r="P339" s="9"/>
      <c r="Q339" s="9"/>
      <c r="R339" s="9"/>
      <c r="S339" s="9"/>
      <c r="T339" s="9">
        <v>1</v>
      </c>
      <c r="U339" s="9" t="s">
        <v>95</v>
      </c>
      <c r="V339" s="9"/>
      <c r="W339" s="10"/>
      <c r="X339" s="10"/>
      <c r="Y339" s="10"/>
      <c r="Z339" s="10"/>
    </row>
    <row r="340" spans="1:26" ht="57.6" x14ac:dyDescent="0.3">
      <c r="A340" s="35" t="s">
        <v>725</v>
      </c>
      <c r="B340" s="11" t="s">
        <v>726</v>
      </c>
      <c r="C340" s="11" t="s">
        <v>727</v>
      </c>
      <c r="D340" s="11" t="s">
        <v>815</v>
      </c>
      <c r="E340" s="11" t="s">
        <v>697</v>
      </c>
      <c r="F340" s="54" t="s">
        <v>816</v>
      </c>
      <c r="G340" s="12" t="s">
        <v>39</v>
      </c>
      <c r="H340" s="12" t="str">
        <f>IFERROR(VLOOKUP(G340,CentralOVM!$A$3:$B$45,2,0),"")</f>
        <v>Y</v>
      </c>
      <c r="I340" s="12" t="s">
        <v>49</v>
      </c>
      <c r="J340" s="12" t="s">
        <v>50</v>
      </c>
      <c r="K340" s="12" t="s">
        <v>51</v>
      </c>
      <c r="L340" s="12" t="s">
        <v>52</v>
      </c>
      <c r="M340" s="13" t="s">
        <v>53</v>
      </c>
      <c r="N340" s="51" t="s">
        <v>54</v>
      </c>
      <c r="O340" s="9">
        <v>60</v>
      </c>
      <c r="P340" s="9" t="s">
        <v>45</v>
      </c>
      <c r="Q340" s="9" t="s">
        <v>39</v>
      </c>
      <c r="R340" s="9" t="s">
        <v>46</v>
      </c>
      <c r="S340" s="9"/>
      <c r="T340" s="9">
        <v>1</v>
      </c>
      <c r="U340" s="9" t="s">
        <v>817</v>
      </c>
      <c r="V340" s="9"/>
      <c r="W340" s="10"/>
      <c r="X340" s="10"/>
      <c r="Y340" s="10"/>
      <c r="Z340" s="10"/>
    </row>
    <row r="341" spans="1:26" ht="57.6" x14ac:dyDescent="0.3">
      <c r="A341" s="35" t="s">
        <v>725</v>
      </c>
      <c r="B341" s="11" t="s">
        <v>726</v>
      </c>
      <c r="C341" s="11" t="s">
        <v>727</v>
      </c>
      <c r="D341" s="11" t="s">
        <v>818</v>
      </c>
      <c r="E341" s="11" t="s">
        <v>697</v>
      </c>
      <c r="F341" s="54" t="s">
        <v>816</v>
      </c>
      <c r="G341" s="12" t="s">
        <v>39</v>
      </c>
      <c r="H341" s="12" t="str">
        <f>IFERROR(VLOOKUP(G341,CentralOVM!$A$3:$B$45,2,0),"")</f>
        <v>Y</v>
      </c>
      <c r="I341" s="12" t="s">
        <v>49</v>
      </c>
      <c r="J341" s="12" t="s">
        <v>50</v>
      </c>
      <c r="K341" s="12" t="s">
        <v>51</v>
      </c>
      <c r="L341" s="12" t="s">
        <v>52</v>
      </c>
      <c r="M341" s="13" t="s">
        <v>53</v>
      </c>
      <c r="N341" s="51" t="s">
        <v>54</v>
      </c>
      <c r="O341" s="9">
        <v>60</v>
      </c>
      <c r="P341" s="9"/>
      <c r="Q341" s="9"/>
      <c r="R341" s="9"/>
      <c r="S341" s="9"/>
      <c r="T341" s="9">
        <v>1</v>
      </c>
      <c r="U341" s="9"/>
      <c r="V341" s="9"/>
      <c r="W341" s="10"/>
      <c r="X341" s="10"/>
      <c r="Y341" s="10"/>
      <c r="Z341" s="10"/>
    </row>
    <row r="342" spans="1:26" ht="43.2" x14ac:dyDescent="0.3">
      <c r="A342" s="35" t="s">
        <v>725</v>
      </c>
      <c r="B342" s="11" t="s">
        <v>726</v>
      </c>
      <c r="C342" s="11" t="s">
        <v>727</v>
      </c>
      <c r="D342" s="11" t="s">
        <v>819</v>
      </c>
      <c r="E342" s="11"/>
      <c r="F342" s="54"/>
      <c r="G342" s="12"/>
      <c r="H342" s="12" t="str">
        <f>IFERROR(VLOOKUP(G342,CentralOVM!$A$3:$B$45,2,0),"")</f>
        <v/>
      </c>
      <c r="I342" s="12"/>
      <c r="J342" s="12"/>
      <c r="K342" s="12"/>
      <c r="L342" s="12"/>
      <c r="M342" s="13"/>
      <c r="N342" s="9"/>
      <c r="O342" s="9"/>
      <c r="P342" s="9"/>
      <c r="Q342" s="9"/>
      <c r="R342" s="9"/>
      <c r="S342" s="9"/>
      <c r="T342" s="9"/>
      <c r="U342" s="9"/>
      <c r="V342" s="9"/>
      <c r="W342" s="10"/>
      <c r="X342" s="10"/>
      <c r="Y342" s="10"/>
      <c r="Z342" s="10"/>
    </row>
    <row r="343" spans="1:26" ht="43.2" x14ac:dyDescent="0.3">
      <c r="A343" s="35" t="s">
        <v>725</v>
      </c>
      <c r="B343" s="11" t="s">
        <v>726</v>
      </c>
      <c r="C343" s="11" t="s">
        <v>727</v>
      </c>
      <c r="D343" s="11" t="s">
        <v>820</v>
      </c>
      <c r="E343" s="11" t="s">
        <v>821</v>
      </c>
      <c r="F343" s="54" t="s">
        <v>822</v>
      </c>
      <c r="G343" s="12" t="s">
        <v>316</v>
      </c>
      <c r="H343" s="12" t="str">
        <f>IFERROR(VLOOKUP(G343,CentralOVM!$A$3:$B$45,2,0),"")</f>
        <v>Y</v>
      </c>
      <c r="I343" s="12" t="s">
        <v>316</v>
      </c>
      <c r="J343" s="12" t="s">
        <v>317</v>
      </c>
      <c r="K343" s="11" t="s">
        <v>318</v>
      </c>
      <c r="L343" s="12" t="s">
        <v>319</v>
      </c>
      <c r="M343" s="13" t="s">
        <v>320</v>
      </c>
      <c r="N343" s="51" t="s">
        <v>321</v>
      </c>
      <c r="O343" s="9">
        <v>25</v>
      </c>
      <c r="P343" s="9" t="s">
        <v>322</v>
      </c>
      <c r="Q343" s="9" t="s">
        <v>316</v>
      </c>
      <c r="R343" s="9" t="s">
        <v>62</v>
      </c>
      <c r="S343" s="9" t="s">
        <v>823</v>
      </c>
      <c r="T343" s="9">
        <v>4</v>
      </c>
      <c r="U343" s="9" t="s">
        <v>824</v>
      </c>
      <c r="V343" s="9"/>
      <c r="W343" s="10"/>
      <c r="X343" s="10"/>
      <c r="Y343" s="10"/>
      <c r="Z343" s="10"/>
    </row>
    <row r="344" spans="1:26" ht="43.2" x14ac:dyDescent="0.3">
      <c r="A344" s="35" t="s">
        <v>725</v>
      </c>
      <c r="B344" s="11" t="s">
        <v>726</v>
      </c>
      <c r="C344" s="11" t="s">
        <v>727</v>
      </c>
      <c r="D344" s="11" t="s">
        <v>825</v>
      </c>
      <c r="E344" s="11"/>
      <c r="F344" s="54"/>
      <c r="G344" s="12"/>
      <c r="H344" s="12" t="str">
        <f>IFERROR(VLOOKUP(G344,CentralOVM!$A$3:$B$45,2,0),"")</f>
        <v/>
      </c>
      <c r="I344" s="12"/>
      <c r="J344" s="12"/>
      <c r="K344" s="12"/>
      <c r="L344" s="12"/>
      <c r="M344" s="13"/>
      <c r="N344" s="9"/>
      <c r="O344" s="9"/>
      <c r="P344" s="9"/>
      <c r="Q344" s="9"/>
      <c r="R344" s="9"/>
      <c r="S344" s="9"/>
      <c r="T344" s="9"/>
      <c r="U344" s="9"/>
      <c r="V344" s="9"/>
      <c r="W344" s="10"/>
      <c r="X344" s="10"/>
      <c r="Y344" s="10"/>
      <c r="Z344" s="10"/>
    </row>
    <row r="345" spans="1:26" ht="57.6" x14ac:dyDescent="0.3">
      <c r="A345" s="35" t="s">
        <v>725</v>
      </c>
      <c r="B345" s="11" t="s">
        <v>726</v>
      </c>
      <c r="C345" s="11" t="s">
        <v>727</v>
      </c>
      <c r="D345" s="11" t="s">
        <v>826</v>
      </c>
      <c r="E345" s="11" t="s">
        <v>827</v>
      </c>
      <c r="F345" s="54" t="s">
        <v>828</v>
      </c>
      <c r="G345" s="12" t="s">
        <v>258</v>
      </c>
      <c r="H345" s="12" t="str">
        <f>IFERROR(VLOOKUP(G345,CentralOVM!$A$3:$B$45,2,0),"")</f>
        <v>Y</v>
      </c>
      <c r="I345" s="12" t="s">
        <v>258</v>
      </c>
      <c r="J345" s="12" t="s">
        <v>304</v>
      </c>
      <c r="K345" s="12" t="s">
        <v>305</v>
      </c>
      <c r="L345" s="12" t="s">
        <v>289</v>
      </c>
      <c r="M345" s="13" t="s">
        <v>290</v>
      </c>
      <c r="N345" s="8" t="s">
        <v>281</v>
      </c>
      <c r="O345" s="9">
        <v>9</v>
      </c>
      <c r="P345" s="9"/>
      <c r="Q345" s="9"/>
      <c r="R345" s="9"/>
      <c r="S345" s="17" t="s">
        <v>829</v>
      </c>
      <c r="T345" s="9">
        <v>4</v>
      </c>
      <c r="U345" s="9" t="s">
        <v>830</v>
      </c>
      <c r="V345" s="9"/>
      <c r="W345" s="10"/>
      <c r="X345" s="10"/>
      <c r="Y345" s="10"/>
      <c r="Z345" s="10"/>
    </row>
    <row r="346" spans="1:26" ht="57.6" x14ac:dyDescent="0.3">
      <c r="A346" s="35" t="s">
        <v>725</v>
      </c>
      <c r="B346" s="11" t="s">
        <v>726</v>
      </c>
      <c r="C346" s="11" t="s">
        <v>727</v>
      </c>
      <c r="D346" s="11" t="s">
        <v>831</v>
      </c>
      <c r="E346" s="11" t="s">
        <v>827</v>
      </c>
      <c r="F346" s="54" t="s">
        <v>828</v>
      </c>
      <c r="G346" s="12" t="s">
        <v>258</v>
      </c>
      <c r="H346" s="12" t="str">
        <f>IFERROR(VLOOKUP(G346,CentralOVM!$A$3:$B$45,2,0),"")</f>
        <v>Y</v>
      </c>
      <c r="I346" s="12" t="s">
        <v>258</v>
      </c>
      <c r="J346" s="12" t="s">
        <v>304</v>
      </c>
      <c r="K346" s="12" t="s">
        <v>305</v>
      </c>
      <c r="L346" s="12" t="s">
        <v>289</v>
      </c>
      <c r="M346" s="13" t="s">
        <v>290</v>
      </c>
      <c r="N346" s="8" t="s">
        <v>281</v>
      </c>
      <c r="O346" s="9">
        <v>9</v>
      </c>
      <c r="P346" s="9"/>
      <c r="Q346" s="9"/>
      <c r="R346" s="9"/>
      <c r="S346" s="17" t="s">
        <v>829</v>
      </c>
      <c r="T346" s="9">
        <v>1</v>
      </c>
      <c r="U346" s="9"/>
      <c r="V346" s="9"/>
      <c r="W346" s="10"/>
      <c r="X346" s="10"/>
      <c r="Y346" s="10"/>
      <c r="Z346" s="10"/>
    </row>
    <row r="347" spans="1:26" ht="43.2" x14ac:dyDescent="0.3">
      <c r="A347" s="35" t="s">
        <v>725</v>
      </c>
      <c r="B347" s="11" t="s">
        <v>726</v>
      </c>
      <c r="C347" s="11" t="s">
        <v>727</v>
      </c>
      <c r="D347" s="11" t="s">
        <v>832</v>
      </c>
      <c r="E347" s="11"/>
      <c r="F347" s="54"/>
      <c r="G347" s="12"/>
      <c r="H347" s="12" t="str">
        <f>IFERROR(VLOOKUP(G347,CentralOVM!$A$3:$B$45,2,0),"")</f>
        <v/>
      </c>
      <c r="I347" s="12"/>
      <c r="J347" s="12"/>
      <c r="K347" s="12"/>
      <c r="L347" s="12"/>
      <c r="M347" s="13"/>
      <c r="N347" s="9"/>
      <c r="O347" s="9"/>
      <c r="P347" s="9"/>
      <c r="Q347" s="9"/>
      <c r="R347" s="9"/>
      <c r="S347" s="9"/>
      <c r="T347" s="9"/>
      <c r="U347" s="9"/>
      <c r="V347" s="9"/>
      <c r="W347" s="10"/>
      <c r="X347" s="10"/>
      <c r="Y347" s="10"/>
      <c r="Z347" s="10"/>
    </row>
    <row r="348" spans="1:26" ht="43.2" x14ac:dyDescent="0.3">
      <c r="A348" s="35" t="s">
        <v>725</v>
      </c>
      <c r="B348" s="11" t="s">
        <v>726</v>
      </c>
      <c r="C348" s="11" t="s">
        <v>727</v>
      </c>
      <c r="D348" s="11" t="s">
        <v>833</v>
      </c>
      <c r="E348" s="11"/>
      <c r="F348" s="54"/>
      <c r="G348" s="12"/>
      <c r="H348" s="12" t="str">
        <f>IFERROR(VLOOKUP(G348,CentralOVM!$A$3:$B$45,2,0),"")</f>
        <v/>
      </c>
      <c r="I348" s="12"/>
      <c r="J348" s="12"/>
      <c r="K348" s="12"/>
      <c r="L348" s="12"/>
      <c r="M348" s="13"/>
      <c r="N348" s="9"/>
      <c r="O348" s="9"/>
      <c r="P348" s="9"/>
      <c r="Q348" s="9"/>
      <c r="R348" s="9"/>
      <c r="S348" s="9"/>
      <c r="T348" s="9"/>
      <c r="U348" s="9"/>
      <c r="V348" s="9"/>
      <c r="W348" s="10"/>
      <c r="X348" s="10"/>
      <c r="Y348" s="10"/>
      <c r="Z348" s="10"/>
    </row>
    <row r="349" spans="1:26" ht="43.2" x14ac:dyDescent="0.3">
      <c r="A349" s="35" t="s">
        <v>725</v>
      </c>
      <c r="B349" s="11" t="s">
        <v>726</v>
      </c>
      <c r="C349" s="11" t="s">
        <v>727</v>
      </c>
      <c r="D349" s="11" t="s">
        <v>834</v>
      </c>
      <c r="E349" s="11"/>
      <c r="F349" s="54"/>
      <c r="G349" s="12"/>
      <c r="H349" s="12" t="str">
        <f>IFERROR(VLOOKUP(G349,CentralOVM!$A$3:$B$45,2,0),"")</f>
        <v/>
      </c>
      <c r="I349" s="12"/>
      <c r="J349" s="12"/>
      <c r="K349" s="12"/>
      <c r="L349" s="12"/>
      <c r="M349" s="13"/>
      <c r="N349" s="9"/>
      <c r="O349" s="9"/>
      <c r="P349" s="9"/>
      <c r="Q349" s="9"/>
      <c r="R349" s="9"/>
      <c r="S349" s="9"/>
      <c r="T349" s="9"/>
      <c r="U349" s="9"/>
      <c r="V349" s="9"/>
      <c r="W349" s="10"/>
      <c r="X349" s="10"/>
      <c r="Y349" s="10"/>
      <c r="Z349" s="10"/>
    </row>
    <row r="350" spans="1:26" ht="86.4" x14ac:dyDescent="0.3">
      <c r="A350" s="35" t="s">
        <v>725</v>
      </c>
      <c r="B350" s="11" t="s">
        <v>726</v>
      </c>
      <c r="C350" s="11" t="s">
        <v>727</v>
      </c>
      <c r="D350" s="11" t="s">
        <v>835</v>
      </c>
      <c r="E350" s="11" t="s">
        <v>836</v>
      </c>
      <c r="F350" s="54" t="s">
        <v>837</v>
      </c>
      <c r="G350" s="12" t="s">
        <v>258</v>
      </c>
      <c r="H350" s="12" t="str">
        <f>IFERROR(VLOOKUP(G350,CentralOVM!$A$3:$B$45,2,0),"")</f>
        <v>Y</v>
      </c>
      <c r="I350" s="12" t="s">
        <v>258</v>
      </c>
      <c r="J350" s="12" t="s">
        <v>431</v>
      </c>
      <c r="K350" s="12" t="s">
        <v>432</v>
      </c>
      <c r="L350" s="12" t="s">
        <v>433</v>
      </c>
      <c r="M350" s="13" t="s">
        <v>434</v>
      </c>
      <c r="N350" s="8" t="s">
        <v>435</v>
      </c>
      <c r="O350" s="9">
        <v>30</v>
      </c>
      <c r="P350" s="9"/>
      <c r="Q350" s="9"/>
      <c r="R350" s="9"/>
      <c r="S350" s="17" t="s">
        <v>838</v>
      </c>
      <c r="T350" s="9">
        <v>3</v>
      </c>
      <c r="U350" s="9"/>
      <c r="V350" s="9"/>
      <c r="W350" s="10"/>
      <c r="X350" s="10"/>
      <c r="Y350" s="10"/>
      <c r="Z350" s="10"/>
    </row>
    <row r="351" spans="1:26" ht="100.8" x14ac:dyDescent="0.3">
      <c r="A351" s="35" t="s">
        <v>725</v>
      </c>
      <c r="B351" s="11" t="s">
        <v>726</v>
      </c>
      <c r="C351" s="11" t="s">
        <v>727</v>
      </c>
      <c r="D351" s="11" t="s">
        <v>839</v>
      </c>
      <c r="E351" s="11" t="s">
        <v>836</v>
      </c>
      <c r="F351" s="54" t="s">
        <v>840</v>
      </c>
      <c r="G351" s="12" t="s">
        <v>258</v>
      </c>
      <c r="H351" s="12" t="str">
        <f>IFERROR(VLOOKUP(G351,CentralOVM!$A$3:$B$45,2,0),"")</f>
        <v>Y</v>
      </c>
      <c r="I351" s="12" t="s">
        <v>258</v>
      </c>
      <c r="J351" s="12" t="s">
        <v>431</v>
      </c>
      <c r="K351" s="12" t="s">
        <v>432</v>
      </c>
      <c r="L351" s="12" t="s">
        <v>433</v>
      </c>
      <c r="M351" s="13" t="s">
        <v>434</v>
      </c>
      <c r="N351" s="8" t="s">
        <v>435</v>
      </c>
      <c r="O351" s="9">
        <v>30</v>
      </c>
      <c r="P351" s="9"/>
      <c r="Q351" s="9"/>
      <c r="R351" s="9"/>
      <c r="S351" s="17" t="s">
        <v>838</v>
      </c>
      <c r="T351" s="9">
        <v>3</v>
      </c>
      <c r="U351" s="9" t="s">
        <v>438</v>
      </c>
      <c r="V351" s="9"/>
      <c r="W351" s="10"/>
      <c r="X351" s="10"/>
      <c r="Y351" s="10"/>
      <c r="Z351" s="10"/>
    </row>
    <row r="352" spans="1:26" ht="86.4" x14ac:dyDescent="0.3">
      <c r="A352" s="35" t="s">
        <v>725</v>
      </c>
      <c r="B352" s="11" t="s">
        <v>726</v>
      </c>
      <c r="C352" s="11" t="s">
        <v>727</v>
      </c>
      <c r="D352" s="11" t="s">
        <v>841</v>
      </c>
      <c r="E352" s="11" t="s">
        <v>836</v>
      </c>
      <c r="F352" s="54" t="s">
        <v>837</v>
      </c>
      <c r="G352" s="12" t="s">
        <v>258</v>
      </c>
      <c r="H352" s="12" t="str">
        <f>IFERROR(VLOOKUP(G352,CentralOVM!$A$3:$B$45,2,0),"")</f>
        <v>Y</v>
      </c>
      <c r="I352" s="12" t="s">
        <v>258</v>
      </c>
      <c r="J352" s="12" t="s">
        <v>431</v>
      </c>
      <c r="K352" s="12" t="s">
        <v>432</v>
      </c>
      <c r="L352" s="12" t="s">
        <v>433</v>
      </c>
      <c r="M352" s="13" t="s">
        <v>434</v>
      </c>
      <c r="N352" s="8" t="s">
        <v>435</v>
      </c>
      <c r="O352" s="9">
        <v>30</v>
      </c>
      <c r="P352" s="9"/>
      <c r="Q352" s="9"/>
      <c r="R352" s="9"/>
      <c r="S352" s="17" t="s">
        <v>838</v>
      </c>
      <c r="T352" s="9">
        <v>3</v>
      </c>
      <c r="U352" s="9"/>
      <c r="V352" s="9"/>
      <c r="W352" s="10"/>
      <c r="X352" s="10"/>
      <c r="Y352" s="10"/>
      <c r="Z352" s="10"/>
    </row>
    <row r="353" spans="1:26" ht="43.2" x14ac:dyDescent="0.3">
      <c r="A353" s="35" t="s">
        <v>725</v>
      </c>
      <c r="B353" s="11" t="s">
        <v>726</v>
      </c>
      <c r="C353" s="11" t="s">
        <v>727</v>
      </c>
      <c r="D353" s="11" t="s">
        <v>834</v>
      </c>
      <c r="E353" s="11"/>
      <c r="F353" s="54"/>
      <c r="G353" s="12"/>
      <c r="H353" s="12" t="str">
        <f>IFERROR(VLOOKUP(G353,CentralOVM!$A$3:$B$45,2,0),"")</f>
        <v/>
      </c>
      <c r="I353" s="12"/>
      <c r="J353" s="12"/>
      <c r="K353" s="12"/>
      <c r="L353" s="12"/>
      <c r="M353" s="13"/>
      <c r="N353" s="9"/>
      <c r="O353" s="9"/>
      <c r="P353" s="9"/>
      <c r="Q353" s="9"/>
      <c r="R353" s="9"/>
      <c r="S353" s="9"/>
      <c r="T353" s="9"/>
      <c r="U353" s="9"/>
      <c r="V353" s="9"/>
      <c r="W353" s="10"/>
      <c r="X353" s="10"/>
      <c r="Y353" s="10"/>
      <c r="Z353" s="10"/>
    </row>
    <row r="354" spans="1:26" ht="72" x14ac:dyDescent="0.3">
      <c r="A354" s="35" t="s">
        <v>725</v>
      </c>
      <c r="B354" s="11" t="s">
        <v>726</v>
      </c>
      <c r="C354" s="11" t="s">
        <v>727</v>
      </c>
      <c r="D354" s="11" t="s">
        <v>835</v>
      </c>
      <c r="E354" s="11" t="s">
        <v>836</v>
      </c>
      <c r="F354" s="54" t="s">
        <v>842</v>
      </c>
      <c r="G354" s="12" t="s">
        <v>258</v>
      </c>
      <c r="H354" s="12" t="str">
        <f>IFERROR(VLOOKUP(G354,CentralOVM!$A$3:$B$45,2,0),"")</f>
        <v>Y</v>
      </c>
      <c r="I354" s="12" t="s">
        <v>258</v>
      </c>
      <c r="J354" s="12" t="s">
        <v>431</v>
      </c>
      <c r="K354" s="12" t="s">
        <v>432</v>
      </c>
      <c r="L354" s="12" t="s">
        <v>433</v>
      </c>
      <c r="M354" s="13" t="s">
        <v>434</v>
      </c>
      <c r="N354" s="8" t="s">
        <v>435</v>
      </c>
      <c r="O354" s="9">
        <v>30</v>
      </c>
      <c r="P354" s="9"/>
      <c r="Q354" s="9"/>
      <c r="R354" s="9"/>
      <c r="S354" s="17" t="s">
        <v>838</v>
      </c>
      <c r="T354" s="9">
        <v>3</v>
      </c>
      <c r="U354" s="9"/>
      <c r="V354" s="9"/>
      <c r="W354" s="10"/>
      <c r="X354" s="10"/>
      <c r="Y354" s="10"/>
      <c r="Z354" s="10"/>
    </row>
    <row r="355" spans="1:26" ht="72" x14ac:dyDescent="0.3">
      <c r="A355" s="35" t="s">
        <v>725</v>
      </c>
      <c r="B355" s="11" t="s">
        <v>726</v>
      </c>
      <c r="C355" s="11" t="s">
        <v>727</v>
      </c>
      <c r="D355" s="11" t="s">
        <v>843</v>
      </c>
      <c r="E355" s="11" t="s">
        <v>836</v>
      </c>
      <c r="F355" s="54" t="s">
        <v>842</v>
      </c>
      <c r="G355" s="12" t="s">
        <v>258</v>
      </c>
      <c r="H355" s="12" t="str">
        <f>IFERROR(VLOOKUP(G355,CentralOVM!$A$3:$B$45,2,0),"")</f>
        <v>Y</v>
      </c>
      <c r="I355" s="12" t="s">
        <v>258</v>
      </c>
      <c r="J355" s="12" t="s">
        <v>431</v>
      </c>
      <c r="K355" s="12" t="s">
        <v>432</v>
      </c>
      <c r="L355" s="12" t="s">
        <v>433</v>
      </c>
      <c r="M355" s="13" t="s">
        <v>434</v>
      </c>
      <c r="N355" s="8" t="s">
        <v>435</v>
      </c>
      <c r="O355" s="9">
        <v>30</v>
      </c>
      <c r="P355" s="9"/>
      <c r="Q355" s="9"/>
      <c r="R355" s="9"/>
      <c r="S355" s="17" t="s">
        <v>838</v>
      </c>
      <c r="T355" s="9">
        <v>3</v>
      </c>
      <c r="U355" s="9"/>
      <c r="V355" s="9"/>
      <c r="W355" s="10"/>
      <c r="X355" s="10"/>
      <c r="Y355" s="10"/>
      <c r="Z355" s="10"/>
    </row>
    <row r="356" spans="1:26" ht="115.2" x14ac:dyDescent="0.3">
      <c r="A356" s="35" t="s">
        <v>725</v>
      </c>
      <c r="B356" s="11" t="s">
        <v>726</v>
      </c>
      <c r="C356" s="11" t="s">
        <v>727</v>
      </c>
      <c r="D356" s="11" t="s">
        <v>844</v>
      </c>
      <c r="E356" s="11" t="s">
        <v>836</v>
      </c>
      <c r="F356" s="54" t="s">
        <v>845</v>
      </c>
      <c r="G356" s="12" t="s">
        <v>258</v>
      </c>
      <c r="H356" s="12" t="str">
        <f>IFERROR(VLOOKUP(G356,CentralOVM!$A$3:$B$45,2,0),"")</f>
        <v>Y</v>
      </c>
      <c r="I356" s="12" t="s">
        <v>258</v>
      </c>
      <c r="J356" s="12" t="s">
        <v>431</v>
      </c>
      <c r="K356" s="12" t="s">
        <v>432</v>
      </c>
      <c r="L356" s="12" t="s">
        <v>433</v>
      </c>
      <c r="M356" s="13" t="s">
        <v>434</v>
      </c>
      <c r="N356" s="8" t="s">
        <v>435</v>
      </c>
      <c r="O356" s="9">
        <v>30</v>
      </c>
      <c r="P356" s="9"/>
      <c r="Q356" s="9"/>
      <c r="R356" s="9"/>
      <c r="S356" s="17" t="s">
        <v>846</v>
      </c>
      <c r="T356" s="9">
        <v>3</v>
      </c>
      <c r="U356" s="9"/>
      <c r="V356" s="9"/>
      <c r="W356" s="10"/>
      <c r="X356" s="10"/>
      <c r="Y356" s="10"/>
      <c r="Z356" s="10"/>
    </row>
    <row r="357" spans="1:26" ht="43.2" x14ac:dyDescent="0.3">
      <c r="A357" s="35" t="s">
        <v>725</v>
      </c>
      <c r="B357" s="11" t="s">
        <v>726</v>
      </c>
      <c r="C357" s="11" t="s">
        <v>727</v>
      </c>
      <c r="D357" s="11" t="s">
        <v>847</v>
      </c>
      <c r="E357" s="11"/>
      <c r="F357" s="54"/>
      <c r="G357" s="12"/>
      <c r="H357" s="12" t="str">
        <f>IFERROR(VLOOKUP(G357,CentralOVM!$A$3:$B$45,2,0),"")</f>
        <v/>
      </c>
      <c r="I357" s="12"/>
      <c r="J357" s="12"/>
      <c r="K357" s="12"/>
      <c r="L357" s="12"/>
      <c r="M357" s="13"/>
      <c r="N357" s="9"/>
      <c r="O357" s="9"/>
      <c r="P357" s="9"/>
      <c r="Q357" s="9"/>
      <c r="R357" s="9"/>
      <c r="S357" s="9"/>
      <c r="T357" s="9"/>
      <c r="U357" s="9"/>
      <c r="V357" s="9"/>
      <c r="W357" s="10"/>
      <c r="X357" s="10"/>
      <c r="Y357" s="10"/>
      <c r="Z357" s="10"/>
    </row>
    <row r="358" spans="1:26" ht="43.2" x14ac:dyDescent="0.3">
      <c r="A358" s="35" t="s">
        <v>725</v>
      </c>
      <c r="B358" s="11" t="s">
        <v>726</v>
      </c>
      <c r="C358" s="11" t="s">
        <v>727</v>
      </c>
      <c r="D358" s="11" t="s">
        <v>848</v>
      </c>
      <c r="E358" s="11"/>
      <c r="F358" s="54"/>
      <c r="G358" s="12"/>
      <c r="H358" s="12" t="str">
        <f>IFERROR(VLOOKUP(G358,CentralOVM!$A$3:$B$45,2,0),"")</f>
        <v/>
      </c>
      <c r="I358" s="12"/>
      <c r="J358" s="12"/>
      <c r="K358" s="12"/>
      <c r="L358" s="12"/>
      <c r="M358" s="13"/>
      <c r="N358" s="9"/>
      <c r="O358" s="9"/>
      <c r="P358" s="9"/>
      <c r="Q358" s="9"/>
      <c r="R358" s="9"/>
      <c r="S358" s="9"/>
      <c r="T358" s="9"/>
      <c r="U358" s="9"/>
      <c r="V358" s="9"/>
      <c r="W358" s="10"/>
      <c r="X358" s="10"/>
      <c r="Y358" s="10"/>
      <c r="Z358" s="10"/>
    </row>
    <row r="359" spans="1:26" ht="57.6" x14ac:dyDescent="0.3">
      <c r="A359" s="35" t="s">
        <v>725</v>
      </c>
      <c r="B359" s="11" t="s">
        <v>726</v>
      </c>
      <c r="C359" s="11" t="s">
        <v>727</v>
      </c>
      <c r="D359" s="11" t="s">
        <v>849</v>
      </c>
      <c r="E359" s="11" t="s">
        <v>850</v>
      </c>
      <c r="F359" s="54" t="s">
        <v>851</v>
      </c>
      <c r="G359" s="12" t="s">
        <v>174</v>
      </c>
      <c r="H359" s="12" t="str">
        <f>IFERROR(VLOOKUP(G359,CentralOVM!$A$3:$B$45,2,0),"")</f>
        <v>Y</v>
      </c>
      <c r="I359" s="12" t="s">
        <v>174</v>
      </c>
      <c r="J359" s="12" t="s">
        <v>852</v>
      </c>
      <c r="K359" s="12" t="s">
        <v>853</v>
      </c>
      <c r="L359" s="12" t="s">
        <v>177</v>
      </c>
      <c r="M359" s="13" t="s">
        <v>178</v>
      </c>
      <c r="N359" s="8" t="s">
        <v>165</v>
      </c>
      <c r="O359" s="9">
        <v>10</v>
      </c>
      <c r="P359" s="9" t="s">
        <v>179</v>
      </c>
      <c r="Q359" s="9" t="s">
        <v>174</v>
      </c>
      <c r="R359" s="9" t="s">
        <v>46</v>
      </c>
      <c r="S359" s="9"/>
      <c r="T359" s="9">
        <v>4</v>
      </c>
      <c r="U359" s="9" t="s">
        <v>181</v>
      </c>
      <c r="V359" s="9"/>
      <c r="W359" s="10"/>
      <c r="X359" s="10"/>
      <c r="Y359" s="10"/>
      <c r="Z359" s="10"/>
    </row>
    <row r="360" spans="1:26" ht="43.2" x14ac:dyDescent="0.3">
      <c r="A360" s="35" t="s">
        <v>725</v>
      </c>
      <c r="B360" s="11" t="s">
        <v>726</v>
      </c>
      <c r="C360" s="11" t="s">
        <v>727</v>
      </c>
      <c r="D360" s="11" t="s">
        <v>854</v>
      </c>
      <c r="E360" s="11" t="s">
        <v>850</v>
      </c>
      <c r="F360" s="54" t="s">
        <v>855</v>
      </c>
      <c r="G360" s="12" t="s">
        <v>174</v>
      </c>
      <c r="H360" s="12" t="str">
        <f>IFERROR(VLOOKUP(G360,CentralOVM!$A$3:$B$45,2,0),"")</f>
        <v>Y</v>
      </c>
      <c r="I360" s="12" t="s">
        <v>174</v>
      </c>
      <c r="J360" s="12" t="s">
        <v>852</v>
      </c>
      <c r="K360" s="12" t="s">
        <v>853</v>
      </c>
      <c r="L360" s="12" t="s">
        <v>177</v>
      </c>
      <c r="M360" s="13" t="s">
        <v>178</v>
      </c>
      <c r="N360" s="8" t="s">
        <v>165</v>
      </c>
      <c r="O360" s="9">
        <v>10</v>
      </c>
      <c r="P360" s="9"/>
      <c r="Q360" s="9"/>
      <c r="R360" s="9"/>
      <c r="S360" s="9"/>
      <c r="T360" s="9">
        <v>4</v>
      </c>
      <c r="U360" s="9"/>
      <c r="V360" s="9"/>
      <c r="W360" s="10"/>
      <c r="X360" s="10"/>
      <c r="Y360" s="10"/>
      <c r="Z360" s="10"/>
    </row>
    <row r="361" spans="1:26" ht="43.2" x14ac:dyDescent="0.3">
      <c r="A361" s="35" t="s">
        <v>725</v>
      </c>
      <c r="B361" s="11" t="s">
        <v>726</v>
      </c>
      <c r="C361" s="11" t="s">
        <v>727</v>
      </c>
      <c r="D361" s="11" t="s">
        <v>856</v>
      </c>
      <c r="E361" s="11"/>
      <c r="F361" s="54"/>
      <c r="G361" s="12"/>
      <c r="H361" s="12" t="str">
        <f>IFERROR(VLOOKUP(G361,CentralOVM!$A$3:$B$45,2,0),"")</f>
        <v/>
      </c>
      <c r="I361" s="12"/>
      <c r="J361" s="12"/>
      <c r="K361" s="12"/>
      <c r="L361" s="12"/>
      <c r="M361" s="13"/>
      <c r="N361" s="9"/>
      <c r="O361" s="9"/>
      <c r="P361" s="9"/>
      <c r="Q361" s="9"/>
      <c r="R361" s="9"/>
      <c r="S361" s="9"/>
      <c r="T361" s="9"/>
      <c r="U361" s="9"/>
      <c r="V361" s="9"/>
      <c r="W361" s="10"/>
      <c r="X361" s="10"/>
      <c r="Y361" s="10"/>
      <c r="Z361" s="10"/>
    </row>
    <row r="362" spans="1:26" ht="43.2" x14ac:dyDescent="0.3">
      <c r="A362" s="35" t="s">
        <v>725</v>
      </c>
      <c r="B362" s="11" t="s">
        <v>726</v>
      </c>
      <c r="C362" s="11" t="s">
        <v>727</v>
      </c>
      <c r="D362" s="11" t="s">
        <v>857</v>
      </c>
      <c r="E362" s="11"/>
      <c r="F362" s="54"/>
      <c r="G362" s="12"/>
      <c r="H362" s="12" t="str">
        <f>IFERROR(VLOOKUP(G362,CentralOVM!$A$3:$B$45,2,0),"")</f>
        <v/>
      </c>
      <c r="I362" s="12"/>
      <c r="J362" s="12"/>
      <c r="K362" s="12"/>
      <c r="L362" s="12"/>
      <c r="M362" s="13"/>
      <c r="N362" s="9"/>
      <c r="O362" s="9"/>
      <c r="P362" s="9"/>
      <c r="Q362" s="9"/>
      <c r="R362" s="9"/>
      <c r="S362" s="9"/>
      <c r="T362" s="9"/>
      <c r="U362" s="9"/>
      <c r="V362" s="9"/>
      <c r="W362" s="10"/>
      <c r="X362" s="10"/>
      <c r="Y362" s="10"/>
      <c r="Z362" s="10"/>
    </row>
    <row r="363" spans="1:26" ht="43.2" x14ac:dyDescent="0.3">
      <c r="A363" s="35" t="s">
        <v>725</v>
      </c>
      <c r="B363" s="11" t="s">
        <v>726</v>
      </c>
      <c r="C363" s="11" t="s">
        <v>727</v>
      </c>
      <c r="D363" s="11" t="s">
        <v>858</v>
      </c>
      <c r="E363" s="11"/>
      <c r="F363" s="54" t="s">
        <v>859</v>
      </c>
      <c r="G363" s="12" t="s">
        <v>258</v>
      </c>
      <c r="H363" s="12" t="str">
        <f>IFERROR(VLOOKUP(G363,CentralOVM!$A$3:$B$45,2,0),"")</f>
        <v>Y</v>
      </c>
      <c r="I363" s="12" t="s">
        <v>258</v>
      </c>
      <c r="J363" s="12" t="s">
        <v>860</v>
      </c>
      <c r="K363" s="12" t="s">
        <v>861</v>
      </c>
      <c r="L363" s="12" t="s">
        <v>862</v>
      </c>
      <c r="M363" s="13" t="s">
        <v>863</v>
      </c>
      <c r="N363" s="8" t="s">
        <v>736</v>
      </c>
      <c r="O363" s="9">
        <v>0</v>
      </c>
      <c r="P363" s="9"/>
      <c r="Q363" s="9"/>
      <c r="R363" s="9"/>
      <c r="S363" s="9"/>
      <c r="T363" s="9">
        <v>1</v>
      </c>
      <c r="U363" s="9" t="s">
        <v>864</v>
      </c>
      <c r="V363" s="9"/>
      <c r="W363" s="10"/>
      <c r="X363" s="10"/>
      <c r="Y363" s="10"/>
      <c r="Z363" s="10"/>
    </row>
    <row r="364" spans="1:26" ht="43.2" x14ac:dyDescent="0.3">
      <c r="A364" s="35" t="s">
        <v>725</v>
      </c>
      <c r="B364" s="11" t="s">
        <v>726</v>
      </c>
      <c r="C364" s="11" t="s">
        <v>727</v>
      </c>
      <c r="D364" s="11" t="s">
        <v>865</v>
      </c>
      <c r="E364" s="11"/>
      <c r="F364" s="54"/>
      <c r="G364" s="12"/>
      <c r="H364" s="12" t="str">
        <f>IFERROR(VLOOKUP(G364,CentralOVM!$A$3:$B$45,2,0),"")</f>
        <v/>
      </c>
      <c r="I364" s="12"/>
      <c r="J364" s="12"/>
      <c r="K364" s="12"/>
      <c r="L364" s="12"/>
      <c r="M364" s="13"/>
      <c r="N364" s="9"/>
      <c r="O364" s="9"/>
      <c r="P364" s="9"/>
      <c r="Q364" s="9"/>
      <c r="R364" s="9"/>
      <c r="S364" s="9"/>
      <c r="T364" s="9"/>
      <c r="U364" s="9"/>
      <c r="V364" s="9"/>
      <c r="W364" s="10"/>
      <c r="X364" s="10"/>
      <c r="Y364" s="10"/>
      <c r="Z364" s="10"/>
    </row>
    <row r="365" spans="1:26" ht="129.6" x14ac:dyDescent="0.3">
      <c r="A365" s="35" t="s">
        <v>866</v>
      </c>
      <c r="B365" s="11" t="s">
        <v>867</v>
      </c>
      <c r="C365" s="11" t="s">
        <v>868</v>
      </c>
      <c r="D365" s="11" t="s">
        <v>869</v>
      </c>
      <c r="E365" s="11"/>
      <c r="F365" s="54"/>
      <c r="G365" s="12"/>
      <c r="H365" s="12" t="str">
        <f>IFERROR(VLOOKUP(G365,CentralOVM!$A$3:$B$45,2,0),"")</f>
        <v/>
      </c>
      <c r="I365" s="12"/>
      <c r="J365" s="12"/>
      <c r="K365" s="12"/>
      <c r="L365" s="12"/>
      <c r="M365" s="13"/>
      <c r="N365" s="9"/>
      <c r="O365" s="9"/>
      <c r="P365" s="9"/>
      <c r="Q365" s="9"/>
      <c r="R365" s="9"/>
      <c r="S365" s="9"/>
      <c r="T365" s="9"/>
      <c r="U365" s="9"/>
      <c r="V365" s="9">
        <v>183774</v>
      </c>
      <c r="W365" s="10" t="s">
        <v>870</v>
      </c>
      <c r="X365" s="10"/>
      <c r="Y365" s="10"/>
      <c r="Z365" s="10"/>
    </row>
    <row r="366" spans="1:26" ht="129.6" x14ac:dyDescent="0.3">
      <c r="A366" s="35" t="s">
        <v>866</v>
      </c>
      <c r="B366" s="11" t="s">
        <v>867</v>
      </c>
      <c r="C366" s="11" t="s">
        <v>868</v>
      </c>
      <c r="D366" s="11" t="s">
        <v>871</v>
      </c>
      <c r="E366" s="11"/>
      <c r="F366" s="54" t="s">
        <v>872</v>
      </c>
      <c r="G366" s="12"/>
      <c r="H366" s="12" t="str">
        <f>IFERROR(VLOOKUP(G366,CentralOVM!$A$3:$B$45,2,0),"")</f>
        <v/>
      </c>
      <c r="I366" s="12" t="s">
        <v>392</v>
      </c>
      <c r="J366" s="12" t="s">
        <v>636</v>
      </c>
      <c r="K366" s="12" t="s">
        <v>637</v>
      </c>
      <c r="L366" s="12" t="s">
        <v>638</v>
      </c>
      <c r="M366" s="13" t="s">
        <v>639</v>
      </c>
      <c r="N366" s="51" t="s">
        <v>873</v>
      </c>
      <c r="O366" s="9">
        <v>21</v>
      </c>
      <c r="P366" s="9"/>
      <c r="Q366" s="9"/>
      <c r="R366" s="9"/>
      <c r="S366" s="9"/>
      <c r="T366" s="9">
        <v>4</v>
      </c>
      <c r="U366" s="9"/>
      <c r="V366" s="9"/>
      <c r="W366" s="10"/>
      <c r="X366" s="10"/>
      <c r="Y366" s="10"/>
      <c r="Z366" s="10"/>
    </row>
    <row r="367" spans="1:26" ht="129.6" x14ac:dyDescent="0.3">
      <c r="A367" s="35" t="s">
        <v>866</v>
      </c>
      <c r="B367" s="11" t="s">
        <v>867</v>
      </c>
      <c r="C367" s="11" t="s">
        <v>868</v>
      </c>
      <c r="D367" s="11" t="s">
        <v>874</v>
      </c>
      <c r="E367" s="11"/>
      <c r="F367" s="54"/>
      <c r="G367" s="12" t="s">
        <v>635</v>
      </c>
      <c r="H367" s="12" t="str">
        <f>IFERROR(VLOOKUP(G367,CentralOVM!$A$3:$B$45,2,0),"")</f>
        <v>N</v>
      </c>
      <c r="I367" s="12" t="s">
        <v>392</v>
      </c>
      <c r="J367" s="12" t="s">
        <v>636</v>
      </c>
      <c r="K367" s="12" t="s">
        <v>637</v>
      </c>
      <c r="L367" s="12" t="s">
        <v>638</v>
      </c>
      <c r="M367" s="13" t="s">
        <v>639</v>
      </c>
      <c r="N367" s="51" t="s">
        <v>640</v>
      </c>
      <c r="O367" s="9">
        <v>17</v>
      </c>
      <c r="P367" s="9"/>
      <c r="Q367" s="9"/>
      <c r="R367" s="9"/>
      <c r="S367" s="9"/>
      <c r="T367" s="9"/>
      <c r="U367" s="9" t="s">
        <v>119</v>
      </c>
      <c r="V367" s="9"/>
      <c r="W367" s="10"/>
      <c r="X367" s="10"/>
      <c r="Y367" s="10"/>
      <c r="Z367" s="10"/>
    </row>
    <row r="368" spans="1:26" ht="129.6" x14ac:dyDescent="0.3">
      <c r="A368" s="35" t="s">
        <v>866</v>
      </c>
      <c r="B368" s="11" t="s">
        <v>867</v>
      </c>
      <c r="C368" s="11" t="s">
        <v>868</v>
      </c>
      <c r="D368" s="11" t="s">
        <v>875</v>
      </c>
      <c r="E368" s="11"/>
      <c r="F368" s="54"/>
      <c r="G368" s="12" t="s">
        <v>635</v>
      </c>
      <c r="H368" s="12" t="str">
        <f>IFERROR(VLOOKUP(G368,CentralOVM!$A$3:$B$45,2,0),"")</f>
        <v>N</v>
      </c>
      <c r="I368" s="12" t="s">
        <v>392</v>
      </c>
      <c r="J368" s="12" t="s">
        <v>636</v>
      </c>
      <c r="K368" s="12" t="s">
        <v>637</v>
      </c>
      <c r="L368" s="12" t="s">
        <v>638</v>
      </c>
      <c r="M368" s="13" t="s">
        <v>639</v>
      </c>
      <c r="N368" s="51" t="s">
        <v>873</v>
      </c>
      <c r="O368" s="9">
        <v>21</v>
      </c>
      <c r="P368" s="9"/>
      <c r="Q368" s="9"/>
      <c r="R368" s="9"/>
      <c r="S368" s="9"/>
      <c r="T368" s="9"/>
      <c r="U368" s="9" t="s">
        <v>121</v>
      </c>
      <c r="V368" s="9"/>
      <c r="W368" s="10"/>
      <c r="X368" s="10"/>
      <c r="Y368" s="10"/>
      <c r="Z368" s="10"/>
    </row>
    <row r="369" spans="1:26" ht="129.6" x14ac:dyDescent="0.3">
      <c r="A369" s="35" t="s">
        <v>866</v>
      </c>
      <c r="B369" s="11" t="s">
        <v>867</v>
      </c>
      <c r="C369" s="11" t="s">
        <v>868</v>
      </c>
      <c r="D369" s="11" t="s">
        <v>876</v>
      </c>
      <c r="E369" s="11"/>
      <c r="F369" s="54" t="s">
        <v>877</v>
      </c>
      <c r="G369" s="12" t="s">
        <v>635</v>
      </c>
      <c r="H369" s="12" t="str">
        <f>IFERROR(VLOOKUP(G369,CentralOVM!$A$3:$B$45,2,0),"")</f>
        <v>N</v>
      </c>
      <c r="I369" s="12" t="s">
        <v>392</v>
      </c>
      <c r="J369" s="12" t="s">
        <v>636</v>
      </c>
      <c r="K369" s="12" t="s">
        <v>637</v>
      </c>
      <c r="L369" s="12" t="s">
        <v>638</v>
      </c>
      <c r="M369" s="13" t="s">
        <v>639</v>
      </c>
      <c r="N369" s="51" t="s">
        <v>873</v>
      </c>
      <c r="O369" s="9">
        <v>21</v>
      </c>
      <c r="P369" s="9"/>
      <c r="Q369" s="9"/>
      <c r="R369" s="9"/>
      <c r="S369" s="9"/>
      <c r="T369" s="9">
        <v>4</v>
      </c>
      <c r="U369" s="9" t="s">
        <v>643</v>
      </c>
      <c r="V369" s="9"/>
      <c r="W369" s="10"/>
      <c r="X369" s="10"/>
      <c r="Y369" s="10"/>
      <c r="Z369" s="10"/>
    </row>
    <row r="370" spans="1:26" ht="129.6" x14ac:dyDescent="0.3">
      <c r="A370" s="35" t="s">
        <v>866</v>
      </c>
      <c r="B370" s="11" t="s">
        <v>867</v>
      </c>
      <c r="C370" s="11" t="s">
        <v>868</v>
      </c>
      <c r="D370" s="11" t="s">
        <v>878</v>
      </c>
      <c r="E370" s="11"/>
      <c r="F370" s="54"/>
      <c r="G370" s="12" t="s">
        <v>879</v>
      </c>
      <c r="H370" s="12" t="str">
        <f>IFERROR(VLOOKUP(G370,CentralOVM!$A$3:$B$45,2,0),"")</f>
        <v>N</v>
      </c>
      <c r="I370" s="12" t="s">
        <v>392</v>
      </c>
      <c r="J370" s="12" t="s">
        <v>636</v>
      </c>
      <c r="K370" s="12" t="s">
        <v>637</v>
      </c>
      <c r="L370" s="12" t="s">
        <v>638</v>
      </c>
      <c r="M370" s="13" t="s">
        <v>639</v>
      </c>
      <c r="N370" s="51" t="s">
        <v>640</v>
      </c>
      <c r="O370" s="9">
        <v>17</v>
      </c>
      <c r="P370" s="9"/>
      <c r="Q370" s="9"/>
      <c r="R370" s="9"/>
      <c r="S370" s="9"/>
      <c r="T370" s="9"/>
      <c r="U370" s="9" t="s">
        <v>721</v>
      </c>
      <c r="V370" s="9"/>
      <c r="W370" s="10"/>
      <c r="X370" s="10"/>
      <c r="Y370" s="10"/>
      <c r="Z370" s="10"/>
    </row>
    <row r="371" spans="1:26" ht="129.6" x14ac:dyDescent="0.3">
      <c r="A371" s="35" t="s">
        <v>866</v>
      </c>
      <c r="B371" s="11" t="s">
        <v>867</v>
      </c>
      <c r="C371" s="11" t="s">
        <v>868</v>
      </c>
      <c r="D371" s="11" t="s">
        <v>880</v>
      </c>
      <c r="E371" s="11"/>
      <c r="F371" s="54"/>
      <c r="G371" s="12" t="s">
        <v>879</v>
      </c>
      <c r="H371" s="12" t="str">
        <f>IFERROR(VLOOKUP(G371,CentralOVM!$A$3:$B$45,2,0),"")</f>
        <v>N</v>
      </c>
      <c r="I371" s="12"/>
      <c r="J371" s="12"/>
      <c r="K371" s="12"/>
      <c r="L371" s="12"/>
      <c r="M371" s="13"/>
      <c r="N371" s="9"/>
      <c r="O371" s="9"/>
      <c r="P371" s="9"/>
      <c r="Q371" s="9"/>
      <c r="R371" s="9"/>
      <c r="S371" s="9"/>
      <c r="T371" s="9"/>
      <c r="U371" s="9"/>
      <c r="V371" s="9"/>
      <c r="W371" s="10"/>
      <c r="X371" s="10"/>
      <c r="Y371" s="10"/>
      <c r="Z371" s="10"/>
    </row>
    <row r="372" spans="1:26" ht="129.6" x14ac:dyDescent="0.3">
      <c r="A372" s="35" t="s">
        <v>866</v>
      </c>
      <c r="B372" s="11" t="s">
        <v>867</v>
      </c>
      <c r="C372" s="11" t="s">
        <v>868</v>
      </c>
      <c r="D372" s="11" t="s">
        <v>881</v>
      </c>
      <c r="E372" s="11"/>
      <c r="F372" s="54"/>
      <c r="G372" s="12"/>
      <c r="H372" s="12" t="str">
        <f>IFERROR(VLOOKUP(G372,CentralOVM!$A$3:$B$45,2,0),"")</f>
        <v/>
      </c>
      <c r="I372" s="12"/>
      <c r="J372" s="12"/>
      <c r="K372" s="12"/>
      <c r="L372" s="12"/>
      <c r="M372" s="13"/>
      <c r="N372" s="9"/>
      <c r="O372" s="9"/>
      <c r="P372" s="9"/>
      <c r="Q372" s="9"/>
      <c r="R372" s="9"/>
      <c r="S372" s="9"/>
      <c r="T372" s="9"/>
      <c r="U372" s="9"/>
      <c r="V372" s="9"/>
      <c r="W372" s="10"/>
      <c r="X372" s="10"/>
      <c r="Y372" s="10"/>
      <c r="Z372" s="10"/>
    </row>
    <row r="373" spans="1:26" ht="129.6" x14ac:dyDescent="0.3">
      <c r="A373" s="35" t="s">
        <v>866</v>
      </c>
      <c r="B373" s="11" t="s">
        <v>867</v>
      </c>
      <c r="C373" s="11" t="s">
        <v>868</v>
      </c>
      <c r="D373" s="11" t="s">
        <v>882</v>
      </c>
      <c r="E373" s="11"/>
      <c r="F373" s="54"/>
      <c r="G373" s="12" t="s">
        <v>635</v>
      </c>
      <c r="H373" s="12" t="str">
        <f>IFERROR(VLOOKUP(G373,CentralOVM!$A$3:$B$45,2,0),"")</f>
        <v>N</v>
      </c>
      <c r="I373" s="12" t="s">
        <v>392</v>
      </c>
      <c r="J373" s="12" t="s">
        <v>636</v>
      </c>
      <c r="K373" s="12" t="s">
        <v>637</v>
      </c>
      <c r="L373" s="12" t="s">
        <v>638</v>
      </c>
      <c r="M373" s="13" t="s">
        <v>639</v>
      </c>
      <c r="N373" s="51" t="s">
        <v>640</v>
      </c>
      <c r="O373" s="9">
        <v>17</v>
      </c>
      <c r="P373" s="9"/>
      <c r="Q373" s="9"/>
      <c r="R373" s="9"/>
      <c r="S373" s="9"/>
      <c r="T373" s="9"/>
      <c r="U373" s="9" t="s">
        <v>65</v>
      </c>
      <c r="V373" s="9"/>
      <c r="W373" s="10"/>
      <c r="X373" s="10"/>
      <c r="Y373" s="10"/>
      <c r="Z373" s="10"/>
    </row>
    <row r="374" spans="1:26" ht="129.6" x14ac:dyDescent="0.3">
      <c r="A374" s="35" t="s">
        <v>866</v>
      </c>
      <c r="B374" s="11" t="s">
        <v>867</v>
      </c>
      <c r="C374" s="11" t="s">
        <v>868</v>
      </c>
      <c r="D374" s="11" t="s">
        <v>883</v>
      </c>
      <c r="E374" s="11" t="s">
        <v>602</v>
      </c>
      <c r="F374" s="54" t="s">
        <v>884</v>
      </c>
      <c r="G374" s="12" t="s">
        <v>635</v>
      </c>
      <c r="H374" s="12" t="str">
        <f>IFERROR(VLOOKUP(G374,CentralOVM!$A$3:$B$45,2,0),"")</f>
        <v>N</v>
      </c>
      <c r="I374" s="12" t="s">
        <v>49</v>
      </c>
      <c r="J374" s="12" t="s">
        <v>50</v>
      </c>
      <c r="K374" s="12" t="s">
        <v>51</v>
      </c>
      <c r="L374" s="12" t="s">
        <v>52</v>
      </c>
      <c r="M374" s="13" t="s">
        <v>53</v>
      </c>
      <c r="N374" s="51" t="s">
        <v>54</v>
      </c>
      <c r="O374" s="9">
        <v>60</v>
      </c>
      <c r="P374" s="9" t="s">
        <v>885</v>
      </c>
      <c r="Q374" s="9" t="s">
        <v>642</v>
      </c>
      <c r="R374" s="9" t="s">
        <v>62</v>
      </c>
      <c r="S374" s="9"/>
      <c r="T374" s="9">
        <v>1</v>
      </c>
      <c r="U374" s="9" t="s">
        <v>886</v>
      </c>
      <c r="V374" s="9"/>
      <c r="W374" s="10"/>
      <c r="X374" s="10"/>
      <c r="Y374" s="10"/>
      <c r="Z374" s="10"/>
    </row>
    <row r="375" spans="1:26" ht="129.6" x14ac:dyDescent="0.3">
      <c r="A375" s="35" t="s">
        <v>866</v>
      </c>
      <c r="B375" s="11" t="s">
        <v>867</v>
      </c>
      <c r="C375" s="11" t="s">
        <v>868</v>
      </c>
      <c r="D375" s="11" t="s">
        <v>887</v>
      </c>
      <c r="E375" s="11"/>
      <c r="F375" s="54"/>
      <c r="G375" s="12"/>
      <c r="H375" s="12" t="str">
        <f>IFERROR(VLOOKUP(G375,CentralOVM!$A$3:$B$45,2,0),"")</f>
        <v/>
      </c>
      <c r="I375" s="12"/>
      <c r="J375" s="12"/>
      <c r="K375" s="12"/>
      <c r="L375" s="12"/>
      <c r="M375" s="13"/>
      <c r="N375" s="9"/>
      <c r="O375" s="9"/>
      <c r="P375" s="9"/>
      <c r="Q375" s="9"/>
      <c r="R375" s="9"/>
      <c r="S375" s="9"/>
      <c r="T375" s="9"/>
      <c r="U375" s="9"/>
      <c r="V375" s="9"/>
      <c r="W375" s="10"/>
      <c r="X375" s="10"/>
      <c r="Y375" s="10"/>
      <c r="Z375" s="10"/>
    </row>
    <row r="376" spans="1:26" ht="129.6" x14ac:dyDescent="0.3">
      <c r="A376" s="35" t="s">
        <v>866</v>
      </c>
      <c r="B376" s="11" t="s">
        <v>867</v>
      </c>
      <c r="C376" s="11" t="s">
        <v>868</v>
      </c>
      <c r="D376" s="11" t="s">
        <v>888</v>
      </c>
      <c r="E376" s="11" t="s">
        <v>602</v>
      </c>
      <c r="F376" s="54" t="s">
        <v>889</v>
      </c>
      <c r="G376" s="12" t="s">
        <v>49</v>
      </c>
      <c r="H376" s="12" t="str">
        <f>IFERROR(VLOOKUP(G376,CentralOVM!$A$3:$B$45,2,0),"")</f>
        <v>Y</v>
      </c>
      <c r="I376" s="12" t="s">
        <v>49</v>
      </c>
      <c r="J376" s="12" t="s">
        <v>50</v>
      </c>
      <c r="K376" s="12" t="s">
        <v>51</v>
      </c>
      <c r="L376" s="12" t="s">
        <v>52</v>
      </c>
      <c r="M376" s="13" t="s">
        <v>53</v>
      </c>
      <c r="N376" s="51" t="s">
        <v>54</v>
      </c>
      <c r="O376" s="9">
        <v>60</v>
      </c>
      <c r="P376" s="9" t="s">
        <v>67</v>
      </c>
      <c r="Q376" s="9" t="s">
        <v>49</v>
      </c>
      <c r="R376" s="9" t="s">
        <v>62</v>
      </c>
      <c r="S376" s="9"/>
      <c r="T376" s="9">
        <v>1</v>
      </c>
      <c r="U376" s="9"/>
      <c r="V376" s="9"/>
      <c r="W376" s="10"/>
      <c r="X376" s="10"/>
      <c r="Y376" s="10"/>
      <c r="Z376" s="10"/>
    </row>
    <row r="377" spans="1:26" ht="129.6" x14ac:dyDescent="0.3">
      <c r="A377" s="35" t="s">
        <v>866</v>
      </c>
      <c r="B377" s="11" t="s">
        <v>867</v>
      </c>
      <c r="C377" s="11" t="s">
        <v>868</v>
      </c>
      <c r="D377" s="11" t="s">
        <v>890</v>
      </c>
      <c r="E377" s="11"/>
      <c r="F377" s="54"/>
      <c r="G377" s="12"/>
      <c r="H377" s="12" t="str">
        <f>IFERROR(VLOOKUP(G377,CentralOVM!$A$3:$B$45,2,0),"")</f>
        <v/>
      </c>
      <c r="I377" s="12"/>
      <c r="J377" s="12"/>
      <c r="K377" s="12"/>
      <c r="L377" s="12"/>
      <c r="M377" s="13"/>
      <c r="N377" s="9"/>
      <c r="O377" s="9"/>
      <c r="P377" s="9"/>
      <c r="Q377" s="9"/>
      <c r="R377" s="9"/>
      <c r="S377" s="9"/>
      <c r="T377" s="9"/>
      <c r="U377" s="9"/>
      <c r="V377" s="9"/>
      <c r="W377" s="10"/>
      <c r="X377" s="10"/>
      <c r="Y377" s="10"/>
      <c r="Z377" s="10"/>
    </row>
    <row r="378" spans="1:26" ht="129.6" x14ac:dyDescent="0.3">
      <c r="A378" s="35" t="s">
        <v>866</v>
      </c>
      <c r="B378" s="11" t="s">
        <v>867</v>
      </c>
      <c r="C378" s="11" t="s">
        <v>868</v>
      </c>
      <c r="D378" s="11" t="s">
        <v>891</v>
      </c>
      <c r="E378" s="11"/>
      <c r="F378" s="54"/>
      <c r="G378" s="12"/>
      <c r="H378" s="12" t="str">
        <f>IFERROR(VLOOKUP(G378,CentralOVM!$A$3:$B$45,2,0),"")</f>
        <v/>
      </c>
      <c r="I378" s="12"/>
      <c r="J378" s="12"/>
      <c r="K378" s="12"/>
      <c r="L378" s="12"/>
      <c r="M378" s="13"/>
      <c r="N378" s="9"/>
      <c r="O378" s="9"/>
      <c r="P378" s="9"/>
      <c r="Q378" s="9"/>
      <c r="R378" s="9"/>
      <c r="S378" s="9"/>
      <c r="T378" s="9"/>
      <c r="U378" s="9"/>
      <c r="V378" s="9"/>
      <c r="W378" s="10"/>
      <c r="X378" s="10"/>
      <c r="Y378" s="10"/>
      <c r="Z378" s="10"/>
    </row>
    <row r="379" spans="1:26" ht="129.6" x14ac:dyDescent="0.3">
      <c r="A379" s="35" t="s">
        <v>866</v>
      </c>
      <c r="B379" s="11" t="s">
        <v>867</v>
      </c>
      <c r="C379" s="11" t="s">
        <v>868</v>
      </c>
      <c r="D379" s="11" t="s">
        <v>654</v>
      </c>
      <c r="E379" s="11"/>
      <c r="F379" s="54"/>
      <c r="G379" s="12" t="s">
        <v>635</v>
      </c>
      <c r="H379" s="12" t="str">
        <f>IFERROR(VLOOKUP(G379,CentralOVM!$A$3:$B$45,2,0),"")</f>
        <v>N</v>
      </c>
      <c r="I379" s="12" t="s">
        <v>392</v>
      </c>
      <c r="J379" s="12" t="s">
        <v>636</v>
      </c>
      <c r="K379" s="12" t="s">
        <v>637</v>
      </c>
      <c r="L379" s="12" t="s">
        <v>638</v>
      </c>
      <c r="M379" s="13" t="s">
        <v>639</v>
      </c>
      <c r="N379" s="51" t="s">
        <v>640</v>
      </c>
      <c r="O379" s="9">
        <v>17</v>
      </c>
      <c r="P379" s="9"/>
      <c r="Q379" s="9"/>
      <c r="R379" s="9"/>
      <c r="S379" s="9"/>
      <c r="T379" s="9"/>
      <c r="U379" s="9"/>
      <c r="V379" s="9"/>
      <c r="W379" s="10"/>
      <c r="X379" s="10"/>
      <c r="Y379" s="10"/>
      <c r="Z379" s="10"/>
    </row>
    <row r="380" spans="1:26" ht="129.6" x14ac:dyDescent="0.3">
      <c r="A380" s="35" t="s">
        <v>866</v>
      </c>
      <c r="B380" s="11" t="s">
        <v>867</v>
      </c>
      <c r="C380" s="11" t="s">
        <v>868</v>
      </c>
      <c r="D380" s="11" t="s">
        <v>892</v>
      </c>
      <c r="E380" s="11"/>
      <c r="F380" s="54" t="s">
        <v>893</v>
      </c>
      <c r="G380" s="12" t="s">
        <v>894</v>
      </c>
      <c r="H380" s="12" t="str">
        <f>IFERROR(VLOOKUP(G380,CentralOVM!$A$3:$B$45,2,0),"")</f>
        <v/>
      </c>
      <c r="I380" s="12"/>
      <c r="J380" s="12"/>
      <c r="K380" s="12"/>
      <c r="L380" s="12"/>
      <c r="M380" s="13"/>
      <c r="N380" s="9"/>
      <c r="O380" s="9"/>
      <c r="P380" s="9"/>
      <c r="Q380" s="9"/>
      <c r="R380" s="9"/>
      <c r="S380" s="9"/>
      <c r="T380" s="9">
        <v>1</v>
      </c>
      <c r="U380" s="9"/>
      <c r="V380" s="9"/>
      <c r="W380" s="10"/>
      <c r="X380" s="10"/>
      <c r="Y380" s="10"/>
      <c r="Z380" s="10"/>
    </row>
    <row r="381" spans="1:26" ht="129.6" x14ac:dyDescent="0.3">
      <c r="A381" s="35" t="s">
        <v>866</v>
      </c>
      <c r="B381" s="11" t="s">
        <v>867</v>
      </c>
      <c r="C381" s="11" t="s">
        <v>868</v>
      </c>
      <c r="D381" s="11" t="s">
        <v>895</v>
      </c>
      <c r="E381" s="11"/>
      <c r="F381" s="54" t="s">
        <v>896</v>
      </c>
      <c r="G381" s="12" t="s">
        <v>897</v>
      </c>
      <c r="H381" s="12" t="str">
        <f>IFERROR(VLOOKUP(G381,CentralOVM!$A$3:$B$45,2,0),"")</f>
        <v>Y</v>
      </c>
      <c r="I381" s="12" t="s">
        <v>40</v>
      </c>
      <c r="J381" s="12" t="s">
        <v>898</v>
      </c>
      <c r="K381" s="12" t="s">
        <v>899</v>
      </c>
      <c r="L381" s="12" t="s">
        <v>900</v>
      </c>
      <c r="M381" s="13" t="s">
        <v>901</v>
      </c>
      <c r="N381" s="8" t="s">
        <v>902</v>
      </c>
      <c r="O381" s="9">
        <v>51</v>
      </c>
      <c r="P381" s="9"/>
      <c r="Q381" s="9"/>
      <c r="R381" s="9"/>
      <c r="S381" s="9"/>
      <c r="T381" s="9">
        <v>1</v>
      </c>
      <c r="U381" s="9"/>
      <c r="V381" s="9"/>
      <c r="W381" s="10"/>
      <c r="X381" s="10"/>
      <c r="Y381" s="10"/>
      <c r="Z381" s="10"/>
    </row>
    <row r="382" spans="1:26" ht="129.6" x14ac:dyDescent="0.3">
      <c r="A382" s="35" t="s">
        <v>866</v>
      </c>
      <c r="B382" s="11" t="s">
        <v>867</v>
      </c>
      <c r="C382" s="11" t="s">
        <v>868</v>
      </c>
      <c r="D382" s="11" t="s">
        <v>903</v>
      </c>
      <c r="E382" s="11"/>
      <c r="F382" s="54"/>
      <c r="G382" s="12"/>
      <c r="H382" s="12" t="str">
        <f>IFERROR(VLOOKUP(G382,CentralOVM!$A$3:$B$45,2,0),"")</f>
        <v/>
      </c>
      <c r="I382" s="12"/>
      <c r="J382" s="12"/>
      <c r="K382" s="12"/>
      <c r="L382" s="12"/>
      <c r="M382" s="13"/>
      <c r="N382" s="9"/>
      <c r="O382" s="9"/>
      <c r="P382" s="9"/>
      <c r="Q382" s="9"/>
      <c r="R382" s="9"/>
      <c r="S382" s="9"/>
      <c r="T382" s="9"/>
      <c r="U382" s="9"/>
      <c r="V382" s="9"/>
      <c r="W382" s="10"/>
      <c r="X382" s="10"/>
      <c r="Y382" s="10"/>
      <c r="Z382" s="10"/>
    </row>
    <row r="383" spans="1:26" ht="129.6" x14ac:dyDescent="0.3">
      <c r="A383" s="35" t="s">
        <v>866</v>
      </c>
      <c r="B383" s="11" t="s">
        <v>867</v>
      </c>
      <c r="C383" s="11" t="s">
        <v>868</v>
      </c>
      <c r="D383" s="11" t="s">
        <v>904</v>
      </c>
      <c r="E383" s="11"/>
      <c r="F383" s="54"/>
      <c r="G383" s="12" t="s">
        <v>905</v>
      </c>
      <c r="H383" s="12" t="str">
        <f>IFERROR(VLOOKUP(G383,CentralOVM!$A$3:$B$45,2,0),"")</f>
        <v>Y</v>
      </c>
      <c r="I383" s="12"/>
      <c r="J383" s="12"/>
      <c r="K383" s="12"/>
      <c r="L383" s="12"/>
      <c r="M383" s="13"/>
      <c r="N383" s="10"/>
      <c r="O383" s="9"/>
      <c r="P383" s="9"/>
      <c r="Q383" s="9"/>
      <c r="R383" s="9"/>
      <c r="S383" s="9"/>
      <c r="T383" s="9"/>
      <c r="U383" s="9"/>
      <c r="V383" s="9"/>
      <c r="W383" s="10"/>
      <c r="X383" s="10"/>
      <c r="Y383" s="10"/>
      <c r="Z383" s="10"/>
    </row>
    <row r="384" spans="1:26" ht="129.6" x14ac:dyDescent="0.3">
      <c r="A384" s="35" t="s">
        <v>866</v>
      </c>
      <c r="B384" s="11" t="s">
        <v>867</v>
      </c>
      <c r="C384" s="11" t="s">
        <v>868</v>
      </c>
      <c r="D384" s="11" t="s">
        <v>906</v>
      </c>
      <c r="E384" s="11"/>
      <c r="F384" s="54"/>
      <c r="G384" s="12"/>
      <c r="H384" s="12" t="str">
        <f>IFERROR(VLOOKUP(G384,CentralOVM!$A$3:$B$45,2,0),"")</f>
        <v/>
      </c>
      <c r="I384" s="12"/>
      <c r="J384" s="12"/>
      <c r="K384" s="12"/>
      <c r="L384" s="12"/>
      <c r="M384" s="13"/>
      <c r="N384" s="9"/>
      <c r="O384" s="9"/>
      <c r="P384" s="9"/>
      <c r="Q384" s="9"/>
      <c r="R384" s="9"/>
      <c r="S384" s="9"/>
      <c r="T384" s="9"/>
      <c r="U384" s="9"/>
      <c r="V384" s="9"/>
      <c r="W384" s="10"/>
      <c r="X384" s="10"/>
      <c r="Y384" s="10"/>
      <c r="Z384" s="10"/>
    </row>
    <row r="385" spans="1:26" ht="129.6" x14ac:dyDescent="0.3">
      <c r="A385" s="35" t="s">
        <v>866</v>
      </c>
      <c r="B385" s="11" t="s">
        <v>867</v>
      </c>
      <c r="C385" s="11" t="s">
        <v>868</v>
      </c>
      <c r="D385" s="11" t="s">
        <v>907</v>
      </c>
      <c r="E385" s="11"/>
      <c r="F385" s="54"/>
      <c r="G385" s="12" t="s">
        <v>908</v>
      </c>
      <c r="H385" s="12" t="str">
        <f>IFERROR(VLOOKUP(G385,CentralOVM!$A$3:$B$45,2,0),"")</f>
        <v>Y</v>
      </c>
      <c r="I385" s="12" t="s">
        <v>392</v>
      </c>
      <c r="J385" s="12"/>
      <c r="K385" s="12"/>
      <c r="L385" s="12"/>
      <c r="M385" s="13"/>
      <c r="N385" s="9"/>
      <c r="O385" s="9"/>
      <c r="P385" s="9"/>
      <c r="Q385" s="9"/>
      <c r="R385" s="9"/>
      <c r="S385" s="9"/>
      <c r="T385" s="9"/>
      <c r="U385" s="9"/>
      <c r="V385" s="9"/>
      <c r="W385" s="10"/>
      <c r="X385" s="10"/>
      <c r="Y385" s="10"/>
      <c r="Z385" s="10"/>
    </row>
    <row r="386" spans="1:26" ht="129.6" x14ac:dyDescent="0.3">
      <c r="A386" s="35" t="s">
        <v>866</v>
      </c>
      <c r="B386" s="11" t="s">
        <v>867</v>
      </c>
      <c r="C386" s="11" t="s">
        <v>868</v>
      </c>
      <c r="D386" s="11" t="s">
        <v>909</v>
      </c>
      <c r="E386" s="11"/>
      <c r="F386" s="54"/>
      <c r="G386" s="12"/>
      <c r="H386" s="12" t="str">
        <f>IFERROR(VLOOKUP(G386,CentralOVM!$A$3:$B$45,2,0),"")</f>
        <v/>
      </c>
      <c r="I386" s="12"/>
      <c r="J386" s="12"/>
      <c r="K386" s="12"/>
      <c r="L386" s="12"/>
      <c r="M386" s="13"/>
      <c r="N386" s="9"/>
      <c r="O386" s="9"/>
      <c r="P386" s="9"/>
      <c r="Q386" s="9"/>
      <c r="R386" s="9"/>
      <c r="S386" s="9"/>
      <c r="T386" s="9"/>
      <c r="U386" s="9"/>
      <c r="V386" s="9"/>
      <c r="W386" s="10"/>
      <c r="X386" s="10"/>
      <c r="Y386" s="10"/>
      <c r="Z386" s="10"/>
    </row>
    <row r="387" spans="1:26" ht="129.6" x14ac:dyDescent="0.3">
      <c r="A387" s="35" t="s">
        <v>866</v>
      </c>
      <c r="B387" s="11" t="s">
        <v>867</v>
      </c>
      <c r="C387" s="11" t="s">
        <v>868</v>
      </c>
      <c r="D387" s="11" t="s">
        <v>910</v>
      </c>
      <c r="E387" s="11"/>
      <c r="F387" s="54"/>
      <c r="G387" s="12"/>
      <c r="H387" s="12" t="str">
        <f>IFERROR(VLOOKUP(G387,CentralOVM!$A$3:$B$45,2,0),"")</f>
        <v/>
      </c>
      <c r="I387" s="12"/>
      <c r="J387" s="12"/>
      <c r="K387" s="12"/>
      <c r="L387" s="12"/>
      <c r="M387" s="13"/>
      <c r="N387" s="9"/>
      <c r="O387" s="9"/>
      <c r="P387" s="9"/>
      <c r="Q387" s="9"/>
      <c r="R387" s="9"/>
      <c r="S387" s="9"/>
      <c r="T387" s="9"/>
      <c r="U387" s="9"/>
      <c r="V387" s="9"/>
      <c r="W387" s="10"/>
      <c r="X387" s="10"/>
      <c r="Y387" s="10"/>
      <c r="Z387" s="10"/>
    </row>
    <row r="388" spans="1:26" ht="129.6" x14ac:dyDescent="0.3">
      <c r="A388" s="35" t="s">
        <v>866</v>
      </c>
      <c r="B388" s="11" t="s">
        <v>867</v>
      </c>
      <c r="C388" s="11" t="s">
        <v>868</v>
      </c>
      <c r="D388" s="11" t="s">
        <v>911</v>
      </c>
      <c r="E388" s="11"/>
      <c r="F388" s="54"/>
      <c r="G388" s="12"/>
      <c r="H388" s="12" t="str">
        <f>IFERROR(VLOOKUP(G388,CentralOVM!$A$3:$B$45,2,0),"")</f>
        <v/>
      </c>
      <c r="I388" s="12"/>
      <c r="J388" s="12"/>
      <c r="K388" s="12"/>
      <c r="L388" s="12"/>
      <c r="M388" s="13"/>
      <c r="N388" s="9"/>
      <c r="O388" s="9"/>
      <c r="P388" s="9"/>
      <c r="Q388" s="9"/>
      <c r="R388" s="9"/>
      <c r="S388" s="9"/>
      <c r="T388" s="9"/>
      <c r="U388" s="9"/>
      <c r="V388" s="9"/>
      <c r="W388" s="10"/>
      <c r="X388" s="10"/>
      <c r="Y388" s="10"/>
      <c r="Z388" s="10"/>
    </row>
    <row r="389" spans="1:26" ht="129.6" x14ac:dyDescent="0.3">
      <c r="A389" s="35" t="s">
        <v>866</v>
      </c>
      <c r="B389" s="11" t="s">
        <v>867</v>
      </c>
      <c r="C389" s="11" t="s">
        <v>868</v>
      </c>
      <c r="D389" s="11" t="s">
        <v>912</v>
      </c>
      <c r="E389" s="11"/>
      <c r="F389" s="54"/>
      <c r="G389" s="12" t="s">
        <v>894</v>
      </c>
      <c r="H389" s="12" t="str">
        <f>IFERROR(VLOOKUP(G389,CentralOVM!$A$3:$B$45,2,0),"")</f>
        <v/>
      </c>
      <c r="I389" s="12"/>
      <c r="J389" s="12"/>
      <c r="K389" s="12"/>
      <c r="L389" s="12"/>
      <c r="M389" s="13"/>
      <c r="N389" s="9"/>
      <c r="O389" s="9"/>
      <c r="P389" s="9"/>
      <c r="Q389" s="9"/>
      <c r="R389" s="9"/>
      <c r="S389" s="9"/>
      <c r="T389" s="9"/>
      <c r="U389" s="9"/>
      <c r="V389" s="9"/>
      <c r="W389" s="10"/>
      <c r="X389" s="10"/>
      <c r="Y389" s="10"/>
      <c r="Z389" s="10"/>
    </row>
    <row r="390" spans="1:26" ht="129.6" x14ac:dyDescent="0.3">
      <c r="A390" s="35" t="s">
        <v>866</v>
      </c>
      <c r="B390" s="11" t="s">
        <v>867</v>
      </c>
      <c r="C390" s="11" t="s">
        <v>868</v>
      </c>
      <c r="D390" s="11" t="s">
        <v>913</v>
      </c>
      <c r="E390" s="11"/>
      <c r="F390" s="54"/>
      <c r="G390" s="12"/>
      <c r="H390" s="12" t="str">
        <f>IFERROR(VLOOKUP(G390,CentralOVM!$A$3:$B$45,2,0),"")</f>
        <v/>
      </c>
      <c r="I390" s="12"/>
      <c r="J390" s="12"/>
      <c r="K390" s="12"/>
      <c r="L390" s="12"/>
      <c r="M390" s="13"/>
      <c r="N390" s="9"/>
      <c r="O390" s="9"/>
      <c r="P390" s="9"/>
      <c r="Q390" s="9"/>
      <c r="R390" s="9"/>
      <c r="S390" s="9"/>
      <c r="T390" s="9"/>
      <c r="U390" s="9"/>
      <c r="V390" s="9"/>
      <c r="W390" s="10"/>
      <c r="X390" s="10"/>
      <c r="Y390" s="10"/>
      <c r="Z390" s="10"/>
    </row>
    <row r="391" spans="1:26" ht="129.6" x14ac:dyDescent="0.3">
      <c r="A391" s="35" t="s">
        <v>866</v>
      </c>
      <c r="B391" s="11" t="s">
        <v>867</v>
      </c>
      <c r="C391" s="11" t="s">
        <v>868</v>
      </c>
      <c r="D391" s="11" t="s">
        <v>914</v>
      </c>
      <c r="E391" s="11"/>
      <c r="F391" s="54"/>
      <c r="G391" s="12" t="s">
        <v>894</v>
      </c>
      <c r="H391" s="12" t="str">
        <f>IFERROR(VLOOKUP(G391,CentralOVM!$A$3:$B$45,2,0),"")</f>
        <v/>
      </c>
      <c r="I391" s="12"/>
      <c r="J391" s="12"/>
      <c r="K391" s="12"/>
      <c r="L391" s="12"/>
      <c r="M391" s="13"/>
      <c r="N391" s="9"/>
      <c r="O391" s="9"/>
      <c r="P391" s="9"/>
      <c r="Q391" s="9"/>
      <c r="R391" s="9"/>
      <c r="S391" s="9"/>
      <c r="T391" s="9"/>
      <c r="U391" s="9"/>
      <c r="V391" s="9"/>
      <c r="W391" s="10"/>
      <c r="X391" s="10"/>
      <c r="Y391" s="10"/>
      <c r="Z391" s="10"/>
    </row>
    <row r="392" spans="1:26" ht="129.6" x14ac:dyDescent="0.3">
      <c r="A392" s="35" t="s">
        <v>866</v>
      </c>
      <c r="B392" s="11" t="s">
        <v>867</v>
      </c>
      <c r="C392" s="11" t="s">
        <v>868</v>
      </c>
      <c r="D392" s="11" t="s">
        <v>915</v>
      </c>
      <c r="E392" s="11"/>
      <c r="F392" s="54"/>
      <c r="G392" s="12"/>
      <c r="H392" s="12" t="str">
        <f>IFERROR(VLOOKUP(G392,CentralOVM!$A$3:$B$45,2,0),"")</f>
        <v/>
      </c>
      <c r="I392" s="12"/>
      <c r="J392" s="12"/>
      <c r="K392" s="12"/>
      <c r="L392" s="12"/>
      <c r="M392" s="13"/>
      <c r="N392" s="9"/>
      <c r="O392" s="9"/>
      <c r="P392" s="9"/>
      <c r="Q392" s="9"/>
      <c r="R392" s="9"/>
      <c r="S392" s="9"/>
      <c r="T392" s="9"/>
      <c r="U392" s="9"/>
      <c r="V392" s="9"/>
      <c r="W392" s="10"/>
      <c r="X392" s="10"/>
      <c r="Y392" s="10"/>
      <c r="Z392" s="10"/>
    </row>
    <row r="393" spans="1:26" ht="129.6" x14ac:dyDescent="0.3">
      <c r="A393" s="35" t="s">
        <v>866</v>
      </c>
      <c r="B393" s="11" t="s">
        <v>867</v>
      </c>
      <c r="C393" s="11" t="s">
        <v>868</v>
      </c>
      <c r="D393" s="11" t="s">
        <v>916</v>
      </c>
      <c r="E393" s="11" t="s">
        <v>917</v>
      </c>
      <c r="F393" s="54"/>
      <c r="G393" s="12" t="s">
        <v>918</v>
      </c>
      <c r="H393" s="12" t="str">
        <f>IFERROR(VLOOKUP(G393,CentralOVM!$A$3:$B$45,2,0),"")</f>
        <v>N</v>
      </c>
      <c r="I393" s="12"/>
      <c r="J393" s="12"/>
      <c r="K393" s="12"/>
      <c r="L393" s="12"/>
      <c r="M393" s="13"/>
      <c r="N393" s="51" t="s">
        <v>919</v>
      </c>
      <c r="O393" s="9">
        <v>16</v>
      </c>
      <c r="P393" s="9"/>
      <c r="Q393" s="9"/>
      <c r="R393" s="9"/>
      <c r="S393" s="9"/>
      <c r="T393" s="9"/>
      <c r="U393" s="9" t="s">
        <v>920</v>
      </c>
      <c r="V393" s="9"/>
      <c r="W393" s="10"/>
      <c r="X393" s="10"/>
      <c r="Y393" s="10"/>
      <c r="Z393" s="10"/>
    </row>
    <row r="394" spans="1:26" ht="129.6" x14ac:dyDescent="0.3">
      <c r="A394" s="35" t="s">
        <v>866</v>
      </c>
      <c r="B394" s="11" t="s">
        <v>867</v>
      </c>
      <c r="C394" s="11" t="s">
        <v>868</v>
      </c>
      <c r="D394" s="11" t="s">
        <v>921</v>
      </c>
      <c r="E394" s="11"/>
      <c r="F394" s="54"/>
      <c r="G394" s="12"/>
      <c r="H394" s="12" t="str">
        <f>IFERROR(VLOOKUP(G394,CentralOVM!$A$3:$B$45,2,0),"")</f>
        <v/>
      </c>
      <c r="I394" s="12"/>
      <c r="J394" s="12"/>
      <c r="K394" s="12"/>
      <c r="L394" s="12"/>
      <c r="M394" s="13"/>
      <c r="N394" s="9"/>
      <c r="O394" s="9"/>
      <c r="P394" s="9"/>
      <c r="Q394" s="9"/>
      <c r="R394" s="9"/>
      <c r="S394" s="9"/>
      <c r="T394" s="9"/>
      <c r="U394" s="9"/>
      <c r="V394" s="9"/>
      <c r="W394" s="10"/>
      <c r="X394" s="10"/>
      <c r="Y394" s="10"/>
      <c r="Z394" s="10"/>
    </row>
    <row r="395" spans="1:26" ht="129.6" x14ac:dyDescent="0.3">
      <c r="A395" s="35" t="s">
        <v>866</v>
      </c>
      <c r="B395" s="11" t="s">
        <v>867</v>
      </c>
      <c r="C395" s="11" t="s">
        <v>868</v>
      </c>
      <c r="D395" s="11" t="s">
        <v>654</v>
      </c>
      <c r="E395" s="11"/>
      <c r="F395" s="54"/>
      <c r="G395" s="12" t="s">
        <v>635</v>
      </c>
      <c r="H395" s="12" t="str">
        <f>IFERROR(VLOOKUP(G395,CentralOVM!$A$3:$B$45,2,0),"")</f>
        <v>N</v>
      </c>
      <c r="I395" s="12" t="s">
        <v>392</v>
      </c>
      <c r="J395" s="12" t="s">
        <v>636</v>
      </c>
      <c r="K395" s="12" t="s">
        <v>637</v>
      </c>
      <c r="L395" s="12" t="s">
        <v>638</v>
      </c>
      <c r="M395" s="13" t="s">
        <v>639</v>
      </c>
      <c r="N395" s="51" t="s">
        <v>640</v>
      </c>
      <c r="O395" s="9">
        <v>17</v>
      </c>
      <c r="P395" s="9"/>
      <c r="Q395" s="9"/>
      <c r="R395" s="9"/>
      <c r="S395" s="9"/>
      <c r="T395" s="9"/>
      <c r="U395" s="9"/>
      <c r="V395" s="9"/>
      <c r="W395" s="10"/>
      <c r="X395" s="10"/>
      <c r="Y395" s="10"/>
      <c r="Z395" s="10"/>
    </row>
    <row r="396" spans="1:26" ht="129.6" x14ac:dyDescent="0.3">
      <c r="A396" s="35" t="s">
        <v>866</v>
      </c>
      <c r="B396" s="11" t="s">
        <v>867</v>
      </c>
      <c r="C396" s="11" t="s">
        <v>868</v>
      </c>
      <c r="D396" s="11" t="s">
        <v>922</v>
      </c>
      <c r="E396" s="11"/>
      <c r="F396" s="54" t="s">
        <v>923</v>
      </c>
      <c r="G396" s="12"/>
      <c r="H396" s="12" t="str">
        <f>IFERROR(VLOOKUP(G396,CentralOVM!$A$3:$B$45,2,0),"")</f>
        <v/>
      </c>
      <c r="I396" s="12"/>
      <c r="J396" s="12"/>
      <c r="K396" s="12"/>
      <c r="L396" s="12"/>
      <c r="M396" s="13"/>
      <c r="N396" s="9"/>
      <c r="O396" s="9"/>
      <c r="P396" s="9"/>
      <c r="Q396" s="9"/>
      <c r="R396" s="9"/>
      <c r="S396" s="9"/>
      <c r="T396" s="9">
        <v>4</v>
      </c>
      <c r="U396" s="9"/>
      <c r="V396" s="9"/>
      <c r="W396" s="10"/>
      <c r="X396" s="10"/>
      <c r="Y396" s="10"/>
      <c r="Z396" s="10"/>
    </row>
    <row r="397" spans="1:26" ht="129.6" x14ac:dyDescent="0.3">
      <c r="A397" s="35" t="s">
        <v>866</v>
      </c>
      <c r="B397" s="11" t="s">
        <v>867</v>
      </c>
      <c r="C397" s="11" t="s">
        <v>868</v>
      </c>
      <c r="D397" s="11" t="s">
        <v>924</v>
      </c>
      <c r="E397" s="11"/>
      <c r="F397" s="54" t="s">
        <v>925</v>
      </c>
      <c r="G397" s="12"/>
      <c r="H397" s="12" t="str">
        <f>IFERROR(VLOOKUP(G397,CentralOVM!$A$3:$B$45,2,0),"")</f>
        <v/>
      </c>
      <c r="I397" s="12"/>
      <c r="J397" s="12"/>
      <c r="K397" s="12"/>
      <c r="L397" s="12"/>
      <c r="M397" s="13"/>
      <c r="N397" s="9"/>
      <c r="O397" s="9"/>
      <c r="P397" s="9"/>
      <c r="Q397" s="9"/>
      <c r="R397" s="9"/>
      <c r="S397" s="9"/>
      <c r="T397" s="9">
        <v>1</v>
      </c>
      <c r="U397" s="9" t="s">
        <v>56</v>
      </c>
      <c r="V397" s="9"/>
      <c r="W397" s="10"/>
      <c r="X397" s="10"/>
      <c r="Y397" s="10"/>
      <c r="Z397" s="10"/>
    </row>
    <row r="398" spans="1:26" ht="129.6" x14ac:dyDescent="0.3">
      <c r="A398" s="35" t="s">
        <v>866</v>
      </c>
      <c r="B398" s="11" t="s">
        <v>867</v>
      </c>
      <c r="C398" s="11" t="s">
        <v>868</v>
      </c>
      <c r="D398" s="11" t="s">
        <v>926</v>
      </c>
      <c r="E398" s="11" t="s">
        <v>602</v>
      </c>
      <c r="F398" s="54" t="s">
        <v>925</v>
      </c>
      <c r="G398" s="12" t="s">
        <v>49</v>
      </c>
      <c r="H398" s="12" t="str">
        <f>IFERROR(VLOOKUP(G398,CentralOVM!$A$3:$B$45,2,0),"")</f>
        <v>Y</v>
      </c>
      <c r="I398" s="12" t="s">
        <v>49</v>
      </c>
      <c r="J398" s="12" t="s">
        <v>50</v>
      </c>
      <c r="K398" s="12" t="s">
        <v>51</v>
      </c>
      <c r="L398" s="12" t="s">
        <v>52</v>
      </c>
      <c r="M398" s="13" t="s">
        <v>53</v>
      </c>
      <c r="N398" s="51" t="s">
        <v>54</v>
      </c>
      <c r="O398" s="9">
        <v>60</v>
      </c>
      <c r="P398" s="9" t="s">
        <v>61</v>
      </c>
      <c r="Q398" s="9" t="s">
        <v>49</v>
      </c>
      <c r="R398" s="9" t="s">
        <v>62</v>
      </c>
      <c r="S398" s="9"/>
      <c r="T398" s="9">
        <v>1</v>
      </c>
      <c r="U398" s="9"/>
      <c r="V398" s="9"/>
      <c r="W398" s="10"/>
      <c r="X398" s="10"/>
      <c r="Y398" s="10"/>
      <c r="Z398" s="10"/>
    </row>
    <row r="399" spans="1:26" ht="129.6" x14ac:dyDescent="0.3">
      <c r="A399" s="35" t="s">
        <v>866</v>
      </c>
      <c r="B399" s="11" t="s">
        <v>867</v>
      </c>
      <c r="C399" s="11" t="s">
        <v>868</v>
      </c>
      <c r="D399" s="11" t="s">
        <v>927</v>
      </c>
      <c r="E399" s="11"/>
      <c r="F399" s="54"/>
      <c r="G399" s="12"/>
      <c r="H399" s="12" t="str">
        <f>IFERROR(VLOOKUP(G399,CentralOVM!$A$3:$B$45,2,0),"")</f>
        <v/>
      </c>
      <c r="I399" s="12"/>
      <c r="J399" s="12"/>
      <c r="K399" s="12"/>
      <c r="L399" s="12"/>
      <c r="M399" s="13"/>
      <c r="N399" s="9"/>
      <c r="O399" s="9"/>
      <c r="P399" s="9"/>
      <c r="Q399" s="9"/>
      <c r="R399" s="9"/>
      <c r="S399" s="9"/>
      <c r="T399" s="9"/>
      <c r="U399" s="9"/>
      <c r="V399" s="9"/>
      <c r="W399" s="10"/>
      <c r="X399" s="10"/>
      <c r="Y399" s="10"/>
      <c r="Z399" s="10"/>
    </row>
    <row r="400" spans="1:26" ht="129.6" x14ac:dyDescent="0.3">
      <c r="A400" s="35" t="s">
        <v>866</v>
      </c>
      <c r="B400" s="11" t="s">
        <v>867</v>
      </c>
      <c r="C400" s="11" t="s">
        <v>868</v>
      </c>
      <c r="D400" s="11" t="s">
        <v>928</v>
      </c>
      <c r="E400" s="11"/>
      <c r="F400" s="54"/>
      <c r="G400" s="12"/>
      <c r="H400" s="12" t="str">
        <f>IFERROR(VLOOKUP(G400,CentralOVM!$A$3:$B$45,2,0),"")</f>
        <v/>
      </c>
      <c r="I400" s="12"/>
      <c r="J400" s="12"/>
      <c r="K400" s="12"/>
      <c r="L400" s="12"/>
      <c r="M400" s="13"/>
      <c r="N400" s="9"/>
      <c r="O400" s="9"/>
      <c r="P400" s="9"/>
      <c r="Q400" s="9"/>
      <c r="R400" s="9"/>
      <c r="S400" s="9"/>
      <c r="T400" s="9"/>
      <c r="U400" s="9"/>
      <c r="V400" s="9"/>
      <c r="W400" s="10"/>
      <c r="X400" s="10"/>
      <c r="Y400" s="10"/>
      <c r="Z400" s="10"/>
    </row>
    <row r="401" spans="1:26" ht="129.6" x14ac:dyDescent="0.3">
      <c r="A401" s="35" t="s">
        <v>866</v>
      </c>
      <c r="B401" s="11" t="s">
        <v>867</v>
      </c>
      <c r="C401" s="11" t="s">
        <v>868</v>
      </c>
      <c r="D401" s="11" t="s">
        <v>929</v>
      </c>
      <c r="E401" s="11"/>
      <c r="F401" s="54"/>
      <c r="G401" s="12" t="s">
        <v>635</v>
      </c>
      <c r="H401" s="12" t="str">
        <f>IFERROR(VLOOKUP(G401,CentralOVM!$A$3:$B$45,2,0),"")</f>
        <v>N</v>
      </c>
      <c r="I401" s="12" t="s">
        <v>392</v>
      </c>
      <c r="J401" s="12" t="s">
        <v>636</v>
      </c>
      <c r="K401" s="12" t="s">
        <v>637</v>
      </c>
      <c r="L401" s="12" t="s">
        <v>638</v>
      </c>
      <c r="M401" s="13" t="s">
        <v>639</v>
      </c>
      <c r="N401" s="51" t="s">
        <v>640</v>
      </c>
      <c r="O401" s="9">
        <v>17</v>
      </c>
      <c r="P401" s="9"/>
      <c r="Q401" s="9"/>
      <c r="R401" s="9"/>
      <c r="S401" s="9"/>
      <c r="T401" s="9"/>
      <c r="U401" s="9"/>
      <c r="V401" s="9"/>
      <c r="W401" s="10"/>
      <c r="X401" s="10"/>
      <c r="Y401" s="10"/>
      <c r="Z401" s="10"/>
    </row>
    <row r="402" spans="1:26" ht="129.6" x14ac:dyDescent="0.3">
      <c r="A402" s="35" t="s">
        <v>866</v>
      </c>
      <c r="B402" s="11" t="s">
        <v>867</v>
      </c>
      <c r="C402" s="11" t="s">
        <v>868</v>
      </c>
      <c r="D402" s="11" t="s">
        <v>930</v>
      </c>
      <c r="E402" s="11"/>
      <c r="F402" s="54"/>
      <c r="G402" s="12" t="s">
        <v>635</v>
      </c>
      <c r="H402" s="12" t="str">
        <f>IFERROR(VLOOKUP(G402,CentralOVM!$A$3:$B$45,2,0),"")</f>
        <v>N</v>
      </c>
      <c r="I402" s="12" t="s">
        <v>392</v>
      </c>
      <c r="J402" s="12" t="s">
        <v>636</v>
      </c>
      <c r="K402" s="12" t="s">
        <v>637</v>
      </c>
      <c r="L402" s="12" t="s">
        <v>638</v>
      </c>
      <c r="M402" s="13" t="s">
        <v>639</v>
      </c>
      <c r="N402" s="51" t="s">
        <v>640</v>
      </c>
      <c r="O402" s="9">
        <v>17</v>
      </c>
      <c r="P402" s="9"/>
      <c r="Q402" s="9"/>
      <c r="R402" s="9"/>
      <c r="S402" s="9"/>
      <c r="T402" s="9"/>
      <c r="U402" s="9"/>
      <c r="V402" s="9"/>
      <c r="W402" s="10"/>
      <c r="X402" s="10"/>
      <c r="Y402" s="10"/>
      <c r="Z402" s="10"/>
    </row>
    <row r="403" spans="1:26" ht="129.6" x14ac:dyDescent="0.3">
      <c r="A403" s="35" t="s">
        <v>866</v>
      </c>
      <c r="B403" s="11" t="s">
        <v>867</v>
      </c>
      <c r="C403" s="11" t="s">
        <v>868</v>
      </c>
      <c r="D403" s="11" t="s">
        <v>931</v>
      </c>
      <c r="E403" s="11"/>
      <c r="F403" s="54"/>
      <c r="G403" s="12"/>
      <c r="H403" s="12" t="str">
        <f>IFERROR(VLOOKUP(G403,CentralOVM!$A$3:$B$45,2,0),"")</f>
        <v/>
      </c>
      <c r="I403" s="12"/>
      <c r="J403" s="12"/>
      <c r="K403" s="12"/>
      <c r="L403" s="12"/>
      <c r="M403" s="13"/>
      <c r="N403" s="9"/>
      <c r="O403" s="9"/>
      <c r="P403" s="9"/>
      <c r="Q403" s="9"/>
      <c r="R403" s="9"/>
      <c r="S403" s="9"/>
      <c r="T403" s="9"/>
      <c r="U403" s="9"/>
      <c r="V403" s="9"/>
      <c r="W403" s="10"/>
      <c r="X403" s="10"/>
      <c r="Y403" s="10"/>
      <c r="Z403" s="10"/>
    </row>
    <row r="404" spans="1:26" ht="129.6" x14ac:dyDescent="0.3">
      <c r="A404" s="35" t="s">
        <v>866</v>
      </c>
      <c r="B404" s="11" t="s">
        <v>867</v>
      </c>
      <c r="C404" s="11" t="s">
        <v>868</v>
      </c>
      <c r="D404" s="11" t="s">
        <v>932</v>
      </c>
      <c r="E404" s="11"/>
      <c r="F404" s="54" t="s">
        <v>923</v>
      </c>
      <c r="G404" s="12" t="s">
        <v>49</v>
      </c>
      <c r="H404" s="12" t="str">
        <f>IFERROR(VLOOKUP(G404,CentralOVM!$A$3:$B$45,2,0),"")</f>
        <v>Y</v>
      </c>
      <c r="I404" s="12" t="s">
        <v>49</v>
      </c>
      <c r="J404" s="12" t="s">
        <v>50</v>
      </c>
      <c r="K404" s="12" t="s">
        <v>51</v>
      </c>
      <c r="L404" s="12" t="s">
        <v>52</v>
      </c>
      <c r="M404" s="13" t="s">
        <v>53</v>
      </c>
      <c r="N404" s="51" t="s">
        <v>640</v>
      </c>
      <c r="O404" s="9">
        <v>17</v>
      </c>
      <c r="P404" s="9"/>
      <c r="Q404" s="9"/>
      <c r="R404" s="9"/>
      <c r="S404" s="17" t="s">
        <v>933</v>
      </c>
      <c r="T404" s="9">
        <v>4</v>
      </c>
      <c r="U404" s="9"/>
      <c r="V404" s="9"/>
      <c r="W404" s="10"/>
      <c r="X404" s="10"/>
      <c r="Y404" s="10"/>
      <c r="Z404" s="10"/>
    </row>
    <row r="405" spans="1:26" ht="129.6" x14ac:dyDescent="0.3">
      <c r="A405" s="35" t="s">
        <v>866</v>
      </c>
      <c r="B405" s="11" t="s">
        <v>867</v>
      </c>
      <c r="C405" s="11" t="s">
        <v>868</v>
      </c>
      <c r="D405" s="11" t="s">
        <v>934</v>
      </c>
      <c r="E405" s="11" t="s">
        <v>602</v>
      </c>
      <c r="F405" s="54" t="s">
        <v>935</v>
      </c>
      <c r="G405" s="12" t="s">
        <v>49</v>
      </c>
      <c r="H405" s="12" t="str">
        <f>IFERROR(VLOOKUP(G405,CentralOVM!$A$3:$B$45,2,0),"")</f>
        <v>Y</v>
      </c>
      <c r="I405" s="12" t="s">
        <v>49</v>
      </c>
      <c r="J405" s="12" t="s">
        <v>50</v>
      </c>
      <c r="K405" s="12" t="s">
        <v>51</v>
      </c>
      <c r="L405" s="12" t="s">
        <v>52</v>
      </c>
      <c r="M405" s="13" t="s">
        <v>53</v>
      </c>
      <c r="N405" s="51" t="s">
        <v>919</v>
      </c>
      <c r="O405" s="9">
        <v>16</v>
      </c>
      <c r="P405" s="9"/>
      <c r="Q405" s="9"/>
      <c r="R405" s="9"/>
      <c r="S405" s="17" t="s">
        <v>936</v>
      </c>
      <c r="T405" s="9">
        <v>4</v>
      </c>
      <c r="U405" s="9" t="s">
        <v>108</v>
      </c>
      <c r="V405" s="9"/>
      <c r="W405" s="10"/>
      <c r="X405" s="10"/>
      <c r="Y405" s="10"/>
      <c r="Z405" s="10"/>
    </row>
    <row r="406" spans="1:26" ht="129.6" x14ac:dyDescent="0.3">
      <c r="A406" s="35" t="s">
        <v>866</v>
      </c>
      <c r="B406" s="11" t="s">
        <v>867</v>
      </c>
      <c r="C406" s="11" t="s">
        <v>868</v>
      </c>
      <c r="D406" s="11" t="s">
        <v>937</v>
      </c>
      <c r="E406" s="11"/>
      <c r="F406" s="54"/>
      <c r="G406" s="12"/>
      <c r="H406" s="12" t="str">
        <f>IFERROR(VLOOKUP(G406,CentralOVM!$A$3:$B$45,2,0),"")</f>
        <v/>
      </c>
      <c r="I406" s="12"/>
      <c r="J406" s="12"/>
      <c r="K406" s="12"/>
      <c r="L406" s="12"/>
      <c r="M406" s="13"/>
      <c r="N406" s="9"/>
      <c r="O406" s="9"/>
      <c r="P406" s="9"/>
      <c r="Q406" s="9"/>
      <c r="R406" s="9"/>
      <c r="S406" s="9"/>
      <c r="T406" s="9"/>
      <c r="U406" s="9"/>
      <c r="V406" s="9"/>
      <c r="W406" s="10"/>
      <c r="X406" s="10"/>
      <c r="Y406" s="10"/>
      <c r="Z406" s="10"/>
    </row>
    <row r="407" spans="1:26" ht="129.6" x14ac:dyDescent="0.3">
      <c r="A407" s="35" t="s">
        <v>866</v>
      </c>
      <c r="B407" s="11" t="s">
        <v>867</v>
      </c>
      <c r="C407" s="11" t="s">
        <v>868</v>
      </c>
      <c r="D407" s="11" t="s">
        <v>938</v>
      </c>
      <c r="E407" s="11" t="s">
        <v>602</v>
      </c>
      <c r="F407" s="54" t="s">
        <v>939</v>
      </c>
      <c r="G407" s="12" t="s">
        <v>49</v>
      </c>
      <c r="H407" s="12" t="str">
        <f>IFERROR(VLOOKUP(G407,CentralOVM!$A$3:$B$45,2,0),"")</f>
        <v>Y</v>
      </c>
      <c r="I407" s="12" t="s">
        <v>49</v>
      </c>
      <c r="J407" s="12" t="s">
        <v>50</v>
      </c>
      <c r="K407" s="12" t="s">
        <v>51</v>
      </c>
      <c r="L407" s="12" t="s">
        <v>52</v>
      </c>
      <c r="M407" s="13" t="s">
        <v>53</v>
      </c>
      <c r="N407" s="51" t="s">
        <v>640</v>
      </c>
      <c r="O407" s="9">
        <v>17</v>
      </c>
      <c r="P407" s="9"/>
      <c r="Q407" s="9"/>
      <c r="R407" s="9"/>
      <c r="S407" s="17" t="s">
        <v>605</v>
      </c>
      <c r="T407" s="9">
        <v>1</v>
      </c>
      <c r="U407" s="9"/>
      <c r="V407" s="9"/>
      <c r="W407" s="10"/>
      <c r="X407" s="10"/>
      <c r="Y407" s="10"/>
      <c r="Z407" s="10"/>
    </row>
    <row r="408" spans="1:26" ht="129.6" x14ac:dyDescent="0.3">
      <c r="A408" s="35" t="s">
        <v>866</v>
      </c>
      <c r="B408" s="11" t="s">
        <v>867</v>
      </c>
      <c r="C408" s="11" t="s">
        <v>868</v>
      </c>
      <c r="D408" s="11" t="s">
        <v>940</v>
      </c>
      <c r="E408" s="11" t="s">
        <v>697</v>
      </c>
      <c r="F408" s="54" t="s">
        <v>941</v>
      </c>
      <c r="G408" s="12" t="s">
        <v>39</v>
      </c>
      <c r="H408" s="12" t="str">
        <f>IFERROR(VLOOKUP(G408,CentralOVM!$A$3:$B$45,2,0),"")</f>
        <v>Y</v>
      </c>
      <c r="I408" s="12" t="s">
        <v>49</v>
      </c>
      <c r="J408" s="12" t="s">
        <v>50</v>
      </c>
      <c r="K408" s="12" t="s">
        <v>51</v>
      </c>
      <c r="L408" s="12" t="s">
        <v>52</v>
      </c>
      <c r="M408" s="13" t="s">
        <v>53</v>
      </c>
      <c r="N408" s="51" t="s">
        <v>54</v>
      </c>
      <c r="O408" s="9">
        <v>60</v>
      </c>
      <c r="P408" s="9"/>
      <c r="Q408" s="9"/>
      <c r="R408" s="9"/>
      <c r="S408" s="17" t="s">
        <v>936</v>
      </c>
      <c r="T408" s="9">
        <v>1</v>
      </c>
      <c r="U408" s="9"/>
      <c r="V408" s="9"/>
      <c r="W408" s="10"/>
      <c r="X408" s="10"/>
      <c r="Y408" s="10"/>
      <c r="Z408" s="10"/>
    </row>
    <row r="409" spans="1:26" ht="129.6" x14ac:dyDescent="0.3">
      <c r="A409" s="35" t="s">
        <v>866</v>
      </c>
      <c r="B409" s="11" t="s">
        <v>867</v>
      </c>
      <c r="C409" s="11" t="s">
        <v>868</v>
      </c>
      <c r="D409" s="11" t="s">
        <v>942</v>
      </c>
      <c r="E409" s="11"/>
      <c r="F409" s="54" t="s">
        <v>925</v>
      </c>
      <c r="G409" s="12"/>
      <c r="H409" s="12" t="str">
        <f>IFERROR(VLOOKUP(G409,CentralOVM!$A$3:$B$45,2,0),"")</f>
        <v/>
      </c>
      <c r="I409" s="12"/>
      <c r="J409" s="12"/>
      <c r="K409" s="12"/>
      <c r="L409" s="12"/>
      <c r="M409" s="13"/>
      <c r="N409" s="9"/>
      <c r="O409" s="9"/>
      <c r="P409" s="9"/>
      <c r="Q409" s="9"/>
      <c r="R409" s="9"/>
      <c r="S409" s="9"/>
      <c r="T409" s="9">
        <v>1</v>
      </c>
      <c r="U409" s="9"/>
      <c r="V409" s="9"/>
      <c r="W409" s="10"/>
      <c r="X409" s="10"/>
      <c r="Y409" s="10"/>
      <c r="Z409" s="10"/>
    </row>
    <row r="410" spans="1:26" ht="129.6" x14ac:dyDescent="0.3">
      <c r="A410" s="35" t="s">
        <v>866</v>
      </c>
      <c r="B410" s="11" t="s">
        <v>867</v>
      </c>
      <c r="C410" s="11" t="s">
        <v>868</v>
      </c>
      <c r="D410" s="11" t="s">
        <v>943</v>
      </c>
      <c r="E410" s="11" t="s">
        <v>602</v>
      </c>
      <c r="F410" s="54" t="s">
        <v>944</v>
      </c>
      <c r="G410" s="12" t="s">
        <v>49</v>
      </c>
      <c r="H410" s="12" t="str">
        <f>IFERROR(VLOOKUP(G410,CentralOVM!$A$3:$B$45,2,0),"")</f>
        <v>Y</v>
      </c>
      <c r="I410" s="12" t="s">
        <v>49</v>
      </c>
      <c r="J410" s="12" t="s">
        <v>50</v>
      </c>
      <c r="K410" s="12" t="s">
        <v>51</v>
      </c>
      <c r="L410" s="12" t="s">
        <v>52</v>
      </c>
      <c r="M410" s="13" t="s">
        <v>53</v>
      </c>
      <c r="N410" s="51" t="s">
        <v>54</v>
      </c>
      <c r="O410" s="9">
        <v>60</v>
      </c>
      <c r="P410" s="9"/>
      <c r="Q410" s="9"/>
      <c r="R410" s="9"/>
      <c r="S410" s="9"/>
      <c r="T410" s="9">
        <v>1</v>
      </c>
      <c r="U410" s="9"/>
      <c r="V410" s="9"/>
      <c r="W410" s="10"/>
      <c r="X410" s="10"/>
      <c r="Y410" s="10"/>
      <c r="Z410" s="10"/>
    </row>
    <row r="411" spans="1:26" ht="129.6" x14ac:dyDescent="0.3">
      <c r="A411" s="35" t="s">
        <v>866</v>
      </c>
      <c r="B411" s="11" t="s">
        <v>867</v>
      </c>
      <c r="C411" s="11" t="s">
        <v>868</v>
      </c>
      <c r="D411" s="11" t="s">
        <v>945</v>
      </c>
      <c r="E411" s="11" t="s">
        <v>602</v>
      </c>
      <c r="F411" s="54" t="s">
        <v>935</v>
      </c>
      <c r="G411" s="12" t="s">
        <v>49</v>
      </c>
      <c r="H411" s="12" t="str">
        <f>IFERROR(VLOOKUP(G411,CentralOVM!$A$3:$B$45,2,0),"")</f>
        <v>Y</v>
      </c>
      <c r="I411" s="12" t="s">
        <v>49</v>
      </c>
      <c r="J411" s="12" t="s">
        <v>50</v>
      </c>
      <c r="K411" s="12" t="s">
        <v>51</v>
      </c>
      <c r="L411" s="12" t="s">
        <v>52</v>
      </c>
      <c r="M411" s="13" t="s">
        <v>53</v>
      </c>
      <c r="N411" s="51" t="s">
        <v>54</v>
      </c>
      <c r="O411" s="9">
        <v>60</v>
      </c>
      <c r="P411" s="9"/>
      <c r="Q411" s="9"/>
      <c r="R411" s="9"/>
      <c r="S411" s="17" t="s">
        <v>605</v>
      </c>
      <c r="T411" s="9">
        <v>1</v>
      </c>
      <c r="U411" s="9"/>
      <c r="V411" s="9"/>
      <c r="W411" s="10"/>
      <c r="X411" s="10"/>
      <c r="Y411" s="10"/>
      <c r="Z411" s="10"/>
    </row>
    <row r="412" spans="1:26" ht="129.6" x14ac:dyDescent="0.3">
      <c r="A412" s="35" t="s">
        <v>866</v>
      </c>
      <c r="B412" s="11" t="s">
        <v>867</v>
      </c>
      <c r="C412" s="11" t="s">
        <v>868</v>
      </c>
      <c r="D412" s="11" t="s">
        <v>946</v>
      </c>
      <c r="E412" s="11"/>
      <c r="F412" s="54"/>
      <c r="G412" s="12"/>
      <c r="H412" s="12" t="str">
        <f>IFERROR(VLOOKUP(G412,CentralOVM!$A$3:$B$45,2,0),"")</f>
        <v/>
      </c>
      <c r="I412" s="12"/>
      <c r="J412" s="12"/>
      <c r="K412" s="12"/>
      <c r="L412" s="12"/>
      <c r="M412" s="13"/>
      <c r="N412" s="9"/>
      <c r="O412" s="9"/>
      <c r="P412" s="9"/>
      <c r="Q412" s="9"/>
      <c r="R412" s="9"/>
      <c r="S412" s="9"/>
      <c r="T412" s="9"/>
      <c r="U412" s="9"/>
      <c r="V412" s="9"/>
      <c r="W412" s="10"/>
      <c r="X412" s="10"/>
      <c r="Y412" s="10"/>
      <c r="Z412" s="10"/>
    </row>
    <row r="413" spans="1:26" ht="129.6" x14ac:dyDescent="0.3">
      <c r="A413" s="35" t="s">
        <v>866</v>
      </c>
      <c r="B413" s="11" t="s">
        <v>867</v>
      </c>
      <c r="C413" s="11" t="s">
        <v>868</v>
      </c>
      <c r="D413" s="11" t="s">
        <v>947</v>
      </c>
      <c r="E413" s="11" t="s">
        <v>917</v>
      </c>
      <c r="F413" s="54" t="s">
        <v>948</v>
      </c>
      <c r="G413" s="12" t="s">
        <v>918</v>
      </c>
      <c r="H413" s="12" t="str">
        <f>IFERROR(VLOOKUP(G413,CentralOVM!$A$3:$B$45,2,0),"")</f>
        <v>N</v>
      </c>
      <c r="I413" s="12"/>
      <c r="J413" s="12"/>
      <c r="K413" s="12"/>
      <c r="L413" s="12"/>
      <c r="M413" s="13"/>
      <c r="N413" s="51" t="s">
        <v>54</v>
      </c>
      <c r="O413" s="9">
        <v>60</v>
      </c>
      <c r="P413" s="9"/>
      <c r="Q413" s="9"/>
      <c r="R413" s="9"/>
      <c r="S413" s="9"/>
      <c r="T413" s="9">
        <v>2</v>
      </c>
      <c r="U413" s="9"/>
      <c r="V413" s="9"/>
      <c r="W413" s="10"/>
      <c r="X413" s="10"/>
      <c r="Y413" s="10"/>
      <c r="Z413" s="10"/>
    </row>
    <row r="414" spans="1:26" ht="129.6" x14ac:dyDescent="0.3">
      <c r="A414" s="35" t="s">
        <v>866</v>
      </c>
      <c r="B414" s="11" t="s">
        <v>867</v>
      </c>
      <c r="C414" s="11" t="s">
        <v>868</v>
      </c>
      <c r="D414" s="11" t="s">
        <v>949</v>
      </c>
      <c r="E414" s="11"/>
      <c r="F414" s="54" t="s">
        <v>950</v>
      </c>
      <c r="G414" s="12"/>
      <c r="H414" s="12" t="str">
        <f>IFERROR(VLOOKUP(G414,CentralOVM!$A$3:$B$45,2,0),"")</f>
        <v/>
      </c>
      <c r="I414" s="12"/>
      <c r="J414" s="12"/>
      <c r="K414" s="12"/>
      <c r="L414" s="12"/>
      <c r="M414" s="13"/>
      <c r="N414" s="9"/>
      <c r="O414" s="9"/>
      <c r="P414" s="9"/>
      <c r="Q414" s="9"/>
      <c r="R414" s="9"/>
      <c r="S414" s="9"/>
      <c r="T414" s="9">
        <v>1</v>
      </c>
      <c r="U414" s="9" t="s">
        <v>951</v>
      </c>
      <c r="V414" s="9"/>
      <c r="W414" s="10"/>
      <c r="X414" s="10"/>
      <c r="Y414" s="10"/>
      <c r="Z414" s="10"/>
    </row>
    <row r="415" spans="1:26" ht="129.6" x14ac:dyDescent="0.3">
      <c r="A415" s="35" t="s">
        <v>866</v>
      </c>
      <c r="B415" s="11" t="s">
        <v>867</v>
      </c>
      <c r="C415" s="11" t="s">
        <v>868</v>
      </c>
      <c r="D415" s="11" t="s">
        <v>952</v>
      </c>
      <c r="E415" s="11"/>
      <c r="F415" s="54" t="s">
        <v>953</v>
      </c>
      <c r="G415" s="12" t="s">
        <v>635</v>
      </c>
      <c r="H415" s="12" t="str">
        <f>IFERROR(VLOOKUP(G415,CentralOVM!$A$3:$B$45,2,0),"")</f>
        <v>N</v>
      </c>
      <c r="I415" s="12" t="s">
        <v>392</v>
      </c>
      <c r="J415" s="12" t="s">
        <v>636</v>
      </c>
      <c r="K415" s="12" t="s">
        <v>637</v>
      </c>
      <c r="L415" s="12" t="s">
        <v>638</v>
      </c>
      <c r="M415" s="13" t="s">
        <v>639</v>
      </c>
      <c r="N415" s="51" t="s">
        <v>640</v>
      </c>
      <c r="O415" s="9">
        <v>17</v>
      </c>
      <c r="P415" s="9"/>
      <c r="Q415" s="9"/>
      <c r="R415" s="9"/>
      <c r="S415" s="17" t="s">
        <v>954</v>
      </c>
      <c r="T415" s="9">
        <v>1</v>
      </c>
      <c r="U415" s="9"/>
      <c r="V415" s="9"/>
      <c r="W415" s="10"/>
      <c r="X415" s="10"/>
      <c r="Y415" s="10"/>
      <c r="Z415" s="10"/>
    </row>
    <row r="416" spans="1:26" ht="230.4" x14ac:dyDescent="0.3">
      <c r="A416" s="35" t="s">
        <v>866</v>
      </c>
      <c r="B416" s="11" t="s">
        <v>867</v>
      </c>
      <c r="C416" s="11" t="s">
        <v>868</v>
      </c>
      <c r="D416" s="11" t="s">
        <v>955</v>
      </c>
      <c r="E416" s="11"/>
      <c r="F416" s="54" t="s">
        <v>956</v>
      </c>
      <c r="G416" s="12" t="s">
        <v>635</v>
      </c>
      <c r="H416" s="12" t="str">
        <f>IFERROR(VLOOKUP(G416,CentralOVM!$A$3:$B$45,2,0),"")</f>
        <v>N</v>
      </c>
      <c r="I416" s="12" t="s">
        <v>392</v>
      </c>
      <c r="J416" s="12" t="s">
        <v>636</v>
      </c>
      <c r="K416" s="12" t="s">
        <v>637</v>
      </c>
      <c r="L416" s="12" t="s">
        <v>638</v>
      </c>
      <c r="M416" s="13" t="s">
        <v>639</v>
      </c>
      <c r="N416" s="51" t="s">
        <v>640</v>
      </c>
      <c r="O416" s="9">
        <v>17</v>
      </c>
      <c r="P416" s="9"/>
      <c r="Q416" s="9"/>
      <c r="R416" s="9"/>
      <c r="S416" s="17" t="s">
        <v>954</v>
      </c>
      <c r="T416" s="9">
        <v>1</v>
      </c>
      <c r="U416" s="9"/>
      <c r="V416" s="9"/>
      <c r="W416" s="10"/>
      <c r="X416" s="10"/>
      <c r="Y416" s="10"/>
      <c r="Z416" s="10"/>
    </row>
    <row r="417" spans="1:26" ht="129.6" x14ac:dyDescent="0.3">
      <c r="A417" s="35" t="s">
        <v>866</v>
      </c>
      <c r="B417" s="11" t="s">
        <v>867</v>
      </c>
      <c r="C417" s="11" t="s">
        <v>868</v>
      </c>
      <c r="D417" s="11" t="s">
        <v>957</v>
      </c>
      <c r="E417" s="11"/>
      <c r="F417" s="54"/>
      <c r="G417" s="12" t="s">
        <v>635</v>
      </c>
      <c r="H417" s="12" t="str">
        <f>IFERROR(VLOOKUP(G417,CentralOVM!$A$3:$B$45,2,0),"")</f>
        <v>N</v>
      </c>
      <c r="I417" s="12" t="s">
        <v>392</v>
      </c>
      <c r="J417" s="12" t="s">
        <v>636</v>
      </c>
      <c r="K417" s="12" t="s">
        <v>637</v>
      </c>
      <c r="L417" s="12" t="s">
        <v>638</v>
      </c>
      <c r="M417" s="13" t="s">
        <v>639</v>
      </c>
      <c r="N417" s="51" t="s">
        <v>640</v>
      </c>
      <c r="O417" s="9">
        <v>17</v>
      </c>
      <c r="P417" s="9"/>
      <c r="Q417" s="9"/>
      <c r="R417" s="9"/>
      <c r="S417" s="9"/>
      <c r="T417" s="9"/>
      <c r="U417" s="9"/>
      <c r="V417" s="9"/>
      <c r="W417" s="10"/>
      <c r="X417" s="10"/>
      <c r="Y417" s="10"/>
      <c r="Z417" s="10"/>
    </row>
    <row r="418" spans="1:26" ht="129.6" x14ac:dyDescent="0.3">
      <c r="A418" s="35" t="s">
        <v>866</v>
      </c>
      <c r="B418" s="11" t="s">
        <v>867</v>
      </c>
      <c r="C418" s="11" t="s">
        <v>868</v>
      </c>
      <c r="D418" s="11" t="s">
        <v>958</v>
      </c>
      <c r="E418" s="11"/>
      <c r="F418" s="54"/>
      <c r="G418" s="12" t="s">
        <v>635</v>
      </c>
      <c r="H418" s="12" t="str">
        <f>IFERROR(VLOOKUP(G418,CentralOVM!$A$3:$B$45,2,0),"")</f>
        <v>N</v>
      </c>
      <c r="I418" s="12" t="s">
        <v>392</v>
      </c>
      <c r="J418" s="12" t="s">
        <v>636</v>
      </c>
      <c r="K418" s="12" t="s">
        <v>637</v>
      </c>
      <c r="L418" s="12" t="s">
        <v>638</v>
      </c>
      <c r="M418" s="13" t="s">
        <v>639</v>
      </c>
      <c r="N418" s="51" t="s">
        <v>640</v>
      </c>
      <c r="O418" s="9">
        <v>17</v>
      </c>
      <c r="P418" s="9"/>
      <c r="Q418" s="9"/>
      <c r="R418" s="9"/>
      <c r="S418" s="9"/>
      <c r="T418" s="9"/>
      <c r="U418" s="9"/>
      <c r="V418" s="9"/>
      <c r="W418" s="10"/>
      <c r="X418" s="10"/>
      <c r="Y418" s="10"/>
      <c r="Z418" s="10"/>
    </row>
    <row r="419" spans="1:26" ht="129.6" x14ac:dyDescent="0.3">
      <c r="A419" s="35" t="s">
        <v>866</v>
      </c>
      <c r="B419" s="11" t="s">
        <v>867</v>
      </c>
      <c r="C419" s="11" t="s">
        <v>868</v>
      </c>
      <c r="D419" s="11" t="s">
        <v>959</v>
      </c>
      <c r="E419" s="11" t="s">
        <v>602</v>
      </c>
      <c r="F419" s="54" t="s">
        <v>923</v>
      </c>
      <c r="G419" s="12" t="s">
        <v>49</v>
      </c>
      <c r="H419" s="12" t="str">
        <f>IFERROR(VLOOKUP(G419,CentralOVM!$A$3:$B$45,2,0),"")</f>
        <v>Y</v>
      </c>
      <c r="I419" s="12" t="s">
        <v>49</v>
      </c>
      <c r="J419" s="12" t="s">
        <v>50</v>
      </c>
      <c r="K419" s="12" t="s">
        <v>51</v>
      </c>
      <c r="L419" s="12" t="s">
        <v>52</v>
      </c>
      <c r="M419" s="13" t="s">
        <v>53</v>
      </c>
      <c r="N419" s="51" t="s">
        <v>640</v>
      </c>
      <c r="O419" s="9">
        <v>17</v>
      </c>
      <c r="P419" s="9"/>
      <c r="Q419" s="9"/>
      <c r="R419" s="9"/>
      <c r="S419" s="17" t="s">
        <v>605</v>
      </c>
      <c r="T419" s="9">
        <v>4</v>
      </c>
      <c r="U419" s="9"/>
      <c r="V419" s="9"/>
      <c r="W419" s="10"/>
      <c r="X419" s="10"/>
      <c r="Y419" s="10"/>
      <c r="Z419" s="10"/>
    </row>
    <row r="420" spans="1:26" ht="129.6" x14ac:dyDescent="0.3">
      <c r="A420" s="35" t="s">
        <v>866</v>
      </c>
      <c r="B420" s="11" t="s">
        <v>867</v>
      </c>
      <c r="C420" s="11" t="s">
        <v>868</v>
      </c>
      <c r="D420" s="11" t="s">
        <v>927</v>
      </c>
      <c r="E420" s="11"/>
      <c r="F420" s="54"/>
      <c r="G420" s="12"/>
      <c r="H420" s="12" t="str">
        <f>IFERROR(VLOOKUP(G420,CentralOVM!$A$3:$B$45,2,0),"")</f>
        <v/>
      </c>
      <c r="I420" s="12"/>
      <c r="J420" s="12"/>
      <c r="K420" s="12"/>
      <c r="L420" s="12"/>
      <c r="M420" s="13"/>
      <c r="N420" s="9"/>
      <c r="O420" s="9"/>
      <c r="P420" s="9"/>
      <c r="Q420" s="9"/>
      <c r="R420" s="9"/>
      <c r="S420" s="9"/>
      <c r="T420" s="9"/>
      <c r="U420" s="9"/>
      <c r="V420" s="9"/>
      <c r="W420" s="10"/>
      <c r="X420" s="10"/>
      <c r="Y420" s="10"/>
      <c r="Z420" s="10"/>
    </row>
    <row r="421" spans="1:26" ht="129.6" x14ac:dyDescent="0.3">
      <c r="A421" s="35" t="s">
        <v>866</v>
      </c>
      <c r="B421" s="11" t="s">
        <v>867</v>
      </c>
      <c r="C421" s="11" t="s">
        <v>868</v>
      </c>
      <c r="D421" s="11" t="s">
        <v>928</v>
      </c>
      <c r="E421" s="11"/>
      <c r="F421" s="54"/>
      <c r="G421" s="12"/>
      <c r="H421" s="12" t="str">
        <f>IFERROR(VLOOKUP(G421,CentralOVM!$A$3:$B$45,2,0),"")</f>
        <v/>
      </c>
      <c r="I421" s="12"/>
      <c r="J421" s="12"/>
      <c r="K421" s="12"/>
      <c r="L421" s="12"/>
      <c r="M421" s="13"/>
      <c r="N421" s="9"/>
      <c r="O421" s="9"/>
      <c r="P421" s="9"/>
      <c r="Q421" s="9"/>
      <c r="R421" s="9"/>
      <c r="S421" s="9"/>
      <c r="T421" s="9"/>
      <c r="U421" s="9"/>
      <c r="V421" s="9"/>
      <c r="W421" s="10"/>
      <c r="X421" s="10"/>
      <c r="Y421" s="10"/>
      <c r="Z421" s="10"/>
    </row>
    <row r="422" spans="1:26" ht="129.6" x14ac:dyDescent="0.3">
      <c r="A422" s="35" t="s">
        <v>866</v>
      </c>
      <c r="B422" s="11" t="s">
        <v>867</v>
      </c>
      <c r="C422" s="11" t="s">
        <v>868</v>
      </c>
      <c r="D422" s="11" t="s">
        <v>958</v>
      </c>
      <c r="E422" s="11"/>
      <c r="F422" s="54"/>
      <c r="G422" s="12" t="s">
        <v>635</v>
      </c>
      <c r="H422" s="12" t="str">
        <f>IFERROR(VLOOKUP(G422,CentralOVM!$A$3:$B$45,2,0),"")</f>
        <v>N</v>
      </c>
      <c r="I422" s="12" t="s">
        <v>392</v>
      </c>
      <c r="J422" s="12" t="s">
        <v>636</v>
      </c>
      <c r="K422" s="12" t="s">
        <v>637</v>
      </c>
      <c r="L422" s="12" t="s">
        <v>638</v>
      </c>
      <c r="M422" s="13" t="s">
        <v>639</v>
      </c>
      <c r="N422" s="51" t="s">
        <v>640</v>
      </c>
      <c r="O422" s="9">
        <v>17</v>
      </c>
      <c r="P422" s="9"/>
      <c r="Q422" s="9"/>
      <c r="R422" s="9"/>
      <c r="S422" s="9"/>
      <c r="T422" s="9"/>
      <c r="U422" s="9"/>
      <c r="V422" s="9"/>
      <c r="W422" s="10"/>
      <c r="X422" s="10"/>
      <c r="Y422" s="10"/>
      <c r="Z422" s="10"/>
    </row>
    <row r="423" spans="1:26" ht="129.6" x14ac:dyDescent="0.3">
      <c r="A423" s="35" t="s">
        <v>866</v>
      </c>
      <c r="B423" s="11" t="s">
        <v>867</v>
      </c>
      <c r="C423" s="11" t="s">
        <v>868</v>
      </c>
      <c r="D423" s="11" t="s">
        <v>960</v>
      </c>
      <c r="E423" s="11" t="s">
        <v>602</v>
      </c>
      <c r="F423" s="54" t="s">
        <v>961</v>
      </c>
      <c r="G423" s="12" t="s">
        <v>49</v>
      </c>
      <c r="H423" s="12" t="str">
        <f>IFERROR(VLOOKUP(G423,CentralOVM!$A$3:$B$45,2,0),"")</f>
        <v>Y</v>
      </c>
      <c r="I423" s="12" t="s">
        <v>49</v>
      </c>
      <c r="J423" s="12" t="s">
        <v>50</v>
      </c>
      <c r="K423" s="12" t="s">
        <v>51</v>
      </c>
      <c r="L423" s="12" t="s">
        <v>52</v>
      </c>
      <c r="M423" s="13" t="s">
        <v>53</v>
      </c>
      <c r="N423" s="51" t="s">
        <v>54</v>
      </c>
      <c r="O423" s="9">
        <v>60</v>
      </c>
      <c r="P423" s="9"/>
      <c r="Q423" s="9"/>
      <c r="R423" s="9"/>
      <c r="S423" s="9"/>
      <c r="T423" s="9">
        <v>1</v>
      </c>
      <c r="U423" s="9" t="s">
        <v>962</v>
      </c>
      <c r="V423" s="9"/>
      <c r="W423" s="10"/>
      <c r="X423" s="10"/>
      <c r="Y423" s="10"/>
      <c r="Z423" s="10"/>
    </row>
    <row r="424" spans="1:26" ht="129.6" x14ac:dyDescent="0.3">
      <c r="A424" s="35" t="s">
        <v>866</v>
      </c>
      <c r="B424" s="11" t="s">
        <v>867</v>
      </c>
      <c r="C424" s="11" t="s">
        <v>868</v>
      </c>
      <c r="D424" s="11" t="s">
        <v>963</v>
      </c>
      <c r="E424" s="11"/>
      <c r="F424" s="54"/>
      <c r="G424" s="12"/>
      <c r="H424" s="12" t="str">
        <f>IFERROR(VLOOKUP(G424,CentralOVM!$A$3:$B$45,2,0),"")</f>
        <v/>
      </c>
      <c r="I424" s="12"/>
      <c r="J424" s="12"/>
      <c r="K424" s="12"/>
      <c r="L424" s="12"/>
      <c r="M424" s="13"/>
      <c r="N424" s="9"/>
      <c r="O424" s="9"/>
      <c r="P424" s="9"/>
      <c r="Q424" s="9"/>
      <c r="R424" s="9"/>
      <c r="S424" s="9"/>
      <c r="T424" s="9"/>
      <c r="U424" s="9"/>
      <c r="V424" s="9"/>
      <c r="W424" s="10"/>
      <c r="X424" s="10"/>
      <c r="Y424" s="10"/>
      <c r="Z424" s="10"/>
    </row>
    <row r="425" spans="1:26" ht="129.6" x14ac:dyDescent="0.3">
      <c r="A425" s="35" t="s">
        <v>866</v>
      </c>
      <c r="B425" s="11" t="s">
        <v>867</v>
      </c>
      <c r="C425" s="11" t="s">
        <v>868</v>
      </c>
      <c r="D425" s="11" t="s">
        <v>964</v>
      </c>
      <c r="E425" s="11" t="s">
        <v>602</v>
      </c>
      <c r="F425" s="54" t="s">
        <v>939</v>
      </c>
      <c r="G425" s="12" t="s">
        <v>49</v>
      </c>
      <c r="H425" s="12" t="str">
        <f>IFERROR(VLOOKUP(G425,CentralOVM!$A$3:$B$45,2,0),"")</f>
        <v>Y</v>
      </c>
      <c r="I425" s="12" t="s">
        <v>49</v>
      </c>
      <c r="J425" s="12" t="s">
        <v>50</v>
      </c>
      <c r="K425" s="12" t="s">
        <v>51</v>
      </c>
      <c r="L425" s="12" t="s">
        <v>52</v>
      </c>
      <c r="M425" s="13" t="s">
        <v>53</v>
      </c>
      <c r="N425" s="51" t="s">
        <v>640</v>
      </c>
      <c r="O425" s="9">
        <v>17</v>
      </c>
      <c r="P425" s="9"/>
      <c r="Q425" s="9"/>
      <c r="R425" s="9"/>
      <c r="S425" s="17" t="s">
        <v>605</v>
      </c>
      <c r="T425" s="9">
        <v>1</v>
      </c>
      <c r="U425" s="9"/>
      <c r="V425" s="9"/>
      <c r="W425" s="10"/>
      <c r="X425" s="10"/>
      <c r="Y425" s="10"/>
      <c r="Z425" s="10"/>
    </row>
    <row r="426" spans="1:26" ht="129.6" x14ac:dyDescent="0.3">
      <c r="A426" s="35" t="s">
        <v>866</v>
      </c>
      <c r="B426" s="11" t="s">
        <v>867</v>
      </c>
      <c r="C426" s="11" t="s">
        <v>868</v>
      </c>
      <c r="D426" s="11" t="s">
        <v>942</v>
      </c>
      <c r="E426" s="11"/>
      <c r="F426" s="54" t="s">
        <v>925</v>
      </c>
      <c r="G426" s="12"/>
      <c r="H426" s="12" t="str">
        <f>IFERROR(VLOOKUP(G426,CentralOVM!$A$3:$B$45,2,0),"")</f>
        <v/>
      </c>
      <c r="I426" s="12"/>
      <c r="J426" s="12"/>
      <c r="K426" s="12"/>
      <c r="L426" s="12"/>
      <c r="M426" s="13"/>
      <c r="N426" s="9"/>
      <c r="O426" s="9"/>
      <c r="P426" s="9"/>
      <c r="Q426" s="9"/>
      <c r="R426" s="9"/>
      <c r="S426" s="9"/>
      <c r="T426" s="9">
        <v>1</v>
      </c>
      <c r="U426" s="9"/>
      <c r="V426" s="9"/>
      <c r="W426" s="10"/>
      <c r="X426" s="10"/>
      <c r="Y426" s="10"/>
      <c r="Z426" s="10"/>
    </row>
    <row r="427" spans="1:26" ht="129.6" x14ac:dyDescent="0.3">
      <c r="A427" s="35" t="s">
        <v>866</v>
      </c>
      <c r="B427" s="11" t="s">
        <v>867</v>
      </c>
      <c r="C427" s="11" t="s">
        <v>868</v>
      </c>
      <c r="D427" s="11" t="s">
        <v>943</v>
      </c>
      <c r="E427" s="11" t="s">
        <v>602</v>
      </c>
      <c r="F427" s="54" t="s">
        <v>944</v>
      </c>
      <c r="G427" s="12" t="s">
        <v>49</v>
      </c>
      <c r="H427" s="12" t="str">
        <f>IFERROR(VLOOKUP(G427,CentralOVM!$A$3:$B$45,2,0),"")</f>
        <v>Y</v>
      </c>
      <c r="I427" s="12" t="s">
        <v>49</v>
      </c>
      <c r="J427" s="12" t="s">
        <v>50</v>
      </c>
      <c r="K427" s="12" t="s">
        <v>51</v>
      </c>
      <c r="L427" s="12" t="s">
        <v>52</v>
      </c>
      <c r="M427" s="13" t="s">
        <v>53</v>
      </c>
      <c r="N427" s="51" t="s">
        <v>640</v>
      </c>
      <c r="O427" s="9">
        <v>17</v>
      </c>
      <c r="P427" s="9"/>
      <c r="Q427" s="9"/>
      <c r="R427" s="9"/>
      <c r="S427" s="9"/>
      <c r="T427" s="9">
        <v>1</v>
      </c>
      <c r="U427" s="9"/>
      <c r="V427" s="9"/>
      <c r="W427" s="10"/>
      <c r="X427" s="10"/>
      <c r="Y427" s="10"/>
      <c r="Z427" s="10"/>
    </row>
    <row r="428" spans="1:26" ht="129.6" x14ac:dyDescent="0.3">
      <c r="A428" s="35" t="s">
        <v>866</v>
      </c>
      <c r="B428" s="11" t="s">
        <v>867</v>
      </c>
      <c r="C428" s="11" t="s">
        <v>868</v>
      </c>
      <c r="D428" s="11" t="s">
        <v>965</v>
      </c>
      <c r="E428" s="11"/>
      <c r="F428" s="54"/>
      <c r="G428" s="12"/>
      <c r="H428" s="12" t="str">
        <f>IFERROR(VLOOKUP(G428,CentralOVM!$A$3:$B$45,2,0),"")</f>
        <v/>
      </c>
      <c r="I428" s="12"/>
      <c r="J428" s="12"/>
      <c r="K428" s="12"/>
      <c r="L428" s="12"/>
      <c r="M428" s="13"/>
      <c r="N428" s="9"/>
      <c r="O428" s="9"/>
      <c r="P428" s="9"/>
      <c r="Q428" s="9"/>
      <c r="R428" s="9"/>
      <c r="S428" s="9"/>
      <c r="T428" s="9"/>
      <c r="U428" s="9"/>
      <c r="V428" s="9"/>
      <c r="W428" s="10"/>
      <c r="X428" s="10"/>
      <c r="Y428" s="10"/>
      <c r="Z428" s="10"/>
    </row>
    <row r="429" spans="1:26" ht="129.6" x14ac:dyDescent="0.3">
      <c r="A429" s="35" t="s">
        <v>866</v>
      </c>
      <c r="B429" s="11" t="s">
        <v>867</v>
      </c>
      <c r="C429" s="11" t="s">
        <v>868</v>
      </c>
      <c r="D429" s="11" t="s">
        <v>924</v>
      </c>
      <c r="E429" s="11"/>
      <c r="F429" s="54" t="s">
        <v>925</v>
      </c>
      <c r="G429" s="12"/>
      <c r="H429" s="12" t="str">
        <f>IFERROR(VLOOKUP(G429,CentralOVM!$A$3:$B$45,2,0),"")</f>
        <v/>
      </c>
      <c r="I429" s="12"/>
      <c r="J429" s="12"/>
      <c r="K429" s="12"/>
      <c r="L429" s="12"/>
      <c r="M429" s="13"/>
      <c r="N429" s="9"/>
      <c r="O429" s="9"/>
      <c r="P429" s="9"/>
      <c r="Q429" s="9"/>
      <c r="R429" s="9"/>
      <c r="S429" s="9"/>
      <c r="T429" s="9">
        <v>1</v>
      </c>
      <c r="U429" s="9"/>
      <c r="V429" s="9"/>
      <c r="W429" s="10"/>
      <c r="X429" s="10"/>
      <c r="Y429" s="10"/>
      <c r="Z429" s="10"/>
    </row>
    <row r="430" spans="1:26" ht="129.6" x14ac:dyDescent="0.3">
      <c r="A430" s="35" t="s">
        <v>866</v>
      </c>
      <c r="B430" s="11" t="s">
        <v>867</v>
      </c>
      <c r="C430" s="11" t="s">
        <v>868</v>
      </c>
      <c r="D430" s="11" t="s">
        <v>926</v>
      </c>
      <c r="E430" s="11" t="s">
        <v>602</v>
      </c>
      <c r="F430" s="54" t="s">
        <v>925</v>
      </c>
      <c r="G430" s="12" t="s">
        <v>49</v>
      </c>
      <c r="H430" s="12" t="str">
        <f>IFERROR(VLOOKUP(G430,CentralOVM!$A$3:$B$45,2,0),"")</f>
        <v>Y</v>
      </c>
      <c r="I430" s="12" t="s">
        <v>49</v>
      </c>
      <c r="J430" s="12" t="s">
        <v>50</v>
      </c>
      <c r="K430" s="12" t="s">
        <v>51</v>
      </c>
      <c r="L430" s="12" t="s">
        <v>52</v>
      </c>
      <c r="M430" s="13" t="s">
        <v>53</v>
      </c>
      <c r="N430" s="51" t="s">
        <v>54</v>
      </c>
      <c r="O430" s="9">
        <v>60</v>
      </c>
      <c r="P430" s="9" t="s">
        <v>61</v>
      </c>
      <c r="Q430" s="9" t="s">
        <v>49</v>
      </c>
      <c r="R430" s="9" t="s">
        <v>62</v>
      </c>
      <c r="S430" s="17" t="s">
        <v>966</v>
      </c>
      <c r="T430" s="9">
        <v>1</v>
      </c>
      <c r="U430" s="9"/>
      <c r="V430" s="9"/>
      <c r="W430" s="10"/>
      <c r="X430" s="10"/>
      <c r="Y430" s="10"/>
      <c r="Z430" s="10"/>
    </row>
    <row r="431" spans="1:26" ht="129.6" x14ac:dyDescent="0.3">
      <c r="A431" s="35" t="s">
        <v>866</v>
      </c>
      <c r="B431" s="11" t="s">
        <v>867</v>
      </c>
      <c r="C431" s="11" t="s">
        <v>868</v>
      </c>
      <c r="D431" s="11" t="s">
        <v>927</v>
      </c>
      <c r="E431" s="11"/>
      <c r="F431" s="54"/>
      <c r="G431" s="12"/>
      <c r="H431" s="12" t="str">
        <f>IFERROR(VLOOKUP(G431,CentralOVM!$A$3:$B$45,2,0),"")</f>
        <v/>
      </c>
      <c r="I431" s="12"/>
      <c r="J431" s="12"/>
      <c r="K431" s="12"/>
      <c r="L431" s="12"/>
      <c r="M431" s="13"/>
      <c r="N431" s="9"/>
      <c r="O431" s="9"/>
      <c r="P431" s="9"/>
      <c r="Q431" s="9"/>
      <c r="R431" s="9"/>
      <c r="S431" s="9"/>
      <c r="T431" s="9"/>
      <c r="U431" s="9"/>
      <c r="V431" s="9"/>
      <c r="W431" s="10"/>
      <c r="X431" s="10"/>
      <c r="Y431" s="10"/>
      <c r="Z431" s="10"/>
    </row>
    <row r="432" spans="1:26" ht="129.6" x14ac:dyDescent="0.3">
      <c r="A432" s="35" t="s">
        <v>866</v>
      </c>
      <c r="B432" s="11" t="s">
        <v>867</v>
      </c>
      <c r="C432" s="11" t="s">
        <v>868</v>
      </c>
      <c r="D432" s="11" t="s">
        <v>928</v>
      </c>
      <c r="E432" s="11"/>
      <c r="F432" s="54"/>
      <c r="G432" s="12"/>
      <c r="H432" s="12" t="str">
        <f>IFERROR(VLOOKUP(G432,CentralOVM!$A$3:$B$45,2,0),"")</f>
        <v/>
      </c>
      <c r="I432" s="12"/>
      <c r="J432" s="12"/>
      <c r="K432" s="12"/>
      <c r="L432" s="12"/>
      <c r="M432" s="13"/>
      <c r="N432" s="9"/>
      <c r="O432" s="9"/>
      <c r="P432" s="9"/>
      <c r="Q432" s="9"/>
      <c r="R432" s="9"/>
      <c r="S432" s="9"/>
      <c r="T432" s="9"/>
      <c r="U432" s="9"/>
      <c r="V432" s="9"/>
      <c r="W432" s="10"/>
      <c r="X432" s="10"/>
      <c r="Y432" s="10"/>
      <c r="Z432" s="10"/>
    </row>
    <row r="433" spans="1:26" ht="129.6" x14ac:dyDescent="0.3">
      <c r="A433" s="35" t="s">
        <v>866</v>
      </c>
      <c r="B433" s="11" t="s">
        <v>867</v>
      </c>
      <c r="C433" s="11" t="s">
        <v>868</v>
      </c>
      <c r="D433" s="11" t="s">
        <v>967</v>
      </c>
      <c r="E433" s="11" t="s">
        <v>602</v>
      </c>
      <c r="F433" s="54" t="s">
        <v>968</v>
      </c>
      <c r="G433" s="12" t="s">
        <v>49</v>
      </c>
      <c r="H433" s="12" t="str">
        <f>IFERROR(VLOOKUP(G433,CentralOVM!$A$3:$B$45,2,0),"")</f>
        <v>Y</v>
      </c>
      <c r="I433" s="12" t="s">
        <v>49</v>
      </c>
      <c r="J433" s="12" t="s">
        <v>50</v>
      </c>
      <c r="K433" s="12" t="s">
        <v>51</v>
      </c>
      <c r="L433" s="12" t="s">
        <v>52</v>
      </c>
      <c r="M433" s="13" t="s">
        <v>53</v>
      </c>
      <c r="N433" s="51" t="s">
        <v>54</v>
      </c>
      <c r="O433" s="9">
        <v>60</v>
      </c>
      <c r="P433" s="9"/>
      <c r="Q433" s="9"/>
      <c r="R433" s="9"/>
      <c r="S433" s="17" t="s">
        <v>969</v>
      </c>
      <c r="T433" s="9">
        <v>2</v>
      </c>
      <c r="U433" s="9" t="s">
        <v>970</v>
      </c>
      <c r="V433" s="9"/>
      <c r="W433" s="10"/>
      <c r="X433" s="10"/>
      <c r="Y433" s="10"/>
      <c r="Z433" s="10"/>
    </row>
    <row r="434" spans="1:26" ht="129.6" x14ac:dyDescent="0.3">
      <c r="A434" s="35" t="s">
        <v>866</v>
      </c>
      <c r="B434" s="11" t="s">
        <v>867</v>
      </c>
      <c r="C434" s="11" t="s">
        <v>868</v>
      </c>
      <c r="D434" s="11" t="s">
        <v>971</v>
      </c>
      <c r="E434" s="11" t="s">
        <v>602</v>
      </c>
      <c r="F434" s="54" t="s">
        <v>972</v>
      </c>
      <c r="G434" s="12" t="s">
        <v>49</v>
      </c>
      <c r="H434" s="12" t="str">
        <f>IFERROR(VLOOKUP(G434,CentralOVM!$A$3:$B$45,2,0),"")</f>
        <v>Y</v>
      </c>
      <c r="I434" s="12" t="s">
        <v>49</v>
      </c>
      <c r="J434" s="12" t="s">
        <v>50</v>
      </c>
      <c r="K434" s="12" t="s">
        <v>51</v>
      </c>
      <c r="L434" s="12" t="s">
        <v>52</v>
      </c>
      <c r="M434" s="13" t="s">
        <v>53</v>
      </c>
      <c r="N434" s="51" t="s">
        <v>54</v>
      </c>
      <c r="O434" s="9">
        <v>60</v>
      </c>
      <c r="P434" s="9"/>
      <c r="Q434" s="9"/>
      <c r="R434" s="9"/>
      <c r="S434" s="9"/>
      <c r="T434" s="9">
        <v>1</v>
      </c>
      <c r="U434" s="9" t="s">
        <v>95</v>
      </c>
      <c r="V434" s="9"/>
      <c r="W434" s="10"/>
      <c r="X434" s="10"/>
      <c r="Y434" s="10"/>
      <c r="Z434" s="10"/>
    </row>
    <row r="435" spans="1:26" ht="129.6" x14ac:dyDescent="0.3">
      <c r="A435" s="35" t="s">
        <v>866</v>
      </c>
      <c r="B435" s="11" t="s">
        <v>867</v>
      </c>
      <c r="C435" s="11" t="s">
        <v>868</v>
      </c>
      <c r="D435" s="11" t="s">
        <v>973</v>
      </c>
      <c r="E435" s="11"/>
      <c r="F435" s="54"/>
      <c r="G435" s="12"/>
      <c r="H435" s="12" t="str">
        <f>IFERROR(VLOOKUP(G435,CentralOVM!$A$3:$B$45,2,0),"")</f>
        <v/>
      </c>
      <c r="I435" s="12"/>
      <c r="J435" s="12"/>
      <c r="K435" s="12"/>
      <c r="L435" s="12"/>
      <c r="M435" s="13"/>
      <c r="N435" s="9"/>
      <c r="O435" s="9"/>
      <c r="P435" s="9"/>
      <c r="Q435" s="9"/>
      <c r="R435" s="9"/>
      <c r="S435" s="9"/>
      <c r="T435" s="9"/>
      <c r="U435" s="9"/>
      <c r="V435" s="9"/>
      <c r="W435" s="10"/>
      <c r="X435" s="10"/>
      <c r="Y435" s="10"/>
      <c r="Z435" s="10"/>
    </row>
    <row r="436" spans="1:26" ht="129.6" x14ac:dyDescent="0.3">
      <c r="A436" s="35" t="s">
        <v>866</v>
      </c>
      <c r="B436" s="11" t="s">
        <v>867</v>
      </c>
      <c r="C436" s="11" t="s">
        <v>868</v>
      </c>
      <c r="D436" s="11" t="s">
        <v>974</v>
      </c>
      <c r="E436" s="11" t="s">
        <v>602</v>
      </c>
      <c r="F436" s="54"/>
      <c r="G436" s="12" t="s">
        <v>49</v>
      </c>
      <c r="H436" s="12" t="str">
        <f>IFERROR(VLOOKUP(G436,CentralOVM!$A$3:$B$45,2,0),"")</f>
        <v>Y</v>
      </c>
      <c r="I436" s="12" t="s">
        <v>49</v>
      </c>
      <c r="J436" s="12" t="s">
        <v>50</v>
      </c>
      <c r="K436" s="12" t="s">
        <v>51</v>
      </c>
      <c r="L436" s="12" t="s">
        <v>52</v>
      </c>
      <c r="M436" s="13" t="s">
        <v>53</v>
      </c>
      <c r="N436" s="51" t="s">
        <v>54</v>
      </c>
      <c r="O436" s="9">
        <v>60</v>
      </c>
      <c r="P436" s="9"/>
      <c r="Q436" s="9"/>
      <c r="R436" s="9"/>
      <c r="S436" s="9"/>
      <c r="T436" s="9"/>
      <c r="U436" s="9" t="s">
        <v>92</v>
      </c>
      <c r="V436" s="9"/>
      <c r="W436" s="10"/>
      <c r="X436" s="10"/>
      <c r="Y436" s="10"/>
      <c r="Z436" s="10"/>
    </row>
    <row r="437" spans="1:26" ht="129.6" x14ac:dyDescent="0.3">
      <c r="A437" s="35" t="s">
        <v>866</v>
      </c>
      <c r="B437" s="11" t="s">
        <v>867</v>
      </c>
      <c r="C437" s="11" t="s">
        <v>868</v>
      </c>
      <c r="D437" s="11" t="s">
        <v>975</v>
      </c>
      <c r="E437" s="11"/>
      <c r="F437" s="54"/>
      <c r="G437" s="12"/>
      <c r="H437" s="12" t="str">
        <f>IFERROR(VLOOKUP(G437,CentralOVM!$A$3:$B$45,2,0),"")</f>
        <v/>
      </c>
      <c r="I437" s="12"/>
      <c r="J437" s="12"/>
      <c r="K437" s="12"/>
      <c r="L437" s="12"/>
      <c r="M437" s="13"/>
      <c r="N437" s="9"/>
      <c r="O437" s="9"/>
      <c r="P437" s="9"/>
      <c r="Q437" s="9"/>
      <c r="R437" s="9"/>
      <c r="S437" s="9"/>
      <c r="T437" s="9"/>
      <c r="U437" s="9"/>
      <c r="V437" s="9"/>
      <c r="W437" s="10"/>
      <c r="X437" s="10"/>
      <c r="Y437" s="10"/>
      <c r="Z437" s="10"/>
    </row>
    <row r="438" spans="1:26" ht="129.6" x14ac:dyDescent="0.3">
      <c r="A438" s="35" t="s">
        <v>866</v>
      </c>
      <c r="B438" s="11" t="s">
        <v>867</v>
      </c>
      <c r="C438" s="11" t="s">
        <v>868</v>
      </c>
      <c r="D438" s="11" t="s">
        <v>976</v>
      </c>
      <c r="E438" s="11" t="s">
        <v>602</v>
      </c>
      <c r="F438" s="54" t="s">
        <v>968</v>
      </c>
      <c r="G438" s="12" t="s">
        <v>49</v>
      </c>
      <c r="H438" s="12" t="str">
        <f>IFERROR(VLOOKUP(G438,CentralOVM!$A$3:$B$45,2,0),"")</f>
        <v>Y</v>
      </c>
      <c r="I438" s="12" t="s">
        <v>49</v>
      </c>
      <c r="J438" s="12" t="s">
        <v>50</v>
      </c>
      <c r="K438" s="12" t="s">
        <v>51</v>
      </c>
      <c r="L438" s="12" t="s">
        <v>52</v>
      </c>
      <c r="M438" s="13" t="s">
        <v>53</v>
      </c>
      <c r="N438" s="51" t="s">
        <v>54</v>
      </c>
      <c r="O438" s="9">
        <v>60</v>
      </c>
      <c r="P438" s="9"/>
      <c r="Q438" s="9"/>
      <c r="R438" s="9"/>
      <c r="S438" s="9"/>
      <c r="T438" s="9">
        <v>2</v>
      </c>
      <c r="U438" s="9" t="s">
        <v>89</v>
      </c>
      <c r="V438" s="9"/>
      <c r="W438" s="10"/>
      <c r="X438" s="10"/>
      <c r="Y438" s="10"/>
      <c r="Z438" s="10"/>
    </row>
    <row r="439" spans="1:26" ht="129.6" x14ac:dyDescent="0.3">
      <c r="A439" s="35" t="s">
        <v>866</v>
      </c>
      <c r="B439" s="11" t="s">
        <v>867</v>
      </c>
      <c r="C439" s="11" t="s">
        <v>868</v>
      </c>
      <c r="D439" s="11" t="s">
        <v>977</v>
      </c>
      <c r="E439" s="11" t="s">
        <v>602</v>
      </c>
      <c r="F439" s="54" t="s">
        <v>978</v>
      </c>
      <c r="G439" s="12" t="s">
        <v>49</v>
      </c>
      <c r="H439" s="12" t="str">
        <f>IFERROR(VLOOKUP(G439,CentralOVM!$A$3:$B$45,2,0),"")</f>
        <v>Y</v>
      </c>
      <c r="I439" s="12" t="s">
        <v>49</v>
      </c>
      <c r="J439" s="12" t="s">
        <v>50</v>
      </c>
      <c r="K439" s="12" t="s">
        <v>51</v>
      </c>
      <c r="L439" s="12" t="s">
        <v>52</v>
      </c>
      <c r="M439" s="13" t="s">
        <v>53</v>
      </c>
      <c r="N439" s="51" t="s">
        <v>54</v>
      </c>
      <c r="O439" s="9">
        <v>60</v>
      </c>
      <c r="P439" s="9"/>
      <c r="Q439" s="9"/>
      <c r="R439" s="9"/>
      <c r="S439" s="9"/>
      <c r="T439" s="9">
        <v>1</v>
      </c>
      <c r="U439" s="9" t="s">
        <v>84</v>
      </c>
      <c r="V439" s="9"/>
      <c r="W439" s="10"/>
      <c r="X439" s="10"/>
      <c r="Y439" s="10"/>
      <c r="Z439" s="10"/>
    </row>
    <row r="440" spans="1:26" ht="129.6" x14ac:dyDescent="0.3">
      <c r="A440" s="35" t="s">
        <v>866</v>
      </c>
      <c r="B440" s="11" t="s">
        <v>867</v>
      </c>
      <c r="C440" s="11" t="s">
        <v>868</v>
      </c>
      <c r="D440" s="11" t="s">
        <v>979</v>
      </c>
      <c r="E440" s="11"/>
      <c r="F440" s="54"/>
      <c r="G440" s="12"/>
      <c r="H440" s="12" t="str">
        <f>IFERROR(VLOOKUP(G440,CentralOVM!$A$3:$B$45,2,0),"")</f>
        <v/>
      </c>
      <c r="I440" s="12"/>
      <c r="J440" s="12"/>
      <c r="K440" s="12"/>
      <c r="L440" s="12"/>
      <c r="M440" s="13"/>
      <c r="N440" s="9"/>
      <c r="O440" s="9"/>
      <c r="P440" s="9"/>
      <c r="Q440" s="9"/>
      <c r="R440" s="9"/>
      <c r="S440" s="9"/>
      <c r="T440" s="9"/>
      <c r="U440" s="9"/>
      <c r="V440" s="9"/>
      <c r="W440" s="10"/>
      <c r="X440" s="10"/>
      <c r="Y440" s="10"/>
      <c r="Z440" s="10"/>
    </row>
    <row r="441" spans="1:26" ht="129.6" x14ac:dyDescent="0.3">
      <c r="A441" s="35" t="s">
        <v>866</v>
      </c>
      <c r="B441" s="11" t="s">
        <v>867</v>
      </c>
      <c r="C441" s="11" t="s">
        <v>868</v>
      </c>
      <c r="D441" s="11" t="s">
        <v>980</v>
      </c>
      <c r="E441" s="11"/>
      <c r="F441" s="54"/>
      <c r="G441" s="12"/>
      <c r="H441" s="12" t="str">
        <f>IFERROR(VLOOKUP(G441,CentralOVM!$A$3:$B$45,2,0),"")</f>
        <v/>
      </c>
      <c r="I441" s="12"/>
      <c r="J441" s="12"/>
      <c r="K441" s="12"/>
      <c r="L441" s="12"/>
      <c r="M441" s="13"/>
      <c r="N441" s="9"/>
      <c r="O441" s="9"/>
      <c r="P441" s="9"/>
      <c r="Q441" s="9"/>
      <c r="R441" s="9"/>
      <c r="S441" s="9"/>
      <c r="T441" s="9"/>
      <c r="U441" s="9"/>
      <c r="V441" s="9"/>
      <c r="W441" s="10"/>
      <c r="X441" s="10"/>
      <c r="Y441" s="10"/>
      <c r="Z441" s="10"/>
    </row>
    <row r="442" spans="1:26" ht="129.6" x14ac:dyDescent="0.3">
      <c r="A442" s="35" t="s">
        <v>866</v>
      </c>
      <c r="B442" s="11" t="s">
        <v>867</v>
      </c>
      <c r="C442" s="11" t="s">
        <v>868</v>
      </c>
      <c r="D442" s="11" t="s">
        <v>981</v>
      </c>
      <c r="E442" s="11" t="s">
        <v>602</v>
      </c>
      <c r="F442" s="54" t="s">
        <v>968</v>
      </c>
      <c r="G442" s="12" t="s">
        <v>49</v>
      </c>
      <c r="H442" s="12" t="str">
        <f>IFERROR(VLOOKUP(G442,CentralOVM!$A$3:$B$45,2,0),"")</f>
        <v>Y</v>
      </c>
      <c r="I442" s="12" t="s">
        <v>49</v>
      </c>
      <c r="J442" s="12" t="s">
        <v>50</v>
      </c>
      <c r="K442" s="12" t="s">
        <v>51</v>
      </c>
      <c r="L442" s="12" t="s">
        <v>52</v>
      </c>
      <c r="M442" s="13" t="s">
        <v>53</v>
      </c>
      <c r="N442" s="51" t="s">
        <v>54</v>
      </c>
      <c r="O442" s="9">
        <v>60</v>
      </c>
      <c r="P442" s="9"/>
      <c r="Q442" s="9"/>
      <c r="R442" s="9"/>
      <c r="S442" s="9"/>
      <c r="T442" s="9">
        <v>2</v>
      </c>
      <c r="U442" s="9"/>
      <c r="V442" s="9"/>
      <c r="W442" s="10"/>
      <c r="X442" s="10"/>
      <c r="Y442" s="10"/>
      <c r="Z442" s="10"/>
    </row>
    <row r="443" spans="1:26" ht="129.6" x14ac:dyDescent="0.3">
      <c r="A443" s="35" t="s">
        <v>866</v>
      </c>
      <c r="B443" s="11" t="s">
        <v>867</v>
      </c>
      <c r="C443" s="11" t="s">
        <v>868</v>
      </c>
      <c r="D443" s="11" t="s">
        <v>982</v>
      </c>
      <c r="E443" s="11" t="s">
        <v>602</v>
      </c>
      <c r="F443" s="54" t="s">
        <v>983</v>
      </c>
      <c r="G443" s="12" t="s">
        <v>49</v>
      </c>
      <c r="H443" s="12" t="str">
        <f>IFERROR(VLOOKUP(G443,CentralOVM!$A$3:$B$45,2,0),"")</f>
        <v>Y</v>
      </c>
      <c r="I443" s="12" t="s">
        <v>49</v>
      </c>
      <c r="J443" s="12" t="s">
        <v>50</v>
      </c>
      <c r="K443" s="12" t="s">
        <v>51</v>
      </c>
      <c r="L443" s="12" t="s">
        <v>52</v>
      </c>
      <c r="M443" s="13" t="s">
        <v>53</v>
      </c>
      <c r="N443" s="51" t="s">
        <v>54</v>
      </c>
      <c r="O443" s="9">
        <v>60</v>
      </c>
      <c r="P443" s="9"/>
      <c r="Q443" s="9"/>
      <c r="R443" s="9"/>
      <c r="S443" s="9"/>
      <c r="T443" s="9">
        <v>1</v>
      </c>
      <c r="U443" s="9"/>
      <c r="V443" s="9"/>
      <c r="W443" s="10"/>
      <c r="X443" s="10"/>
      <c r="Y443" s="10"/>
      <c r="Z443" s="10"/>
    </row>
    <row r="444" spans="1:26" ht="129.6" x14ac:dyDescent="0.3">
      <c r="A444" s="35" t="s">
        <v>866</v>
      </c>
      <c r="B444" s="11" t="s">
        <v>867</v>
      </c>
      <c r="C444" s="11" t="s">
        <v>868</v>
      </c>
      <c r="D444" s="11" t="s">
        <v>984</v>
      </c>
      <c r="E444" s="11"/>
      <c r="F444" s="54"/>
      <c r="G444" s="12"/>
      <c r="H444" s="12" t="str">
        <f>IFERROR(VLOOKUP(G444,CentralOVM!$A$3:$B$45,2,0),"")</f>
        <v/>
      </c>
      <c r="I444" s="12"/>
      <c r="J444" s="12"/>
      <c r="K444" s="12"/>
      <c r="L444" s="12"/>
      <c r="M444" s="13"/>
      <c r="N444" s="9"/>
      <c r="O444" s="9"/>
      <c r="P444" s="9"/>
      <c r="Q444" s="9"/>
      <c r="R444" s="9"/>
      <c r="S444" s="9"/>
      <c r="T444" s="9"/>
      <c r="U444" s="9"/>
      <c r="V444" s="9"/>
      <c r="W444" s="10"/>
      <c r="X444" s="10"/>
      <c r="Y444" s="10"/>
      <c r="Z444" s="10"/>
    </row>
    <row r="445" spans="1:26" ht="129.6" x14ac:dyDescent="0.3">
      <c r="A445" s="35" t="s">
        <v>866</v>
      </c>
      <c r="B445" s="11" t="s">
        <v>867</v>
      </c>
      <c r="C445" s="11" t="s">
        <v>868</v>
      </c>
      <c r="D445" s="11" t="s">
        <v>985</v>
      </c>
      <c r="E445" s="11"/>
      <c r="F445" s="54"/>
      <c r="G445" s="12"/>
      <c r="H445" s="12" t="str">
        <f>IFERROR(VLOOKUP(G445,CentralOVM!$A$3:$B$45,2,0),"")</f>
        <v/>
      </c>
      <c r="I445" s="12"/>
      <c r="J445" s="12"/>
      <c r="K445" s="12"/>
      <c r="L445" s="12"/>
      <c r="M445" s="13"/>
      <c r="N445" s="9"/>
      <c r="O445" s="9"/>
      <c r="P445" s="9"/>
      <c r="Q445" s="9"/>
      <c r="R445" s="9"/>
      <c r="S445" s="9"/>
      <c r="T445" s="9"/>
      <c r="U445" s="9"/>
      <c r="V445" s="9"/>
      <c r="W445" s="10"/>
      <c r="X445" s="10"/>
      <c r="Y445" s="10"/>
      <c r="Z445" s="10"/>
    </row>
    <row r="446" spans="1:26" ht="129.6" x14ac:dyDescent="0.3">
      <c r="A446" s="35" t="s">
        <v>866</v>
      </c>
      <c r="B446" s="11" t="s">
        <v>867</v>
      </c>
      <c r="C446" s="11" t="s">
        <v>868</v>
      </c>
      <c r="D446" s="11" t="s">
        <v>986</v>
      </c>
      <c r="E446" s="11" t="s">
        <v>602</v>
      </c>
      <c r="F446" s="54"/>
      <c r="G446" s="12" t="s">
        <v>49</v>
      </c>
      <c r="H446" s="12" t="str">
        <f>IFERROR(VLOOKUP(G446,CentralOVM!$A$3:$B$45,2,0),"")</f>
        <v>Y</v>
      </c>
      <c r="I446" s="12" t="s">
        <v>49</v>
      </c>
      <c r="J446" s="12" t="s">
        <v>50</v>
      </c>
      <c r="K446" s="12" t="s">
        <v>51</v>
      </c>
      <c r="L446" s="12" t="s">
        <v>52</v>
      </c>
      <c r="M446" s="13" t="s">
        <v>53</v>
      </c>
      <c r="N446" s="51" t="s">
        <v>54</v>
      </c>
      <c r="O446" s="9">
        <v>60</v>
      </c>
      <c r="P446" s="9"/>
      <c r="Q446" s="9"/>
      <c r="R446" s="9"/>
      <c r="S446" s="9"/>
      <c r="T446" s="9"/>
      <c r="U446" s="9"/>
      <c r="V446" s="9"/>
      <c r="W446" s="10"/>
      <c r="X446" s="10"/>
      <c r="Y446" s="10"/>
      <c r="Z446" s="10"/>
    </row>
    <row r="447" spans="1:26" ht="129.6" x14ac:dyDescent="0.3">
      <c r="A447" s="35" t="s">
        <v>866</v>
      </c>
      <c r="B447" s="11" t="s">
        <v>867</v>
      </c>
      <c r="C447" s="11" t="s">
        <v>868</v>
      </c>
      <c r="D447" s="11" t="s">
        <v>987</v>
      </c>
      <c r="E447" s="11" t="s">
        <v>602</v>
      </c>
      <c r="F447" s="54" t="s">
        <v>983</v>
      </c>
      <c r="G447" s="12" t="s">
        <v>49</v>
      </c>
      <c r="H447" s="12" t="str">
        <f>IFERROR(VLOOKUP(G447,CentralOVM!$A$3:$B$45,2,0),"")</f>
        <v>Y</v>
      </c>
      <c r="I447" s="12" t="s">
        <v>49</v>
      </c>
      <c r="J447" s="12" t="s">
        <v>50</v>
      </c>
      <c r="K447" s="12" t="s">
        <v>51</v>
      </c>
      <c r="L447" s="12" t="s">
        <v>52</v>
      </c>
      <c r="M447" s="13" t="s">
        <v>53</v>
      </c>
      <c r="N447" s="51" t="s">
        <v>54</v>
      </c>
      <c r="O447" s="9">
        <v>60</v>
      </c>
      <c r="P447" s="9"/>
      <c r="Q447" s="9"/>
      <c r="R447" s="9"/>
      <c r="S447" s="9"/>
      <c r="T447" s="9">
        <v>1</v>
      </c>
      <c r="U447" s="9"/>
      <c r="V447" s="9"/>
      <c r="W447" s="10"/>
      <c r="X447" s="10"/>
      <c r="Y447" s="10"/>
      <c r="Z447" s="10"/>
    </row>
    <row r="448" spans="1:26" ht="129.6" x14ac:dyDescent="0.3">
      <c r="A448" s="35" t="s">
        <v>866</v>
      </c>
      <c r="B448" s="11" t="s">
        <v>867</v>
      </c>
      <c r="C448" s="11" t="s">
        <v>868</v>
      </c>
      <c r="D448" s="11" t="s">
        <v>988</v>
      </c>
      <c r="E448" s="11"/>
      <c r="F448" s="54"/>
      <c r="G448" s="12"/>
      <c r="H448" s="12" t="str">
        <f>IFERROR(VLOOKUP(G448,CentralOVM!$A$3:$B$45,2,0),"")</f>
        <v/>
      </c>
      <c r="I448" s="12"/>
      <c r="J448" s="12"/>
      <c r="K448" s="12"/>
      <c r="L448" s="12"/>
      <c r="M448" s="13"/>
      <c r="N448" s="9"/>
      <c r="O448" s="9"/>
      <c r="P448" s="9"/>
      <c r="Q448" s="9"/>
      <c r="R448" s="9"/>
      <c r="S448" s="9"/>
      <c r="T448" s="9"/>
      <c r="U448" s="9"/>
      <c r="V448" s="9"/>
      <c r="W448" s="10"/>
      <c r="X448" s="10"/>
      <c r="Y448" s="10"/>
      <c r="Z448" s="10"/>
    </row>
    <row r="449" spans="1:26" ht="129.6" x14ac:dyDescent="0.3">
      <c r="A449" s="35" t="s">
        <v>866</v>
      </c>
      <c r="B449" s="11" t="s">
        <v>867</v>
      </c>
      <c r="C449" s="11" t="s">
        <v>868</v>
      </c>
      <c r="D449" s="11" t="s">
        <v>989</v>
      </c>
      <c r="E449" s="11" t="s">
        <v>602</v>
      </c>
      <c r="F449" s="54" t="s">
        <v>968</v>
      </c>
      <c r="G449" s="12" t="s">
        <v>49</v>
      </c>
      <c r="H449" s="12" t="str">
        <f>IFERROR(VLOOKUP(G449,CentralOVM!$A$3:$B$45,2,0),"")</f>
        <v>Y</v>
      </c>
      <c r="I449" s="12" t="s">
        <v>49</v>
      </c>
      <c r="J449" s="12" t="s">
        <v>50</v>
      </c>
      <c r="K449" s="12" t="s">
        <v>51</v>
      </c>
      <c r="L449" s="12" t="s">
        <v>52</v>
      </c>
      <c r="M449" s="13" t="s">
        <v>53</v>
      </c>
      <c r="N449" s="51" t="s">
        <v>54</v>
      </c>
      <c r="O449" s="9">
        <v>60</v>
      </c>
      <c r="P449" s="9"/>
      <c r="Q449" s="9"/>
      <c r="R449" s="9"/>
      <c r="S449" s="9"/>
      <c r="T449" s="9">
        <v>2</v>
      </c>
      <c r="U449" s="9"/>
      <c r="V449" s="9"/>
      <c r="W449" s="10"/>
      <c r="X449" s="10"/>
      <c r="Y449" s="10"/>
      <c r="Z449" s="10"/>
    </row>
    <row r="450" spans="1:26" ht="129.6" x14ac:dyDescent="0.3">
      <c r="A450" s="35" t="s">
        <v>866</v>
      </c>
      <c r="B450" s="11" t="s">
        <v>867</v>
      </c>
      <c r="C450" s="11" t="s">
        <v>868</v>
      </c>
      <c r="D450" s="11" t="s">
        <v>990</v>
      </c>
      <c r="E450" s="11" t="s">
        <v>602</v>
      </c>
      <c r="F450" s="54" t="s">
        <v>991</v>
      </c>
      <c r="G450" s="12" t="s">
        <v>49</v>
      </c>
      <c r="H450" s="12" t="str">
        <f>IFERROR(VLOOKUP(G450,CentralOVM!$A$3:$B$45,2,0),"")</f>
        <v>Y</v>
      </c>
      <c r="I450" s="12" t="s">
        <v>49</v>
      </c>
      <c r="J450" s="12" t="s">
        <v>50</v>
      </c>
      <c r="K450" s="12" t="s">
        <v>51</v>
      </c>
      <c r="L450" s="12" t="s">
        <v>52</v>
      </c>
      <c r="M450" s="13" t="s">
        <v>53</v>
      </c>
      <c r="N450" s="51" t="s">
        <v>54</v>
      </c>
      <c r="O450" s="9">
        <v>60</v>
      </c>
      <c r="P450" s="9"/>
      <c r="Q450" s="9"/>
      <c r="R450" s="9"/>
      <c r="S450" s="9"/>
      <c r="T450" s="9">
        <v>1</v>
      </c>
      <c r="U450" s="9"/>
      <c r="V450" s="9"/>
      <c r="W450" s="10"/>
      <c r="X450" s="10"/>
      <c r="Y450" s="10"/>
      <c r="Z450" s="10"/>
    </row>
    <row r="451" spans="1:26" ht="129.6" x14ac:dyDescent="0.3">
      <c r="A451" s="35" t="s">
        <v>866</v>
      </c>
      <c r="B451" s="11" t="s">
        <v>867</v>
      </c>
      <c r="C451" s="11" t="s">
        <v>868</v>
      </c>
      <c r="D451" s="11" t="s">
        <v>992</v>
      </c>
      <c r="E451" s="11"/>
      <c r="F451" s="54"/>
      <c r="G451" s="12"/>
      <c r="H451" s="12" t="str">
        <f>IFERROR(VLOOKUP(G451,CentralOVM!$A$3:$B$45,2,0),"")</f>
        <v/>
      </c>
      <c r="I451" s="12"/>
      <c r="J451" s="12"/>
      <c r="K451" s="12"/>
      <c r="L451" s="12"/>
      <c r="M451" s="13"/>
      <c r="N451" s="9"/>
      <c r="O451" s="9"/>
      <c r="P451" s="9"/>
      <c r="Q451" s="9"/>
      <c r="R451" s="9"/>
      <c r="S451" s="9"/>
      <c r="T451" s="9"/>
      <c r="U451" s="9"/>
      <c r="V451" s="9"/>
      <c r="W451" s="10"/>
      <c r="X451" s="10"/>
      <c r="Y451" s="10"/>
      <c r="Z451" s="10"/>
    </row>
    <row r="452" spans="1:26" ht="129.6" x14ac:dyDescent="0.3">
      <c r="A452" s="35" t="s">
        <v>866</v>
      </c>
      <c r="B452" s="11" t="s">
        <v>867</v>
      </c>
      <c r="C452" s="11" t="s">
        <v>868</v>
      </c>
      <c r="D452" s="11" t="s">
        <v>993</v>
      </c>
      <c r="E452" s="11"/>
      <c r="F452" s="54"/>
      <c r="G452" s="12"/>
      <c r="H452" s="12" t="str">
        <f>IFERROR(VLOOKUP(G452,CentralOVM!$A$3:$B$45,2,0),"")</f>
        <v/>
      </c>
      <c r="I452" s="12"/>
      <c r="J452" s="12"/>
      <c r="K452" s="12"/>
      <c r="L452" s="12"/>
      <c r="M452" s="13"/>
      <c r="N452" s="9"/>
      <c r="O452" s="9"/>
      <c r="P452" s="9"/>
      <c r="Q452" s="9"/>
      <c r="R452" s="9"/>
      <c r="S452" s="9"/>
      <c r="T452" s="9"/>
      <c r="U452" s="9"/>
      <c r="V452" s="9"/>
      <c r="W452" s="10"/>
      <c r="X452" s="10"/>
      <c r="Y452" s="10"/>
      <c r="Z452" s="10"/>
    </row>
    <row r="453" spans="1:26" ht="129.6" x14ac:dyDescent="0.3">
      <c r="A453" s="35" t="s">
        <v>866</v>
      </c>
      <c r="B453" s="11" t="s">
        <v>867</v>
      </c>
      <c r="C453" s="11" t="s">
        <v>868</v>
      </c>
      <c r="D453" s="11" t="s">
        <v>994</v>
      </c>
      <c r="E453" s="11" t="s">
        <v>602</v>
      </c>
      <c r="F453" s="54"/>
      <c r="G453" s="12" t="s">
        <v>49</v>
      </c>
      <c r="H453" s="12" t="str">
        <f>IFERROR(VLOOKUP(G453,CentralOVM!$A$3:$B$45,2,0),"")</f>
        <v>Y</v>
      </c>
      <c r="I453" s="12" t="s">
        <v>49</v>
      </c>
      <c r="J453" s="12" t="s">
        <v>50</v>
      </c>
      <c r="K453" s="12" t="s">
        <v>51</v>
      </c>
      <c r="L453" s="12" t="s">
        <v>52</v>
      </c>
      <c r="M453" s="13" t="s">
        <v>53</v>
      </c>
      <c r="N453" s="51" t="s">
        <v>54</v>
      </c>
      <c r="O453" s="9">
        <v>60</v>
      </c>
      <c r="P453" s="9"/>
      <c r="Q453" s="9"/>
      <c r="R453" s="9"/>
      <c r="S453" s="9"/>
      <c r="T453" s="9"/>
      <c r="U453" s="9"/>
      <c r="V453" s="9"/>
      <c r="W453" s="10"/>
      <c r="X453" s="10"/>
      <c r="Y453" s="10"/>
      <c r="Z453" s="10"/>
    </row>
    <row r="454" spans="1:26" ht="129.6" x14ac:dyDescent="0.3">
      <c r="A454" s="35" t="s">
        <v>866</v>
      </c>
      <c r="B454" s="11" t="s">
        <v>867</v>
      </c>
      <c r="C454" s="11" t="s">
        <v>868</v>
      </c>
      <c r="D454" s="11" t="s">
        <v>995</v>
      </c>
      <c r="E454" s="11" t="s">
        <v>602</v>
      </c>
      <c r="F454" s="54" t="s">
        <v>991</v>
      </c>
      <c r="G454" s="12" t="s">
        <v>49</v>
      </c>
      <c r="H454" s="12" t="str">
        <f>IFERROR(VLOOKUP(G454,CentralOVM!$A$3:$B$45,2,0),"")</f>
        <v>Y</v>
      </c>
      <c r="I454" s="12" t="s">
        <v>49</v>
      </c>
      <c r="J454" s="12" t="s">
        <v>50</v>
      </c>
      <c r="K454" s="12" t="s">
        <v>51</v>
      </c>
      <c r="L454" s="12" t="s">
        <v>52</v>
      </c>
      <c r="M454" s="13" t="s">
        <v>53</v>
      </c>
      <c r="N454" s="51" t="s">
        <v>54</v>
      </c>
      <c r="O454" s="9">
        <v>60</v>
      </c>
      <c r="P454" s="9"/>
      <c r="Q454" s="9"/>
      <c r="R454" s="9"/>
      <c r="S454" s="9"/>
      <c r="T454" s="9">
        <v>1</v>
      </c>
      <c r="U454" s="9"/>
      <c r="V454" s="9"/>
      <c r="W454" s="10"/>
      <c r="X454" s="10"/>
      <c r="Y454" s="10"/>
      <c r="Z454" s="10"/>
    </row>
    <row r="455" spans="1:26" ht="129.6" x14ac:dyDescent="0.3">
      <c r="A455" s="35" t="s">
        <v>866</v>
      </c>
      <c r="B455" s="11" t="s">
        <v>867</v>
      </c>
      <c r="C455" s="11" t="s">
        <v>868</v>
      </c>
      <c r="D455" s="11" t="s">
        <v>996</v>
      </c>
      <c r="E455" s="11"/>
      <c r="F455" s="54"/>
      <c r="G455" s="12"/>
      <c r="H455" s="12" t="str">
        <f>IFERROR(VLOOKUP(G455,CentralOVM!$A$3:$B$45,2,0),"")</f>
        <v/>
      </c>
      <c r="I455" s="12"/>
      <c r="J455" s="12"/>
      <c r="K455" s="12"/>
      <c r="L455" s="12"/>
      <c r="M455" s="13"/>
      <c r="N455" s="9"/>
      <c r="O455" s="9"/>
      <c r="P455" s="9"/>
      <c r="Q455" s="9"/>
      <c r="R455" s="9"/>
      <c r="S455" s="9"/>
      <c r="T455" s="9"/>
      <c r="U455" s="9"/>
      <c r="V455" s="9"/>
      <c r="W455" s="10"/>
      <c r="X455" s="10"/>
      <c r="Y455" s="10"/>
      <c r="Z455" s="10"/>
    </row>
    <row r="456" spans="1:26" ht="129.6" x14ac:dyDescent="0.3">
      <c r="A456" s="35" t="s">
        <v>866</v>
      </c>
      <c r="B456" s="11" t="s">
        <v>867</v>
      </c>
      <c r="C456" s="11" t="s">
        <v>868</v>
      </c>
      <c r="D456" s="11" t="s">
        <v>997</v>
      </c>
      <c r="E456" s="11" t="s">
        <v>602</v>
      </c>
      <c r="F456" s="54" t="s">
        <v>998</v>
      </c>
      <c r="G456" s="12" t="s">
        <v>49</v>
      </c>
      <c r="H456" s="12" t="str">
        <f>IFERROR(VLOOKUP(G456,CentralOVM!$A$3:$B$45,2,0),"")</f>
        <v>Y</v>
      </c>
      <c r="I456" s="12" t="s">
        <v>49</v>
      </c>
      <c r="J456" s="12" t="s">
        <v>50</v>
      </c>
      <c r="K456" s="12" t="s">
        <v>51</v>
      </c>
      <c r="L456" s="12" t="s">
        <v>52</v>
      </c>
      <c r="M456" s="13" t="s">
        <v>53</v>
      </c>
      <c r="N456" s="51" t="s">
        <v>54</v>
      </c>
      <c r="O456" s="9">
        <v>60</v>
      </c>
      <c r="P456" s="9"/>
      <c r="Q456" s="9"/>
      <c r="R456" s="9"/>
      <c r="S456" s="17" t="s">
        <v>605</v>
      </c>
      <c r="T456" s="9">
        <v>1</v>
      </c>
      <c r="U456" s="9"/>
      <c r="V456" s="9"/>
      <c r="W456" s="10"/>
      <c r="X456" s="10"/>
      <c r="Y456" s="10"/>
      <c r="Z456" s="10"/>
    </row>
    <row r="457" spans="1:26" ht="129.6" x14ac:dyDescent="0.3">
      <c r="A457" s="35" t="s">
        <v>866</v>
      </c>
      <c r="B457" s="11" t="s">
        <v>867</v>
      </c>
      <c r="C457" s="11" t="s">
        <v>868</v>
      </c>
      <c r="D457" s="11" t="s">
        <v>999</v>
      </c>
      <c r="E457" s="11" t="s">
        <v>602</v>
      </c>
      <c r="F457" s="54" t="s">
        <v>968</v>
      </c>
      <c r="G457" s="12" t="s">
        <v>49</v>
      </c>
      <c r="H457" s="12" t="str">
        <f>IFERROR(VLOOKUP(G457,CentralOVM!$A$3:$B$45,2,0),"")</f>
        <v>Y</v>
      </c>
      <c r="I457" s="12" t="s">
        <v>49</v>
      </c>
      <c r="J457" s="12" t="s">
        <v>50</v>
      </c>
      <c r="K457" s="12" t="s">
        <v>51</v>
      </c>
      <c r="L457" s="12" t="s">
        <v>52</v>
      </c>
      <c r="M457" s="13" t="s">
        <v>53</v>
      </c>
      <c r="N457" s="51" t="s">
        <v>54</v>
      </c>
      <c r="O457" s="9">
        <v>60</v>
      </c>
      <c r="P457" s="9"/>
      <c r="Q457" s="9"/>
      <c r="R457" s="9"/>
      <c r="S457" s="9"/>
      <c r="T457" s="9">
        <v>2</v>
      </c>
      <c r="U457" s="9"/>
      <c r="V457" s="9"/>
      <c r="W457" s="10"/>
      <c r="X457" s="10"/>
      <c r="Y457" s="10"/>
      <c r="Z457" s="10"/>
    </row>
    <row r="458" spans="1:26" ht="129.6" x14ac:dyDescent="0.3">
      <c r="A458" s="35" t="s">
        <v>866</v>
      </c>
      <c r="B458" s="11" t="s">
        <v>867</v>
      </c>
      <c r="C458" s="11" t="s">
        <v>868</v>
      </c>
      <c r="D458" s="11" t="s">
        <v>1000</v>
      </c>
      <c r="E458" s="11"/>
      <c r="F458" s="54"/>
      <c r="G458" s="12"/>
      <c r="H458" s="12" t="str">
        <f>IFERROR(VLOOKUP(G458,CentralOVM!$A$3:$B$45,2,0),"")</f>
        <v/>
      </c>
      <c r="I458" s="12"/>
      <c r="J458" s="12"/>
      <c r="K458" s="12"/>
      <c r="L458" s="12"/>
      <c r="M458" s="13"/>
      <c r="N458" s="9"/>
      <c r="O458" s="9"/>
      <c r="P458" s="9"/>
      <c r="Q458" s="9"/>
      <c r="R458" s="9"/>
      <c r="S458" s="9"/>
      <c r="T458" s="9"/>
      <c r="U458" s="9"/>
      <c r="V458" s="9"/>
      <c r="W458" s="10"/>
      <c r="X458" s="10"/>
      <c r="Y458" s="10"/>
      <c r="Z458" s="10"/>
    </row>
    <row r="459" spans="1:26" ht="129.6" x14ac:dyDescent="0.3">
      <c r="A459" s="35" t="s">
        <v>866</v>
      </c>
      <c r="B459" s="11" t="s">
        <v>867</v>
      </c>
      <c r="C459" s="11" t="s">
        <v>868</v>
      </c>
      <c r="D459" s="11" t="s">
        <v>1001</v>
      </c>
      <c r="E459" s="11"/>
      <c r="F459" s="54"/>
      <c r="G459" s="12"/>
      <c r="H459" s="12" t="str">
        <f>IFERROR(VLOOKUP(G459,CentralOVM!$A$3:$B$45,2,0),"")</f>
        <v/>
      </c>
      <c r="I459" s="12"/>
      <c r="J459" s="12"/>
      <c r="K459" s="12"/>
      <c r="L459" s="12"/>
      <c r="M459" s="13"/>
      <c r="N459" s="9"/>
      <c r="O459" s="9"/>
      <c r="P459" s="9"/>
      <c r="Q459" s="9"/>
      <c r="R459" s="9"/>
      <c r="S459" s="9"/>
      <c r="T459" s="9"/>
      <c r="U459" s="9"/>
      <c r="V459" s="9"/>
      <c r="W459" s="10"/>
      <c r="X459" s="10"/>
      <c r="Y459" s="10"/>
      <c r="Z459" s="10"/>
    </row>
    <row r="460" spans="1:26" ht="129.6" x14ac:dyDescent="0.3">
      <c r="A460" s="35" t="s">
        <v>866</v>
      </c>
      <c r="B460" s="11" t="s">
        <v>867</v>
      </c>
      <c r="C460" s="11" t="s">
        <v>868</v>
      </c>
      <c r="D460" s="11" t="s">
        <v>1002</v>
      </c>
      <c r="E460" s="11" t="s">
        <v>602</v>
      </c>
      <c r="F460" s="54" t="s">
        <v>1003</v>
      </c>
      <c r="G460" s="12" t="s">
        <v>49</v>
      </c>
      <c r="H460" s="12" t="str">
        <f>IFERROR(VLOOKUP(G460,CentralOVM!$A$3:$B$45,2,0),"")</f>
        <v>Y</v>
      </c>
      <c r="I460" s="12" t="s">
        <v>49</v>
      </c>
      <c r="J460" s="12" t="s">
        <v>50</v>
      </c>
      <c r="K460" s="12" t="s">
        <v>51</v>
      </c>
      <c r="L460" s="12" t="s">
        <v>52</v>
      </c>
      <c r="M460" s="13" t="s">
        <v>53</v>
      </c>
      <c r="N460" s="51" t="s">
        <v>54</v>
      </c>
      <c r="O460" s="9">
        <v>60</v>
      </c>
      <c r="P460" s="9"/>
      <c r="Q460" s="9"/>
      <c r="R460" s="9"/>
      <c r="S460" s="17" t="s">
        <v>605</v>
      </c>
      <c r="T460" s="9">
        <v>1</v>
      </c>
      <c r="U460" s="9"/>
      <c r="V460" s="9"/>
      <c r="W460" s="10"/>
      <c r="X460" s="10"/>
      <c r="Y460" s="10"/>
      <c r="Z460" s="10"/>
    </row>
    <row r="461" spans="1:26" ht="129.6" x14ac:dyDescent="0.3">
      <c r="A461" s="35" t="s">
        <v>866</v>
      </c>
      <c r="B461" s="11" t="s">
        <v>867</v>
      </c>
      <c r="C461" s="11" t="s">
        <v>868</v>
      </c>
      <c r="D461" s="11" t="s">
        <v>1004</v>
      </c>
      <c r="E461" s="11" t="s">
        <v>602</v>
      </c>
      <c r="F461" s="54" t="s">
        <v>968</v>
      </c>
      <c r="G461" s="12" t="s">
        <v>49</v>
      </c>
      <c r="H461" s="12" t="str">
        <f>IFERROR(VLOOKUP(G461,CentralOVM!$A$3:$B$45,2,0),"")</f>
        <v>Y</v>
      </c>
      <c r="I461" s="12" t="s">
        <v>49</v>
      </c>
      <c r="J461" s="12" t="s">
        <v>50</v>
      </c>
      <c r="K461" s="12" t="s">
        <v>51</v>
      </c>
      <c r="L461" s="12" t="s">
        <v>52</v>
      </c>
      <c r="M461" s="13" t="s">
        <v>53</v>
      </c>
      <c r="N461" s="51" t="s">
        <v>54</v>
      </c>
      <c r="O461" s="9">
        <v>60</v>
      </c>
      <c r="P461" s="9"/>
      <c r="Q461" s="9"/>
      <c r="R461" s="9"/>
      <c r="S461" s="9"/>
      <c r="T461" s="9">
        <v>2</v>
      </c>
      <c r="U461" s="9"/>
      <c r="V461" s="9"/>
      <c r="W461" s="10"/>
      <c r="X461" s="10"/>
      <c r="Y461" s="10"/>
      <c r="Z461" s="10"/>
    </row>
    <row r="462" spans="1:26" ht="129.6" x14ac:dyDescent="0.3">
      <c r="A462" s="35" t="s">
        <v>866</v>
      </c>
      <c r="B462" s="11" t="s">
        <v>867</v>
      </c>
      <c r="C462" s="11" t="s">
        <v>868</v>
      </c>
      <c r="D462" s="11" t="s">
        <v>1005</v>
      </c>
      <c r="E462" s="11" t="s">
        <v>602</v>
      </c>
      <c r="F462" s="54" t="s">
        <v>1003</v>
      </c>
      <c r="G462" s="12" t="s">
        <v>49</v>
      </c>
      <c r="H462" s="12" t="str">
        <f>IFERROR(VLOOKUP(G462,CentralOVM!$A$3:$B$45,2,0),"")</f>
        <v>Y</v>
      </c>
      <c r="I462" s="12" t="s">
        <v>49</v>
      </c>
      <c r="J462" s="12" t="s">
        <v>50</v>
      </c>
      <c r="K462" s="12" t="s">
        <v>51</v>
      </c>
      <c r="L462" s="12" t="s">
        <v>52</v>
      </c>
      <c r="M462" s="13" t="s">
        <v>53</v>
      </c>
      <c r="N462" s="51" t="s">
        <v>54</v>
      </c>
      <c r="O462" s="9">
        <v>60</v>
      </c>
      <c r="P462" s="9"/>
      <c r="Q462" s="9"/>
      <c r="R462" s="9"/>
      <c r="S462" s="17" t="s">
        <v>1006</v>
      </c>
      <c r="T462" s="9">
        <v>1</v>
      </c>
      <c r="U462" s="9"/>
      <c r="V462" s="9"/>
      <c r="W462" s="10"/>
      <c r="X462" s="10"/>
      <c r="Y462" s="10"/>
      <c r="Z462" s="10"/>
    </row>
    <row r="463" spans="1:26" ht="129.6" x14ac:dyDescent="0.3">
      <c r="A463" s="35" t="s">
        <v>866</v>
      </c>
      <c r="B463" s="11" t="s">
        <v>867</v>
      </c>
      <c r="C463" s="11" t="s">
        <v>868</v>
      </c>
      <c r="D463" s="11" t="s">
        <v>1007</v>
      </c>
      <c r="E463" s="11"/>
      <c r="F463" s="54"/>
      <c r="G463" s="12"/>
      <c r="H463" s="12" t="str">
        <f>IFERROR(VLOOKUP(G463,CentralOVM!$A$3:$B$45,2,0),"")</f>
        <v/>
      </c>
      <c r="I463" s="12"/>
      <c r="J463" s="12"/>
      <c r="K463" s="12"/>
      <c r="L463" s="12"/>
      <c r="M463" s="13"/>
      <c r="N463" s="9"/>
      <c r="O463" s="9"/>
      <c r="P463" s="9"/>
      <c r="Q463" s="9"/>
      <c r="R463" s="9"/>
      <c r="S463" s="9"/>
      <c r="T463" s="9"/>
      <c r="U463" s="9"/>
      <c r="V463" s="9"/>
      <c r="W463" s="10"/>
      <c r="X463" s="10"/>
      <c r="Y463" s="10"/>
      <c r="Z463" s="10"/>
    </row>
    <row r="464" spans="1:26" ht="129.6" x14ac:dyDescent="0.3">
      <c r="A464" s="35" t="s">
        <v>866</v>
      </c>
      <c r="B464" s="11" t="s">
        <v>867</v>
      </c>
      <c r="C464" s="11" t="s">
        <v>868</v>
      </c>
      <c r="D464" s="11" t="s">
        <v>1008</v>
      </c>
      <c r="E464" s="11"/>
      <c r="F464" s="54"/>
      <c r="G464" s="12"/>
      <c r="H464" s="12" t="str">
        <f>IFERROR(VLOOKUP(G464,CentralOVM!$A$3:$B$45,2,0),"")</f>
        <v/>
      </c>
      <c r="I464" s="12"/>
      <c r="J464" s="12"/>
      <c r="K464" s="12"/>
      <c r="L464" s="12"/>
      <c r="M464" s="13"/>
      <c r="N464" s="9"/>
      <c r="O464" s="9"/>
      <c r="P464" s="9"/>
      <c r="Q464" s="9"/>
      <c r="R464" s="9"/>
      <c r="S464" s="9"/>
      <c r="T464" s="9"/>
      <c r="U464" s="9"/>
      <c r="V464" s="9"/>
      <c r="W464" s="10"/>
      <c r="X464" s="10"/>
      <c r="Y464" s="10"/>
      <c r="Z464" s="10"/>
    </row>
    <row r="465" spans="1:26" ht="129.6" x14ac:dyDescent="0.3">
      <c r="A465" s="35" t="s">
        <v>866</v>
      </c>
      <c r="B465" s="11" t="s">
        <v>867</v>
      </c>
      <c r="C465" s="11" t="s">
        <v>868</v>
      </c>
      <c r="D465" s="11" t="s">
        <v>1009</v>
      </c>
      <c r="E465" s="11"/>
      <c r="F465" s="54"/>
      <c r="G465" s="12"/>
      <c r="H465" s="12" t="str">
        <f>IFERROR(VLOOKUP(G465,CentralOVM!$A$3:$B$45,2,0),"")</f>
        <v/>
      </c>
      <c r="I465" s="12"/>
      <c r="J465" s="12"/>
      <c r="K465" s="12"/>
      <c r="L465" s="12"/>
      <c r="M465" s="13"/>
      <c r="N465" s="9"/>
      <c r="O465" s="9"/>
      <c r="P465" s="9"/>
      <c r="Q465" s="9"/>
      <c r="R465" s="9"/>
      <c r="S465" s="9"/>
      <c r="T465" s="9"/>
      <c r="U465" s="9"/>
      <c r="V465" s="9"/>
      <c r="W465" s="10"/>
      <c r="X465" s="10"/>
      <c r="Y465" s="10"/>
      <c r="Z465" s="10"/>
    </row>
    <row r="466" spans="1:26" ht="43.2" x14ac:dyDescent="0.3">
      <c r="A466" s="35" t="s">
        <v>1010</v>
      </c>
      <c r="B466" s="11" t="s">
        <v>1011</v>
      </c>
      <c r="C466" s="11" t="s">
        <v>1012</v>
      </c>
      <c r="D466" s="11" t="s">
        <v>1013</v>
      </c>
      <c r="E466" s="11"/>
      <c r="F466" s="54"/>
      <c r="G466" s="12"/>
      <c r="H466" s="12" t="str">
        <f>IFERROR(VLOOKUP(G466,CentralOVM!$A$3:$B$45,2,0),"")</f>
        <v/>
      </c>
      <c r="I466" s="12"/>
      <c r="J466" s="12"/>
      <c r="K466" s="12"/>
      <c r="L466" s="12"/>
      <c r="M466" s="13"/>
      <c r="N466" s="9"/>
      <c r="O466" s="9"/>
      <c r="P466" s="9"/>
      <c r="Q466" s="9"/>
      <c r="R466" s="9"/>
      <c r="S466" s="9"/>
      <c r="T466" s="9"/>
      <c r="U466" s="9"/>
      <c r="V466" s="9">
        <v>33985</v>
      </c>
      <c r="W466" s="10" t="s">
        <v>1014</v>
      </c>
      <c r="X466" s="10"/>
      <c r="Y466" s="10"/>
      <c r="Z466" s="10"/>
    </row>
    <row r="467" spans="1:26" ht="43.2" x14ac:dyDescent="0.3">
      <c r="A467" s="35" t="s">
        <v>1010</v>
      </c>
      <c r="B467" s="11" t="s">
        <v>1011</v>
      </c>
      <c r="C467" s="11" t="s">
        <v>1012</v>
      </c>
      <c r="D467" s="11" t="s">
        <v>1015</v>
      </c>
      <c r="E467" s="11"/>
      <c r="F467" s="54" t="s">
        <v>1016</v>
      </c>
      <c r="G467" s="12" t="s">
        <v>1017</v>
      </c>
      <c r="H467" s="12" t="str">
        <f>IFERROR(VLOOKUP(G467,CentralOVM!$A$3:$B$45,2,0),"")</f>
        <v>Y</v>
      </c>
      <c r="I467" s="12" t="s">
        <v>1017</v>
      </c>
      <c r="J467" s="12" t="s">
        <v>1018</v>
      </c>
      <c r="K467" s="12" t="s">
        <v>1019</v>
      </c>
      <c r="L467" s="12" t="s">
        <v>1020</v>
      </c>
      <c r="M467" s="13" t="s">
        <v>1021</v>
      </c>
      <c r="N467" s="51" t="s">
        <v>676</v>
      </c>
      <c r="O467" s="9">
        <v>44</v>
      </c>
      <c r="P467" s="9" t="s">
        <v>1022</v>
      </c>
      <c r="Q467" s="9" t="s">
        <v>1017</v>
      </c>
      <c r="R467" s="9" t="s">
        <v>1023</v>
      </c>
      <c r="S467" s="17" t="s">
        <v>1024</v>
      </c>
      <c r="T467" s="9">
        <v>1</v>
      </c>
      <c r="U467" s="9" t="s">
        <v>1025</v>
      </c>
      <c r="V467" s="9"/>
      <c r="W467" s="10"/>
      <c r="X467" s="10"/>
      <c r="Y467" s="10"/>
      <c r="Z467" s="10"/>
    </row>
    <row r="468" spans="1:26" ht="100.8" x14ac:dyDescent="0.3">
      <c r="A468" s="35" t="s">
        <v>1010</v>
      </c>
      <c r="B468" s="11" t="s">
        <v>1011</v>
      </c>
      <c r="C468" s="11" t="s">
        <v>1012</v>
      </c>
      <c r="D468" s="11" t="s">
        <v>1026</v>
      </c>
      <c r="E468" s="11"/>
      <c r="F468" s="54" t="s">
        <v>1027</v>
      </c>
      <c r="G468" s="12"/>
      <c r="H468" s="12" t="str">
        <f>IFERROR(VLOOKUP(G468,CentralOVM!$A$3:$B$45,2,0),"")</f>
        <v/>
      </c>
      <c r="I468" s="12"/>
      <c r="J468" s="12"/>
      <c r="K468" s="12"/>
      <c r="L468" s="12"/>
      <c r="M468" s="13"/>
      <c r="N468" s="9"/>
      <c r="O468" s="9"/>
      <c r="P468" s="9"/>
      <c r="Q468" s="9"/>
      <c r="R468" s="9"/>
      <c r="S468" s="9"/>
      <c r="T468" s="9">
        <v>1</v>
      </c>
      <c r="U468" s="9" t="s">
        <v>1028</v>
      </c>
      <c r="V468" s="9"/>
      <c r="W468" s="10"/>
      <c r="X468" s="10"/>
      <c r="Y468" s="10"/>
      <c r="Z468" s="10"/>
    </row>
    <row r="469" spans="1:26" ht="100.8" x14ac:dyDescent="0.3">
      <c r="A469" s="35" t="s">
        <v>1010</v>
      </c>
      <c r="B469" s="11" t="s">
        <v>1011</v>
      </c>
      <c r="C469" s="11" t="s">
        <v>1012</v>
      </c>
      <c r="D469" s="11" t="s">
        <v>1029</v>
      </c>
      <c r="E469" s="11"/>
      <c r="F469" s="54" t="s">
        <v>1030</v>
      </c>
      <c r="G469" s="12"/>
      <c r="H469" s="12" t="str">
        <f>IFERROR(VLOOKUP(G469,CentralOVM!$A$3:$B$45,2,0),"")</f>
        <v/>
      </c>
      <c r="I469" s="12"/>
      <c r="J469" s="12"/>
      <c r="K469" s="12"/>
      <c r="L469" s="12"/>
      <c r="M469" s="13"/>
      <c r="N469" s="9"/>
      <c r="O469" s="9"/>
      <c r="P469" s="9"/>
      <c r="Q469" s="9"/>
      <c r="R469" s="9"/>
      <c r="S469" s="9"/>
      <c r="T469" s="9">
        <v>1</v>
      </c>
      <c r="U469" s="9"/>
      <c r="V469" s="9"/>
      <c r="W469" s="10"/>
      <c r="X469" s="10"/>
      <c r="Y469" s="10"/>
      <c r="Z469" s="10"/>
    </row>
    <row r="470" spans="1:26" ht="43.2" x14ac:dyDescent="0.3">
      <c r="A470" s="35" t="s">
        <v>1010</v>
      </c>
      <c r="B470" s="11" t="s">
        <v>1011</v>
      </c>
      <c r="C470" s="11" t="s">
        <v>1012</v>
      </c>
      <c r="D470" s="11" t="s">
        <v>1031</v>
      </c>
      <c r="E470" s="11"/>
      <c r="F470" s="54"/>
      <c r="G470" s="12"/>
      <c r="H470" s="12" t="str">
        <f>IFERROR(VLOOKUP(G470,CentralOVM!$A$3:$B$45,2,0),"")</f>
        <v/>
      </c>
      <c r="I470" s="12"/>
      <c r="J470" s="12"/>
      <c r="K470" s="12"/>
      <c r="L470" s="12"/>
      <c r="M470" s="13"/>
      <c r="N470" s="9"/>
      <c r="O470" s="9"/>
      <c r="P470" s="9"/>
      <c r="Q470" s="9"/>
      <c r="R470" s="9"/>
      <c r="S470" s="9"/>
      <c r="T470" s="9"/>
      <c r="U470" s="9"/>
      <c r="V470" s="9"/>
      <c r="W470" s="10"/>
      <c r="X470" s="10"/>
      <c r="Y470" s="10"/>
      <c r="Z470" s="10"/>
    </row>
    <row r="471" spans="1:26" ht="57.6" x14ac:dyDescent="0.3">
      <c r="A471" s="35" t="s">
        <v>1010</v>
      </c>
      <c r="B471" s="11" t="s">
        <v>1011</v>
      </c>
      <c r="C471" s="11" t="s">
        <v>1012</v>
      </c>
      <c r="D471" s="11" t="s">
        <v>1032</v>
      </c>
      <c r="E471" s="11"/>
      <c r="F471" s="54" t="s">
        <v>1033</v>
      </c>
      <c r="G471" s="12"/>
      <c r="H471" s="12" t="str">
        <f>IFERROR(VLOOKUP(G471,CentralOVM!$A$3:$B$45,2,0),"")</f>
        <v/>
      </c>
      <c r="I471" s="12"/>
      <c r="J471" s="12"/>
      <c r="K471" s="12"/>
      <c r="L471" s="12"/>
      <c r="M471" s="13"/>
      <c r="N471" s="9"/>
      <c r="O471" s="9"/>
      <c r="P471" s="9"/>
      <c r="Q471" s="9"/>
      <c r="R471" s="9"/>
      <c r="S471" s="9"/>
      <c r="T471" s="9">
        <v>2</v>
      </c>
      <c r="U471" s="9"/>
      <c r="V471" s="9"/>
      <c r="W471" s="10"/>
      <c r="X471" s="10"/>
      <c r="Y471" s="10"/>
      <c r="Z471" s="10"/>
    </row>
    <row r="472" spans="1:26" ht="43.2" x14ac:dyDescent="0.3">
      <c r="A472" s="35" t="s">
        <v>1010</v>
      </c>
      <c r="B472" s="11" t="s">
        <v>1011</v>
      </c>
      <c r="C472" s="11" t="s">
        <v>1012</v>
      </c>
      <c r="D472" s="11" t="s">
        <v>1034</v>
      </c>
      <c r="E472" s="11"/>
      <c r="F472" s="54"/>
      <c r="G472" s="12"/>
      <c r="H472" s="12" t="str">
        <f>IFERROR(VLOOKUP(G472,CentralOVM!$A$3:$B$45,2,0),"")</f>
        <v/>
      </c>
      <c r="I472" s="12"/>
      <c r="J472" s="12"/>
      <c r="K472" s="12"/>
      <c r="L472" s="12"/>
      <c r="M472" s="13"/>
      <c r="N472" s="9"/>
      <c r="O472" s="9"/>
      <c r="P472" s="9"/>
      <c r="Q472" s="9"/>
      <c r="R472" s="9"/>
      <c r="S472" s="9"/>
      <c r="T472" s="9"/>
      <c r="U472" s="9"/>
      <c r="V472" s="9"/>
      <c r="W472" s="10"/>
      <c r="X472" s="10"/>
      <c r="Y472" s="10"/>
      <c r="Z472" s="10"/>
    </row>
    <row r="473" spans="1:26" ht="43.2" x14ac:dyDescent="0.3">
      <c r="A473" s="35" t="s">
        <v>1010</v>
      </c>
      <c r="B473" s="11" t="s">
        <v>1011</v>
      </c>
      <c r="C473" s="11" t="s">
        <v>1012</v>
      </c>
      <c r="D473" s="11" t="s">
        <v>1035</v>
      </c>
      <c r="E473" s="11"/>
      <c r="F473" s="54"/>
      <c r="G473" s="12"/>
      <c r="H473" s="12" t="str">
        <f>IFERROR(VLOOKUP(G473,CentralOVM!$A$3:$B$45,2,0),"")</f>
        <v/>
      </c>
      <c r="I473" s="12"/>
      <c r="J473" s="12"/>
      <c r="K473" s="12"/>
      <c r="L473" s="12"/>
      <c r="M473" s="13"/>
      <c r="N473" s="9"/>
      <c r="O473" s="9"/>
      <c r="P473" s="9"/>
      <c r="Q473" s="9"/>
      <c r="R473" s="9"/>
      <c r="S473" s="9"/>
      <c r="T473" s="9"/>
      <c r="U473" s="9"/>
      <c r="V473" s="9"/>
      <c r="W473" s="10"/>
      <c r="X473" s="10"/>
      <c r="Y473" s="10"/>
      <c r="Z473" s="10"/>
    </row>
    <row r="474" spans="1:26" ht="72" x14ac:dyDescent="0.3">
      <c r="A474" s="35" t="s">
        <v>1010</v>
      </c>
      <c r="B474" s="11" t="s">
        <v>1011</v>
      </c>
      <c r="C474" s="11" t="s">
        <v>1012</v>
      </c>
      <c r="D474" s="11" t="s">
        <v>1036</v>
      </c>
      <c r="E474" s="11"/>
      <c r="F474" s="54" t="s">
        <v>1037</v>
      </c>
      <c r="G474" s="12"/>
      <c r="H474" s="12" t="str">
        <f>IFERROR(VLOOKUP(G474,CentralOVM!$A$3:$B$45,2,0),"")</f>
        <v/>
      </c>
      <c r="I474" s="12"/>
      <c r="J474" s="12"/>
      <c r="K474" s="12"/>
      <c r="L474" s="12"/>
      <c r="M474" s="13"/>
      <c r="N474" s="9"/>
      <c r="O474" s="9"/>
      <c r="P474" s="9"/>
      <c r="Q474" s="9"/>
      <c r="R474" s="9"/>
      <c r="S474" s="9"/>
      <c r="T474" s="9">
        <v>4</v>
      </c>
      <c r="U474" s="9" t="s">
        <v>1038</v>
      </c>
      <c r="V474" s="9"/>
      <c r="W474" s="10"/>
      <c r="X474" s="10"/>
      <c r="Y474" s="10"/>
      <c r="Z474" s="10"/>
    </row>
    <row r="475" spans="1:26" ht="43.2" x14ac:dyDescent="0.3">
      <c r="A475" s="35" t="s">
        <v>1010</v>
      </c>
      <c r="B475" s="11" t="s">
        <v>1011</v>
      </c>
      <c r="C475" s="11" t="s">
        <v>1012</v>
      </c>
      <c r="D475" s="11" t="s">
        <v>1039</v>
      </c>
      <c r="E475" s="11"/>
      <c r="F475" s="54"/>
      <c r="G475" s="12"/>
      <c r="H475" s="12" t="str">
        <f>IFERROR(VLOOKUP(G475,CentralOVM!$A$3:$B$45,2,0),"")</f>
        <v/>
      </c>
      <c r="I475" s="12"/>
      <c r="J475" s="12"/>
      <c r="K475" s="12"/>
      <c r="L475" s="12"/>
      <c r="M475" s="13"/>
      <c r="N475" s="9"/>
      <c r="O475" s="9"/>
      <c r="P475" s="9"/>
      <c r="Q475" s="9"/>
      <c r="R475" s="9"/>
      <c r="S475" s="9"/>
      <c r="T475" s="9"/>
      <c r="U475" s="9"/>
      <c r="V475" s="9"/>
      <c r="W475" s="10"/>
      <c r="X475" s="10"/>
      <c r="Y475" s="10"/>
      <c r="Z475" s="10"/>
    </row>
    <row r="476" spans="1:26" ht="43.2" x14ac:dyDescent="0.3">
      <c r="A476" s="35" t="s">
        <v>1010</v>
      </c>
      <c r="B476" s="11" t="s">
        <v>1011</v>
      </c>
      <c r="C476" s="11" t="s">
        <v>1012</v>
      </c>
      <c r="D476" s="11" t="s">
        <v>1040</v>
      </c>
      <c r="E476" s="11"/>
      <c r="F476" s="54"/>
      <c r="G476" s="12"/>
      <c r="H476" s="12" t="str">
        <f>IFERROR(VLOOKUP(G476,CentralOVM!$A$3:$B$45,2,0),"")</f>
        <v/>
      </c>
      <c r="I476" s="12"/>
      <c r="J476" s="12"/>
      <c r="K476" s="12"/>
      <c r="L476" s="12"/>
      <c r="M476" s="13"/>
      <c r="N476" s="9"/>
      <c r="O476" s="9"/>
      <c r="P476" s="9"/>
      <c r="Q476" s="9"/>
      <c r="R476" s="9"/>
      <c r="S476" s="9"/>
      <c r="T476" s="9"/>
      <c r="U476" s="9"/>
      <c r="V476" s="9"/>
      <c r="W476" s="10"/>
      <c r="X476" s="10"/>
      <c r="Y476" s="10"/>
      <c r="Z476" s="10"/>
    </row>
    <row r="477" spans="1:26" ht="43.2" x14ac:dyDescent="0.3">
      <c r="A477" s="35" t="s">
        <v>1010</v>
      </c>
      <c r="B477" s="11" t="s">
        <v>1011</v>
      </c>
      <c r="C477" s="11" t="s">
        <v>1012</v>
      </c>
      <c r="D477" s="11" t="s">
        <v>1041</v>
      </c>
      <c r="E477" s="11"/>
      <c r="F477" s="54"/>
      <c r="G477" s="12"/>
      <c r="H477" s="12" t="str">
        <f>IFERROR(VLOOKUP(G477,CentralOVM!$A$3:$B$45,2,0),"")</f>
        <v/>
      </c>
      <c r="I477" s="12"/>
      <c r="J477" s="12"/>
      <c r="K477" s="12"/>
      <c r="L477" s="12"/>
      <c r="M477" s="13"/>
      <c r="N477" s="9"/>
      <c r="O477" s="9"/>
      <c r="P477" s="9"/>
      <c r="Q477" s="9"/>
      <c r="R477" s="9"/>
      <c r="S477" s="9"/>
      <c r="T477" s="9"/>
      <c r="U477" s="9"/>
      <c r="V477" s="9"/>
      <c r="W477" s="10"/>
      <c r="X477" s="10"/>
      <c r="Y477" s="10"/>
      <c r="Z477" s="10"/>
    </row>
    <row r="478" spans="1:26" ht="43.2" x14ac:dyDescent="0.3">
      <c r="A478" s="35" t="s">
        <v>1010</v>
      </c>
      <c r="B478" s="11" t="s">
        <v>1011</v>
      </c>
      <c r="C478" s="11" t="s">
        <v>1012</v>
      </c>
      <c r="D478" s="11" t="s">
        <v>1042</v>
      </c>
      <c r="E478" s="11"/>
      <c r="F478" s="54"/>
      <c r="G478" s="12"/>
      <c r="H478" s="12" t="str">
        <f>IFERROR(VLOOKUP(G478,CentralOVM!$A$3:$B$45,2,0),"")</f>
        <v/>
      </c>
      <c r="I478" s="12"/>
      <c r="J478" s="12"/>
      <c r="K478" s="12"/>
      <c r="L478" s="12"/>
      <c r="M478" s="13"/>
      <c r="N478" s="9"/>
      <c r="O478" s="9"/>
      <c r="P478" s="9"/>
      <c r="Q478" s="9"/>
      <c r="R478" s="9"/>
      <c r="S478" s="9"/>
      <c r="T478" s="9"/>
      <c r="U478" s="9"/>
      <c r="V478" s="9"/>
      <c r="W478" s="10"/>
      <c r="X478" s="10"/>
      <c r="Y478" s="10"/>
      <c r="Z478" s="10"/>
    </row>
    <row r="479" spans="1:26" ht="43.2" x14ac:dyDescent="0.3">
      <c r="A479" s="35" t="s">
        <v>1010</v>
      </c>
      <c r="B479" s="11" t="s">
        <v>1011</v>
      </c>
      <c r="C479" s="11" t="s">
        <v>1012</v>
      </c>
      <c r="D479" s="11" t="s">
        <v>1043</v>
      </c>
      <c r="E479" s="11" t="s">
        <v>1044</v>
      </c>
      <c r="F479" s="54"/>
      <c r="G479" s="12" t="s">
        <v>675</v>
      </c>
      <c r="H479" s="12" t="str">
        <f>IFERROR(VLOOKUP(G479,CentralOVM!$A$3:$B$45,2,0),"")</f>
        <v>N</v>
      </c>
      <c r="I479" s="12" t="s">
        <v>1017</v>
      </c>
      <c r="J479" s="12" t="s">
        <v>1045</v>
      </c>
      <c r="K479" s="12" t="s">
        <v>1046</v>
      </c>
      <c r="L479" s="12" t="s">
        <v>1020</v>
      </c>
      <c r="M479" s="13" t="s">
        <v>1021</v>
      </c>
      <c r="N479" s="51" t="s">
        <v>676</v>
      </c>
      <c r="O479" s="9">
        <v>44</v>
      </c>
      <c r="P479" s="9" t="s">
        <v>1047</v>
      </c>
      <c r="Q479" s="9" t="s">
        <v>1017</v>
      </c>
      <c r="R479" s="9" t="s">
        <v>151</v>
      </c>
      <c r="S479" s="9"/>
      <c r="T479" s="9"/>
      <c r="U479" s="9"/>
      <c r="V479" s="9"/>
      <c r="W479" s="10"/>
      <c r="X479" s="10"/>
      <c r="Y479" s="10"/>
      <c r="Z479" s="10"/>
    </row>
    <row r="480" spans="1:26" ht="43.2" x14ac:dyDescent="0.3">
      <c r="A480" s="35" t="s">
        <v>1010</v>
      </c>
      <c r="B480" s="11" t="s">
        <v>1011</v>
      </c>
      <c r="C480" s="11" t="s">
        <v>1012</v>
      </c>
      <c r="D480" s="11" t="s">
        <v>1048</v>
      </c>
      <c r="E480" s="11" t="s">
        <v>1044</v>
      </c>
      <c r="F480" s="54"/>
      <c r="G480" s="12" t="s">
        <v>675</v>
      </c>
      <c r="H480" s="12" t="str">
        <f>IFERROR(VLOOKUP(G480,CentralOVM!$A$3:$B$45,2,0),"")</f>
        <v>N</v>
      </c>
      <c r="I480" s="12" t="s">
        <v>1017</v>
      </c>
      <c r="J480" s="12" t="s">
        <v>1045</v>
      </c>
      <c r="K480" s="12" t="s">
        <v>1046</v>
      </c>
      <c r="L480" s="12" t="s">
        <v>1020</v>
      </c>
      <c r="M480" s="13" t="s">
        <v>1021</v>
      </c>
      <c r="N480" s="51" t="s">
        <v>676</v>
      </c>
      <c r="O480" s="9">
        <v>44</v>
      </c>
      <c r="P480" s="9" t="s">
        <v>1049</v>
      </c>
      <c r="Q480" s="9" t="s">
        <v>1017</v>
      </c>
      <c r="R480" s="9" t="s">
        <v>151</v>
      </c>
      <c r="S480" s="9"/>
      <c r="T480" s="9"/>
      <c r="U480" s="9"/>
      <c r="V480" s="9"/>
      <c r="W480" s="10"/>
      <c r="X480" s="10"/>
      <c r="Y480" s="10"/>
      <c r="Z480" s="10"/>
    </row>
    <row r="481" spans="1:26" ht="43.2" x14ac:dyDescent="0.3">
      <c r="A481" s="35" t="s">
        <v>1010</v>
      </c>
      <c r="B481" s="11" t="s">
        <v>1011</v>
      </c>
      <c r="C481" s="11" t="s">
        <v>1012</v>
      </c>
      <c r="D481" s="11" t="s">
        <v>1050</v>
      </c>
      <c r="E481" s="11"/>
      <c r="F481" s="54"/>
      <c r="G481" s="12"/>
      <c r="H481" s="12" t="str">
        <f>IFERROR(VLOOKUP(G481,CentralOVM!$A$3:$B$45,2,0),"")</f>
        <v/>
      </c>
      <c r="I481" s="12"/>
      <c r="J481" s="12"/>
      <c r="K481" s="12"/>
      <c r="L481" s="12"/>
      <c r="M481" s="13"/>
      <c r="N481" s="9"/>
      <c r="O481" s="9"/>
      <c r="P481" s="9"/>
      <c r="Q481" s="9"/>
      <c r="R481" s="9"/>
      <c r="S481" s="9"/>
      <c r="T481" s="9"/>
      <c r="U481" s="9"/>
      <c r="V481" s="9"/>
      <c r="W481" s="10"/>
      <c r="X481" s="10"/>
      <c r="Y481" s="10"/>
      <c r="Z481" s="10"/>
    </row>
    <row r="482" spans="1:26" ht="43.2" x14ac:dyDescent="0.3">
      <c r="A482" s="35" t="s">
        <v>1010</v>
      </c>
      <c r="B482" s="11" t="s">
        <v>1011</v>
      </c>
      <c r="C482" s="11" t="s">
        <v>1012</v>
      </c>
      <c r="D482" s="11" t="s">
        <v>1051</v>
      </c>
      <c r="E482" s="11" t="s">
        <v>1044</v>
      </c>
      <c r="F482" s="54"/>
      <c r="G482" s="12" t="s">
        <v>675</v>
      </c>
      <c r="H482" s="12" t="str">
        <f>IFERROR(VLOOKUP(G482,CentralOVM!$A$3:$B$45,2,0),"")</f>
        <v>N</v>
      </c>
      <c r="I482" s="12" t="s">
        <v>1017</v>
      </c>
      <c r="J482" s="12" t="s">
        <v>1045</v>
      </c>
      <c r="K482" s="12" t="s">
        <v>1046</v>
      </c>
      <c r="L482" s="12" t="s">
        <v>1020</v>
      </c>
      <c r="M482" s="13" t="s">
        <v>1021</v>
      </c>
      <c r="N482" s="51" t="s">
        <v>676</v>
      </c>
      <c r="O482" s="9">
        <v>44</v>
      </c>
      <c r="P482" s="9"/>
      <c r="Q482" s="9"/>
      <c r="R482" s="9"/>
      <c r="S482" s="9"/>
      <c r="T482" s="9"/>
      <c r="U482" s="9"/>
      <c r="V482" s="9"/>
      <c r="W482" s="10"/>
      <c r="X482" s="10"/>
      <c r="Y482" s="10"/>
      <c r="Z482" s="10"/>
    </row>
    <row r="483" spans="1:26" ht="43.2" x14ac:dyDescent="0.3">
      <c r="A483" s="35" t="s">
        <v>1010</v>
      </c>
      <c r="B483" s="11" t="s">
        <v>1011</v>
      </c>
      <c r="C483" s="11" t="s">
        <v>1012</v>
      </c>
      <c r="D483" s="11" t="s">
        <v>1052</v>
      </c>
      <c r="E483" s="11" t="s">
        <v>1053</v>
      </c>
      <c r="F483" s="54"/>
      <c r="G483" s="12" t="s">
        <v>1017</v>
      </c>
      <c r="H483" s="12" t="str">
        <f>IFERROR(VLOOKUP(G483,CentralOVM!$A$3:$B$45,2,0),"")</f>
        <v>Y</v>
      </c>
      <c r="I483" s="12" t="s">
        <v>1017</v>
      </c>
      <c r="J483" s="12" t="s">
        <v>1054</v>
      </c>
      <c r="K483" s="12" t="s">
        <v>1055</v>
      </c>
      <c r="L483" s="12" t="s">
        <v>1056</v>
      </c>
      <c r="M483" s="13" t="s">
        <v>1057</v>
      </c>
      <c r="N483" s="51" t="s">
        <v>1058</v>
      </c>
      <c r="O483" s="9">
        <v>60</v>
      </c>
      <c r="P483" s="9"/>
      <c r="Q483" s="9"/>
      <c r="R483" s="9"/>
      <c r="S483" s="9"/>
      <c r="T483" s="9"/>
      <c r="U483" s="9"/>
      <c r="V483" s="9"/>
      <c r="W483" s="10"/>
      <c r="X483" s="10"/>
      <c r="Y483" s="10"/>
      <c r="Z483" s="10"/>
    </row>
    <row r="484" spans="1:26" ht="43.2" x14ac:dyDescent="0.3">
      <c r="A484" s="35" t="s">
        <v>1010</v>
      </c>
      <c r="B484" s="11" t="s">
        <v>1011</v>
      </c>
      <c r="C484" s="11" t="s">
        <v>1012</v>
      </c>
      <c r="D484" s="11" t="s">
        <v>1059</v>
      </c>
      <c r="E484" s="11"/>
      <c r="F484" s="54"/>
      <c r="G484" s="12"/>
      <c r="H484" s="12" t="str">
        <f>IFERROR(VLOOKUP(G484,CentralOVM!$A$3:$B$45,2,0),"")</f>
        <v/>
      </c>
      <c r="I484" s="12"/>
      <c r="J484" s="12"/>
      <c r="K484" s="12"/>
      <c r="L484" s="12"/>
      <c r="M484" s="13"/>
      <c r="N484" s="9"/>
      <c r="O484" s="9"/>
      <c r="P484" s="9"/>
      <c r="Q484" s="9"/>
      <c r="R484" s="9"/>
      <c r="S484" s="9"/>
      <c r="T484" s="9"/>
      <c r="U484" s="9" t="s">
        <v>1060</v>
      </c>
      <c r="V484" s="9"/>
      <c r="W484" s="10"/>
      <c r="X484" s="10"/>
      <c r="Y484" s="10"/>
      <c r="Z484" s="10"/>
    </row>
    <row r="485" spans="1:26" ht="43.2" x14ac:dyDescent="0.3">
      <c r="A485" s="35" t="s">
        <v>1010</v>
      </c>
      <c r="B485" s="11" t="s">
        <v>1011</v>
      </c>
      <c r="C485" s="11" t="s">
        <v>1012</v>
      </c>
      <c r="D485" s="11" t="s">
        <v>1061</v>
      </c>
      <c r="E485" s="11" t="s">
        <v>1062</v>
      </c>
      <c r="F485" s="54" t="s">
        <v>1063</v>
      </c>
      <c r="G485" s="12" t="s">
        <v>675</v>
      </c>
      <c r="H485" s="12" t="str">
        <f>IFERROR(VLOOKUP(G485,CentralOVM!$A$3:$B$45,2,0),"")</f>
        <v>N</v>
      </c>
      <c r="I485" s="12"/>
      <c r="J485" s="12"/>
      <c r="K485" s="12"/>
      <c r="L485" s="12"/>
      <c r="M485" s="13"/>
      <c r="N485" s="51" t="s">
        <v>676</v>
      </c>
      <c r="O485" s="9">
        <v>44</v>
      </c>
      <c r="P485" s="9"/>
      <c r="Q485" s="9"/>
      <c r="R485" s="9"/>
      <c r="S485" s="9"/>
      <c r="T485" s="9">
        <v>1</v>
      </c>
      <c r="U485" s="9"/>
      <c r="V485" s="9"/>
      <c r="W485" s="10"/>
      <c r="X485" s="10"/>
      <c r="Y485" s="10"/>
      <c r="Z485" s="10"/>
    </row>
    <row r="486" spans="1:26" ht="43.2" x14ac:dyDescent="0.3">
      <c r="A486" s="35" t="s">
        <v>1010</v>
      </c>
      <c r="B486" s="11" t="s">
        <v>1011</v>
      </c>
      <c r="C486" s="11" t="s">
        <v>1012</v>
      </c>
      <c r="D486" s="11" t="s">
        <v>1064</v>
      </c>
      <c r="E486" s="11"/>
      <c r="F486" s="54"/>
      <c r="G486" s="12"/>
      <c r="H486" s="12" t="str">
        <f>IFERROR(VLOOKUP(G486,CentralOVM!$A$3:$B$45,2,0),"")</f>
        <v/>
      </c>
      <c r="I486" s="12"/>
      <c r="J486" s="12"/>
      <c r="K486" s="12"/>
      <c r="L486" s="12"/>
      <c r="M486" s="13"/>
      <c r="N486" s="9"/>
      <c r="O486" s="9"/>
      <c r="P486" s="9"/>
      <c r="Q486" s="9"/>
      <c r="R486" s="9"/>
      <c r="S486" s="9"/>
      <c r="T486" s="9"/>
      <c r="U486" s="9"/>
      <c r="V486" s="9"/>
      <c r="W486" s="10"/>
      <c r="X486" s="10"/>
      <c r="Y486" s="10"/>
      <c r="Z486" s="10"/>
    </row>
    <row r="487" spans="1:26" ht="72" x14ac:dyDescent="0.3">
      <c r="A487" s="35" t="s">
        <v>1010</v>
      </c>
      <c r="B487" s="11" t="s">
        <v>1011</v>
      </c>
      <c r="C487" s="11" t="s">
        <v>1012</v>
      </c>
      <c r="D487" s="11" t="s">
        <v>730</v>
      </c>
      <c r="E487" s="11" t="s">
        <v>1062</v>
      </c>
      <c r="F487" s="54" t="s">
        <v>1065</v>
      </c>
      <c r="G487" s="12" t="s">
        <v>675</v>
      </c>
      <c r="H487" s="12" t="str">
        <f>IFERROR(VLOOKUP(G487,CentralOVM!$A$3:$B$45,2,0),"")</f>
        <v>N</v>
      </c>
      <c r="I487" s="12"/>
      <c r="J487" s="12"/>
      <c r="K487" s="12"/>
      <c r="L487" s="12"/>
      <c r="M487" s="13"/>
      <c r="N487" s="51" t="s">
        <v>676</v>
      </c>
      <c r="O487" s="9">
        <v>44</v>
      </c>
      <c r="P487" s="9"/>
      <c r="Q487" s="9"/>
      <c r="R487" s="9"/>
      <c r="S487" s="9"/>
      <c r="T487" s="9">
        <v>1</v>
      </c>
      <c r="U487" s="9"/>
      <c r="V487" s="9"/>
      <c r="W487" s="10"/>
      <c r="X487" s="10"/>
      <c r="Y487" s="10"/>
      <c r="Z487" s="10"/>
    </row>
    <row r="488" spans="1:26" ht="43.2" x14ac:dyDescent="0.3">
      <c r="A488" s="35" t="s">
        <v>1010</v>
      </c>
      <c r="B488" s="11" t="s">
        <v>1011</v>
      </c>
      <c r="C488" s="11" t="s">
        <v>1012</v>
      </c>
      <c r="D488" s="11" t="s">
        <v>1066</v>
      </c>
      <c r="E488" s="11" t="s">
        <v>1062</v>
      </c>
      <c r="F488" s="54" t="s">
        <v>1067</v>
      </c>
      <c r="G488" s="12" t="s">
        <v>675</v>
      </c>
      <c r="H488" s="12" t="str">
        <f>IFERROR(VLOOKUP(G488,CentralOVM!$A$3:$B$45,2,0),"")</f>
        <v>N</v>
      </c>
      <c r="I488" s="12"/>
      <c r="J488" s="12"/>
      <c r="K488" s="12"/>
      <c r="L488" s="12"/>
      <c r="M488" s="13"/>
      <c r="N488" s="51" t="s">
        <v>676</v>
      </c>
      <c r="O488" s="9">
        <v>44</v>
      </c>
      <c r="P488" s="9"/>
      <c r="Q488" s="9"/>
      <c r="R488" s="9"/>
      <c r="S488" s="9"/>
      <c r="T488" s="9">
        <v>2</v>
      </c>
      <c r="U488" s="9" t="s">
        <v>1068</v>
      </c>
      <c r="V488" s="9"/>
      <c r="W488" s="10"/>
      <c r="X488" s="10"/>
      <c r="Y488" s="10"/>
      <c r="Z488" s="10"/>
    </row>
    <row r="489" spans="1:26" ht="43.2" x14ac:dyDescent="0.3">
      <c r="A489" s="35" t="s">
        <v>1010</v>
      </c>
      <c r="B489" s="11" t="s">
        <v>1011</v>
      </c>
      <c r="C489" s="11" t="s">
        <v>1012</v>
      </c>
      <c r="D489" s="11" t="s">
        <v>1069</v>
      </c>
      <c r="E489" s="11"/>
      <c r="F489" s="54"/>
      <c r="G489" s="12"/>
      <c r="H489" s="12" t="str">
        <f>IFERROR(VLOOKUP(G489,CentralOVM!$A$3:$B$45,2,0),"")</f>
        <v/>
      </c>
      <c r="I489" s="12"/>
      <c r="J489" s="12"/>
      <c r="K489" s="12"/>
      <c r="L489" s="12"/>
      <c r="M489" s="13"/>
      <c r="N489" s="9"/>
      <c r="O489" s="9"/>
      <c r="P489" s="9"/>
      <c r="Q489" s="9"/>
      <c r="R489" s="9"/>
      <c r="S489" s="9"/>
      <c r="T489" s="9"/>
      <c r="U489" s="9"/>
      <c r="V489" s="9"/>
      <c r="W489" s="10"/>
      <c r="X489" s="10"/>
      <c r="Y489" s="10"/>
      <c r="Z489" s="10"/>
    </row>
    <row r="490" spans="1:26" ht="43.2" x14ac:dyDescent="0.3">
      <c r="A490" s="35" t="s">
        <v>1010</v>
      </c>
      <c r="B490" s="11" t="s">
        <v>1011</v>
      </c>
      <c r="C490" s="11" t="s">
        <v>1012</v>
      </c>
      <c r="D490" s="11" t="s">
        <v>1070</v>
      </c>
      <c r="E490" s="11"/>
      <c r="F490" s="54"/>
      <c r="G490" s="12"/>
      <c r="H490" s="12" t="str">
        <f>IFERROR(VLOOKUP(G490,CentralOVM!$A$3:$B$45,2,0),"")</f>
        <v/>
      </c>
      <c r="I490" s="12"/>
      <c r="J490" s="12"/>
      <c r="K490" s="12"/>
      <c r="L490" s="12"/>
      <c r="M490" s="13"/>
      <c r="N490" s="9"/>
      <c r="O490" s="9"/>
      <c r="P490" s="9"/>
      <c r="Q490" s="9"/>
      <c r="R490" s="9"/>
      <c r="S490" s="9"/>
      <c r="T490" s="9"/>
      <c r="U490" s="9"/>
      <c r="V490" s="9"/>
      <c r="W490" s="10"/>
      <c r="X490" s="10"/>
      <c r="Y490" s="10"/>
      <c r="Z490" s="10"/>
    </row>
    <row r="491" spans="1:26" ht="43.2" x14ac:dyDescent="0.3">
      <c r="A491" s="35" t="s">
        <v>1010</v>
      </c>
      <c r="B491" s="11" t="s">
        <v>1011</v>
      </c>
      <c r="C491" s="11" t="s">
        <v>1012</v>
      </c>
      <c r="D491" s="11" t="s">
        <v>1071</v>
      </c>
      <c r="E491" s="11" t="s">
        <v>1062</v>
      </c>
      <c r="F491" s="54" t="s">
        <v>1072</v>
      </c>
      <c r="G491" s="12" t="s">
        <v>675</v>
      </c>
      <c r="H491" s="12" t="str">
        <f>IFERROR(VLOOKUP(G491,CentralOVM!$A$3:$B$45,2,0),"")</f>
        <v>N</v>
      </c>
      <c r="I491" s="12"/>
      <c r="J491" s="12"/>
      <c r="K491" s="12"/>
      <c r="L491" s="12"/>
      <c r="M491" s="13"/>
      <c r="N491" s="51" t="s">
        <v>676</v>
      </c>
      <c r="O491" s="9">
        <v>44</v>
      </c>
      <c r="P491" s="9"/>
      <c r="Q491" s="9"/>
      <c r="R491" s="9"/>
      <c r="S491" s="9"/>
      <c r="T491" s="9">
        <v>1</v>
      </c>
      <c r="U491" s="9"/>
      <c r="V491" s="9"/>
      <c r="W491" s="10"/>
      <c r="X491" s="10"/>
      <c r="Y491" s="10"/>
      <c r="Z491" s="10"/>
    </row>
    <row r="492" spans="1:26" ht="43.2" x14ac:dyDescent="0.3">
      <c r="A492" s="35" t="s">
        <v>1010</v>
      </c>
      <c r="B492" s="11" t="s">
        <v>1011</v>
      </c>
      <c r="C492" s="11" t="s">
        <v>1012</v>
      </c>
      <c r="D492" s="11" t="s">
        <v>1073</v>
      </c>
      <c r="E492" s="11"/>
      <c r="F492" s="54"/>
      <c r="G492" s="12"/>
      <c r="H492" s="12" t="str">
        <f>IFERROR(VLOOKUP(G492,CentralOVM!$A$3:$B$45,2,0),"")</f>
        <v/>
      </c>
      <c r="I492" s="12"/>
      <c r="J492" s="12"/>
      <c r="K492" s="12"/>
      <c r="L492" s="12"/>
      <c r="M492" s="13"/>
      <c r="N492" s="9"/>
      <c r="O492" s="9"/>
      <c r="P492" s="9"/>
      <c r="Q492" s="9"/>
      <c r="R492" s="9"/>
      <c r="S492" s="9"/>
      <c r="T492" s="9"/>
      <c r="U492" s="9"/>
      <c r="V492" s="9"/>
      <c r="W492" s="10"/>
      <c r="X492" s="10"/>
      <c r="Y492" s="10"/>
      <c r="Z492" s="10"/>
    </row>
    <row r="493" spans="1:26" ht="43.2" x14ac:dyDescent="0.3">
      <c r="A493" s="35" t="s">
        <v>1010</v>
      </c>
      <c r="B493" s="11" t="s">
        <v>1011</v>
      </c>
      <c r="C493" s="11" t="s">
        <v>1012</v>
      </c>
      <c r="D493" s="11" t="s">
        <v>1074</v>
      </c>
      <c r="E493" s="11" t="s">
        <v>673</v>
      </c>
      <c r="F493" s="54" t="s">
        <v>1075</v>
      </c>
      <c r="G493" s="12" t="s">
        <v>675</v>
      </c>
      <c r="H493" s="12" t="str">
        <f>IFERROR(VLOOKUP(G493,CentralOVM!$A$3:$B$45,2,0),"")</f>
        <v>N</v>
      </c>
      <c r="I493" s="12"/>
      <c r="J493" s="12"/>
      <c r="K493" s="12"/>
      <c r="L493" s="12"/>
      <c r="M493" s="13"/>
      <c r="N493" s="51" t="s">
        <v>676</v>
      </c>
      <c r="O493" s="9">
        <v>44</v>
      </c>
      <c r="P493" s="9"/>
      <c r="Q493" s="9"/>
      <c r="R493" s="9"/>
      <c r="S493" s="9"/>
      <c r="T493" s="9">
        <v>1</v>
      </c>
      <c r="U493" s="9"/>
      <c r="V493" s="9"/>
      <c r="W493" s="10"/>
      <c r="X493" s="10"/>
      <c r="Y493" s="10"/>
      <c r="Z493" s="10"/>
    </row>
    <row r="494" spans="1:26" ht="43.2" x14ac:dyDescent="0.3">
      <c r="A494" s="35" t="s">
        <v>1010</v>
      </c>
      <c r="B494" s="11" t="s">
        <v>1011</v>
      </c>
      <c r="C494" s="11" t="s">
        <v>1012</v>
      </c>
      <c r="D494" s="11" t="s">
        <v>1076</v>
      </c>
      <c r="E494" s="11"/>
      <c r="F494" s="54"/>
      <c r="G494" s="12"/>
      <c r="H494" s="12" t="str">
        <f>IFERROR(VLOOKUP(G494,CentralOVM!$A$3:$B$45,2,0),"")</f>
        <v/>
      </c>
      <c r="I494" s="12"/>
      <c r="J494" s="12"/>
      <c r="K494" s="12"/>
      <c r="L494" s="12"/>
      <c r="M494" s="13"/>
      <c r="N494" s="9"/>
      <c r="O494" s="9"/>
      <c r="P494" s="9"/>
      <c r="Q494" s="9"/>
      <c r="R494" s="9"/>
      <c r="S494" s="9"/>
      <c r="T494" s="9"/>
      <c r="U494" s="9"/>
      <c r="V494" s="9"/>
      <c r="W494" s="10"/>
      <c r="X494" s="10"/>
      <c r="Y494" s="10"/>
      <c r="Z494" s="10"/>
    </row>
    <row r="495" spans="1:26" ht="72" x14ac:dyDescent="0.3">
      <c r="A495" s="35" t="s">
        <v>1010</v>
      </c>
      <c r="B495" s="11" t="s">
        <v>1011</v>
      </c>
      <c r="C495" s="11" t="s">
        <v>1012</v>
      </c>
      <c r="D495" s="11" t="s">
        <v>730</v>
      </c>
      <c r="E495" s="11" t="s">
        <v>673</v>
      </c>
      <c r="F495" s="54" t="s">
        <v>1077</v>
      </c>
      <c r="G495" s="12" t="s">
        <v>675</v>
      </c>
      <c r="H495" s="12" t="str">
        <f>IFERROR(VLOOKUP(G495,CentralOVM!$A$3:$B$45,2,0),"")</f>
        <v>N</v>
      </c>
      <c r="I495" s="12"/>
      <c r="J495" s="12"/>
      <c r="K495" s="12"/>
      <c r="L495" s="12"/>
      <c r="M495" s="13"/>
      <c r="N495" s="51" t="s">
        <v>676</v>
      </c>
      <c r="O495" s="9">
        <v>44</v>
      </c>
      <c r="P495" s="9"/>
      <c r="Q495" s="9"/>
      <c r="R495" s="9"/>
      <c r="S495" s="9"/>
      <c r="T495" s="9">
        <v>1</v>
      </c>
      <c r="U495" s="9"/>
      <c r="V495" s="9"/>
      <c r="W495" s="10"/>
      <c r="X495" s="10"/>
      <c r="Y495" s="10"/>
      <c r="Z495" s="10"/>
    </row>
    <row r="496" spans="1:26" ht="43.2" x14ac:dyDescent="0.3">
      <c r="A496" s="35" t="s">
        <v>1010</v>
      </c>
      <c r="B496" s="11" t="s">
        <v>1011</v>
      </c>
      <c r="C496" s="11" t="s">
        <v>1012</v>
      </c>
      <c r="D496" s="11" t="s">
        <v>1078</v>
      </c>
      <c r="E496" s="11" t="s">
        <v>673</v>
      </c>
      <c r="F496" s="54"/>
      <c r="G496" s="12" t="s">
        <v>675</v>
      </c>
      <c r="H496" s="12" t="str">
        <f>IFERROR(VLOOKUP(G496,CentralOVM!$A$3:$B$45,2,0),"")</f>
        <v>N</v>
      </c>
      <c r="I496" s="12"/>
      <c r="J496" s="12"/>
      <c r="K496" s="12"/>
      <c r="L496" s="12"/>
      <c r="M496" s="13"/>
      <c r="N496" s="51" t="s">
        <v>640</v>
      </c>
      <c r="O496" s="9">
        <v>17</v>
      </c>
      <c r="P496" s="9"/>
      <c r="Q496" s="9"/>
      <c r="R496" s="9"/>
      <c r="S496" s="9"/>
      <c r="T496" s="9"/>
      <c r="U496" s="9"/>
      <c r="V496" s="9"/>
      <c r="W496" s="10"/>
      <c r="X496" s="10"/>
      <c r="Y496" s="10"/>
      <c r="Z496" s="10"/>
    </row>
    <row r="497" spans="1:26" ht="43.2" x14ac:dyDescent="0.3">
      <c r="A497" s="35" t="s">
        <v>1010</v>
      </c>
      <c r="B497" s="11" t="s">
        <v>1011</v>
      </c>
      <c r="C497" s="11" t="s">
        <v>1012</v>
      </c>
      <c r="D497" s="11" t="s">
        <v>1079</v>
      </c>
      <c r="E497" s="11" t="s">
        <v>673</v>
      </c>
      <c r="F497" s="54"/>
      <c r="G497" s="12" t="s">
        <v>675</v>
      </c>
      <c r="H497" s="12" t="str">
        <f>IFERROR(VLOOKUP(G497,CentralOVM!$A$3:$B$45,2,0),"")</f>
        <v>N</v>
      </c>
      <c r="I497" s="12"/>
      <c r="J497" s="12"/>
      <c r="K497" s="12"/>
      <c r="L497" s="12"/>
      <c r="M497" s="13"/>
      <c r="N497" s="51" t="s">
        <v>54</v>
      </c>
      <c r="O497" s="9">
        <v>60</v>
      </c>
      <c r="P497" s="9"/>
      <c r="Q497" s="9"/>
      <c r="R497" s="9"/>
      <c r="S497" s="9"/>
      <c r="T497" s="9"/>
      <c r="U497" s="9"/>
      <c r="V497" s="9"/>
      <c r="W497" s="10"/>
      <c r="X497" s="10"/>
      <c r="Y497" s="10"/>
      <c r="Z497" s="10"/>
    </row>
    <row r="498" spans="1:26" ht="43.2" x14ac:dyDescent="0.3">
      <c r="A498" s="35" t="s">
        <v>1010</v>
      </c>
      <c r="B498" s="11" t="s">
        <v>1011</v>
      </c>
      <c r="C498" s="11" t="s">
        <v>1012</v>
      </c>
      <c r="D498" s="11" t="s">
        <v>1080</v>
      </c>
      <c r="E498" s="11" t="s">
        <v>673</v>
      </c>
      <c r="F498" s="54" t="s">
        <v>1075</v>
      </c>
      <c r="G498" s="12" t="s">
        <v>675</v>
      </c>
      <c r="H498" s="12" t="str">
        <f>IFERROR(VLOOKUP(G498,CentralOVM!$A$3:$B$45,2,0),"")</f>
        <v>N</v>
      </c>
      <c r="I498" s="12"/>
      <c r="J498" s="12"/>
      <c r="K498" s="12"/>
      <c r="L498" s="12"/>
      <c r="M498" s="13"/>
      <c r="N498" s="51" t="s">
        <v>676</v>
      </c>
      <c r="O498" s="9">
        <v>44</v>
      </c>
      <c r="P498" s="9"/>
      <c r="Q498" s="9"/>
      <c r="R498" s="9"/>
      <c r="S498" s="9"/>
      <c r="T498" s="9">
        <v>2</v>
      </c>
      <c r="U498" s="9"/>
      <c r="V498" s="9"/>
      <c r="W498" s="10"/>
      <c r="X498" s="10"/>
      <c r="Y498" s="10"/>
      <c r="Z498" s="10"/>
    </row>
    <row r="499" spans="1:26" ht="43.2" x14ac:dyDescent="0.3">
      <c r="A499" s="35" t="s">
        <v>1010</v>
      </c>
      <c r="B499" s="11" t="s">
        <v>1011</v>
      </c>
      <c r="C499" s="11" t="s">
        <v>1012</v>
      </c>
      <c r="D499" s="11" t="s">
        <v>1081</v>
      </c>
      <c r="E499" s="11"/>
      <c r="F499" s="54"/>
      <c r="G499" s="12"/>
      <c r="H499" s="12" t="str">
        <f>IFERROR(VLOOKUP(G499,CentralOVM!$A$3:$B$45,2,0),"")</f>
        <v/>
      </c>
      <c r="I499" s="12"/>
      <c r="J499" s="12"/>
      <c r="K499" s="12"/>
      <c r="L499" s="12"/>
      <c r="M499" s="13"/>
      <c r="N499" s="9"/>
      <c r="O499" s="9"/>
      <c r="P499" s="9"/>
      <c r="Q499" s="9"/>
      <c r="R499" s="9"/>
      <c r="S499" s="9"/>
      <c r="T499" s="9"/>
      <c r="U499" s="9"/>
      <c r="V499" s="9"/>
      <c r="W499" s="10"/>
      <c r="X499" s="10"/>
      <c r="Y499" s="10"/>
      <c r="Z499" s="10"/>
    </row>
    <row r="500" spans="1:26" ht="43.2" x14ac:dyDescent="0.3">
      <c r="A500" s="35" t="s">
        <v>1010</v>
      </c>
      <c r="B500" s="11" t="s">
        <v>1011</v>
      </c>
      <c r="C500" s="11" t="s">
        <v>1012</v>
      </c>
      <c r="D500" s="11" t="s">
        <v>1082</v>
      </c>
      <c r="E500" s="11"/>
      <c r="F500" s="54"/>
      <c r="G500" s="12"/>
      <c r="H500" s="12" t="str">
        <f>IFERROR(VLOOKUP(G500,CentralOVM!$A$3:$B$45,2,0),"")</f>
        <v/>
      </c>
      <c r="I500" s="12"/>
      <c r="J500" s="12"/>
      <c r="K500" s="12"/>
      <c r="L500" s="12"/>
      <c r="M500" s="13"/>
      <c r="N500" s="9"/>
      <c r="O500" s="9"/>
      <c r="P500" s="9"/>
      <c r="Q500" s="9"/>
      <c r="R500" s="9"/>
      <c r="S500" s="9"/>
      <c r="T500" s="9"/>
      <c r="U500" s="9"/>
      <c r="V500" s="9"/>
      <c r="W500" s="10"/>
      <c r="X500" s="10"/>
      <c r="Y500" s="10"/>
      <c r="Z500" s="10"/>
    </row>
    <row r="501" spans="1:26" ht="43.2" x14ac:dyDescent="0.3">
      <c r="A501" s="35" t="s">
        <v>1010</v>
      </c>
      <c r="B501" s="11" t="s">
        <v>1011</v>
      </c>
      <c r="C501" s="11" t="s">
        <v>1012</v>
      </c>
      <c r="D501" s="11" t="s">
        <v>1083</v>
      </c>
      <c r="E501" s="11" t="s">
        <v>1084</v>
      </c>
      <c r="F501" s="54" t="s">
        <v>1085</v>
      </c>
      <c r="G501" s="12" t="s">
        <v>1086</v>
      </c>
      <c r="H501" s="12" t="str">
        <f>IFERROR(VLOOKUP(G501,CentralOVM!$A$3:$B$45,2,0),"")</f>
        <v>Y</v>
      </c>
      <c r="I501" s="12" t="s">
        <v>1017</v>
      </c>
      <c r="J501" s="12" t="s">
        <v>1087</v>
      </c>
      <c r="K501" s="12" t="s">
        <v>1088</v>
      </c>
      <c r="L501" s="12" t="s">
        <v>1089</v>
      </c>
      <c r="M501" s="13" t="s">
        <v>1090</v>
      </c>
      <c r="N501" s="51" t="s">
        <v>1091</v>
      </c>
      <c r="O501" s="9">
        <v>2</v>
      </c>
      <c r="P501" s="9"/>
      <c r="Q501" s="9"/>
      <c r="R501" s="9"/>
      <c r="S501" s="9"/>
      <c r="T501" s="9">
        <v>1</v>
      </c>
      <c r="U501" s="9"/>
      <c r="V501" s="9"/>
      <c r="W501" s="10"/>
      <c r="X501" s="10"/>
      <c r="Y501" s="10"/>
      <c r="Z501" s="10"/>
    </row>
    <row r="502" spans="1:26" ht="57.6" x14ac:dyDescent="0.3">
      <c r="A502" s="35" t="s">
        <v>1010</v>
      </c>
      <c r="B502" s="11" t="s">
        <v>1011</v>
      </c>
      <c r="C502" s="11" t="s">
        <v>1012</v>
      </c>
      <c r="D502" s="11" t="s">
        <v>1092</v>
      </c>
      <c r="E502" s="11" t="s">
        <v>1084</v>
      </c>
      <c r="F502" s="54" t="s">
        <v>1093</v>
      </c>
      <c r="G502" s="12" t="s">
        <v>1086</v>
      </c>
      <c r="H502" s="12" t="str">
        <f>IFERROR(VLOOKUP(G502,CentralOVM!$A$3:$B$45,2,0),"")</f>
        <v>Y</v>
      </c>
      <c r="I502" s="12" t="s">
        <v>1017</v>
      </c>
      <c r="J502" s="12" t="s">
        <v>1087</v>
      </c>
      <c r="K502" s="12" t="s">
        <v>1088</v>
      </c>
      <c r="L502" s="12" t="s">
        <v>1089</v>
      </c>
      <c r="M502" s="13" t="s">
        <v>1090</v>
      </c>
      <c r="N502" s="51" t="s">
        <v>1091</v>
      </c>
      <c r="O502" s="9">
        <v>2</v>
      </c>
      <c r="P502" s="9"/>
      <c r="Q502" s="9"/>
      <c r="R502" s="9"/>
      <c r="S502" s="17" t="s">
        <v>1094</v>
      </c>
      <c r="T502" s="9">
        <v>2</v>
      </c>
      <c r="U502" s="9" t="s">
        <v>1095</v>
      </c>
      <c r="V502" s="9"/>
      <c r="W502" s="10"/>
      <c r="X502" s="10"/>
      <c r="Y502" s="10"/>
      <c r="Z502" s="10"/>
    </row>
    <row r="503" spans="1:26" ht="43.2" x14ac:dyDescent="0.3">
      <c r="A503" s="35" t="s">
        <v>1010</v>
      </c>
      <c r="B503" s="11" t="s">
        <v>1011</v>
      </c>
      <c r="C503" s="11" t="s">
        <v>1012</v>
      </c>
      <c r="D503" s="11" t="s">
        <v>1096</v>
      </c>
      <c r="E503" s="11"/>
      <c r="F503" s="54"/>
      <c r="G503" s="12"/>
      <c r="H503" s="12" t="str">
        <f>IFERROR(VLOOKUP(G503,CentralOVM!$A$3:$B$45,2,0),"")</f>
        <v/>
      </c>
      <c r="I503" s="12"/>
      <c r="J503" s="12"/>
      <c r="K503" s="12"/>
      <c r="L503" s="12"/>
      <c r="M503" s="13"/>
      <c r="N503" s="9"/>
      <c r="O503" s="9"/>
      <c r="P503" s="9"/>
      <c r="Q503" s="9"/>
      <c r="R503" s="9"/>
      <c r="S503" s="9"/>
      <c r="T503" s="9"/>
      <c r="U503" s="9"/>
      <c r="V503" s="9"/>
      <c r="W503" s="10"/>
      <c r="X503" s="10"/>
      <c r="Y503" s="10"/>
      <c r="Z503" s="10"/>
    </row>
    <row r="504" spans="1:26" ht="43.2" x14ac:dyDescent="0.3">
      <c r="A504" s="35" t="s">
        <v>1010</v>
      </c>
      <c r="B504" s="11" t="s">
        <v>1011</v>
      </c>
      <c r="C504" s="11" t="s">
        <v>1012</v>
      </c>
      <c r="D504" s="11" t="s">
        <v>1097</v>
      </c>
      <c r="E504" s="11" t="s">
        <v>1084</v>
      </c>
      <c r="F504" s="54" t="s">
        <v>1098</v>
      </c>
      <c r="G504" s="12" t="s">
        <v>1086</v>
      </c>
      <c r="H504" s="12" t="str">
        <f>IFERROR(VLOOKUP(G504,CentralOVM!$A$3:$B$45,2,0),"")</f>
        <v>Y</v>
      </c>
      <c r="I504" s="12" t="s">
        <v>1017</v>
      </c>
      <c r="J504" s="12" t="s">
        <v>1087</v>
      </c>
      <c r="K504" s="12" t="s">
        <v>1088</v>
      </c>
      <c r="L504" s="12" t="s">
        <v>1089</v>
      </c>
      <c r="M504" s="13" t="s">
        <v>1090</v>
      </c>
      <c r="N504" s="51" t="s">
        <v>1091</v>
      </c>
      <c r="O504" s="9">
        <v>2</v>
      </c>
      <c r="P504" s="9"/>
      <c r="Q504" s="9"/>
      <c r="R504" s="9"/>
      <c r="S504" s="9"/>
      <c r="T504" s="9">
        <v>1</v>
      </c>
      <c r="U504" s="9"/>
      <c r="V504" s="9"/>
      <c r="W504" s="10"/>
      <c r="X504" s="10"/>
      <c r="Y504" s="10"/>
      <c r="Z504" s="10"/>
    </row>
    <row r="505" spans="1:26" ht="43.2" x14ac:dyDescent="0.3">
      <c r="A505" s="35" t="s">
        <v>1010</v>
      </c>
      <c r="B505" s="11" t="s">
        <v>1011</v>
      </c>
      <c r="C505" s="11" t="s">
        <v>1012</v>
      </c>
      <c r="D505" s="11" t="s">
        <v>1099</v>
      </c>
      <c r="E505" s="11"/>
      <c r="F505" s="54"/>
      <c r="G505" s="12"/>
      <c r="H505" s="12" t="str">
        <f>IFERROR(VLOOKUP(G505,CentralOVM!$A$3:$B$45,2,0),"")</f>
        <v/>
      </c>
      <c r="I505" s="12"/>
      <c r="J505" s="12"/>
      <c r="K505" s="12"/>
      <c r="L505" s="12"/>
      <c r="M505" s="13"/>
      <c r="N505" s="9"/>
      <c r="O505" s="9"/>
      <c r="P505" s="9"/>
      <c r="Q505" s="9"/>
      <c r="R505" s="9"/>
      <c r="S505" s="9"/>
      <c r="T505" s="9"/>
      <c r="U505" s="9"/>
      <c r="V505" s="9"/>
      <c r="W505" s="10"/>
      <c r="X505" s="10"/>
      <c r="Y505" s="10"/>
      <c r="Z505" s="10"/>
    </row>
    <row r="506" spans="1:26" ht="43.2" x14ac:dyDescent="0.3">
      <c r="A506" s="35" t="s">
        <v>1010</v>
      </c>
      <c r="B506" s="11" t="s">
        <v>1011</v>
      </c>
      <c r="C506" s="11" t="s">
        <v>1012</v>
      </c>
      <c r="D506" s="11" t="s">
        <v>1083</v>
      </c>
      <c r="E506" s="11" t="s">
        <v>1084</v>
      </c>
      <c r="F506" s="54" t="s">
        <v>1100</v>
      </c>
      <c r="G506" s="12" t="s">
        <v>1086</v>
      </c>
      <c r="H506" s="12" t="str">
        <f>IFERROR(VLOOKUP(G506,CentralOVM!$A$3:$B$45,2,0),"")</f>
        <v>Y</v>
      </c>
      <c r="I506" s="12" t="s">
        <v>1017</v>
      </c>
      <c r="J506" s="12"/>
      <c r="K506" s="12"/>
      <c r="L506" s="12"/>
      <c r="M506" s="13"/>
      <c r="N506" s="51" t="s">
        <v>1091</v>
      </c>
      <c r="O506" s="9">
        <v>2</v>
      </c>
      <c r="P506" s="9"/>
      <c r="Q506" s="9"/>
      <c r="R506" s="9"/>
      <c r="S506" s="9"/>
      <c r="T506" s="9">
        <v>1</v>
      </c>
      <c r="U506" s="9"/>
      <c r="V506" s="9"/>
      <c r="W506" s="10"/>
      <c r="X506" s="10"/>
      <c r="Y506" s="10"/>
      <c r="Z506" s="10"/>
    </row>
    <row r="507" spans="1:26" ht="43.2" x14ac:dyDescent="0.3">
      <c r="A507" s="35" t="s">
        <v>1010</v>
      </c>
      <c r="B507" s="11" t="s">
        <v>1011</v>
      </c>
      <c r="C507" s="11" t="s">
        <v>1012</v>
      </c>
      <c r="D507" s="11" t="s">
        <v>1101</v>
      </c>
      <c r="E507" s="11" t="s">
        <v>1084</v>
      </c>
      <c r="F507" s="54" t="s">
        <v>1102</v>
      </c>
      <c r="G507" s="12" t="s">
        <v>1086</v>
      </c>
      <c r="H507" s="12" t="str">
        <f>IFERROR(VLOOKUP(G507,CentralOVM!$A$3:$B$45,2,0),"")</f>
        <v>Y</v>
      </c>
      <c r="I507" s="12" t="s">
        <v>1017</v>
      </c>
      <c r="J507" s="12"/>
      <c r="K507" s="12"/>
      <c r="L507" s="12"/>
      <c r="M507" s="13"/>
      <c r="N507" s="51" t="s">
        <v>1091</v>
      </c>
      <c r="O507" s="9">
        <v>2</v>
      </c>
      <c r="P507" s="9"/>
      <c r="Q507" s="9"/>
      <c r="R507" s="9"/>
      <c r="S507" s="9"/>
      <c r="T507" s="9">
        <v>2</v>
      </c>
      <c r="U507" s="9"/>
      <c r="V507" s="9"/>
      <c r="W507" s="10"/>
      <c r="X507" s="10"/>
      <c r="Y507" s="10"/>
      <c r="Z507" s="10"/>
    </row>
    <row r="508" spans="1:26" ht="43.2" x14ac:dyDescent="0.3">
      <c r="A508" s="35" t="s">
        <v>1010</v>
      </c>
      <c r="B508" s="11" t="s">
        <v>1011</v>
      </c>
      <c r="C508" s="11" t="s">
        <v>1012</v>
      </c>
      <c r="D508" s="11" t="s">
        <v>1103</v>
      </c>
      <c r="E508" s="11"/>
      <c r="F508" s="54"/>
      <c r="G508" s="12"/>
      <c r="H508" s="12" t="str">
        <f>IFERROR(VLOOKUP(G508,CentralOVM!$A$3:$B$45,2,0),"")</f>
        <v/>
      </c>
      <c r="I508" s="12"/>
      <c r="J508" s="12"/>
      <c r="K508" s="12"/>
      <c r="L508" s="12"/>
      <c r="M508" s="13"/>
      <c r="N508" s="9"/>
      <c r="O508" s="9"/>
      <c r="P508" s="9"/>
      <c r="Q508" s="9"/>
      <c r="R508" s="9"/>
      <c r="S508" s="9"/>
      <c r="T508" s="9"/>
      <c r="U508" s="9"/>
      <c r="V508" s="9"/>
      <c r="W508" s="10"/>
      <c r="X508" s="10"/>
      <c r="Y508" s="10"/>
      <c r="Z508" s="10"/>
    </row>
    <row r="509" spans="1:26" ht="43.2" x14ac:dyDescent="0.3">
      <c r="A509" s="35" t="s">
        <v>1010</v>
      </c>
      <c r="B509" s="11" t="s">
        <v>1011</v>
      </c>
      <c r="C509" s="11" t="s">
        <v>1012</v>
      </c>
      <c r="D509" s="11" t="s">
        <v>1104</v>
      </c>
      <c r="E509" s="11" t="s">
        <v>1084</v>
      </c>
      <c r="F509" s="54" t="s">
        <v>1105</v>
      </c>
      <c r="G509" s="12" t="s">
        <v>1086</v>
      </c>
      <c r="H509" s="12" t="str">
        <f>IFERROR(VLOOKUP(G509,CentralOVM!$A$3:$B$45,2,0),"")</f>
        <v>Y</v>
      </c>
      <c r="I509" s="12" t="s">
        <v>1017</v>
      </c>
      <c r="J509" s="12"/>
      <c r="K509" s="12"/>
      <c r="L509" s="12"/>
      <c r="M509" s="13"/>
      <c r="N509" s="51" t="s">
        <v>1091</v>
      </c>
      <c r="O509" s="9">
        <v>2</v>
      </c>
      <c r="P509" s="9"/>
      <c r="Q509" s="9"/>
      <c r="R509" s="9"/>
      <c r="S509" s="9"/>
      <c r="T509" s="9">
        <v>1</v>
      </c>
      <c r="U509" s="9"/>
      <c r="V509" s="9"/>
      <c r="W509" s="10"/>
      <c r="X509" s="10"/>
      <c r="Y509" s="10"/>
      <c r="Z509" s="10"/>
    </row>
    <row r="510" spans="1:26" ht="43.2" x14ac:dyDescent="0.3">
      <c r="A510" s="35" t="s">
        <v>1010</v>
      </c>
      <c r="B510" s="11" t="s">
        <v>1011</v>
      </c>
      <c r="C510" s="11" t="s">
        <v>1012</v>
      </c>
      <c r="D510" s="11" t="s">
        <v>1106</v>
      </c>
      <c r="E510" s="11"/>
      <c r="F510" s="54"/>
      <c r="G510" s="12"/>
      <c r="H510" s="12" t="str">
        <f>IFERROR(VLOOKUP(G510,CentralOVM!$A$3:$B$45,2,0),"")</f>
        <v/>
      </c>
      <c r="I510" s="12"/>
      <c r="J510" s="12"/>
      <c r="K510" s="12"/>
      <c r="L510" s="12"/>
      <c r="M510" s="13"/>
      <c r="N510" s="9"/>
      <c r="O510" s="9"/>
      <c r="P510" s="9"/>
      <c r="Q510" s="9"/>
      <c r="R510" s="9"/>
      <c r="S510" s="9"/>
      <c r="T510" s="9"/>
      <c r="U510" s="9"/>
      <c r="V510" s="9"/>
      <c r="W510" s="10"/>
      <c r="X510" s="10"/>
      <c r="Y510" s="10"/>
      <c r="Z510" s="10"/>
    </row>
    <row r="511" spans="1:26" ht="43.2" x14ac:dyDescent="0.3">
      <c r="A511" s="35" t="s">
        <v>1010</v>
      </c>
      <c r="B511" s="11" t="s">
        <v>1011</v>
      </c>
      <c r="C511" s="11" t="s">
        <v>1012</v>
      </c>
      <c r="D511" s="11" t="s">
        <v>1107</v>
      </c>
      <c r="E511" s="11" t="s">
        <v>1108</v>
      </c>
      <c r="F511" s="54" t="s">
        <v>1109</v>
      </c>
      <c r="G511" s="12" t="s">
        <v>675</v>
      </c>
      <c r="H511" s="12" t="str">
        <f>IFERROR(VLOOKUP(G511,CentralOVM!$A$3:$B$45,2,0),"")</f>
        <v>N</v>
      </c>
      <c r="I511" s="12"/>
      <c r="J511" s="12"/>
      <c r="K511" s="12"/>
      <c r="L511" s="12"/>
      <c r="M511" s="13"/>
      <c r="N511" s="51"/>
      <c r="O511" s="9"/>
      <c r="P511" s="9" t="s">
        <v>1110</v>
      </c>
      <c r="Q511" s="9" t="s">
        <v>1017</v>
      </c>
      <c r="R511" s="9" t="s">
        <v>527</v>
      </c>
      <c r="S511" s="9"/>
      <c r="T511" s="9">
        <v>1</v>
      </c>
      <c r="U511" s="9"/>
      <c r="V511" s="9"/>
      <c r="W511" s="10"/>
      <c r="X511" s="10"/>
      <c r="Y511" s="10"/>
      <c r="Z511" s="10"/>
    </row>
    <row r="512" spans="1:26" ht="43.2" x14ac:dyDescent="0.3">
      <c r="A512" s="35" t="s">
        <v>1010</v>
      </c>
      <c r="B512" s="11" t="s">
        <v>1011</v>
      </c>
      <c r="C512" s="11" t="s">
        <v>1012</v>
      </c>
      <c r="D512" s="11" t="s">
        <v>1111</v>
      </c>
      <c r="E512" s="11" t="s">
        <v>1108</v>
      </c>
      <c r="F512" s="54" t="s">
        <v>1112</v>
      </c>
      <c r="G512" s="12" t="s">
        <v>675</v>
      </c>
      <c r="H512" s="12" t="str">
        <f>IFERROR(VLOOKUP(G512,CentralOVM!$A$3:$B$45,2,0),"")</f>
        <v>N</v>
      </c>
      <c r="I512" s="12"/>
      <c r="J512" s="12"/>
      <c r="K512" s="12"/>
      <c r="L512" s="12"/>
      <c r="M512" s="13"/>
      <c r="N512" s="51"/>
      <c r="O512" s="9"/>
      <c r="P512" s="9"/>
      <c r="Q512" s="9"/>
      <c r="R512" s="9"/>
      <c r="S512" s="9"/>
      <c r="T512" s="9">
        <v>4</v>
      </c>
      <c r="U512" s="9"/>
      <c r="V512" s="9"/>
      <c r="W512" s="10"/>
      <c r="X512" s="10"/>
      <c r="Y512" s="10"/>
      <c r="Z512" s="10"/>
    </row>
    <row r="513" spans="1:26" ht="43.2" x14ac:dyDescent="0.3">
      <c r="A513" s="35" t="s">
        <v>1010</v>
      </c>
      <c r="B513" s="11" t="s">
        <v>1011</v>
      </c>
      <c r="C513" s="11" t="s">
        <v>1012</v>
      </c>
      <c r="D513" s="11" t="s">
        <v>1113</v>
      </c>
      <c r="E513" s="11" t="s">
        <v>1108</v>
      </c>
      <c r="F513" s="54" t="s">
        <v>1112</v>
      </c>
      <c r="G513" s="12" t="s">
        <v>675</v>
      </c>
      <c r="H513" s="12" t="str">
        <f>IFERROR(VLOOKUP(G513,CentralOVM!$A$3:$B$45,2,0),"")</f>
        <v>N</v>
      </c>
      <c r="I513" s="12"/>
      <c r="J513" s="12"/>
      <c r="K513" s="12"/>
      <c r="L513" s="12"/>
      <c r="M513" s="13"/>
      <c r="N513" s="51"/>
      <c r="O513" s="9"/>
      <c r="P513" s="9"/>
      <c r="Q513" s="9"/>
      <c r="R513" s="9"/>
      <c r="S513" s="9"/>
      <c r="T513" s="9">
        <v>1</v>
      </c>
      <c r="U513" s="9"/>
      <c r="V513" s="9"/>
      <c r="W513" s="10"/>
      <c r="X513" s="10"/>
      <c r="Y513" s="10"/>
      <c r="Z513" s="10"/>
    </row>
    <row r="514" spans="1:26" ht="43.2" x14ac:dyDescent="0.3">
      <c r="A514" s="35" t="s">
        <v>1010</v>
      </c>
      <c r="B514" s="11" t="s">
        <v>1011</v>
      </c>
      <c r="C514" s="11" t="s">
        <v>1012</v>
      </c>
      <c r="D514" s="11" t="s">
        <v>1114</v>
      </c>
      <c r="E514" s="11"/>
      <c r="F514" s="54"/>
      <c r="G514" s="12"/>
      <c r="H514" s="12" t="str">
        <f>IFERROR(VLOOKUP(G514,CentralOVM!$A$3:$B$45,2,0),"")</f>
        <v/>
      </c>
      <c r="I514" s="12"/>
      <c r="J514" s="12"/>
      <c r="K514" s="12"/>
      <c r="L514" s="12"/>
      <c r="M514" s="13"/>
      <c r="N514" s="9"/>
      <c r="O514" s="9"/>
      <c r="P514" s="9"/>
      <c r="Q514" s="9"/>
      <c r="R514" s="9"/>
      <c r="S514" s="9"/>
      <c r="T514" s="9"/>
      <c r="U514" s="9"/>
      <c r="V514" s="9"/>
      <c r="W514" s="10"/>
      <c r="X514" s="10"/>
      <c r="Y514" s="10"/>
      <c r="Z514" s="10"/>
    </row>
    <row r="515" spans="1:26" ht="43.2" x14ac:dyDescent="0.3">
      <c r="A515" s="35" t="s">
        <v>1010</v>
      </c>
      <c r="B515" s="11" t="s">
        <v>1011</v>
      </c>
      <c r="C515" s="11" t="s">
        <v>1012</v>
      </c>
      <c r="D515" s="11" t="s">
        <v>1115</v>
      </c>
      <c r="E515" s="11" t="s">
        <v>1108</v>
      </c>
      <c r="F515" s="54" t="s">
        <v>1116</v>
      </c>
      <c r="G515" s="12" t="s">
        <v>675</v>
      </c>
      <c r="H515" s="12" t="str">
        <f>IFERROR(VLOOKUP(G515,CentralOVM!$A$3:$B$45,2,0),"")</f>
        <v>N</v>
      </c>
      <c r="I515" s="12"/>
      <c r="J515" s="12"/>
      <c r="K515" s="12"/>
      <c r="L515" s="12"/>
      <c r="M515" s="13"/>
      <c r="N515" s="51"/>
      <c r="O515" s="9"/>
      <c r="P515" s="9"/>
      <c r="Q515" s="9"/>
      <c r="R515" s="9"/>
      <c r="S515" s="9"/>
      <c r="T515" s="9">
        <v>4</v>
      </c>
      <c r="U515" s="9" t="s">
        <v>1117</v>
      </c>
      <c r="V515" s="9"/>
      <c r="W515" s="10"/>
      <c r="X515" s="10"/>
      <c r="Y515" s="10"/>
      <c r="Z515" s="10"/>
    </row>
    <row r="516" spans="1:26" ht="43.2" x14ac:dyDescent="0.3">
      <c r="A516" s="35" t="s">
        <v>1010</v>
      </c>
      <c r="B516" s="11" t="s">
        <v>1011</v>
      </c>
      <c r="C516" s="11" t="s">
        <v>1012</v>
      </c>
      <c r="D516" s="11" t="s">
        <v>1118</v>
      </c>
      <c r="E516" s="11" t="s">
        <v>1108</v>
      </c>
      <c r="F516" s="54" t="s">
        <v>1119</v>
      </c>
      <c r="G516" s="12" t="s">
        <v>675</v>
      </c>
      <c r="H516" s="12" t="str">
        <f>IFERROR(VLOOKUP(G516,CentralOVM!$A$3:$B$45,2,0),"")</f>
        <v>N</v>
      </c>
      <c r="I516" s="12"/>
      <c r="J516" s="12"/>
      <c r="K516" s="12"/>
      <c r="L516" s="12"/>
      <c r="M516" s="13"/>
      <c r="N516" s="9"/>
      <c r="O516" s="9"/>
      <c r="P516" s="9"/>
      <c r="Q516" s="9"/>
      <c r="R516" s="9"/>
      <c r="S516" s="9"/>
      <c r="T516" s="9">
        <v>4</v>
      </c>
      <c r="U516" s="9"/>
      <c r="V516" s="9"/>
      <c r="W516" s="10"/>
      <c r="X516" s="10"/>
      <c r="Y516" s="10"/>
      <c r="Z516" s="10"/>
    </row>
    <row r="517" spans="1:26" ht="43.2" x14ac:dyDescent="0.3">
      <c r="A517" s="35" t="s">
        <v>1010</v>
      </c>
      <c r="B517" s="11" t="s">
        <v>1011</v>
      </c>
      <c r="C517" s="11" t="s">
        <v>1012</v>
      </c>
      <c r="D517" s="11" t="s">
        <v>1120</v>
      </c>
      <c r="E517" s="11" t="s">
        <v>1108</v>
      </c>
      <c r="F517" s="54" t="s">
        <v>1121</v>
      </c>
      <c r="G517" s="12" t="s">
        <v>675</v>
      </c>
      <c r="H517" s="12" t="str">
        <f>IFERROR(VLOOKUP(G517,CentralOVM!$A$3:$B$45,2,0),"")</f>
        <v>N</v>
      </c>
      <c r="I517" s="12"/>
      <c r="J517" s="12"/>
      <c r="K517" s="12"/>
      <c r="L517" s="12"/>
      <c r="M517" s="13"/>
      <c r="N517" s="9"/>
      <c r="O517" s="9"/>
      <c r="P517" s="9"/>
      <c r="Q517" s="9"/>
      <c r="R517" s="9"/>
      <c r="S517" s="9"/>
      <c r="T517" s="9">
        <v>1</v>
      </c>
      <c r="U517" s="9"/>
      <c r="V517" s="9"/>
      <c r="W517" s="10"/>
      <c r="X517" s="10"/>
      <c r="Y517" s="10"/>
      <c r="Z517" s="10"/>
    </row>
    <row r="518" spans="1:26" ht="43.2" x14ac:dyDescent="0.3">
      <c r="A518" s="35" t="s">
        <v>1010</v>
      </c>
      <c r="B518" s="11" t="s">
        <v>1011</v>
      </c>
      <c r="C518" s="11" t="s">
        <v>1012</v>
      </c>
      <c r="D518" s="11" t="s">
        <v>1122</v>
      </c>
      <c r="E518" s="11" t="s">
        <v>1108</v>
      </c>
      <c r="F518" s="54" t="s">
        <v>1121</v>
      </c>
      <c r="G518" s="12" t="s">
        <v>675</v>
      </c>
      <c r="H518" s="12" t="str">
        <f>IFERROR(VLOOKUP(G518,CentralOVM!$A$3:$B$45,2,0),"")</f>
        <v>N</v>
      </c>
      <c r="I518" s="12"/>
      <c r="J518" s="12"/>
      <c r="K518" s="12"/>
      <c r="L518" s="12"/>
      <c r="M518" s="13"/>
      <c r="N518" s="9"/>
      <c r="O518" s="9"/>
      <c r="P518" s="9"/>
      <c r="Q518" s="9"/>
      <c r="R518" s="9"/>
      <c r="S518" s="9"/>
      <c r="T518" s="9">
        <v>4</v>
      </c>
      <c r="U518" s="9" t="s">
        <v>1123</v>
      </c>
      <c r="V518" s="9"/>
      <c r="W518" s="10"/>
      <c r="X518" s="10"/>
      <c r="Y518" s="10"/>
      <c r="Z518" s="10"/>
    </row>
    <row r="519" spans="1:26" ht="43.2" x14ac:dyDescent="0.3">
      <c r="A519" s="35" t="s">
        <v>1010</v>
      </c>
      <c r="B519" s="11" t="s">
        <v>1011</v>
      </c>
      <c r="C519" s="11" t="s">
        <v>1012</v>
      </c>
      <c r="D519" s="11" t="s">
        <v>1124</v>
      </c>
      <c r="E519" s="11"/>
      <c r="F519" s="54"/>
      <c r="G519" s="12"/>
      <c r="H519" s="12" t="str">
        <f>IFERROR(VLOOKUP(G519,CentralOVM!$A$3:$B$45,2,0),"")</f>
        <v/>
      </c>
      <c r="I519" s="12"/>
      <c r="J519" s="12"/>
      <c r="K519" s="12"/>
      <c r="L519" s="12"/>
      <c r="M519" s="13"/>
      <c r="N519" s="9"/>
      <c r="O519" s="9"/>
      <c r="P519" s="9"/>
      <c r="Q519" s="9"/>
      <c r="R519" s="9"/>
      <c r="S519" s="9"/>
      <c r="T519" s="9"/>
      <c r="U519" s="9"/>
      <c r="V519" s="9"/>
      <c r="W519" s="10"/>
      <c r="X519" s="10"/>
      <c r="Y519" s="10"/>
      <c r="Z519" s="10"/>
    </row>
    <row r="520" spans="1:26" ht="172.8" x14ac:dyDescent="0.3">
      <c r="A520" s="35" t="s">
        <v>1010</v>
      </c>
      <c r="B520" s="11" t="s">
        <v>1011</v>
      </c>
      <c r="C520" s="11" t="s">
        <v>1012</v>
      </c>
      <c r="D520" s="11" t="s">
        <v>1125</v>
      </c>
      <c r="E520" s="11" t="s">
        <v>1108</v>
      </c>
      <c r="F520" s="54" t="s">
        <v>1126</v>
      </c>
      <c r="G520" s="12" t="s">
        <v>675</v>
      </c>
      <c r="H520" s="12" t="str">
        <f>IFERROR(VLOOKUP(G520,CentralOVM!$A$3:$B$45,2,0),"")</f>
        <v>N</v>
      </c>
      <c r="I520" s="12"/>
      <c r="J520" s="12"/>
      <c r="K520" s="12"/>
      <c r="L520" s="12"/>
      <c r="M520" s="13"/>
      <c r="N520" s="9"/>
      <c r="O520" s="9"/>
      <c r="P520" s="9"/>
      <c r="Q520" s="9"/>
      <c r="R520" s="9"/>
      <c r="S520" s="9"/>
      <c r="T520" s="9">
        <v>4</v>
      </c>
      <c r="U520" s="9" t="s">
        <v>1127</v>
      </c>
      <c r="V520" s="9"/>
      <c r="W520" s="10"/>
      <c r="X520" s="10"/>
      <c r="Y520" s="10"/>
      <c r="Z520" s="10"/>
    </row>
    <row r="521" spans="1:26" ht="43.2" x14ac:dyDescent="0.3">
      <c r="A521" s="35" t="s">
        <v>1010</v>
      </c>
      <c r="B521" s="11" t="s">
        <v>1011</v>
      </c>
      <c r="C521" s="11" t="s">
        <v>1012</v>
      </c>
      <c r="D521" s="11" t="s">
        <v>1128</v>
      </c>
      <c r="E521" s="11"/>
      <c r="F521" s="54"/>
      <c r="G521" s="12"/>
      <c r="H521" s="12" t="str">
        <f>IFERROR(VLOOKUP(G521,CentralOVM!$A$3:$B$45,2,0),"")</f>
        <v/>
      </c>
      <c r="I521" s="12"/>
      <c r="J521" s="12"/>
      <c r="K521" s="12"/>
      <c r="L521" s="12"/>
      <c r="M521" s="13"/>
      <c r="N521" s="9"/>
      <c r="O521" s="9"/>
      <c r="P521" s="9"/>
      <c r="Q521" s="9"/>
      <c r="R521" s="9"/>
      <c r="S521" s="9"/>
      <c r="T521" s="9"/>
      <c r="U521" s="9" t="s">
        <v>95</v>
      </c>
      <c r="V521" s="9"/>
      <c r="W521" s="10"/>
      <c r="X521" s="10"/>
      <c r="Y521" s="10"/>
      <c r="Z521" s="10"/>
    </row>
    <row r="522" spans="1:26" ht="57.6" x14ac:dyDescent="0.3">
      <c r="A522" s="35" t="s">
        <v>1010</v>
      </c>
      <c r="B522" s="11" t="s">
        <v>1011</v>
      </c>
      <c r="C522" s="11" t="s">
        <v>1012</v>
      </c>
      <c r="D522" s="11" t="s">
        <v>1129</v>
      </c>
      <c r="E522" s="11" t="s">
        <v>1130</v>
      </c>
      <c r="F522" s="54" t="s">
        <v>1131</v>
      </c>
      <c r="G522" s="12" t="s">
        <v>675</v>
      </c>
      <c r="H522" s="12" t="str">
        <f>IFERROR(VLOOKUP(G522,CentralOVM!$A$3:$B$45,2,0),"")</f>
        <v>N</v>
      </c>
      <c r="I522" s="12"/>
      <c r="J522" s="12"/>
      <c r="K522" s="12"/>
      <c r="L522" s="12"/>
      <c r="M522" s="13"/>
      <c r="N522" s="9"/>
      <c r="O522" s="9"/>
      <c r="P522" s="9"/>
      <c r="Q522" s="9"/>
      <c r="R522" s="9"/>
      <c r="S522" s="9"/>
      <c r="T522" s="9">
        <v>1</v>
      </c>
      <c r="U522" s="9" t="s">
        <v>92</v>
      </c>
      <c r="V522" s="9"/>
      <c r="W522" s="10"/>
      <c r="X522" s="10"/>
      <c r="Y522" s="10"/>
      <c r="Z522" s="10"/>
    </row>
    <row r="523" spans="1:26" ht="57.6" x14ac:dyDescent="0.3">
      <c r="A523" s="35" t="s">
        <v>1010</v>
      </c>
      <c r="B523" s="11" t="s">
        <v>1011</v>
      </c>
      <c r="C523" s="11" t="s">
        <v>1012</v>
      </c>
      <c r="D523" s="11" t="s">
        <v>1132</v>
      </c>
      <c r="E523" s="11" t="s">
        <v>1133</v>
      </c>
      <c r="F523" s="54" t="s">
        <v>1134</v>
      </c>
      <c r="G523" s="12" t="s">
        <v>1135</v>
      </c>
      <c r="H523" s="12" t="str">
        <f>IFERROR(VLOOKUP(G523,CentralOVM!$A$3:$B$45,2,0),"")</f>
        <v>Y</v>
      </c>
      <c r="I523" s="12" t="s">
        <v>1017</v>
      </c>
      <c r="J523" s="12" t="s">
        <v>1136</v>
      </c>
      <c r="K523" s="12" t="s">
        <v>1137</v>
      </c>
      <c r="L523" s="12" t="s">
        <v>1020</v>
      </c>
      <c r="M523" s="13" t="s">
        <v>1021</v>
      </c>
      <c r="N523" s="51" t="s">
        <v>1138</v>
      </c>
      <c r="O523" s="9">
        <v>3</v>
      </c>
      <c r="P523" s="9"/>
      <c r="Q523" s="9"/>
      <c r="R523" s="9"/>
      <c r="S523" s="9"/>
      <c r="T523" s="9">
        <v>1</v>
      </c>
      <c r="U523" s="9" t="s">
        <v>89</v>
      </c>
      <c r="V523" s="9"/>
      <c r="W523" s="10"/>
      <c r="X523" s="10"/>
      <c r="Y523" s="10"/>
      <c r="Z523" s="10"/>
    </row>
    <row r="524" spans="1:26" ht="57.6" x14ac:dyDescent="0.3">
      <c r="A524" s="35" t="s">
        <v>1010</v>
      </c>
      <c r="B524" s="11" t="s">
        <v>1011</v>
      </c>
      <c r="C524" s="11" t="s">
        <v>1012</v>
      </c>
      <c r="D524" s="11" t="s">
        <v>1139</v>
      </c>
      <c r="E524" s="11" t="s">
        <v>1133</v>
      </c>
      <c r="F524" s="54" t="s">
        <v>1140</v>
      </c>
      <c r="G524" s="12" t="s">
        <v>1135</v>
      </c>
      <c r="H524" s="12" t="str">
        <f>IFERROR(VLOOKUP(G524,CentralOVM!$A$3:$B$45,2,0),"")</f>
        <v>Y</v>
      </c>
      <c r="I524" s="12" t="s">
        <v>1017</v>
      </c>
      <c r="J524" s="12" t="s">
        <v>1141</v>
      </c>
      <c r="K524" s="12" t="s">
        <v>1142</v>
      </c>
      <c r="L524" s="12" t="s">
        <v>1020</v>
      </c>
      <c r="M524" s="13" t="s">
        <v>1021</v>
      </c>
      <c r="N524" s="51" t="s">
        <v>1138</v>
      </c>
      <c r="O524" s="9">
        <v>3</v>
      </c>
      <c r="P524" s="10" t="s">
        <v>1143</v>
      </c>
      <c r="Q524" s="9" t="s">
        <v>1017</v>
      </c>
      <c r="R524" s="9" t="s">
        <v>62</v>
      </c>
      <c r="S524" s="17" t="s">
        <v>1144</v>
      </c>
      <c r="T524" s="9">
        <v>4</v>
      </c>
      <c r="U524" s="9" t="s">
        <v>1145</v>
      </c>
      <c r="V524" s="9"/>
      <c r="W524" s="10"/>
      <c r="X524" s="10"/>
      <c r="Y524" s="10"/>
      <c r="Z524" s="10"/>
    </row>
    <row r="525" spans="1:26" ht="43.2" x14ac:dyDescent="0.3">
      <c r="A525" s="35" t="s">
        <v>1010</v>
      </c>
      <c r="B525" s="11" t="s">
        <v>1011</v>
      </c>
      <c r="C525" s="11" t="s">
        <v>1012</v>
      </c>
      <c r="D525" s="11" t="s">
        <v>1146</v>
      </c>
      <c r="E525" s="11" t="s">
        <v>1133</v>
      </c>
      <c r="F525" s="54" t="s">
        <v>1147</v>
      </c>
      <c r="G525" s="12" t="s">
        <v>1135</v>
      </c>
      <c r="H525" s="12" t="str">
        <f>IFERROR(VLOOKUP(G525,CentralOVM!$A$3:$B$45,2,0),"")</f>
        <v>Y</v>
      </c>
      <c r="I525" s="12" t="s">
        <v>1017</v>
      </c>
      <c r="J525" s="12" t="s">
        <v>1141</v>
      </c>
      <c r="K525" s="12" t="s">
        <v>1142</v>
      </c>
      <c r="L525" s="12" t="s">
        <v>1020</v>
      </c>
      <c r="M525" s="13" t="s">
        <v>1021</v>
      </c>
      <c r="N525" s="51" t="s">
        <v>1138</v>
      </c>
      <c r="O525" s="9">
        <v>3</v>
      </c>
      <c r="P525" s="9"/>
      <c r="Q525" s="9"/>
      <c r="R525" s="9"/>
      <c r="S525" s="17" t="s">
        <v>1148</v>
      </c>
      <c r="T525" s="9">
        <v>3</v>
      </c>
      <c r="U525" s="9" t="s">
        <v>84</v>
      </c>
      <c r="V525" s="9"/>
      <c r="W525" s="10"/>
      <c r="X525" s="10"/>
      <c r="Y525" s="10"/>
      <c r="Z525" s="10"/>
    </row>
    <row r="526" spans="1:26" ht="43.2" x14ac:dyDescent="0.3">
      <c r="A526" s="35" t="s">
        <v>1010</v>
      </c>
      <c r="B526" s="11" t="s">
        <v>1011</v>
      </c>
      <c r="C526" s="11" t="s">
        <v>1012</v>
      </c>
      <c r="D526" s="11" t="s">
        <v>1149</v>
      </c>
      <c r="E526" s="11"/>
      <c r="F526" s="54"/>
      <c r="G526" s="12"/>
      <c r="H526" s="12" t="str">
        <f>IFERROR(VLOOKUP(G526,CentralOVM!$A$3:$B$45,2,0),"")</f>
        <v/>
      </c>
      <c r="I526" s="12"/>
      <c r="J526" s="12"/>
      <c r="K526" s="12"/>
      <c r="L526" s="12"/>
      <c r="M526" s="13"/>
      <c r="N526" s="9"/>
      <c r="O526" s="9"/>
      <c r="P526" s="9"/>
      <c r="Q526" s="9"/>
      <c r="R526" s="9"/>
      <c r="S526" s="9"/>
      <c r="T526" s="9"/>
      <c r="U526" s="9" t="s">
        <v>1150</v>
      </c>
      <c r="V526" s="9"/>
      <c r="W526" s="10"/>
      <c r="X526" s="10"/>
      <c r="Y526" s="10"/>
      <c r="Z526" s="10"/>
    </row>
    <row r="527" spans="1:26" ht="57.6" x14ac:dyDescent="0.3">
      <c r="A527" s="35" t="s">
        <v>1151</v>
      </c>
      <c r="B527" s="11" t="s">
        <v>1152</v>
      </c>
      <c r="C527" s="11" t="s">
        <v>1153</v>
      </c>
      <c r="D527" s="11" t="s">
        <v>1154</v>
      </c>
      <c r="E527" s="11"/>
      <c r="F527" s="54"/>
      <c r="G527" s="12"/>
      <c r="H527" s="12" t="str">
        <f>IFERROR(VLOOKUP(G527,CentralOVM!$A$3:$B$45,2,0),"")</f>
        <v/>
      </c>
      <c r="I527" s="12"/>
      <c r="J527" s="12"/>
      <c r="K527" s="12"/>
      <c r="L527" s="12"/>
      <c r="M527" s="13"/>
      <c r="N527" s="9"/>
      <c r="O527" s="9"/>
      <c r="P527" s="9"/>
      <c r="Q527" s="9"/>
      <c r="R527" s="9"/>
      <c r="S527" s="9"/>
      <c r="T527" s="9"/>
      <c r="U527" s="9"/>
      <c r="V527" s="9">
        <v>59507</v>
      </c>
      <c r="W527" s="10" t="s">
        <v>1155</v>
      </c>
      <c r="X527" s="10"/>
      <c r="Y527" s="10"/>
      <c r="Z527" s="10"/>
    </row>
    <row r="528" spans="1:26" ht="57.6" x14ac:dyDescent="0.3">
      <c r="A528" s="35" t="s">
        <v>1151</v>
      </c>
      <c r="B528" s="11" t="s">
        <v>1152</v>
      </c>
      <c r="C528" s="11" t="s">
        <v>1153</v>
      </c>
      <c r="D528" s="11" t="s">
        <v>1156</v>
      </c>
      <c r="E528" s="11"/>
      <c r="F528" s="54" t="s">
        <v>1157</v>
      </c>
      <c r="G528" s="12"/>
      <c r="H528" s="12" t="str">
        <f>IFERROR(VLOOKUP(G528,CentralOVM!$A$3:$B$45,2,0),"")</f>
        <v/>
      </c>
      <c r="I528" s="12"/>
      <c r="J528" s="12"/>
      <c r="K528" s="12"/>
      <c r="L528" s="12"/>
      <c r="M528" s="13"/>
      <c r="N528" s="9"/>
      <c r="O528" s="9"/>
      <c r="P528" s="9"/>
      <c r="Q528" s="9"/>
      <c r="R528" s="9"/>
      <c r="S528" s="9"/>
      <c r="T528" s="9">
        <v>1</v>
      </c>
      <c r="U528" s="9"/>
      <c r="V528" s="9"/>
      <c r="W528" s="10"/>
      <c r="X528" s="10"/>
      <c r="Y528" s="10"/>
      <c r="Z528" s="10"/>
    </row>
    <row r="529" spans="1:26" ht="57.6" x14ac:dyDescent="0.3">
      <c r="A529" s="35" t="s">
        <v>1151</v>
      </c>
      <c r="B529" s="11" t="s">
        <v>1152</v>
      </c>
      <c r="C529" s="11" t="s">
        <v>1153</v>
      </c>
      <c r="D529" s="11" t="s">
        <v>1158</v>
      </c>
      <c r="E529" s="11"/>
      <c r="F529" s="54"/>
      <c r="G529" s="12"/>
      <c r="H529" s="12" t="str">
        <f>IFERROR(VLOOKUP(G529,CentralOVM!$A$3:$B$45,2,0),"")</f>
        <v/>
      </c>
      <c r="I529" s="12"/>
      <c r="J529" s="12"/>
      <c r="K529" s="12"/>
      <c r="L529" s="12"/>
      <c r="M529" s="13"/>
      <c r="N529" s="9"/>
      <c r="O529" s="9"/>
      <c r="P529" s="9"/>
      <c r="Q529" s="9"/>
      <c r="R529" s="9"/>
      <c r="S529" s="9"/>
      <c r="T529" s="9"/>
      <c r="U529" s="9"/>
      <c r="V529" s="9"/>
      <c r="W529" s="10"/>
      <c r="X529" s="10"/>
      <c r="Y529" s="10"/>
      <c r="Z529" s="10"/>
    </row>
    <row r="530" spans="1:26" ht="72" x14ac:dyDescent="0.3">
      <c r="A530" s="35" t="s">
        <v>1151</v>
      </c>
      <c r="B530" s="11" t="s">
        <v>1152</v>
      </c>
      <c r="C530" s="11" t="s">
        <v>1153</v>
      </c>
      <c r="D530" s="11" t="s">
        <v>834</v>
      </c>
      <c r="E530" s="11"/>
      <c r="F530" s="54" t="s">
        <v>1159</v>
      </c>
      <c r="G530" s="12"/>
      <c r="H530" s="12" t="str">
        <f>IFERROR(VLOOKUP(G530,CentralOVM!$A$3:$B$45,2,0),"")</f>
        <v/>
      </c>
      <c r="I530" s="12"/>
      <c r="J530" s="12"/>
      <c r="K530" s="12"/>
      <c r="L530" s="12"/>
      <c r="M530" s="13"/>
      <c r="N530" s="9"/>
      <c r="O530" s="9"/>
      <c r="P530" s="9"/>
      <c r="Q530" s="9"/>
      <c r="R530" s="9"/>
      <c r="S530" s="9"/>
      <c r="T530" s="9">
        <v>1</v>
      </c>
      <c r="U530" s="9" t="s">
        <v>108</v>
      </c>
      <c r="V530" s="9"/>
      <c r="W530" s="10"/>
      <c r="X530" s="10"/>
      <c r="Y530" s="10"/>
      <c r="Z530" s="10"/>
    </row>
    <row r="531" spans="1:26" ht="115.2" x14ac:dyDescent="0.3">
      <c r="A531" s="35" t="s">
        <v>1151</v>
      </c>
      <c r="B531" s="11" t="s">
        <v>1152</v>
      </c>
      <c r="C531" s="11" t="s">
        <v>1153</v>
      </c>
      <c r="D531" s="11" t="s">
        <v>1160</v>
      </c>
      <c r="E531" s="11" t="s">
        <v>697</v>
      </c>
      <c r="F531" s="54" t="s">
        <v>1161</v>
      </c>
      <c r="G531" s="12" t="s">
        <v>39</v>
      </c>
      <c r="H531" s="12" t="str">
        <f>IFERROR(VLOOKUP(G531,CentralOVM!$A$3:$B$45,2,0),"")</f>
        <v>Y</v>
      </c>
      <c r="I531" s="12" t="s">
        <v>40</v>
      </c>
      <c r="J531" s="12" t="s">
        <v>1162</v>
      </c>
      <c r="K531" s="12" t="s">
        <v>1163</v>
      </c>
      <c r="L531" s="12" t="s">
        <v>1164</v>
      </c>
      <c r="M531" s="13" t="s">
        <v>1165</v>
      </c>
      <c r="N531" s="51" t="s">
        <v>1166</v>
      </c>
      <c r="O531" s="9">
        <v>3</v>
      </c>
      <c r="P531" s="9" t="s">
        <v>45</v>
      </c>
      <c r="Q531" s="9" t="s">
        <v>39</v>
      </c>
      <c r="R531" s="9" t="s">
        <v>46</v>
      </c>
      <c r="S531" s="17" t="s">
        <v>1167</v>
      </c>
      <c r="T531" s="9">
        <v>4</v>
      </c>
      <c r="U531" s="9" t="s">
        <v>704</v>
      </c>
      <c r="V531" s="9"/>
      <c r="W531" s="10"/>
      <c r="X531" s="10"/>
      <c r="Y531" s="10"/>
      <c r="Z531" s="10"/>
    </row>
    <row r="532" spans="1:26" ht="57.6" x14ac:dyDescent="0.3">
      <c r="A532" s="35" t="s">
        <v>1151</v>
      </c>
      <c r="B532" s="11" t="s">
        <v>1152</v>
      </c>
      <c r="C532" s="11" t="s">
        <v>1153</v>
      </c>
      <c r="D532" s="11" t="s">
        <v>1168</v>
      </c>
      <c r="E532" s="11"/>
      <c r="F532" s="54"/>
      <c r="G532" s="12"/>
      <c r="H532" s="12" t="str">
        <f>IFERROR(VLOOKUP(G532,CentralOVM!$A$3:$B$45,2,0),"")</f>
        <v/>
      </c>
      <c r="I532" s="12"/>
      <c r="J532" s="12"/>
      <c r="K532" s="12"/>
      <c r="L532" s="12"/>
      <c r="M532" s="13"/>
      <c r="N532" s="9"/>
      <c r="O532" s="9"/>
      <c r="P532" s="9"/>
      <c r="Q532" s="9"/>
      <c r="R532" s="9"/>
      <c r="S532" s="9"/>
      <c r="T532" s="9"/>
      <c r="U532" s="9"/>
      <c r="V532" s="9"/>
      <c r="W532" s="10"/>
      <c r="X532" s="10"/>
      <c r="Y532" s="10"/>
      <c r="Z532" s="10"/>
    </row>
    <row r="533" spans="1:26" ht="57.6" x14ac:dyDescent="0.3">
      <c r="A533" s="35" t="s">
        <v>1151</v>
      </c>
      <c r="B533" s="11" t="s">
        <v>1152</v>
      </c>
      <c r="C533" s="11" t="s">
        <v>1153</v>
      </c>
      <c r="D533" s="11" t="s">
        <v>1169</v>
      </c>
      <c r="E533" s="11"/>
      <c r="F533" s="54"/>
      <c r="G533" s="12"/>
      <c r="H533" s="12" t="str">
        <f>IFERROR(VLOOKUP(G533,CentralOVM!$A$3:$B$45,2,0),"")</f>
        <v/>
      </c>
      <c r="I533" s="12"/>
      <c r="J533" s="12"/>
      <c r="K533" s="12"/>
      <c r="L533" s="12"/>
      <c r="M533" s="13"/>
      <c r="N533" s="9"/>
      <c r="O533" s="9"/>
      <c r="P533" s="9"/>
      <c r="Q533" s="9"/>
      <c r="R533" s="9"/>
      <c r="S533" s="9"/>
      <c r="T533" s="9"/>
      <c r="U533" s="9"/>
      <c r="V533" s="9"/>
      <c r="W533" s="10"/>
      <c r="X533" s="10"/>
      <c r="Y533" s="10"/>
      <c r="Z533" s="10"/>
    </row>
    <row r="534" spans="1:26" ht="72" x14ac:dyDescent="0.3">
      <c r="A534" s="35" t="s">
        <v>1151</v>
      </c>
      <c r="B534" s="11" t="s">
        <v>1152</v>
      </c>
      <c r="C534" s="11" t="s">
        <v>1153</v>
      </c>
      <c r="D534" s="11" t="s">
        <v>1170</v>
      </c>
      <c r="E534" s="11" t="s">
        <v>697</v>
      </c>
      <c r="F534" s="54" t="s">
        <v>1171</v>
      </c>
      <c r="G534" s="12" t="s">
        <v>39</v>
      </c>
      <c r="H534" s="12" t="str">
        <f>IFERROR(VLOOKUP(G534,CentralOVM!$A$3:$B$45,2,0),"")</f>
        <v>Y</v>
      </c>
      <c r="I534" s="12" t="s">
        <v>40</v>
      </c>
      <c r="J534" s="12" t="s">
        <v>1172</v>
      </c>
      <c r="K534" s="12" t="s">
        <v>1173</v>
      </c>
      <c r="L534" s="12" t="s">
        <v>1164</v>
      </c>
      <c r="M534" s="13" t="s">
        <v>1165</v>
      </c>
      <c r="N534" s="51" t="s">
        <v>1166</v>
      </c>
      <c r="O534" s="9">
        <v>3</v>
      </c>
      <c r="P534" s="9"/>
      <c r="Q534" s="9"/>
      <c r="R534" s="9"/>
      <c r="S534" s="17" t="s">
        <v>1167</v>
      </c>
      <c r="T534" s="9">
        <v>1</v>
      </c>
      <c r="U534" s="9"/>
      <c r="V534" s="9"/>
      <c r="W534" s="10"/>
      <c r="X534" s="10"/>
      <c r="Y534" s="10"/>
      <c r="Z534" s="10"/>
    </row>
    <row r="535" spans="1:26" ht="72" x14ac:dyDescent="0.3">
      <c r="A535" s="35" t="s">
        <v>1151</v>
      </c>
      <c r="B535" s="11" t="s">
        <v>1152</v>
      </c>
      <c r="C535" s="11" t="s">
        <v>1153</v>
      </c>
      <c r="D535" s="11" t="s">
        <v>1174</v>
      </c>
      <c r="E535" s="11" t="s">
        <v>697</v>
      </c>
      <c r="F535" s="54" t="s">
        <v>1171</v>
      </c>
      <c r="G535" s="12" t="s">
        <v>39</v>
      </c>
      <c r="H535" s="12" t="str">
        <f>IFERROR(VLOOKUP(G535,CentralOVM!$A$3:$B$45,2,0),"")</f>
        <v>Y</v>
      </c>
      <c r="I535" s="12" t="s">
        <v>40</v>
      </c>
      <c r="J535" s="12" t="s">
        <v>1172</v>
      </c>
      <c r="K535" s="12" t="s">
        <v>1173</v>
      </c>
      <c r="L535" s="12" t="s">
        <v>1164</v>
      </c>
      <c r="M535" s="13" t="s">
        <v>1165</v>
      </c>
      <c r="N535" s="51" t="s">
        <v>1166</v>
      </c>
      <c r="O535" s="9">
        <v>3</v>
      </c>
      <c r="P535" s="9"/>
      <c r="Q535" s="9"/>
      <c r="R535" s="9"/>
      <c r="S535" s="17" t="s">
        <v>1167</v>
      </c>
      <c r="T535" s="9">
        <v>1</v>
      </c>
      <c r="U535" s="9"/>
      <c r="V535" s="9"/>
      <c r="W535" s="10"/>
      <c r="X535" s="10"/>
      <c r="Y535" s="10"/>
      <c r="Z535" s="10"/>
    </row>
    <row r="536" spans="1:26" ht="72" x14ac:dyDescent="0.3">
      <c r="A536" s="35" t="s">
        <v>1151</v>
      </c>
      <c r="B536" s="11" t="s">
        <v>1152</v>
      </c>
      <c r="C536" s="11" t="s">
        <v>1153</v>
      </c>
      <c r="D536" s="11" t="s">
        <v>1175</v>
      </c>
      <c r="E536" s="11" t="s">
        <v>697</v>
      </c>
      <c r="F536" s="54" t="s">
        <v>1171</v>
      </c>
      <c r="G536" s="12" t="s">
        <v>39</v>
      </c>
      <c r="H536" s="12" t="str">
        <f>IFERROR(VLOOKUP(G536,CentralOVM!$A$3:$B$45,2,0),"")</f>
        <v>Y</v>
      </c>
      <c r="I536" s="12" t="s">
        <v>40</v>
      </c>
      <c r="J536" s="12" t="s">
        <v>1172</v>
      </c>
      <c r="K536" s="12" t="s">
        <v>1173</v>
      </c>
      <c r="L536" s="12" t="s">
        <v>1164</v>
      </c>
      <c r="M536" s="13" t="s">
        <v>1165</v>
      </c>
      <c r="N536" s="51" t="s">
        <v>1166</v>
      </c>
      <c r="O536" s="9">
        <v>3</v>
      </c>
      <c r="P536" s="9"/>
      <c r="Q536" s="9"/>
      <c r="R536" s="9"/>
      <c r="S536" s="9"/>
      <c r="T536" s="9">
        <v>1</v>
      </c>
      <c r="U536" s="9"/>
      <c r="V536" s="9"/>
      <c r="W536" s="10"/>
      <c r="X536" s="10"/>
      <c r="Y536" s="10"/>
      <c r="Z536" s="10"/>
    </row>
    <row r="537" spans="1:26" ht="72" x14ac:dyDescent="0.3">
      <c r="A537" s="35" t="s">
        <v>1151</v>
      </c>
      <c r="B537" s="11" t="s">
        <v>1152</v>
      </c>
      <c r="C537" s="11" t="s">
        <v>1153</v>
      </c>
      <c r="D537" s="11" t="s">
        <v>834</v>
      </c>
      <c r="E537" s="11" t="s">
        <v>697</v>
      </c>
      <c r="F537" s="54" t="s">
        <v>1159</v>
      </c>
      <c r="G537" s="12"/>
      <c r="H537" s="12" t="str">
        <f>IFERROR(VLOOKUP(G537,CentralOVM!$A$3:$B$45,2,0),"")</f>
        <v/>
      </c>
      <c r="I537" s="12"/>
      <c r="J537" s="12"/>
      <c r="K537" s="12"/>
      <c r="L537" s="12"/>
      <c r="M537" s="13"/>
      <c r="N537" s="9"/>
      <c r="O537" s="9"/>
      <c r="P537" s="9"/>
      <c r="Q537" s="9"/>
      <c r="R537" s="9"/>
      <c r="S537" s="9"/>
      <c r="T537" s="9">
        <v>1</v>
      </c>
      <c r="U537" s="9" t="s">
        <v>95</v>
      </c>
      <c r="V537" s="9"/>
      <c r="W537" s="10"/>
      <c r="X537" s="10"/>
      <c r="Y537" s="10"/>
      <c r="Z537" s="10"/>
    </row>
    <row r="538" spans="1:26" ht="115.2" x14ac:dyDescent="0.3">
      <c r="A538" s="35" t="s">
        <v>1151</v>
      </c>
      <c r="B538" s="11" t="s">
        <v>1152</v>
      </c>
      <c r="C538" s="11" t="s">
        <v>1153</v>
      </c>
      <c r="D538" s="11" t="s">
        <v>1160</v>
      </c>
      <c r="E538" s="11" t="s">
        <v>697</v>
      </c>
      <c r="F538" s="54" t="s">
        <v>1161</v>
      </c>
      <c r="G538" s="12" t="s">
        <v>39</v>
      </c>
      <c r="H538" s="12" t="str">
        <f>IFERROR(VLOOKUP(G538,CentralOVM!$A$3:$B$45,2,0),"")</f>
        <v>Y</v>
      </c>
      <c r="I538" s="12" t="s">
        <v>40</v>
      </c>
      <c r="J538" s="12" t="s">
        <v>1162</v>
      </c>
      <c r="K538" s="12" t="s">
        <v>1163</v>
      </c>
      <c r="L538" s="12" t="s">
        <v>1164</v>
      </c>
      <c r="M538" s="13" t="s">
        <v>1165</v>
      </c>
      <c r="N538" s="51" t="s">
        <v>1166</v>
      </c>
      <c r="O538" s="9">
        <v>3</v>
      </c>
      <c r="P538" s="9" t="s">
        <v>45</v>
      </c>
      <c r="Q538" s="9" t="s">
        <v>39</v>
      </c>
      <c r="R538" s="9" t="s">
        <v>46</v>
      </c>
      <c r="S538" s="17" t="s">
        <v>1167</v>
      </c>
      <c r="T538" s="9">
        <v>4</v>
      </c>
      <c r="U538" s="9" t="s">
        <v>1176</v>
      </c>
      <c r="V538" s="9"/>
      <c r="W538" s="10"/>
      <c r="X538" s="10"/>
      <c r="Y538" s="10"/>
      <c r="Z538" s="10"/>
    </row>
    <row r="539" spans="1:26" ht="57.6" x14ac:dyDescent="0.3">
      <c r="A539" s="35" t="s">
        <v>1151</v>
      </c>
      <c r="B539" s="11" t="s">
        <v>1152</v>
      </c>
      <c r="C539" s="11" t="s">
        <v>1153</v>
      </c>
      <c r="D539" s="11" t="s">
        <v>1158</v>
      </c>
      <c r="E539" s="11"/>
      <c r="F539" s="54"/>
      <c r="G539" s="12"/>
      <c r="H539" s="12" t="str">
        <f>IFERROR(VLOOKUP(G539,CentralOVM!$A$3:$B$45,2,0),"")</f>
        <v/>
      </c>
      <c r="I539" s="12"/>
      <c r="J539" s="12"/>
      <c r="K539" s="12"/>
      <c r="L539" s="12"/>
      <c r="M539" s="13"/>
      <c r="N539" s="9"/>
      <c r="O539" s="9"/>
      <c r="P539" s="9"/>
      <c r="Q539" s="9"/>
      <c r="R539" s="9"/>
      <c r="S539" s="9"/>
      <c r="T539" s="9"/>
      <c r="U539" s="9"/>
      <c r="V539" s="9"/>
      <c r="W539" s="10"/>
      <c r="X539" s="10"/>
      <c r="Y539" s="10"/>
      <c r="Z539" s="10"/>
    </row>
    <row r="540" spans="1:26" ht="57.6" x14ac:dyDescent="0.3">
      <c r="A540" s="35" t="s">
        <v>1151</v>
      </c>
      <c r="B540" s="11" t="s">
        <v>1152</v>
      </c>
      <c r="C540" s="11" t="s">
        <v>1153</v>
      </c>
      <c r="D540" s="11" t="s">
        <v>1177</v>
      </c>
      <c r="E540" s="11"/>
      <c r="F540" s="54"/>
      <c r="G540" s="12"/>
      <c r="H540" s="12" t="str">
        <f>IFERROR(VLOOKUP(G540,CentralOVM!$A$3:$B$45,2,0),"")</f>
        <v/>
      </c>
      <c r="I540" s="12"/>
      <c r="J540" s="12"/>
      <c r="K540" s="12"/>
      <c r="L540" s="12"/>
      <c r="M540" s="13"/>
      <c r="N540" s="9"/>
      <c r="O540" s="9"/>
      <c r="P540" s="9"/>
      <c r="Q540" s="9"/>
      <c r="R540" s="9"/>
      <c r="S540" s="9"/>
      <c r="T540" s="9"/>
      <c r="U540" s="9"/>
      <c r="V540" s="9"/>
      <c r="W540" s="10"/>
      <c r="X540" s="10"/>
      <c r="Y540" s="10"/>
      <c r="Z540" s="10"/>
    </row>
    <row r="541" spans="1:26" ht="72" x14ac:dyDescent="0.3">
      <c r="A541" s="35" t="s">
        <v>1151</v>
      </c>
      <c r="B541" s="11" t="s">
        <v>1152</v>
      </c>
      <c r="C541" s="11" t="s">
        <v>1153</v>
      </c>
      <c r="D541" s="11" t="s">
        <v>1178</v>
      </c>
      <c r="E541" s="11" t="s">
        <v>697</v>
      </c>
      <c r="F541" s="54" t="s">
        <v>1179</v>
      </c>
      <c r="G541" s="12" t="s">
        <v>39</v>
      </c>
      <c r="H541" s="12" t="str">
        <f>IFERROR(VLOOKUP(G541,CentralOVM!$A$3:$B$45,2,0),"")</f>
        <v>Y</v>
      </c>
      <c r="I541" s="12" t="s">
        <v>40</v>
      </c>
      <c r="J541" s="12" t="s">
        <v>1180</v>
      </c>
      <c r="K541" s="12" t="s">
        <v>1181</v>
      </c>
      <c r="L541" s="12" t="s">
        <v>1164</v>
      </c>
      <c r="M541" s="13" t="s">
        <v>1165</v>
      </c>
      <c r="N541" s="51" t="s">
        <v>1166</v>
      </c>
      <c r="O541" s="9">
        <v>3</v>
      </c>
      <c r="P541" s="9"/>
      <c r="Q541" s="9"/>
      <c r="R541" s="9"/>
      <c r="S541" s="9"/>
      <c r="T541" s="9">
        <v>1</v>
      </c>
      <c r="U541" s="9"/>
      <c r="V541" s="9"/>
      <c r="W541" s="10"/>
      <c r="X541" s="10"/>
      <c r="Y541" s="10"/>
      <c r="Z541" s="10"/>
    </row>
    <row r="542" spans="1:26" ht="57.6" x14ac:dyDescent="0.3">
      <c r="A542" s="35" t="s">
        <v>1151</v>
      </c>
      <c r="B542" s="11" t="s">
        <v>1152</v>
      </c>
      <c r="C542" s="11" t="s">
        <v>1153</v>
      </c>
      <c r="D542" s="11" t="s">
        <v>1182</v>
      </c>
      <c r="E542" s="11" t="s">
        <v>697</v>
      </c>
      <c r="F542" s="54" t="s">
        <v>1183</v>
      </c>
      <c r="G542" s="12" t="s">
        <v>39</v>
      </c>
      <c r="H542" s="12" t="str">
        <f>IFERROR(VLOOKUP(G542,CentralOVM!$A$3:$B$45,2,0),"")</f>
        <v>Y</v>
      </c>
      <c r="I542" s="12" t="s">
        <v>40</v>
      </c>
      <c r="J542" s="12" t="s">
        <v>1184</v>
      </c>
      <c r="K542" s="12" t="s">
        <v>1185</v>
      </c>
      <c r="L542" s="12" t="s">
        <v>1164</v>
      </c>
      <c r="M542" s="13" t="s">
        <v>1165</v>
      </c>
      <c r="N542" s="51" t="s">
        <v>1166</v>
      </c>
      <c r="O542" s="9">
        <v>3</v>
      </c>
      <c r="P542" s="9"/>
      <c r="Q542" s="9"/>
      <c r="R542" s="9"/>
      <c r="S542" s="9"/>
      <c r="T542" s="9">
        <v>2</v>
      </c>
      <c r="U542" s="9" t="s">
        <v>817</v>
      </c>
      <c r="V542" s="9"/>
      <c r="W542" s="10"/>
      <c r="X542" s="10"/>
      <c r="Y542" s="10"/>
      <c r="Z542" s="10"/>
    </row>
    <row r="543" spans="1:26" ht="57.6" x14ac:dyDescent="0.3">
      <c r="A543" s="35" t="s">
        <v>1151</v>
      </c>
      <c r="B543" s="11" t="s">
        <v>1152</v>
      </c>
      <c r="C543" s="11" t="s">
        <v>1153</v>
      </c>
      <c r="D543" s="11" t="s">
        <v>1186</v>
      </c>
      <c r="E543" s="11" t="s">
        <v>697</v>
      </c>
      <c r="F543" s="54" t="s">
        <v>1187</v>
      </c>
      <c r="G543" s="12" t="s">
        <v>39</v>
      </c>
      <c r="H543" s="12" t="str">
        <f>IFERROR(VLOOKUP(G543,CentralOVM!$A$3:$B$45,2,0),"")</f>
        <v>Y</v>
      </c>
      <c r="I543" s="12" t="s">
        <v>40</v>
      </c>
      <c r="J543" s="12" t="s">
        <v>1184</v>
      </c>
      <c r="K543" s="12" t="s">
        <v>1185</v>
      </c>
      <c r="L543" s="12" t="s">
        <v>1164</v>
      </c>
      <c r="M543" s="13" t="s">
        <v>1165</v>
      </c>
      <c r="N543" s="51" t="s">
        <v>1166</v>
      </c>
      <c r="O543" s="9">
        <v>3</v>
      </c>
      <c r="P543" s="9"/>
      <c r="Q543" s="9"/>
      <c r="R543" s="9"/>
      <c r="S543" s="9"/>
      <c r="T543" s="9">
        <v>2</v>
      </c>
      <c r="U543" s="9" t="s">
        <v>92</v>
      </c>
      <c r="V543" s="9"/>
      <c r="W543" s="10"/>
      <c r="X543" s="10"/>
      <c r="Y543" s="10"/>
      <c r="Z543" s="10"/>
    </row>
    <row r="544" spans="1:26" ht="100.8" x14ac:dyDescent="0.3">
      <c r="A544" s="35" t="s">
        <v>1151</v>
      </c>
      <c r="B544" s="11" t="s">
        <v>1152</v>
      </c>
      <c r="C544" s="11" t="s">
        <v>1153</v>
      </c>
      <c r="D544" s="11" t="s">
        <v>1188</v>
      </c>
      <c r="E544" s="11"/>
      <c r="F544" s="54"/>
      <c r="G544" s="12"/>
      <c r="H544" s="12" t="str">
        <f>IFERROR(VLOOKUP(G544,CentralOVM!$A$3:$B$45,2,0),"")</f>
        <v/>
      </c>
      <c r="I544" s="12"/>
      <c r="J544" s="12"/>
      <c r="K544" s="12"/>
      <c r="L544" s="12"/>
      <c r="M544" s="13"/>
      <c r="N544" s="9"/>
      <c r="O544" s="9"/>
      <c r="P544" s="9"/>
      <c r="Q544" s="9"/>
      <c r="R544" s="9"/>
      <c r="S544" s="9"/>
      <c r="T544" s="9"/>
      <c r="U544" s="9"/>
      <c r="V544" s="9"/>
      <c r="W544" s="10"/>
      <c r="X544" s="10"/>
      <c r="Y544" s="10"/>
      <c r="Z544" s="10"/>
    </row>
    <row r="545" spans="1:26" ht="72" x14ac:dyDescent="0.3">
      <c r="A545" s="35" t="s">
        <v>1151</v>
      </c>
      <c r="B545" s="11" t="s">
        <v>1152</v>
      </c>
      <c r="C545" s="11" t="s">
        <v>1153</v>
      </c>
      <c r="D545" s="11" t="s">
        <v>1189</v>
      </c>
      <c r="E545" s="11" t="s">
        <v>697</v>
      </c>
      <c r="F545" s="54" t="s">
        <v>1190</v>
      </c>
      <c r="G545" s="12" t="s">
        <v>39</v>
      </c>
      <c r="H545" s="12" t="str">
        <f>IFERROR(VLOOKUP(G545,CentralOVM!$A$3:$B$45,2,0),"")</f>
        <v>Y</v>
      </c>
      <c r="I545" s="12" t="s">
        <v>40</v>
      </c>
      <c r="J545" s="12" t="s">
        <v>1191</v>
      </c>
      <c r="K545" s="12" t="s">
        <v>1192</v>
      </c>
      <c r="L545" s="12" t="s">
        <v>1164</v>
      </c>
      <c r="M545" s="13" t="s">
        <v>1165</v>
      </c>
      <c r="N545" s="51" t="s">
        <v>1166</v>
      </c>
      <c r="O545" s="9">
        <v>3</v>
      </c>
      <c r="P545" s="9"/>
      <c r="Q545" s="9"/>
      <c r="R545" s="9"/>
      <c r="S545" s="9"/>
      <c r="T545" s="9">
        <v>1</v>
      </c>
      <c r="U545" s="9" t="s">
        <v>669</v>
      </c>
      <c r="V545" s="9"/>
      <c r="W545" s="10"/>
      <c r="X545" s="10"/>
      <c r="Y545" s="10"/>
      <c r="Z545" s="10"/>
    </row>
    <row r="546" spans="1:26" ht="57.6" x14ac:dyDescent="0.3">
      <c r="A546" s="35" t="s">
        <v>1151</v>
      </c>
      <c r="B546" s="11" t="s">
        <v>1152</v>
      </c>
      <c r="C546" s="11" t="s">
        <v>1153</v>
      </c>
      <c r="D546" s="11" t="s">
        <v>1193</v>
      </c>
      <c r="E546" s="11"/>
      <c r="F546" s="54"/>
      <c r="G546" s="12"/>
      <c r="H546" s="12" t="str">
        <f>IFERROR(VLOOKUP(G546,CentralOVM!$A$3:$B$45,2,0),"")</f>
        <v/>
      </c>
      <c r="I546" s="12"/>
      <c r="J546" s="12"/>
      <c r="K546" s="12"/>
      <c r="L546" s="12"/>
      <c r="M546" s="13"/>
      <c r="N546" s="9"/>
      <c r="O546" s="9"/>
      <c r="P546" s="9"/>
      <c r="Q546" s="9"/>
      <c r="R546" s="9"/>
      <c r="S546" s="9"/>
      <c r="T546" s="9"/>
      <c r="U546" s="9" t="s">
        <v>84</v>
      </c>
      <c r="V546" s="9"/>
      <c r="W546" s="10"/>
      <c r="X546" s="10"/>
      <c r="Y546" s="10"/>
      <c r="Z546" s="10"/>
    </row>
    <row r="547" spans="1:26" ht="57.6" x14ac:dyDescent="0.3">
      <c r="A547" s="35" t="s">
        <v>1151</v>
      </c>
      <c r="B547" s="11" t="s">
        <v>1152</v>
      </c>
      <c r="C547" s="11" t="s">
        <v>1153</v>
      </c>
      <c r="D547" s="11" t="s">
        <v>1194</v>
      </c>
      <c r="E547" s="11" t="s">
        <v>697</v>
      </c>
      <c r="F547" s="54" t="s">
        <v>1183</v>
      </c>
      <c r="G547" s="12" t="s">
        <v>39</v>
      </c>
      <c r="H547" s="12" t="str">
        <f>IFERROR(VLOOKUP(G547,CentralOVM!$A$3:$B$45,2,0),"")</f>
        <v>Y</v>
      </c>
      <c r="I547" s="12" t="s">
        <v>40</v>
      </c>
      <c r="J547" s="12" t="s">
        <v>1184</v>
      </c>
      <c r="K547" s="12" t="s">
        <v>1185</v>
      </c>
      <c r="L547" s="12" t="s">
        <v>1164</v>
      </c>
      <c r="M547" s="13" t="s">
        <v>1165</v>
      </c>
      <c r="N547" s="51" t="s">
        <v>1166</v>
      </c>
      <c r="O547" s="9">
        <v>3</v>
      </c>
      <c r="P547" s="9"/>
      <c r="Q547" s="9"/>
      <c r="R547" s="9"/>
      <c r="S547" s="9"/>
      <c r="T547" s="9">
        <v>2</v>
      </c>
      <c r="U547" s="9" t="s">
        <v>168</v>
      </c>
      <c r="V547" s="9"/>
      <c r="W547" s="10"/>
      <c r="X547" s="10"/>
      <c r="Y547" s="10"/>
      <c r="Z547" s="10"/>
    </row>
    <row r="548" spans="1:26" ht="57.6" x14ac:dyDescent="0.3">
      <c r="A548" s="35" t="s">
        <v>1151</v>
      </c>
      <c r="B548" s="11" t="s">
        <v>1152</v>
      </c>
      <c r="C548" s="11" t="s">
        <v>1153</v>
      </c>
      <c r="D548" s="11" t="s">
        <v>1186</v>
      </c>
      <c r="E548" s="11" t="s">
        <v>697</v>
      </c>
      <c r="F548" s="54" t="s">
        <v>1187</v>
      </c>
      <c r="G548" s="12" t="s">
        <v>39</v>
      </c>
      <c r="H548" s="12" t="str">
        <f>IFERROR(VLOOKUP(G548,CentralOVM!$A$3:$B$45,2,0),"")</f>
        <v>Y</v>
      </c>
      <c r="I548" s="12" t="s">
        <v>40</v>
      </c>
      <c r="J548" s="12" t="s">
        <v>1184</v>
      </c>
      <c r="K548" s="12" t="s">
        <v>1185</v>
      </c>
      <c r="L548" s="12" t="s">
        <v>1164</v>
      </c>
      <c r="M548" s="13" t="s">
        <v>1165</v>
      </c>
      <c r="N548" s="51" t="s">
        <v>1166</v>
      </c>
      <c r="O548" s="9">
        <v>3</v>
      </c>
      <c r="P548" s="9"/>
      <c r="Q548" s="9"/>
      <c r="R548" s="9"/>
      <c r="S548" s="9"/>
      <c r="T548" s="9">
        <v>2</v>
      </c>
      <c r="U548" s="9"/>
      <c r="V548" s="9"/>
      <c r="W548" s="10"/>
      <c r="X548" s="10"/>
      <c r="Y548" s="10"/>
      <c r="Z548" s="10"/>
    </row>
    <row r="549" spans="1:26" ht="57.6" x14ac:dyDescent="0.3">
      <c r="A549" s="35" t="s">
        <v>1151</v>
      </c>
      <c r="B549" s="11" t="s">
        <v>1152</v>
      </c>
      <c r="C549" s="11" t="s">
        <v>1153</v>
      </c>
      <c r="D549" s="11" t="s">
        <v>1195</v>
      </c>
      <c r="E549" s="11"/>
      <c r="F549" s="54"/>
      <c r="G549" s="12"/>
      <c r="H549" s="12" t="str">
        <f>IFERROR(VLOOKUP(G549,CentralOVM!$A$3:$B$45,2,0),"")</f>
        <v/>
      </c>
      <c r="I549" s="12"/>
      <c r="J549" s="12"/>
      <c r="K549" s="12"/>
      <c r="L549" s="12"/>
      <c r="M549" s="13"/>
      <c r="N549" s="9"/>
      <c r="O549" s="9"/>
      <c r="P549" s="9"/>
      <c r="Q549" s="9"/>
      <c r="R549" s="9"/>
      <c r="S549" s="9"/>
      <c r="T549" s="9"/>
      <c r="U549" s="9"/>
      <c r="V549" s="9"/>
      <c r="W549" s="10"/>
      <c r="X549" s="10"/>
      <c r="Y549" s="10"/>
      <c r="Z549" s="10"/>
    </row>
    <row r="550" spans="1:26" ht="72" x14ac:dyDescent="0.3">
      <c r="A550" s="35" t="s">
        <v>1151</v>
      </c>
      <c r="B550" s="11" t="s">
        <v>1152</v>
      </c>
      <c r="C550" s="11" t="s">
        <v>1153</v>
      </c>
      <c r="D550" s="11" t="s">
        <v>1196</v>
      </c>
      <c r="E550" s="11" t="s">
        <v>697</v>
      </c>
      <c r="F550" s="54" t="s">
        <v>1190</v>
      </c>
      <c r="G550" s="12" t="s">
        <v>39</v>
      </c>
      <c r="H550" s="12" t="str">
        <f>IFERROR(VLOOKUP(G550,CentralOVM!$A$3:$B$45,2,0),"")</f>
        <v>Y</v>
      </c>
      <c r="I550" s="12" t="s">
        <v>40</v>
      </c>
      <c r="J550" s="12" t="s">
        <v>1184</v>
      </c>
      <c r="K550" s="12" t="s">
        <v>1185</v>
      </c>
      <c r="L550" s="12" t="s">
        <v>1164</v>
      </c>
      <c r="M550" s="13" t="s">
        <v>1165</v>
      </c>
      <c r="N550" s="51" t="s">
        <v>1166</v>
      </c>
      <c r="O550" s="9">
        <v>3</v>
      </c>
      <c r="P550" s="9"/>
      <c r="Q550" s="9"/>
      <c r="R550" s="9"/>
      <c r="S550" s="9"/>
      <c r="T550" s="9">
        <v>1</v>
      </c>
      <c r="U550" s="9"/>
      <c r="V550" s="9"/>
      <c r="W550" s="10"/>
      <c r="X550" s="10"/>
      <c r="Y550" s="10"/>
      <c r="Z550" s="10"/>
    </row>
    <row r="551" spans="1:26" ht="57.6" x14ac:dyDescent="0.3">
      <c r="A551" s="35" t="s">
        <v>1151</v>
      </c>
      <c r="B551" s="11" t="s">
        <v>1152</v>
      </c>
      <c r="C551" s="11" t="s">
        <v>1153</v>
      </c>
      <c r="D551" s="11" t="s">
        <v>1197</v>
      </c>
      <c r="E551" s="11"/>
      <c r="F551" s="54"/>
      <c r="G551" s="12"/>
      <c r="H551" s="12" t="str">
        <f>IFERROR(VLOOKUP(G551,CentralOVM!$A$3:$B$45,2,0),"")</f>
        <v/>
      </c>
      <c r="I551" s="12"/>
      <c r="J551" s="12"/>
      <c r="K551" s="12"/>
      <c r="L551" s="12"/>
      <c r="M551" s="13"/>
      <c r="N551" s="9"/>
      <c r="O551" s="9"/>
      <c r="P551" s="9"/>
      <c r="Q551" s="9"/>
      <c r="R551" s="9"/>
      <c r="S551" s="9"/>
      <c r="T551" s="9"/>
      <c r="U551" s="9"/>
      <c r="V551" s="9"/>
      <c r="W551" s="10"/>
      <c r="X551" s="10"/>
      <c r="Y551" s="10"/>
      <c r="Z551" s="10"/>
    </row>
    <row r="552" spans="1:26" ht="72" x14ac:dyDescent="0.3">
      <c r="A552" s="35" t="s">
        <v>1151</v>
      </c>
      <c r="B552" s="11" t="s">
        <v>1152</v>
      </c>
      <c r="C552" s="11" t="s">
        <v>1153</v>
      </c>
      <c r="D552" s="11" t="s">
        <v>1198</v>
      </c>
      <c r="E552" s="11" t="s">
        <v>697</v>
      </c>
      <c r="F552" s="54" t="s">
        <v>1190</v>
      </c>
      <c r="G552" s="12" t="s">
        <v>39</v>
      </c>
      <c r="H552" s="12" t="str">
        <f>IFERROR(VLOOKUP(G552,CentralOVM!$A$3:$B$45,2,0),"")</f>
        <v>Y</v>
      </c>
      <c r="I552" s="12" t="s">
        <v>40</v>
      </c>
      <c r="J552" s="12" t="s">
        <v>1184</v>
      </c>
      <c r="K552" s="12" t="s">
        <v>1185</v>
      </c>
      <c r="L552" s="12" t="s">
        <v>1164</v>
      </c>
      <c r="M552" s="13" t="s">
        <v>1165</v>
      </c>
      <c r="N552" s="51" t="s">
        <v>1166</v>
      </c>
      <c r="O552" s="9">
        <v>3</v>
      </c>
      <c r="P552" s="9"/>
      <c r="Q552" s="9"/>
      <c r="R552" s="9"/>
      <c r="S552" s="9"/>
      <c r="T552" s="9">
        <v>1</v>
      </c>
      <c r="U552" s="9"/>
      <c r="V552" s="9"/>
      <c r="W552" s="10"/>
      <c r="X552" s="10"/>
      <c r="Y552" s="10"/>
      <c r="Z552" s="10"/>
    </row>
    <row r="553" spans="1:26" ht="57.6" x14ac:dyDescent="0.3">
      <c r="A553" s="35" t="s">
        <v>1151</v>
      </c>
      <c r="B553" s="11" t="s">
        <v>1152</v>
      </c>
      <c r="C553" s="11" t="s">
        <v>1153</v>
      </c>
      <c r="D553" s="11" t="s">
        <v>1199</v>
      </c>
      <c r="E553" s="11"/>
      <c r="F553" s="54"/>
      <c r="G553" s="12"/>
      <c r="H553" s="12" t="str">
        <f>IFERROR(VLOOKUP(G553,CentralOVM!$A$3:$B$45,2,0),"")</f>
        <v/>
      </c>
      <c r="I553" s="12"/>
      <c r="J553" s="12"/>
      <c r="K553" s="12"/>
      <c r="L553" s="12"/>
      <c r="M553" s="13"/>
      <c r="N553" s="9"/>
      <c r="O553" s="9"/>
      <c r="P553" s="9"/>
      <c r="Q553" s="9"/>
      <c r="R553" s="9"/>
      <c r="S553" s="9"/>
      <c r="T553" s="9"/>
      <c r="U553" s="9"/>
      <c r="V553" s="9"/>
      <c r="W553" s="10"/>
      <c r="X553" s="10"/>
      <c r="Y553" s="10"/>
      <c r="Z553" s="10"/>
    </row>
    <row r="554" spans="1:26" ht="57.6" x14ac:dyDescent="0.3">
      <c r="A554" s="35" t="s">
        <v>1151</v>
      </c>
      <c r="B554" s="11" t="s">
        <v>1152</v>
      </c>
      <c r="C554" s="11" t="s">
        <v>1153</v>
      </c>
      <c r="D554" s="11" t="s">
        <v>1200</v>
      </c>
      <c r="E554" s="11"/>
      <c r="F554" s="54"/>
      <c r="G554" s="12"/>
      <c r="H554" s="12" t="str">
        <f>IFERROR(VLOOKUP(G554,CentralOVM!$A$3:$B$45,2,0),"")</f>
        <v/>
      </c>
      <c r="I554" s="12"/>
      <c r="J554" s="12"/>
      <c r="K554" s="12"/>
      <c r="L554" s="12"/>
      <c r="M554" s="13"/>
      <c r="N554" s="9"/>
      <c r="O554" s="9"/>
      <c r="P554" s="9"/>
      <c r="Q554" s="9"/>
      <c r="R554" s="9"/>
      <c r="S554" s="9"/>
      <c r="T554" s="9"/>
      <c r="U554" s="9"/>
      <c r="V554" s="9"/>
      <c r="W554" s="10"/>
      <c r="X554" s="10"/>
      <c r="Y554" s="10"/>
      <c r="Z554" s="10"/>
    </row>
    <row r="555" spans="1:26" ht="57.6" x14ac:dyDescent="0.3">
      <c r="A555" s="35" t="s">
        <v>1151</v>
      </c>
      <c r="B555" s="11" t="s">
        <v>1152</v>
      </c>
      <c r="C555" s="11" t="s">
        <v>1153</v>
      </c>
      <c r="D555" s="11" t="s">
        <v>1201</v>
      </c>
      <c r="E555" s="11"/>
      <c r="F555" s="54" t="s">
        <v>1202</v>
      </c>
      <c r="G555" s="12"/>
      <c r="H555" s="12" t="str">
        <f>IFERROR(VLOOKUP(G555,CentralOVM!$A$3:$B$45,2,0),"")</f>
        <v/>
      </c>
      <c r="I555" s="12"/>
      <c r="J555" s="12"/>
      <c r="K555" s="12"/>
      <c r="L555" s="12"/>
      <c r="M555" s="13"/>
      <c r="N555" s="9"/>
      <c r="O555" s="9"/>
      <c r="P555" s="9"/>
      <c r="Q555" s="9"/>
      <c r="R555" s="9"/>
      <c r="S555" s="9"/>
      <c r="T555" s="9">
        <v>1</v>
      </c>
      <c r="U555" s="9"/>
      <c r="V555" s="9"/>
      <c r="W555" s="10"/>
      <c r="X555" s="10"/>
      <c r="Y555" s="10"/>
      <c r="Z555" s="10"/>
    </row>
    <row r="556" spans="1:26" ht="57.6" x14ac:dyDescent="0.3">
      <c r="A556" s="35" t="s">
        <v>1151</v>
      </c>
      <c r="B556" s="11" t="s">
        <v>1152</v>
      </c>
      <c r="C556" s="11" t="s">
        <v>1153</v>
      </c>
      <c r="D556" s="11" t="s">
        <v>1203</v>
      </c>
      <c r="E556" s="11"/>
      <c r="F556" s="54" t="s">
        <v>1202</v>
      </c>
      <c r="G556" s="12"/>
      <c r="H556" s="12" t="str">
        <f>IFERROR(VLOOKUP(G556,CentralOVM!$A$3:$B$45,2,0),"")</f>
        <v/>
      </c>
      <c r="I556" s="12"/>
      <c r="J556" s="12"/>
      <c r="K556" s="12"/>
      <c r="L556" s="12"/>
      <c r="M556" s="13"/>
      <c r="N556" s="9"/>
      <c r="O556" s="9"/>
      <c r="P556" s="9"/>
      <c r="Q556" s="9"/>
      <c r="R556" s="9"/>
      <c r="S556" s="9"/>
      <c r="T556" s="9">
        <v>1</v>
      </c>
      <c r="U556" s="9"/>
      <c r="V556" s="9"/>
      <c r="W556" s="10"/>
      <c r="X556" s="10"/>
      <c r="Y556" s="10"/>
      <c r="Z556" s="10"/>
    </row>
    <row r="557" spans="1:26" ht="100.8" x14ac:dyDescent="0.3">
      <c r="A557" s="35" t="s">
        <v>1151</v>
      </c>
      <c r="B557" s="11" t="s">
        <v>1152</v>
      </c>
      <c r="C557" s="11" t="s">
        <v>1153</v>
      </c>
      <c r="D557" s="11" t="s">
        <v>1204</v>
      </c>
      <c r="E557" s="11" t="s">
        <v>697</v>
      </c>
      <c r="F557" s="54" t="s">
        <v>1205</v>
      </c>
      <c r="G557" s="12" t="s">
        <v>39</v>
      </c>
      <c r="H557" s="12" t="str">
        <f>IFERROR(VLOOKUP(G557,CentralOVM!$A$3:$B$45,2,0),"")</f>
        <v>Y</v>
      </c>
      <c r="I557" s="12" t="s">
        <v>40</v>
      </c>
      <c r="J557" s="12" t="s">
        <v>1184</v>
      </c>
      <c r="K557" s="12" t="s">
        <v>1185</v>
      </c>
      <c r="L557" s="12" t="s">
        <v>1164</v>
      </c>
      <c r="M557" s="13" t="s">
        <v>1165</v>
      </c>
      <c r="N557" s="51" t="s">
        <v>1166</v>
      </c>
      <c r="O557" s="9">
        <v>3</v>
      </c>
      <c r="P557" s="9"/>
      <c r="Q557" s="9"/>
      <c r="R557" s="9"/>
      <c r="S557" s="9"/>
      <c r="T557" s="9">
        <v>2</v>
      </c>
      <c r="U557" s="9"/>
      <c r="V557" s="9"/>
      <c r="W557" s="10"/>
      <c r="X557" s="10"/>
      <c r="Y557" s="10"/>
      <c r="Z557" s="10"/>
    </row>
    <row r="558" spans="1:26" ht="100.8" x14ac:dyDescent="0.3">
      <c r="A558" s="35" t="s">
        <v>1151</v>
      </c>
      <c r="B558" s="11" t="s">
        <v>1152</v>
      </c>
      <c r="C558" s="11" t="s">
        <v>1153</v>
      </c>
      <c r="D558" s="11" t="s">
        <v>1206</v>
      </c>
      <c r="E558" s="11" t="s">
        <v>697</v>
      </c>
      <c r="F558" s="54" t="s">
        <v>1205</v>
      </c>
      <c r="G558" s="12" t="s">
        <v>39</v>
      </c>
      <c r="H558" s="12" t="str">
        <f>IFERROR(VLOOKUP(G558,CentralOVM!$A$3:$B$45,2,0),"")</f>
        <v>Y</v>
      </c>
      <c r="I558" s="12" t="s">
        <v>40</v>
      </c>
      <c r="J558" s="12" t="s">
        <v>1184</v>
      </c>
      <c r="K558" s="12" t="s">
        <v>1185</v>
      </c>
      <c r="L558" s="12" t="s">
        <v>1164</v>
      </c>
      <c r="M558" s="13" t="s">
        <v>1165</v>
      </c>
      <c r="N558" s="51" t="s">
        <v>1166</v>
      </c>
      <c r="O558" s="9">
        <v>3</v>
      </c>
      <c r="P558" s="9"/>
      <c r="Q558" s="9"/>
      <c r="R558" s="9"/>
      <c r="S558" s="9"/>
      <c r="T558" s="9">
        <v>1</v>
      </c>
      <c r="U558" s="9"/>
      <c r="V558" s="9"/>
      <c r="W558" s="10"/>
      <c r="X558" s="10"/>
      <c r="Y558" s="10"/>
      <c r="Z558" s="10"/>
    </row>
    <row r="559" spans="1:26" ht="100.8" x14ac:dyDescent="0.3">
      <c r="A559" s="35" t="s">
        <v>1151</v>
      </c>
      <c r="B559" s="11" t="s">
        <v>1152</v>
      </c>
      <c r="C559" s="11" t="s">
        <v>1153</v>
      </c>
      <c r="D559" s="11" t="s">
        <v>1207</v>
      </c>
      <c r="E559" s="11" t="s">
        <v>697</v>
      </c>
      <c r="F559" s="54" t="s">
        <v>1205</v>
      </c>
      <c r="G559" s="12" t="s">
        <v>39</v>
      </c>
      <c r="H559" s="12" t="str">
        <f>IFERROR(VLOOKUP(G559,CentralOVM!$A$3:$B$45,2,0),"")</f>
        <v>Y</v>
      </c>
      <c r="I559" s="12" t="s">
        <v>40</v>
      </c>
      <c r="J559" s="12" t="s">
        <v>1184</v>
      </c>
      <c r="K559" s="12" t="s">
        <v>1185</v>
      </c>
      <c r="L559" s="12" t="s">
        <v>1164</v>
      </c>
      <c r="M559" s="13" t="s">
        <v>1165</v>
      </c>
      <c r="N559" s="51" t="s">
        <v>1166</v>
      </c>
      <c r="O559" s="9">
        <v>3</v>
      </c>
      <c r="P559" s="9"/>
      <c r="Q559" s="9"/>
      <c r="R559" s="9"/>
      <c r="S559" s="9"/>
      <c r="T559" s="9">
        <v>1</v>
      </c>
      <c r="U559" s="9"/>
      <c r="V559" s="9"/>
      <c r="W559" s="10"/>
      <c r="X559" s="10"/>
      <c r="Y559" s="10"/>
      <c r="Z559" s="10"/>
    </row>
    <row r="560" spans="1:26" ht="57.6" x14ac:dyDescent="0.3">
      <c r="A560" s="35" t="s">
        <v>1151</v>
      </c>
      <c r="B560" s="11" t="s">
        <v>1152</v>
      </c>
      <c r="C560" s="11" t="s">
        <v>1153</v>
      </c>
      <c r="D560" s="11" t="s">
        <v>1208</v>
      </c>
      <c r="E560" s="11" t="s">
        <v>697</v>
      </c>
      <c r="F560" s="54" t="s">
        <v>1202</v>
      </c>
      <c r="G560" s="12" t="s">
        <v>39</v>
      </c>
      <c r="H560" s="12" t="str">
        <f>IFERROR(VLOOKUP(G560,CentralOVM!$A$3:$B$45,2,0),"")</f>
        <v>Y</v>
      </c>
      <c r="I560" s="12" t="s">
        <v>40</v>
      </c>
      <c r="J560" s="12" t="s">
        <v>1184</v>
      </c>
      <c r="K560" s="12" t="s">
        <v>1185</v>
      </c>
      <c r="L560" s="12" t="s">
        <v>1164</v>
      </c>
      <c r="M560" s="13" t="s">
        <v>1165</v>
      </c>
      <c r="N560" s="51" t="s">
        <v>640</v>
      </c>
      <c r="O560" s="9">
        <v>17</v>
      </c>
      <c r="P560" s="9"/>
      <c r="Q560" s="9"/>
      <c r="R560" s="9"/>
      <c r="S560" s="9"/>
      <c r="T560" s="9">
        <v>1</v>
      </c>
      <c r="U560" s="9"/>
      <c r="V560" s="9"/>
      <c r="W560" s="10"/>
      <c r="X560" s="10"/>
      <c r="Y560" s="10"/>
      <c r="Z560" s="10"/>
    </row>
    <row r="561" spans="1:26" ht="57.6" x14ac:dyDescent="0.3">
      <c r="A561" s="35" t="s">
        <v>1151</v>
      </c>
      <c r="B561" s="11" t="s">
        <v>1152</v>
      </c>
      <c r="C561" s="11" t="s">
        <v>1153</v>
      </c>
      <c r="D561" s="11" t="s">
        <v>1209</v>
      </c>
      <c r="E561" s="11" t="s">
        <v>697</v>
      </c>
      <c r="F561" s="54" t="s">
        <v>1202</v>
      </c>
      <c r="G561" s="12" t="s">
        <v>39</v>
      </c>
      <c r="H561" s="12" t="str">
        <f>IFERROR(VLOOKUP(G561,CentralOVM!$A$3:$B$45,2,0),"")</f>
        <v>Y</v>
      </c>
      <c r="I561" s="12" t="s">
        <v>40</v>
      </c>
      <c r="J561" s="12" t="s">
        <v>1184</v>
      </c>
      <c r="K561" s="12" t="s">
        <v>1185</v>
      </c>
      <c r="L561" s="12" t="s">
        <v>1164</v>
      </c>
      <c r="M561" s="13" t="s">
        <v>1165</v>
      </c>
      <c r="N561" s="51" t="s">
        <v>1166</v>
      </c>
      <c r="O561" s="9">
        <v>3</v>
      </c>
      <c r="P561" s="9"/>
      <c r="Q561" s="9"/>
      <c r="R561" s="9"/>
      <c r="S561" s="9"/>
      <c r="T561" s="9">
        <v>1</v>
      </c>
      <c r="U561" s="9"/>
      <c r="V561" s="9"/>
      <c r="W561" s="10"/>
      <c r="X561" s="10"/>
      <c r="Y561" s="10"/>
      <c r="Z561" s="10"/>
    </row>
    <row r="562" spans="1:26" ht="57.6" x14ac:dyDescent="0.3">
      <c r="A562" s="35" t="s">
        <v>1151</v>
      </c>
      <c r="B562" s="11" t="s">
        <v>1152</v>
      </c>
      <c r="C562" s="11" t="s">
        <v>1153</v>
      </c>
      <c r="D562" s="11" t="s">
        <v>1210</v>
      </c>
      <c r="E562" s="11"/>
      <c r="F562" s="54"/>
      <c r="G562" s="12"/>
      <c r="H562" s="12" t="str">
        <f>IFERROR(VLOOKUP(G562,CentralOVM!$A$3:$B$45,2,0),"")</f>
        <v/>
      </c>
      <c r="I562" s="12"/>
      <c r="J562" s="12"/>
      <c r="K562" s="12"/>
      <c r="L562" s="12"/>
      <c r="M562" s="13"/>
      <c r="N562" s="9"/>
      <c r="O562" s="9"/>
      <c r="P562" s="9"/>
      <c r="Q562" s="9"/>
      <c r="R562" s="9"/>
      <c r="S562" s="9"/>
      <c r="T562" s="9"/>
      <c r="U562" s="9"/>
      <c r="V562" s="9"/>
      <c r="W562" s="10"/>
      <c r="X562" s="10"/>
      <c r="Y562" s="10"/>
      <c r="Z562" s="10"/>
    </row>
    <row r="563" spans="1:26" ht="57.6" x14ac:dyDescent="0.3">
      <c r="A563" s="35" t="s">
        <v>1151</v>
      </c>
      <c r="B563" s="11" t="s">
        <v>1152</v>
      </c>
      <c r="C563" s="11" t="s">
        <v>1153</v>
      </c>
      <c r="D563" s="11" t="s">
        <v>928</v>
      </c>
      <c r="E563" s="11"/>
      <c r="F563" s="54"/>
      <c r="G563" s="12"/>
      <c r="H563" s="12" t="str">
        <f>IFERROR(VLOOKUP(G563,CentralOVM!$A$3:$B$45,2,0),"")</f>
        <v/>
      </c>
      <c r="I563" s="12"/>
      <c r="J563" s="12"/>
      <c r="K563" s="12"/>
      <c r="L563" s="12"/>
      <c r="M563" s="13"/>
      <c r="N563" s="9"/>
      <c r="O563" s="9"/>
      <c r="P563" s="9"/>
      <c r="Q563" s="9"/>
      <c r="R563" s="9"/>
      <c r="S563" s="9"/>
      <c r="T563" s="9"/>
      <c r="U563" s="9"/>
      <c r="V563" s="9"/>
      <c r="W563" s="10"/>
      <c r="X563" s="10"/>
      <c r="Y563" s="10"/>
      <c r="Z563" s="10"/>
    </row>
    <row r="564" spans="1:26" ht="57.6" x14ac:dyDescent="0.3">
      <c r="A564" s="35" t="s">
        <v>1151</v>
      </c>
      <c r="B564" s="11" t="s">
        <v>1152</v>
      </c>
      <c r="C564" s="11" t="s">
        <v>1153</v>
      </c>
      <c r="D564" s="11" t="s">
        <v>1211</v>
      </c>
      <c r="E564" s="11"/>
      <c r="F564" s="54"/>
      <c r="G564" s="12"/>
      <c r="H564" s="12" t="str">
        <f>IFERROR(VLOOKUP(G564,CentralOVM!$A$3:$B$45,2,0),"")</f>
        <v/>
      </c>
      <c r="I564" s="12"/>
      <c r="J564" s="12"/>
      <c r="K564" s="12"/>
      <c r="L564" s="12"/>
      <c r="M564" s="13"/>
      <c r="N564" s="9"/>
      <c r="O564" s="9"/>
      <c r="P564" s="9"/>
      <c r="Q564" s="9"/>
      <c r="R564" s="9"/>
      <c r="S564" s="9"/>
      <c r="T564" s="9"/>
      <c r="U564" s="9"/>
      <c r="V564" s="9"/>
      <c r="W564" s="10"/>
      <c r="X564" s="10"/>
      <c r="Y564" s="10"/>
      <c r="Z564" s="10"/>
    </row>
    <row r="565" spans="1:26" ht="86.4" x14ac:dyDescent="0.3">
      <c r="A565" s="35" t="s">
        <v>1151</v>
      </c>
      <c r="B565" s="11" t="s">
        <v>1152</v>
      </c>
      <c r="C565" s="11" t="s">
        <v>1153</v>
      </c>
      <c r="D565" s="11" t="s">
        <v>1212</v>
      </c>
      <c r="E565" s="11" t="s">
        <v>697</v>
      </c>
      <c r="F565" s="54" t="s">
        <v>1213</v>
      </c>
      <c r="G565" s="12" t="s">
        <v>39</v>
      </c>
      <c r="H565" s="12" t="str">
        <f>IFERROR(VLOOKUP(G565,CentralOVM!$A$3:$B$45,2,0),"")</f>
        <v>Y</v>
      </c>
      <c r="I565" s="12" t="s">
        <v>40</v>
      </c>
      <c r="J565" s="12" t="s">
        <v>1162</v>
      </c>
      <c r="K565" s="12" t="s">
        <v>1163</v>
      </c>
      <c r="L565" s="12" t="s">
        <v>1164</v>
      </c>
      <c r="M565" s="13" t="s">
        <v>1165</v>
      </c>
      <c r="N565" s="51" t="s">
        <v>1166</v>
      </c>
      <c r="O565" s="9">
        <v>3</v>
      </c>
      <c r="P565" s="9"/>
      <c r="Q565" s="9"/>
      <c r="R565" s="9"/>
      <c r="S565" s="9"/>
      <c r="T565" s="9">
        <v>1</v>
      </c>
      <c r="U565" s="9"/>
      <c r="V565" s="9"/>
      <c r="W565" s="10"/>
      <c r="X565" s="10"/>
      <c r="Y565" s="10"/>
      <c r="Z565" s="10"/>
    </row>
    <row r="566" spans="1:26" ht="57.6" x14ac:dyDescent="0.3">
      <c r="A566" s="35" t="s">
        <v>1151</v>
      </c>
      <c r="B566" s="11" t="s">
        <v>1152</v>
      </c>
      <c r="C566" s="11" t="s">
        <v>1153</v>
      </c>
      <c r="D566" s="11" t="s">
        <v>1214</v>
      </c>
      <c r="E566" s="11"/>
      <c r="F566" s="54"/>
      <c r="G566" s="12"/>
      <c r="H566" s="12" t="str">
        <f>IFERROR(VLOOKUP(G566,CentralOVM!$A$3:$B$45,2,0),"")</f>
        <v/>
      </c>
      <c r="I566" s="12"/>
      <c r="J566" s="12"/>
      <c r="K566" s="12"/>
      <c r="L566" s="12"/>
      <c r="M566" s="13"/>
      <c r="N566" s="9"/>
      <c r="O566" s="9"/>
      <c r="P566" s="9"/>
      <c r="Q566" s="9"/>
      <c r="R566" s="9"/>
      <c r="S566" s="9"/>
      <c r="T566" s="9"/>
      <c r="U566" s="9"/>
      <c r="V566" s="9"/>
      <c r="W566" s="10"/>
      <c r="X566" s="10"/>
      <c r="Y566" s="10"/>
      <c r="Z566" s="10"/>
    </row>
    <row r="567" spans="1:26" ht="86.4" x14ac:dyDescent="0.3">
      <c r="A567" s="35" t="s">
        <v>1151</v>
      </c>
      <c r="B567" s="11" t="s">
        <v>1152</v>
      </c>
      <c r="C567" s="11" t="s">
        <v>1153</v>
      </c>
      <c r="D567" s="11" t="s">
        <v>1215</v>
      </c>
      <c r="E567" s="11" t="s">
        <v>697</v>
      </c>
      <c r="F567" s="54" t="s">
        <v>1213</v>
      </c>
      <c r="G567" s="12" t="s">
        <v>39</v>
      </c>
      <c r="H567" s="12" t="str">
        <f>IFERROR(VLOOKUP(G567,CentralOVM!$A$3:$B$45,2,0),"")</f>
        <v>Y</v>
      </c>
      <c r="I567" s="12" t="s">
        <v>40</v>
      </c>
      <c r="J567" s="12" t="s">
        <v>1162</v>
      </c>
      <c r="K567" s="12" t="s">
        <v>1163</v>
      </c>
      <c r="L567" s="12" t="s">
        <v>1164</v>
      </c>
      <c r="M567" s="13" t="s">
        <v>1165</v>
      </c>
      <c r="N567" s="51" t="s">
        <v>1166</v>
      </c>
      <c r="O567" s="9">
        <v>3</v>
      </c>
      <c r="P567" s="9"/>
      <c r="Q567" s="9"/>
      <c r="R567" s="9"/>
      <c r="S567" s="9"/>
      <c r="T567" s="9">
        <v>1</v>
      </c>
      <c r="U567" s="9"/>
      <c r="V567" s="9"/>
      <c r="W567" s="10"/>
      <c r="X567" s="10"/>
      <c r="Y567" s="10"/>
      <c r="Z567" s="10"/>
    </row>
    <row r="568" spans="1:26" ht="57.6" x14ac:dyDescent="0.3">
      <c r="A568" s="35" t="s">
        <v>1151</v>
      </c>
      <c r="B568" s="11" t="s">
        <v>1152</v>
      </c>
      <c r="C568" s="11" t="s">
        <v>1153</v>
      </c>
      <c r="D568" s="11" t="s">
        <v>1216</v>
      </c>
      <c r="E568" s="11"/>
      <c r="F568" s="54"/>
      <c r="G568" s="12"/>
      <c r="H568" s="12" t="str">
        <f>IFERROR(VLOOKUP(G568,CentralOVM!$A$3:$B$45,2,0),"")</f>
        <v/>
      </c>
      <c r="I568" s="12"/>
      <c r="J568" s="12"/>
      <c r="K568" s="12"/>
      <c r="L568" s="12"/>
      <c r="M568" s="13"/>
      <c r="N568" s="9"/>
      <c r="O568" s="9"/>
      <c r="P568" s="9"/>
      <c r="Q568" s="9"/>
      <c r="R568" s="9"/>
      <c r="S568" s="9"/>
      <c r="T568" s="9"/>
      <c r="U568" s="9"/>
      <c r="V568" s="9"/>
      <c r="W568" s="10"/>
      <c r="X568" s="10"/>
      <c r="Y568" s="10"/>
      <c r="Z568" s="10"/>
    </row>
    <row r="569" spans="1:26" ht="57.6" x14ac:dyDescent="0.3">
      <c r="A569" s="35" t="s">
        <v>1151</v>
      </c>
      <c r="B569" s="11" t="s">
        <v>1152</v>
      </c>
      <c r="C569" s="11" t="s">
        <v>1153</v>
      </c>
      <c r="D569" s="11" t="s">
        <v>1217</v>
      </c>
      <c r="E569" s="11"/>
      <c r="F569" s="54"/>
      <c r="G569" s="12"/>
      <c r="H569" s="12" t="str">
        <f>IFERROR(VLOOKUP(G569,CentralOVM!$A$3:$B$45,2,0),"")</f>
        <v/>
      </c>
      <c r="I569" s="12"/>
      <c r="J569" s="12"/>
      <c r="K569" s="12"/>
      <c r="L569" s="12"/>
      <c r="M569" s="13"/>
      <c r="N569" s="9"/>
      <c r="O569" s="9"/>
      <c r="P569" s="9"/>
      <c r="Q569" s="9"/>
      <c r="R569" s="9"/>
      <c r="S569" s="9"/>
      <c r="T569" s="9"/>
      <c r="U569" s="9"/>
      <c r="V569" s="9"/>
      <c r="W569" s="10"/>
      <c r="X569" s="10"/>
      <c r="Y569" s="10"/>
      <c r="Z569" s="10"/>
    </row>
    <row r="570" spans="1:26" ht="72" x14ac:dyDescent="0.3">
      <c r="A570" s="35" t="s">
        <v>1151</v>
      </c>
      <c r="B570" s="11" t="s">
        <v>1152</v>
      </c>
      <c r="C570" s="11" t="s">
        <v>1153</v>
      </c>
      <c r="D570" s="11" t="s">
        <v>834</v>
      </c>
      <c r="E570" s="11" t="s">
        <v>673</v>
      </c>
      <c r="F570" s="54" t="s">
        <v>1218</v>
      </c>
      <c r="G570" s="12"/>
      <c r="H570" s="12" t="str">
        <f>IFERROR(VLOOKUP(G570,CentralOVM!$A$3:$B$45,2,0),"")</f>
        <v/>
      </c>
      <c r="I570" s="12"/>
      <c r="J570" s="12"/>
      <c r="K570" s="12"/>
      <c r="L570" s="12"/>
      <c r="M570" s="13"/>
      <c r="N570" s="9"/>
      <c r="O570" s="9"/>
      <c r="P570" s="9"/>
      <c r="Q570" s="9"/>
      <c r="R570" s="9"/>
      <c r="S570" s="9"/>
      <c r="T570" s="9">
        <v>1</v>
      </c>
      <c r="U570" s="9" t="s">
        <v>1219</v>
      </c>
      <c r="V570" s="9"/>
      <c r="W570" s="10"/>
      <c r="X570" s="10"/>
      <c r="Y570" s="10"/>
      <c r="Z570" s="10"/>
    </row>
    <row r="571" spans="1:26" ht="57.6" x14ac:dyDescent="0.3">
      <c r="A571" s="35" t="s">
        <v>1151</v>
      </c>
      <c r="B571" s="11" t="s">
        <v>1152</v>
      </c>
      <c r="C571" s="11" t="s">
        <v>1153</v>
      </c>
      <c r="D571" s="11" t="s">
        <v>1220</v>
      </c>
      <c r="E571" s="11" t="s">
        <v>673</v>
      </c>
      <c r="F571" s="54" t="s">
        <v>1221</v>
      </c>
      <c r="G571" s="12" t="s">
        <v>204</v>
      </c>
      <c r="H571" s="12" t="str">
        <f>IFERROR(VLOOKUP(G571,CentralOVM!$A$3:$B$45,2,0),"")</f>
        <v>N</v>
      </c>
      <c r="I571" s="12" t="s">
        <v>258</v>
      </c>
      <c r="J571" s="12" t="s">
        <v>1191</v>
      </c>
      <c r="K571" s="12" t="s">
        <v>1192</v>
      </c>
      <c r="L571" s="12" t="s">
        <v>1164</v>
      </c>
      <c r="M571" s="13" t="s">
        <v>1165</v>
      </c>
      <c r="N571" s="51" t="s">
        <v>1166</v>
      </c>
      <c r="O571" s="9">
        <v>3</v>
      </c>
      <c r="P571" s="9" t="s">
        <v>211</v>
      </c>
      <c r="Q571" s="9" t="s">
        <v>212</v>
      </c>
      <c r="R571" s="9" t="s">
        <v>62</v>
      </c>
      <c r="S571" s="17" t="s">
        <v>1222</v>
      </c>
      <c r="T571" s="9">
        <v>2</v>
      </c>
      <c r="U571" s="9" t="s">
        <v>195</v>
      </c>
      <c r="V571" s="9"/>
      <c r="W571" s="10"/>
      <c r="X571" s="10"/>
      <c r="Y571" s="10"/>
      <c r="Z571" s="10"/>
    </row>
    <row r="572" spans="1:26" ht="57.6" x14ac:dyDescent="0.3">
      <c r="A572" s="35" t="s">
        <v>1151</v>
      </c>
      <c r="B572" s="11" t="s">
        <v>1152</v>
      </c>
      <c r="C572" s="11" t="s">
        <v>1153</v>
      </c>
      <c r="D572" s="11" t="s">
        <v>1223</v>
      </c>
      <c r="E572" s="11"/>
      <c r="F572" s="54"/>
      <c r="G572" s="12"/>
      <c r="H572" s="12" t="str">
        <f>IFERROR(VLOOKUP(G572,CentralOVM!$A$3:$B$45,2,0),"")</f>
        <v/>
      </c>
      <c r="I572" s="12"/>
      <c r="J572" s="12"/>
      <c r="K572" s="12"/>
      <c r="L572" s="12"/>
      <c r="M572" s="13"/>
      <c r="N572" s="9"/>
      <c r="O572" s="9"/>
      <c r="P572" s="9"/>
      <c r="Q572" s="9"/>
      <c r="R572" s="9"/>
      <c r="S572" s="9"/>
      <c r="T572" s="9"/>
      <c r="U572" s="9"/>
      <c r="V572" s="9"/>
      <c r="W572" s="10"/>
      <c r="X572" s="10"/>
      <c r="Y572" s="10"/>
      <c r="Z572" s="10"/>
    </row>
    <row r="573" spans="1:26" ht="57.6" x14ac:dyDescent="0.3">
      <c r="A573" s="35" t="s">
        <v>1151</v>
      </c>
      <c r="B573" s="11" t="s">
        <v>1152</v>
      </c>
      <c r="C573" s="11" t="s">
        <v>1153</v>
      </c>
      <c r="D573" s="11" t="s">
        <v>1224</v>
      </c>
      <c r="E573" s="11" t="s">
        <v>673</v>
      </c>
      <c r="F573" s="54" t="s">
        <v>1221</v>
      </c>
      <c r="G573" s="12" t="s">
        <v>204</v>
      </c>
      <c r="H573" s="12" t="str">
        <f>IFERROR(VLOOKUP(G573,CentralOVM!$A$3:$B$45,2,0),"")</f>
        <v>N</v>
      </c>
      <c r="I573" s="12" t="s">
        <v>258</v>
      </c>
      <c r="J573" s="12" t="s">
        <v>1191</v>
      </c>
      <c r="K573" s="12" t="s">
        <v>1192</v>
      </c>
      <c r="L573" s="12" t="s">
        <v>1164</v>
      </c>
      <c r="M573" s="13" t="s">
        <v>1165</v>
      </c>
      <c r="N573" s="51" t="s">
        <v>1166</v>
      </c>
      <c r="O573" s="9">
        <v>3</v>
      </c>
      <c r="P573" s="9"/>
      <c r="Q573" s="9"/>
      <c r="R573" s="9"/>
      <c r="S573" s="17" t="s">
        <v>1222</v>
      </c>
      <c r="T573" s="9">
        <v>2</v>
      </c>
      <c r="U573" s="9" t="s">
        <v>1225</v>
      </c>
      <c r="V573" s="9"/>
      <c r="W573" s="10"/>
      <c r="X573" s="10"/>
      <c r="Y573" s="10"/>
      <c r="Z573" s="10"/>
    </row>
    <row r="574" spans="1:26" ht="57.6" x14ac:dyDescent="0.3">
      <c r="A574" s="35" t="s">
        <v>1151</v>
      </c>
      <c r="B574" s="11" t="s">
        <v>1152</v>
      </c>
      <c r="C574" s="11" t="s">
        <v>1153</v>
      </c>
      <c r="D574" s="11" t="s">
        <v>1226</v>
      </c>
      <c r="E574" s="11"/>
      <c r="F574" s="54"/>
      <c r="G574" s="12"/>
      <c r="H574" s="12" t="str">
        <f>IFERROR(VLOOKUP(G574,CentralOVM!$A$3:$B$45,2,0),"")</f>
        <v/>
      </c>
      <c r="I574" s="12"/>
      <c r="J574" s="12"/>
      <c r="K574" s="12"/>
      <c r="L574" s="12"/>
      <c r="M574" s="13"/>
      <c r="N574" s="9"/>
      <c r="O574" s="9"/>
      <c r="P574" s="9"/>
      <c r="Q574" s="9"/>
      <c r="R574" s="9"/>
      <c r="S574" s="9"/>
      <c r="T574" s="9"/>
      <c r="U574" s="9" t="s">
        <v>1227</v>
      </c>
      <c r="V574" s="9"/>
      <c r="W574" s="10"/>
      <c r="X574" s="10"/>
      <c r="Y574" s="10"/>
      <c r="Z574" s="10"/>
    </row>
    <row r="575" spans="1:26" ht="259.2" x14ac:dyDescent="0.3">
      <c r="A575" s="35" t="s">
        <v>1228</v>
      </c>
      <c r="B575" s="11" t="s">
        <v>1229</v>
      </c>
      <c r="C575" s="11" t="s">
        <v>1230</v>
      </c>
      <c r="D575" s="11" t="s">
        <v>1231</v>
      </c>
      <c r="E575" s="11"/>
      <c r="F575" s="54"/>
      <c r="G575" s="12"/>
      <c r="H575" s="12" t="str">
        <f>IFERROR(VLOOKUP(G575,CentralOVM!$A$3:$B$45,2,0),"")</f>
        <v/>
      </c>
      <c r="I575" s="12"/>
      <c r="J575" s="12"/>
      <c r="K575" s="12"/>
      <c r="L575" s="12"/>
      <c r="M575" s="13"/>
      <c r="N575" s="9"/>
      <c r="O575" s="9"/>
      <c r="P575" s="9"/>
      <c r="Q575" s="9"/>
      <c r="R575" s="9"/>
      <c r="S575" s="9"/>
      <c r="T575" s="9"/>
      <c r="U575" s="9"/>
      <c r="V575" s="9">
        <v>224577</v>
      </c>
      <c r="W575" s="10" t="s">
        <v>1232</v>
      </c>
      <c r="X575" s="10"/>
      <c r="Y575" s="10"/>
      <c r="Z575" s="10"/>
    </row>
    <row r="576" spans="1:26" ht="259.2" x14ac:dyDescent="0.3">
      <c r="A576" s="35" t="s">
        <v>1228</v>
      </c>
      <c r="B576" s="11" t="s">
        <v>1229</v>
      </c>
      <c r="C576" s="11" t="s">
        <v>1230</v>
      </c>
      <c r="D576" s="11" t="s">
        <v>1233</v>
      </c>
      <c r="E576" s="11"/>
      <c r="F576" s="54"/>
      <c r="G576" s="12"/>
      <c r="H576" s="12" t="str">
        <f>IFERROR(VLOOKUP(G576,CentralOVM!$A$3:$B$45,2,0),"")</f>
        <v/>
      </c>
      <c r="I576" s="12"/>
      <c r="J576" s="12"/>
      <c r="K576" s="12"/>
      <c r="L576" s="12"/>
      <c r="M576" s="13"/>
      <c r="N576" s="9"/>
      <c r="O576" s="9"/>
      <c r="P576" s="9"/>
      <c r="Q576" s="9"/>
      <c r="R576" s="9"/>
      <c r="S576" s="9"/>
      <c r="T576" s="9"/>
      <c r="U576" s="9"/>
      <c r="V576" s="9"/>
      <c r="W576" s="10"/>
      <c r="X576" s="10"/>
      <c r="Y576" s="10"/>
      <c r="Z576" s="10"/>
    </row>
    <row r="577" spans="1:26" ht="259.2" x14ac:dyDescent="0.3">
      <c r="A577" s="35" t="s">
        <v>1228</v>
      </c>
      <c r="B577" s="11" t="s">
        <v>1229</v>
      </c>
      <c r="C577" s="11" t="s">
        <v>1230</v>
      </c>
      <c r="D577" s="11" t="s">
        <v>1234</v>
      </c>
      <c r="E577" s="11" t="s">
        <v>1235</v>
      </c>
      <c r="F577" s="54" t="s">
        <v>1236</v>
      </c>
      <c r="G577" s="12" t="s">
        <v>39</v>
      </c>
      <c r="H577" s="12" t="str">
        <f>IFERROR(VLOOKUP(G577,CentralOVM!$A$3:$B$45,2,0),"")</f>
        <v>Y</v>
      </c>
      <c r="I577" s="12" t="s">
        <v>40</v>
      </c>
      <c r="J577" s="12" t="s">
        <v>1237</v>
      </c>
      <c r="K577" s="12" t="s">
        <v>1238</v>
      </c>
      <c r="L577" s="12" t="s">
        <v>1239</v>
      </c>
      <c r="M577" s="13" t="s">
        <v>1240</v>
      </c>
      <c r="N577" s="51" t="s">
        <v>1241</v>
      </c>
      <c r="O577" s="9">
        <v>7</v>
      </c>
      <c r="P577" s="9"/>
      <c r="Q577" s="9"/>
      <c r="R577" s="9"/>
      <c r="S577" s="9"/>
      <c r="T577" s="9">
        <v>1</v>
      </c>
      <c r="U577" s="9"/>
      <c r="V577" s="9"/>
      <c r="W577" s="10"/>
      <c r="X577" s="10"/>
      <c r="Y577" s="10"/>
      <c r="Z577" s="10"/>
    </row>
    <row r="578" spans="1:26" ht="259.2" x14ac:dyDescent="0.3">
      <c r="A578" s="35" t="s">
        <v>1228</v>
      </c>
      <c r="B578" s="11" t="s">
        <v>1229</v>
      </c>
      <c r="C578" s="11" t="s">
        <v>1230</v>
      </c>
      <c r="D578" s="11" t="s">
        <v>834</v>
      </c>
      <c r="E578" s="11" t="s">
        <v>1235</v>
      </c>
      <c r="F578" s="54" t="s">
        <v>1242</v>
      </c>
      <c r="G578" s="12"/>
      <c r="H578" s="12" t="str">
        <f>IFERROR(VLOOKUP(G578,CentralOVM!$A$3:$B$45,2,0),"")</f>
        <v/>
      </c>
      <c r="I578" s="12"/>
      <c r="J578" s="12"/>
      <c r="K578" s="12"/>
      <c r="L578" s="12"/>
      <c r="M578" s="13"/>
      <c r="N578" s="9"/>
      <c r="O578" s="9"/>
      <c r="P578" s="9"/>
      <c r="Q578" s="9"/>
      <c r="R578" s="9"/>
      <c r="S578" s="9"/>
      <c r="T578" s="9">
        <v>1</v>
      </c>
      <c r="U578" s="9"/>
      <c r="V578" s="9"/>
      <c r="W578" s="10"/>
      <c r="X578" s="10"/>
      <c r="Y578" s="10"/>
      <c r="Z578" s="10"/>
    </row>
    <row r="579" spans="1:26" ht="259.2" x14ac:dyDescent="0.3">
      <c r="A579" s="35" t="s">
        <v>1228</v>
      </c>
      <c r="B579" s="11" t="s">
        <v>1229</v>
      </c>
      <c r="C579" s="11" t="s">
        <v>1230</v>
      </c>
      <c r="D579" s="11" t="s">
        <v>1243</v>
      </c>
      <c r="E579" s="11" t="s">
        <v>1235</v>
      </c>
      <c r="F579" s="54" t="s">
        <v>1244</v>
      </c>
      <c r="G579" s="12" t="s">
        <v>39</v>
      </c>
      <c r="H579" s="12" t="str">
        <f>IFERROR(VLOOKUP(G579,CentralOVM!$A$3:$B$45,2,0),"")</f>
        <v>Y</v>
      </c>
      <c r="I579" s="12" t="s">
        <v>40</v>
      </c>
      <c r="J579" s="12" t="s">
        <v>1245</v>
      </c>
      <c r="K579" s="12" t="s">
        <v>1246</v>
      </c>
      <c r="L579" s="12" t="s">
        <v>1239</v>
      </c>
      <c r="M579" s="13" t="s">
        <v>1240</v>
      </c>
      <c r="N579" s="51" t="s">
        <v>1241</v>
      </c>
      <c r="O579" s="9">
        <v>7</v>
      </c>
      <c r="P579" s="9" t="s">
        <v>45</v>
      </c>
      <c r="Q579" s="9" t="s">
        <v>39</v>
      </c>
      <c r="R579" s="9" t="s">
        <v>46</v>
      </c>
      <c r="S579" s="17" t="s">
        <v>1247</v>
      </c>
      <c r="T579" s="9">
        <v>4</v>
      </c>
      <c r="U579" s="10"/>
      <c r="V579" s="9"/>
      <c r="W579" s="10"/>
      <c r="X579" s="10"/>
      <c r="Y579" s="10"/>
      <c r="Z579" s="10"/>
    </row>
    <row r="580" spans="1:26" ht="259.2" x14ac:dyDescent="0.3">
      <c r="A580" s="35" t="s">
        <v>1228</v>
      </c>
      <c r="B580" s="11" t="s">
        <v>1229</v>
      </c>
      <c r="C580" s="11" t="s">
        <v>1230</v>
      </c>
      <c r="D580" s="11" t="s">
        <v>1248</v>
      </c>
      <c r="E580" s="11" t="s">
        <v>1235</v>
      </c>
      <c r="F580" s="54"/>
      <c r="G580" s="12" t="s">
        <v>39</v>
      </c>
      <c r="H580" s="12" t="str">
        <f>IFERROR(VLOOKUP(G580,CentralOVM!$A$3:$B$45,2,0),"")</f>
        <v>Y</v>
      </c>
      <c r="I580" s="12" t="s">
        <v>40</v>
      </c>
      <c r="J580" s="12" t="s">
        <v>1249</v>
      </c>
      <c r="K580" s="12" t="s">
        <v>1250</v>
      </c>
      <c r="L580" s="12" t="s">
        <v>1239</v>
      </c>
      <c r="M580" s="13" t="s">
        <v>1240</v>
      </c>
      <c r="N580" s="51" t="s">
        <v>1241</v>
      </c>
      <c r="O580" s="9">
        <v>7</v>
      </c>
      <c r="P580" s="9"/>
      <c r="Q580" s="9"/>
      <c r="R580" s="9"/>
      <c r="S580" s="9"/>
      <c r="T580" s="9"/>
      <c r="U580" s="9"/>
      <c r="V580" s="9"/>
      <c r="W580" s="10"/>
      <c r="X580" s="10"/>
      <c r="Y580" s="10"/>
      <c r="Z580" s="10"/>
    </row>
    <row r="581" spans="1:26" ht="259.2" x14ac:dyDescent="0.3">
      <c r="A581" s="35" t="s">
        <v>1228</v>
      </c>
      <c r="B581" s="11" t="s">
        <v>1229</v>
      </c>
      <c r="C581" s="11" t="s">
        <v>1230</v>
      </c>
      <c r="D581" s="11" t="s">
        <v>1251</v>
      </c>
      <c r="E581" s="11" t="s">
        <v>1235</v>
      </c>
      <c r="F581" s="54"/>
      <c r="G581" s="12" t="s">
        <v>39</v>
      </c>
      <c r="H581" s="12" t="str">
        <f>IFERROR(VLOOKUP(G581,CentralOVM!$A$3:$B$45,2,0),"")</f>
        <v>Y</v>
      </c>
      <c r="I581" s="12" t="s">
        <v>40</v>
      </c>
      <c r="J581" s="12" t="s">
        <v>1252</v>
      </c>
      <c r="K581" s="12" t="s">
        <v>1253</v>
      </c>
      <c r="L581" s="12" t="s">
        <v>1239</v>
      </c>
      <c r="M581" s="13" t="s">
        <v>1240</v>
      </c>
      <c r="N581" s="51" t="s">
        <v>1241</v>
      </c>
      <c r="O581" s="9">
        <v>7</v>
      </c>
      <c r="P581" s="9"/>
      <c r="Q581" s="9"/>
      <c r="R581" s="9"/>
      <c r="S581" s="9"/>
      <c r="T581" s="9"/>
      <c r="U581" s="9"/>
      <c r="V581" s="9"/>
      <c r="W581" s="10"/>
      <c r="X581" s="10"/>
      <c r="Y581" s="10"/>
      <c r="Z581" s="10"/>
    </row>
    <row r="582" spans="1:26" ht="259.2" x14ac:dyDescent="0.3">
      <c r="A582" s="35" t="s">
        <v>1228</v>
      </c>
      <c r="B582" s="11" t="s">
        <v>1229</v>
      </c>
      <c r="C582" s="11" t="s">
        <v>1230</v>
      </c>
      <c r="D582" s="11" t="s">
        <v>1254</v>
      </c>
      <c r="E582" s="11"/>
      <c r="F582" s="54"/>
      <c r="G582" s="12"/>
      <c r="H582" s="12" t="str">
        <f>IFERROR(VLOOKUP(G582,CentralOVM!$A$3:$B$45,2,0),"")</f>
        <v/>
      </c>
      <c r="I582" s="12"/>
      <c r="J582" s="12"/>
      <c r="K582" s="12"/>
      <c r="L582" s="12"/>
      <c r="M582" s="13"/>
      <c r="N582" s="9"/>
      <c r="O582" s="9"/>
      <c r="P582" s="9"/>
      <c r="Q582" s="9"/>
      <c r="R582" s="9"/>
      <c r="S582" s="9"/>
      <c r="T582" s="9"/>
      <c r="U582" s="9"/>
      <c r="V582" s="9"/>
      <c r="W582" s="10"/>
      <c r="X582" s="10"/>
      <c r="Y582" s="10"/>
      <c r="Z582" s="10"/>
    </row>
    <row r="583" spans="1:26" ht="259.2" x14ac:dyDescent="0.3">
      <c r="A583" s="35" t="s">
        <v>1228</v>
      </c>
      <c r="B583" s="11" t="s">
        <v>1229</v>
      </c>
      <c r="C583" s="11" t="s">
        <v>1230</v>
      </c>
      <c r="D583" s="11" t="s">
        <v>1255</v>
      </c>
      <c r="E583" s="11" t="s">
        <v>1235</v>
      </c>
      <c r="F583" s="54" t="s">
        <v>1256</v>
      </c>
      <c r="G583" s="12" t="s">
        <v>39</v>
      </c>
      <c r="H583" s="12" t="str">
        <f>IFERROR(VLOOKUP(G583,CentralOVM!$A$3:$B$45,2,0),"")</f>
        <v>Y</v>
      </c>
      <c r="I583" s="12" t="s">
        <v>40</v>
      </c>
      <c r="J583" s="12" t="s">
        <v>1245</v>
      </c>
      <c r="K583" s="12" t="s">
        <v>1246</v>
      </c>
      <c r="L583" s="12" t="s">
        <v>1239</v>
      </c>
      <c r="M583" s="13" t="s">
        <v>1240</v>
      </c>
      <c r="N583" s="51" t="s">
        <v>1241</v>
      </c>
      <c r="O583" s="9">
        <v>7</v>
      </c>
      <c r="P583" s="9"/>
      <c r="Q583" s="9"/>
      <c r="R583" s="9"/>
      <c r="S583" s="9"/>
      <c r="T583" s="9">
        <v>1</v>
      </c>
      <c r="U583" s="9"/>
      <c r="V583" s="9"/>
      <c r="W583" s="10"/>
      <c r="X583" s="10"/>
      <c r="Y583" s="10"/>
      <c r="Z583" s="10"/>
    </row>
    <row r="584" spans="1:26" ht="259.2" x14ac:dyDescent="0.3">
      <c r="A584" s="35" t="s">
        <v>1228</v>
      </c>
      <c r="B584" s="11" t="s">
        <v>1229</v>
      </c>
      <c r="C584" s="11" t="s">
        <v>1230</v>
      </c>
      <c r="D584" s="11" t="s">
        <v>1257</v>
      </c>
      <c r="E584" s="11"/>
      <c r="F584" s="54"/>
      <c r="G584" s="12"/>
      <c r="H584" s="12" t="str">
        <f>IFERROR(VLOOKUP(G584,CentralOVM!$A$3:$B$45,2,0),"")</f>
        <v/>
      </c>
      <c r="I584" s="12"/>
      <c r="J584" s="12"/>
      <c r="K584" s="12"/>
      <c r="L584" s="12"/>
      <c r="M584" s="13"/>
      <c r="N584" s="9"/>
      <c r="O584" s="9"/>
      <c r="P584" s="9"/>
      <c r="Q584" s="9"/>
      <c r="R584" s="9"/>
      <c r="S584" s="9"/>
      <c r="T584" s="9"/>
      <c r="U584" s="9"/>
      <c r="V584" s="9"/>
      <c r="W584" s="10"/>
      <c r="X584" s="10"/>
      <c r="Y584" s="10"/>
      <c r="Z584" s="10"/>
    </row>
    <row r="585" spans="1:26" ht="259.2" x14ac:dyDescent="0.3">
      <c r="A585" s="35" t="s">
        <v>1228</v>
      </c>
      <c r="B585" s="11" t="s">
        <v>1229</v>
      </c>
      <c r="C585" s="11" t="s">
        <v>1230</v>
      </c>
      <c r="D585" s="11" t="s">
        <v>1258</v>
      </c>
      <c r="E585" s="11"/>
      <c r="F585" s="54"/>
      <c r="G585" s="12"/>
      <c r="H585" s="12" t="str">
        <f>IFERROR(VLOOKUP(G585,CentralOVM!$A$3:$B$45,2,0),"")</f>
        <v/>
      </c>
      <c r="I585" s="12"/>
      <c r="J585" s="12"/>
      <c r="K585" s="12"/>
      <c r="L585" s="12"/>
      <c r="M585" s="13"/>
      <c r="N585" s="9"/>
      <c r="O585" s="9"/>
      <c r="P585" s="9"/>
      <c r="Q585" s="9"/>
      <c r="R585" s="9"/>
      <c r="S585" s="9"/>
      <c r="T585" s="9"/>
      <c r="U585" s="9"/>
      <c r="V585" s="9"/>
      <c r="W585" s="10"/>
      <c r="X585" s="10"/>
      <c r="Y585" s="10"/>
      <c r="Z585" s="10"/>
    </row>
    <row r="586" spans="1:26" ht="259.2" x14ac:dyDescent="0.3">
      <c r="A586" s="35" t="s">
        <v>1228</v>
      </c>
      <c r="B586" s="11" t="s">
        <v>1229</v>
      </c>
      <c r="C586" s="11" t="s">
        <v>1230</v>
      </c>
      <c r="D586" s="11" t="s">
        <v>834</v>
      </c>
      <c r="E586" s="11" t="s">
        <v>697</v>
      </c>
      <c r="F586" s="54"/>
      <c r="G586" s="12" t="s">
        <v>39</v>
      </c>
      <c r="H586" s="12" t="str">
        <f>IFERROR(VLOOKUP(G586,CentralOVM!$A$3:$B$45,2,0),"")</f>
        <v>Y</v>
      </c>
      <c r="I586" s="12" t="s">
        <v>40</v>
      </c>
      <c r="J586" s="12" t="s">
        <v>699</v>
      </c>
      <c r="K586" s="12" t="s">
        <v>1259</v>
      </c>
      <c r="L586" s="12" t="s">
        <v>701</v>
      </c>
      <c r="M586" s="13" t="s">
        <v>702</v>
      </c>
      <c r="N586" s="51" t="s">
        <v>1260</v>
      </c>
      <c r="O586" s="9">
        <v>0</v>
      </c>
      <c r="P586" s="9"/>
      <c r="Q586" s="9"/>
      <c r="R586" s="9"/>
      <c r="S586" s="9"/>
      <c r="T586" s="9"/>
      <c r="U586" s="9" t="s">
        <v>1219</v>
      </c>
      <c r="V586" s="9"/>
      <c r="W586" s="10"/>
      <c r="X586" s="10"/>
      <c r="Y586" s="10"/>
      <c r="Z586" s="10"/>
    </row>
    <row r="587" spans="1:26" ht="259.2" x14ac:dyDescent="0.3">
      <c r="A587" s="35" t="s">
        <v>1228</v>
      </c>
      <c r="B587" s="11" t="s">
        <v>1229</v>
      </c>
      <c r="C587" s="11" t="s">
        <v>1230</v>
      </c>
      <c r="D587" s="11" t="s">
        <v>1261</v>
      </c>
      <c r="E587" s="11" t="s">
        <v>697</v>
      </c>
      <c r="F587" s="33" t="s">
        <v>1262</v>
      </c>
      <c r="G587" s="12" t="s">
        <v>39</v>
      </c>
      <c r="H587" s="12" t="str">
        <f>IFERROR(VLOOKUP(G587,CentralOVM!$A$3:$B$45,2,0),"")</f>
        <v>Y</v>
      </c>
      <c r="I587" s="12" t="s">
        <v>40</v>
      </c>
      <c r="J587" s="12" t="s">
        <v>699</v>
      </c>
      <c r="K587" s="12" t="s">
        <v>1259</v>
      </c>
      <c r="L587" s="12" t="s">
        <v>701</v>
      </c>
      <c r="M587" s="13" t="s">
        <v>702</v>
      </c>
      <c r="N587" s="51" t="s">
        <v>1260</v>
      </c>
      <c r="O587" s="9">
        <v>0</v>
      </c>
      <c r="P587" s="9"/>
      <c r="Q587" s="9"/>
      <c r="R587" s="9"/>
      <c r="S587" s="9" t="s">
        <v>1263</v>
      </c>
      <c r="T587" s="9">
        <v>4</v>
      </c>
      <c r="U587" s="9" t="s">
        <v>704</v>
      </c>
      <c r="V587" s="9"/>
      <c r="W587" s="10"/>
      <c r="X587" s="10"/>
      <c r="Y587" s="10"/>
      <c r="Z587" s="10"/>
    </row>
    <row r="588" spans="1:26" ht="259.2" x14ac:dyDescent="0.3">
      <c r="A588" s="35" t="s">
        <v>1228</v>
      </c>
      <c r="B588" s="11" t="s">
        <v>1229</v>
      </c>
      <c r="C588" s="11" t="s">
        <v>1230</v>
      </c>
      <c r="D588" s="11" t="s">
        <v>1264</v>
      </c>
      <c r="E588" s="11" t="s">
        <v>697</v>
      </c>
      <c r="F588" s="54" t="s">
        <v>1265</v>
      </c>
      <c r="G588" s="12" t="s">
        <v>39</v>
      </c>
      <c r="H588" s="12" t="str">
        <f>IFERROR(VLOOKUP(G588,CentralOVM!$A$3:$B$45,2,0),"")</f>
        <v>Y</v>
      </c>
      <c r="I588" s="12" t="s">
        <v>40</v>
      </c>
      <c r="J588" s="12" t="s">
        <v>1249</v>
      </c>
      <c r="K588" s="12" t="s">
        <v>1250</v>
      </c>
      <c r="L588" s="12" t="s">
        <v>1239</v>
      </c>
      <c r="M588" s="13" t="s">
        <v>1240</v>
      </c>
      <c r="N588" s="51" t="s">
        <v>1241</v>
      </c>
      <c r="O588" s="9">
        <v>7</v>
      </c>
      <c r="P588" s="9"/>
      <c r="Q588" s="9"/>
      <c r="R588" s="9"/>
      <c r="S588" s="9"/>
      <c r="T588" s="9">
        <v>2</v>
      </c>
      <c r="U588" s="9"/>
      <c r="V588" s="9"/>
      <c r="W588" s="10"/>
      <c r="X588" s="10"/>
      <c r="Y588" s="10"/>
      <c r="Z588" s="10"/>
    </row>
    <row r="589" spans="1:26" ht="259.2" x14ac:dyDescent="0.3">
      <c r="A589" s="35" t="s">
        <v>1228</v>
      </c>
      <c r="B589" s="11" t="s">
        <v>1229</v>
      </c>
      <c r="C589" s="11" t="s">
        <v>1230</v>
      </c>
      <c r="D589" s="11" t="s">
        <v>1266</v>
      </c>
      <c r="E589" s="11"/>
      <c r="F589" s="54"/>
      <c r="G589" s="12"/>
      <c r="H589" s="12" t="str">
        <f>IFERROR(VLOOKUP(G589,CentralOVM!$A$3:$B$45,2,0),"")</f>
        <v/>
      </c>
      <c r="I589" s="12"/>
      <c r="J589" s="12"/>
      <c r="K589" s="12"/>
      <c r="L589" s="12"/>
      <c r="M589" s="13"/>
      <c r="N589" s="9"/>
      <c r="O589" s="9"/>
      <c r="P589" s="9"/>
      <c r="Q589" s="9"/>
      <c r="R589" s="9"/>
      <c r="S589" s="9"/>
      <c r="T589" s="9"/>
      <c r="U589" s="9"/>
      <c r="V589" s="9"/>
      <c r="W589" s="10"/>
      <c r="X589" s="10"/>
      <c r="Y589" s="10"/>
      <c r="Z589" s="10"/>
    </row>
    <row r="590" spans="1:26" ht="259.2" x14ac:dyDescent="0.3">
      <c r="A590" s="35" t="s">
        <v>1228</v>
      </c>
      <c r="B590" s="11" t="s">
        <v>1229</v>
      </c>
      <c r="C590" s="11" t="s">
        <v>1230</v>
      </c>
      <c r="D590" s="11" t="s">
        <v>1267</v>
      </c>
      <c r="E590" s="11"/>
      <c r="F590" s="54"/>
      <c r="G590" s="12"/>
      <c r="H590" s="12" t="str">
        <f>IFERROR(VLOOKUP(G590,CentralOVM!$A$3:$B$45,2,0),"")</f>
        <v/>
      </c>
      <c r="I590" s="12"/>
      <c r="J590" s="12"/>
      <c r="K590" s="12"/>
      <c r="L590" s="12"/>
      <c r="M590" s="13"/>
      <c r="N590" s="9"/>
      <c r="O590" s="9"/>
      <c r="P590" s="9"/>
      <c r="Q590" s="9"/>
      <c r="R590" s="9"/>
      <c r="S590" s="9"/>
      <c r="T590" s="9"/>
      <c r="U590" s="9"/>
      <c r="V590" s="9"/>
      <c r="W590" s="10"/>
      <c r="X590" s="10"/>
      <c r="Y590" s="10"/>
      <c r="Z590" s="10"/>
    </row>
    <row r="591" spans="1:26" ht="259.2" x14ac:dyDescent="0.3">
      <c r="A591" s="35" t="s">
        <v>1228</v>
      </c>
      <c r="B591" s="11" t="s">
        <v>1229</v>
      </c>
      <c r="C591" s="11" t="s">
        <v>1230</v>
      </c>
      <c r="D591" s="11" t="s">
        <v>1268</v>
      </c>
      <c r="E591" s="11" t="s">
        <v>1269</v>
      </c>
      <c r="F591" s="54" t="s">
        <v>1270</v>
      </c>
      <c r="G591" s="12" t="s">
        <v>204</v>
      </c>
      <c r="H591" s="12" t="str">
        <f>IFERROR(VLOOKUP(G591,CentralOVM!$A$3:$B$45,2,0),"")</f>
        <v>N</v>
      </c>
      <c r="I591" s="12" t="s">
        <v>258</v>
      </c>
      <c r="J591" s="12" t="s">
        <v>1271</v>
      </c>
      <c r="K591" s="12" t="s">
        <v>1272</v>
      </c>
      <c r="L591" s="12" t="s">
        <v>1273</v>
      </c>
      <c r="M591" s="13" t="s">
        <v>1274</v>
      </c>
      <c r="N591" s="51" t="s">
        <v>1275</v>
      </c>
      <c r="O591" s="9">
        <v>17</v>
      </c>
      <c r="P591" s="9"/>
      <c r="Q591" s="9"/>
      <c r="R591" s="9"/>
      <c r="S591" s="9"/>
      <c r="T591" s="9">
        <v>2</v>
      </c>
      <c r="U591" s="9"/>
      <c r="V591" s="9"/>
      <c r="W591" s="10"/>
      <c r="X591" s="10"/>
      <c r="Y591" s="10"/>
      <c r="Z591" s="10"/>
    </row>
    <row r="592" spans="1:26" ht="259.2" x14ac:dyDescent="0.3">
      <c r="A592" s="35" t="s">
        <v>1228</v>
      </c>
      <c r="B592" s="11" t="s">
        <v>1229</v>
      </c>
      <c r="C592" s="11" t="s">
        <v>1230</v>
      </c>
      <c r="D592" s="11" t="s">
        <v>1276</v>
      </c>
      <c r="E592" s="11"/>
      <c r="F592" s="54"/>
      <c r="G592" s="12"/>
      <c r="H592" s="12" t="str">
        <f>IFERROR(VLOOKUP(G592,CentralOVM!$A$3:$B$45,2,0),"")</f>
        <v/>
      </c>
      <c r="I592" s="12"/>
      <c r="J592" s="12"/>
      <c r="K592" s="12"/>
      <c r="L592" s="12"/>
      <c r="M592" s="13"/>
      <c r="N592" s="9"/>
      <c r="O592" s="9"/>
      <c r="P592" s="9"/>
      <c r="Q592" s="9"/>
      <c r="R592" s="9"/>
      <c r="S592" s="9"/>
      <c r="T592" s="9"/>
      <c r="U592" s="9"/>
      <c r="V592" s="9"/>
      <c r="W592" s="10"/>
      <c r="X592" s="10"/>
      <c r="Y592" s="10"/>
      <c r="Z592" s="10"/>
    </row>
    <row r="593" spans="1:26" ht="259.2" x14ac:dyDescent="0.3">
      <c r="A593" s="35" t="s">
        <v>1228</v>
      </c>
      <c r="B593" s="11" t="s">
        <v>1229</v>
      </c>
      <c r="C593" s="11" t="s">
        <v>1230</v>
      </c>
      <c r="D593" s="11" t="s">
        <v>1277</v>
      </c>
      <c r="E593" s="11" t="s">
        <v>1235</v>
      </c>
      <c r="F593" s="54" t="s">
        <v>1278</v>
      </c>
      <c r="G593" s="12" t="s">
        <v>39</v>
      </c>
      <c r="H593" s="12" t="str">
        <f>IFERROR(VLOOKUP(G593,CentralOVM!$A$3:$B$45,2,0),"")</f>
        <v>Y</v>
      </c>
      <c r="I593" s="12" t="s">
        <v>40</v>
      </c>
      <c r="J593" s="12" t="s">
        <v>1237</v>
      </c>
      <c r="K593" s="12" t="s">
        <v>1238</v>
      </c>
      <c r="L593" s="12" t="s">
        <v>1239</v>
      </c>
      <c r="M593" s="13" t="s">
        <v>1240</v>
      </c>
      <c r="N593" s="51" t="s">
        <v>1241</v>
      </c>
      <c r="O593" s="9">
        <v>7</v>
      </c>
      <c r="P593" s="9"/>
      <c r="Q593" s="9"/>
      <c r="R593" s="9"/>
      <c r="S593" s="9"/>
      <c r="T593" s="9">
        <v>1</v>
      </c>
      <c r="U593" s="9"/>
      <c r="V593" s="9"/>
      <c r="W593" s="10"/>
      <c r="X593" s="10"/>
      <c r="Y593" s="10"/>
      <c r="Z593" s="10"/>
    </row>
    <row r="594" spans="1:26" ht="259.2" x14ac:dyDescent="0.3">
      <c r="A594" s="35" t="s">
        <v>1228</v>
      </c>
      <c r="B594" s="11" t="s">
        <v>1229</v>
      </c>
      <c r="C594" s="11" t="s">
        <v>1230</v>
      </c>
      <c r="D594" s="11" t="s">
        <v>1279</v>
      </c>
      <c r="E594" s="11" t="s">
        <v>1235</v>
      </c>
      <c r="F594" s="54" t="s">
        <v>1280</v>
      </c>
      <c r="G594" s="12"/>
      <c r="H594" s="12" t="str">
        <f>IFERROR(VLOOKUP(G594,CentralOVM!$A$3:$B$45,2,0),"")</f>
        <v/>
      </c>
      <c r="I594" s="12"/>
      <c r="J594" s="12"/>
      <c r="K594" s="12"/>
      <c r="L594" s="12"/>
      <c r="M594" s="13"/>
      <c r="N594" s="51" t="s">
        <v>640</v>
      </c>
      <c r="O594" s="9">
        <v>17</v>
      </c>
      <c r="P594" s="9"/>
      <c r="Q594" s="9"/>
      <c r="R594" s="9"/>
      <c r="S594" s="9"/>
      <c r="T594" s="9">
        <v>1</v>
      </c>
      <c r="U594" s="9"/>
      <c r="V594" s="9"/>
      <c r="W594" s="10"/>
      <c r="X594" s="10"/>
      <c r="Y594" s="10"/>
      <c r="Z594" s="10"/>
    </row>
    <row r="595" spans="1:26" ht="259.2" x14ac:dyDescent="0.3">
      <c r="A595" s="35" t="s">
        <v>1228</v>
      </c>
      <c r="B595" s="11" t="s">
        <v>1229</v>
      </c>
      <c r="C595" s="11" t="s">
        <v>1230</v>
      </c>
      <c r="D595" s="11" t="s">
        <v>834</v>
      </c>
      <c r="E595" s="11" t="s">
        <v>1235</v>
      </c>
      <c r="F595" s="54"/>
      <c r="G595" s="12"/>
      <c r="H595" s="12" t="str">
        <f>IFERROR(VLOOKUP(G595,CentralOVM!$A$3:$B$45,2,0),"")</f>
        <v/>
      </c>
      <c r="I595" s="12"/>
      <c r="J595" s="12"/>
      <c r="K595" s="12"/>
      <c r="L595" s="12"/>
      <c r="M595" s="13"/>
      <c r="N595" s="9"/>
      <c r="O595" s="9"/>
      <c r="P595" s="9"/>
      <c r="Q595" s="9"/>
      <c r="R595" s="9"/>
      <c r="S595" s="9"/>
      <c r="T595" s="9"/>
      <c r="U595" s="9"/>
      <c r="V595" s="9"/>
      <c r="W595" s="10"/>
      <c r="X595" s="10"/>
      <c r="Y595" s="10"/>
      <c r="Z595" s="10"/>
    </row>
    <row r="596" spans="1:26" ht="259.2" x14ac:dyDescent="0.3">
      <c r="A596" s="35" t="s">
        <v>1228</v>
      </c>
      <c r="B596" s="11" t="s">
        <v>1229</v>
      </c>
      <c r="C596" s="11" t="s">
        <v>1230</v>
      </c>
      <c r="D596" s="11" t="s">
        <v>1281</v>
      </c>
      <c r="E596" s="11" t="s">
        <v>1235</v>
      </c>
      <c r="F596" s="33" t="s">
        <v>1282</v>
      </c>
      <c r="G596" s="12" t="s">
        <v>39</v>
      </c>
      <c r="H596" s="12" t="str">
        <f>IFERROR(VLOOKUP(G596,CentralOVM!$A$3:$B$45,2,0),"")</f>
        <v>Y</v>
      </c>
      <c r="I596" s="12" t="s">
        <v>40</v>
      </c>
      <c r="J596" s="12" t="s">
        <v>1245</v>
      </c>
      <c r="K596" s="12" t="s">
        <v>1246</v>
      </c>
      <c r="L596" s="12" t="s">
        <v>1239</v>
      </c>
      <c r="M596" s="13" t="s">
        <v>1240</v>
      </c>
      <c r="N596" s="51" t="s">
        <v>1241</v>
      </c>
      <c r="O596" s="9">
        <v>7</v>
      </c>
      <c r="P596" s="9"/>
      <c r="Q596" s="9"/>
      <c r="R596" s="9"/>
      <c r="S596" s="9"/>
      <c r="T596" s="9">
        <v>4</v>
      </c>
      <c r="U596" s="9" t="s">
        <v>704</v>
      </c>
      <c r="V596" s="9"/>
      <c r="W596" s="10"/>
      <c r="X596" s="10"/>
      <c r="Y596" s="10"/>
      <c r="Z596" s="10"/>
    </row>
    <row r="597" spans="1:26" ht="259.2" x14ac:dyDescent="0.3">
      <c r="A597" s="35" t="s">
        <v>1228</v>
      </c>
      <c r="B597" s="11" t="s">
        <v>1229</v>
      </c>
      <c r="C597" s="11" t="s">
        <v>1230</v>
      </c>
      <c r="D597" s="11" t="s">
        <v>1283</v>
      </c>
      <c r="E597" s="11" t="s">
        <v>1235</v>
      </c>
      <c r="F597" s="33" t="s">
        <v>1284</v>
      </c>
      <c r="G597" s="12" t="s">
        <v>39</v>
      </c>
      <c r="H597" s="12" t="str">
        <f>IFERROR(VLOOKUP(G597,CentralOVM!$A$3:$B$45,2,0),"")</f>
        <v>Y</v>
      </c>
      <c r="I597" s="12" t="s">
        <v>40</v>
      </c>
      <c r="J597" s="12" t="s">
        <v>1285</v>
      </c>
      <c r="K597" s="12" t="s">
        <v>1286</v>
      </c>
      <c r="L597" s="12" t="s">
        <v>1239</v>
      </c>
      <c r="M597" s="13" t="s">
        <v>1240</v>
      </c>
      <c r="N597" s="51" t="s">
        <v>1241</v>
      </c>
      <c r="O597" s="9">
        <v>7</v>
      </c>
      <c r="P597" s="9"/>
      <c r="Q597" s="9"/>
      <c r="R597" s="9"/>
      <c r="S597" s="9" t="s">
        <v>1287</v>
      </c>
      <c r="T597" s="9">
        <v>4</v>
      </c>
      <c r="U597" s="9"/>
      <c r="V597" s="9"/>
      <c r="W597" s="10"/>
      <c r="X597" s="10"/>
      <c r="Y597" s="10"/>
      <c r="Z597" s="10"/>
    </row>
    <row r="598" spans="1:26" ht="259.2" x14ac:dyDescent="0.3">
      <c r="A598" s="35" t="s">
        <v>1228</v>
      </c>
      <c r="B598" s="11" t="s">
        <v>1229</v>
      </c>
      <c r="C598" s="11" t="s">
        <v>1230</v>
      </c>
      <c r="D598" s="11" t="s">
        <v>1288</v>
      </c>
      <c r="E598" s="11" t="s">
        <v>1235</v>
      </c>
      <c r="F598" s="54"/>
      <c r="G598" s="12" t="s">
        <v>39</v>
      </c>
      <c r="H598" s="12" t="str">
        <f>IFERROR(VLOOKUP(G598,CentralOVM!$A$3:$B$45,2,0),"")</f>
        <v>Y</v>
      </c>
      <c r="I598" s="12" t="s">
        <v>40</v>
      </c>
      <c r="J598" s="12" t="s">
        <v>1249</v>
      </c>
      <c r="K598" s="12" t="s">
        <v>1250</v>
      </c>
      <c r="L598" s="12" t="s">
        <v>1239</v>
      </c>
      <c r="M598" s="13" t="s">
        <v>1240</v>
      </c>
      <c r="N598" s="51" t="s">
        <v>1241</v>
      </c>
      <c r="O598" s="9">
        <v>7</v>
      </c>
      <c r="P598" s="9"/>
      <c r="Q598" s="9"/>
      <c r="R598" s="9"/>
      <c r="S598" s="9"/>
      <c r="T598" s="9"/>
      <c r="U598" s="9"/>
      <c r="V598" s="9"/>
      <c r="W598" s="10"/>
      <c r="X598" s="10"/>
      <c r="Y598" s="10"/>
      <c r="Z598" s="10"/>
    </row>
    <row r="599" spans="1:26" ht="259.2" x14ac:dyDescent="0.3">
      <c r="A599" s="35" t="s">
        <v>1228</v>
      </c>
      <c r="B599" s="11" t="s">
        <v>1229</v>
      </c>
      <c r="C599" s="11" t="s">
        <v>1230</v>
      </c>
      <c r="D599" s="11" t="s">
        <v>1289</v>
      </c>
      <c r="E599" s="11"/>
      <c r="F599" s="54"/>
      <c r="G599" s="12"/>
      <c r="H599" s="12" t="str">
        <f>IFERROR(VLOOKUP(G599,CentralOVM!$A$3:$B$45,2,0),"")</f>
        <v/>
      </c>
      <c r="I599" s="12"/>
      <c r="J599" s="12"/>
      <c r="K599" s="12"/>
      <c r="L599" s="12"/>
      <c r="M599" s="13"/>
      <c r="N599" s="9"/>
      <c r="O599" s="9"/>
      <c r="P599" s="9"/>
      <c r="Q599" s="9"/>
      <c r="R599" s="9"/>
      <c r="S599" s="9"/>
      <c r="T599" s="9"/>
      <c r="U599" s="9"/>
      <c r="V599" s="9"/>
      <c r="W599" s="10"/>
      <c r="X599" s="10"/>
      <c r="Y599" s="10"/>
      <c r="Z599" s="10"/>
    </row>
    <row r="600" spans="1:26" ht="259.2" x14ac:dyDescent="0.3">
      <c r="A600" s="35" t="s">
        <v>1228</v>
      </c>
      <c r="B600" s="11" t="s">
        <v>1229</v>
      </c>
      <c r="C600" s="11" t="s">
        <v>1230</v>
      </c>
      <c r="D600" s="11" t="s">
        <v>1290</v>
      </c>
      <c r="E600" s="11" t="s">
        <v>1235</v>
      </c>
      <c r="F600" s="54"/>
      <c r="G600" s="12"/>
      <c r="H600" s="12" t="str">
        <f>IFERROR(VLOOKUP(G600,CentralOVM!$A$3:$B$45,2,0),"")</f>
        <v/>
      </c>
      <c r="I600" s="12"/>
      <c r="J600" s="12"/>
      <c r="K600" s="12"/>
      <c r="L600" s="12"/>
      <c r="M600" s="13"/>
      <c r="N600" s="9"/>
      <c r="O600" s="9"/>
      <c r="P600" s="9"/>
      <c r="Q600" s="9"/>
      <c r="R600" s="9"/>
      <c r="S600" s="9"/>
      <c r="T600" s="9"/>
      <c r="U600" s="9"/>
      <c r="V600" s="9"/>
      <c r="W600" s="10"/>
      <c r="X600" s="10"/>
      <c r="Y600" s="10"/>
      <c r="Z600" s="10"/>
    </row>
    <row r="601" spans="1:26" ht="259.2" x14ac:dyDescent="0.3">
      <c r="A601" s="35" t="s">
        <v>1228</v>
      </c>
      <c r="B601" s="11" t="s">
        <v>1229</v>
      </c>
      <c r="C601" s="11" t="s">
        <v>1230</v>
      </c>
      <c r="D601" s="11" t="s">
        <v>1291</v>
      </c>
      <c r="E601" s="11"/>
      <c r="F601" s="54"/>
      <c r="G601" s="12"/>
      <c r="H601" s="12" t="str">
        <f>IFERROR(VLOOKUP(G601,CentralOVM!$A$3:$B$45,2,0),"")</f>
        <v/>
      </c>
      <c r="I601" s="12"/>
      <c r="J601" s="12"/>
      <c r="K601" s="12"/>
      <c r="L601" s="12"/>
      <c r="M601" s="13"/>
      <c r="N601" s="9"/>
      <c r="O601" s="9"/>
      <c r="P601" s="9"/>
      <c r="Q601" s="9"/>
      <c r="R601" s="9"/>
      <c r="S601" s="9"/>
      <c r="T601" s="9"/>
      <c r="U601" s="9"/>
      <c r="V601" s="9"/>
      <c r="W601" s="10"/>
      <c r="X601" s="10"/>
      <c r="Y601" s="10"/>
      <c r="Z601" s="10"/>
    </row>
    <row r="602" spans="1:26" ht="259.2" x14ac:dyDescent="0.3">
      <c r="A602" s="35" t="s">
        <v>1228</v>
      </c>
      <c r="B602" s="11" t="s">
        <v>1229</v>
      </c>
      <c r="C602" s="11" t="s">
        <v>1230</v>
      </c>
      <c r="D602" s="11" t="s">
        <v>1292</v>
      </c>
      <c r="E602" s="11" t="s">
        <v>1235</v>
      </c>
      <c r="F602" s="54"/>
      <c r="G602" s="12" t="s">
        <v>39</v>
      </c>
      <c r="H602" s="12" t="str">
        <f>IFERROR(VLOOKUP(G602,CentralOVM!$A$3:$B$45,2,0),"")</f>
        <v>Y</v>
      </c>
      <c r="I602" s="12" t="s">
        <v>40</v>
      </c>
      <c r="J602" s="12" t="s">
        <v>1252</v>
      </c>
      <c r="K602" s="12" t="s">
        <v>1253</v>
      </c>
      <c r="L602" s="12" t="s">
        <v>1239</v>
      </c>
      <c r="M602" s="13" t="s">
        <v>1240</v>
      </c>
      <c r="N602" s="51" t="s">
        <v>1241</v>
      </c>
      <c r="O602" s="9">
        <v>7</v>
      </c>
      <c r="P602" s="9"/>
      <c r="Q602" s="9"/>
      <c r="R602" s="9"/>
      <c r="S602" s="9"/>
      <c r="T602" s="9"/>
      <c r="U602" s="9"/>
      <c r="V602" s="9"/>
      <c r="W602" s="10"/>
      <c r="X602" s="10"/>
      <c r="Y602" s="10"/>
      <c r="Z602" s="10"/>
    </row>
    <row r="603" spans="1:26" ht="259.2" x14ac:dyDescent="0.3">
      <c r="A603" s="35" t="s">
        <v>1228</v>
      </c>
      <c r="B603" s="11" t="s">
        <v>1229</v>
      </c>
      <c r="C603" s="11" t="s">
        <v>1230</v>
      </c>
      <c r="D603" s="11" t="s">
        <v>1293</v>
      </c>
      <c r="E603" s="11"/>
      <c r="F603" s="54"/>
      <c r="G603" s="12"/>
      <c r="H603" s="12" t="str">
        <f>IFERROR(VLOOKUP(G603,CentralOVM!$A$3:$B$45,2,0),"")</f>
        <v/>
      </c>
      <c r="I603" s="12"/>
      <c r="J603" s="12"/>
      <c r="K603" s="12"/>
      <c r="L603" s="12"/>
      <c r="M603" s="13"/>
      <c r="N603" s="9"/>
      <c r="O603" s="9"/>
      <c r="P603" s="9"/>
      <c r="Q603" s="9"/>
      <c r="R603" s="9"/>
      <c r="S603" s="9"/>
      <c r="T603" s="9"/>
      <c r="U603" s="9"/>
      <c r="V603" s="9"/>
      <c r="W603" s="10"/>
      <c r="X603" s="10"/>
      <c r="Y603" s="10"/>
      <c r="Z603" s="10"/>
    </row>
    <row r="604" spans="1:26" ht="259.2" x14ac:dyDescent="0.3">
      <c r="A604" s="35" t="s">
        <v>1228</v>
      </c>
      <c r="B604" s="11" t="s">
        <v>1229</v>
      </c>
      <c r="C604" s="11" t="s">
        <v>1230</v>
      </c>
      <c r="D604" s="11" t="s">
        <v>1294</v>
      </c>
      <c r="E604" s="11"/>
      <c r="F604" s="54"/>
      <c r="G604" s="12"/>
      <c r="H604" s="12" t="str">
        <f>IFERROR(VLOOKUP(G604,CentralOVM!$A$3:$B$45,2,0),"")</f>
        <v/>
      </c>
      <c r="I604" s="12"/>
      <c r="J604" s="12"/>
      <c r="K604" s="12"/>
      <c r="L604" s="12"/>
      <c r="M604" s="13"/>
      <c r="N604" s="9"/>
      <c r="O604" s="9"/>
      <c r="P604" s="9"/>
      <c r="Q604" s="9"/>
      <c r="R604" s="9"/>
      <c r="S604" s="9"/>
      <c r="T604" s="9"/>
      <c r="U604" s="9"/>
      <c r="V604" s="9"/>
      <c r="W604" s="10"/>
      <c r="X604" s="10"/>
      <c r="Y604" s="10"/>
      <c r="Z604" s="10"/>
    </row>
    <row r="605" spans="1:26" ht="259.2" x14ac:dyDescent="0.3">
      <c r="A605" s="35" t="s">
        <v>1228</v>
      </c>
      <c r="B605" s="11" t="s">
        <v>1229</v>
      </c>
      <c r="C605" s="11" t="s">
        <v>1230</v>
      </c>
      <c r="D605" s="11" t="s">
        <v>1295</v>
      </c>
      <c r="E605" s="11" t="s">
        <v>1235</v>
      </c>
      <c r="F605" s="54"/>
      <c r="G605" s="12" t="s">
        <v>39</v>
      </c>
      <c r="H605" s="12" t="str">
        <f>IFERROR(VLOOKUP(G605,CentralOVM!$A$3:$B$45,2,0),"")</f>
        <v>Y</v>
      </c>
      <c r="I605" s="12" t="s">
        <v>40</v>
      </c>
      <c r="J605" s="12" t="s">
        <v>1285</v>
      </c>
      <c r="K605" s="12" t="s">
        <v>1286</v>
      </c>
      <c r="L605" s="12" t="s">
        <v>1239</v>
      </c>
      <c r="M605" s="13" t="s">
        <v>1240</v>
      </c>
      <c r="N605" s="51" t="s">
        <v>1241</v>
      </c>
      <c r="O605" s="9">
        <v>7</v>
      </c>
      <c r="P605" s="9"/>
      <c r="Q605" s="9"/>
      <c r="R605" s="9"/>
      <c r="S605" s="9"/>
      <c r="T605" s="9"/>
      <c r="U605" s="9"/>
      <c r="V605" s="9"/>
      <c r="W605" s="10"/>
      <c r="X605" s="10"/>
      <c r="Y605" s="10"/>
      <c r="Z605" s="10"/>
    </row>
    <row r="606" spans="1:26" ht="259.2" x14ac:dyDescent="0.3">
      <c r="A606" s="35" t="s">
        <v>1228</v>
      </c>
      <c r="B606" s="11" t="s">
        <v>1229</v>
      </c>
      <c r="C606" s="11" t="s">
        <v>1230</v>
      </c>
      <c r="D606" s="11" t="s">
        <v>1296</v>
      </c>
      <c r="E606" s="11" t="s">
        <v>1235</v>
      </c>
      <c r="F606" s="54" t="s">
        <v>1297</v>
      </c>
      <c r="G606" s="12" t="s">
        <v>39</v>
      </c>
      <c r="H606" s="12" t="str">
        <f>IFERROR(VLOOKUP(G606,CentralOVM!$A$3:$B$45,2,0),"")</f>
        <v>Y</v>
      </c>
      <c r="I606" s="12" t="s">
        <v>40</v>
      </c>
      <c r="J606" s="12" t="s">
        <v>1298</v>
      </c>
      <c r="K606" s="12" t="s">
        <v>1299</v>
      </c>
      <c r="L606" s="12" t="s">
        <v>1239</v>
      </c>
      <c r="M606" s="13" t="s">
        <v>1240</v>
      </c>
      <c r="N606" s="51" t="s">
        <v>1241</v>
      </c>
      <c r="O606" s="9">
        <v>7</v>
      </c>
      <c r="P606" s="9"/>
      <c r="Q606" s="9"/>
      <c r="R606" s="9"/>
      <c r="T606" s="9">
        <v>4</v>
      </c>
      <c r="U606" s="9" t="s">
        <v>1300</v>
      </c>
      <c r="V606" s="9"/>
      <c r="W606" s="10"/>
      <c r="X606" s="10"/>
      <c r="Y606" s="10"/>
      <c r="Z606" s="10"/>
    </row>
    <row r="607" spans="1:26" ht="259.2" x14ac:dyDescent="0.3">
      <c r="A607" s="35" t="s">
        <v>1228</v>
      </c>
      <c r="B607" s="11" t="s">
        <v>1229</v>
      </c>
      <c r="C607" s="11" t="s">
        <v>1230</v>
      </c>
      <c r="D607" s="11" t="s">
        <v>1301</v>
      </c>
      <c r="E607" s="11" t="s">
        <v>1235</v>
      </c>
      <c r="F607" s="54"/>
      <c r="G607" s="12" t="s">
        <v>39</v>
      </c>
      <c r="H607" s="12" t="str">
        <f>IFERROR(VLOOKUP(G607,CentralOVM!$A$3:$B$45,2,0),"")</f>
        <v>Y</v>
      </c>
      <c r="I607" s="12" t="s">
        <v>40</v>
      </c>
      <c r="J607" s="12" t="s">
        <v>1298</v>
      </c>
      <c r="K607" s="12" t="s">
        <v>1299</v>
      </c>
      <c r="L607" s="12" t="s">
        <v>1239</v>
      </c>
      <c r="M607" s="13" t="s">
        <v>1240</v>
      </c>
      <c r="N607" s="51" t="s">
        <v>1241</v>
      </c>
      <c r="O607" s="9">
        <v>7</v>
      </c>
      <c r="P607" s="9" t="s">
        <v>1302</v>
      </c>
      <c r="Q607" s="9" t="s">
        <v>212</v>
      </c>
      <c r="R607" s="9" t="s">
        <v>527</v>
      </c>
      <c r="S607" s="9"/>
      <c r="T607" s="9"/>
      <c r="U607" s="9"/>
      <c r="V607" s="9"/>
      <c r="W607" s="10"/>
      <c r="X607" s="10"/>
      <c r="Y607" s="10"/>
      <c r="Z607" s="10"/>
    </row>
    <row r="608" spans="1:26" ht="259.2" x14ac:dyDescent="0.3">
      <c r="A608" s="35" t="s">
        <v>1228</v>
      </c>
      <c r="B608" s="11" t="s">
        <v>1229</v>
      </c>
      <c r="C608" s="11" t="s">
        <v>1230</v>
      </c>
      <c r="D608" s="11" t="s">
        <v>1303</v>
      </c>
      <c r="E608" s="11" t="s">
        <v>1235</v>
      </c>
      <c r="F608" s="54"/>
      <c r="G608" s="12" t="s">
        <v>39</v>
      </c>
      <c r="H608" s="12" t="str">
        <f>IFERROR(VLOOKUP(G608,CentralOVM!$A$3:$B$45,2,0),"")</f>
        <v>Y</v>
      </c>
      <c r="I608" s="12" t="s">
        <v>40</v>
      </c>
      <c r="J608" s="12" t="s">
        <v>1298</v>
      </c>
      <c r="K608" s="12" t="s">
        <v>1299</v>
      </c>
      <c r="L608" s="12" t="s">
        <v>1239</v>
      </c>
      <c r="M608" s="13" t="s">
        <v>1240</v>
      </c>
      <c r="N608" s="51" t="s">
        <v>1241</v>
      </c>
      <c r="O608" s="9">
        <v>7</v>
      </c>
      <c r="P608" s="9"/>
      <c r="Q608" s="9"/>
      <c r="R608" s="9"/>
      <c r="S608" s="9"/>
      <c r="T608" s="9"/>
      <c r="U608" s="9"/>
      <c r="V608" s="9"/>
      <c r="W608" s="10"/>
      <c r="X608" s="10"/>
      <c r="Y608" s="10"/>
      <c r="Z608" s="10"/>
    </row>
    <row r="609" spans="1:26" ht="259.2" x14ac:dyDescent="0.3">
      <c r="A609" s="35" t="s">
        <v>1228</v>
      </c>
      <c r="B609" s="11" t="s">
        <v>1229</v>
      </c>
      <c r="C609" s="11" t="s">
        <v>1230</v>
      </c>
      <c r="D609" s="11" t="s">
        <v>1304</v>
      </c>
      <c r="E609" s="11"/>
      <c r="F609" s="54"/>
      <c r="G609" s="12"/>
      <c r="H609" s="12" t="str">
        <f>IFERROR(VLOOKUP(G609,CentralOVM!$A$3:$B$45,2,0),"")</f>
        <v/>
      </c>
      <c r="I609" s="12"/>
      <c r="J609" s="12"/>
      <c r="K609" s="12"/>
      <c r="L609" s="12"/>
      <c r="M609" s="13"/>
      <c r="N609" s="9"/>
      <c r="O609" s="9"/>
      <c r="P609" s="9"/>
      <c r="Q609" s="9"/>
      <c r="R609" s="9"/>
      <c r="S609" s="9"/>
      <c r="T609" s="9"/>
      <c r="U609" s="9"/>
      <c r="V609" s="9"/>
      <c r="W609" s="10"/>
      <c r="X609" s="10"/>
      <c r="Y609" s="10"/>
      <c r="Z609" s="10"/>
    </row>
    <row r="610" spans="1:26" ht="259.2" x14ac:dyDescent="0.3">
      <c r="A610" s="35" t="s">
        <v>1228</v>
      </c>
      <c r="B610" s="11" t="s">
        <v>1229</v>
      </c>
      <c r="C610" s="11" t="s">
        <v>1230</v>
      </c>
      <c r="D610" s="11" t="s">
        <v>1305</v>
      </c>
      <c r="E610" s="11"/>
      <c r="F610" s="54"/>
      <c r="G610" s="12"/>
      <c r="H610" s="12" t="str">
        <f>IFERROR(VLOOKUP(G610,CentralOVM!$A$3:$B$45,2,0),"")</f>
        <v/>
      </c>
      <c r="I610" s="12"/>
      <c r="J610" s="12"/>
      <c r="K610" s="12"/>
      <c r="L610" s="12"/>
      <c r="M610" s="13"/>
      <c r="N610" s="9"/>
      <c r="O610" s="9"/>
      <c r="P610" s="9"/>
      <c r="Q610" s="9"/>
      <c r="R610" s="9"/>
      <c r="S610" s="9"/>
      <c r="T610" s="9"/>
      <c r="U610" s="9"/>
      <c r="V610" s="9"/>
      <c r="W610" s="10"/>
      <c r="X610" s="10"/>
      <c r="Y610" s="10"/>
      <c r="Z610" s="10"/>
    </row>
    <row r="611" spans="1:26" ht="259.2" x14ac:dyDescent="0.3">
      <c r="A611" s="35" t="s">
        <v>1228</v>
      </c>
      <c r="B611" s="11" t="s">
        <v>1229</v>
      </c>
      <c r="C611" s="11" t="s">
        <v>1230</v>
      </c>
      <c r="D611" s="11" t="s">
        <v>1306</v>
      </c>
      <c r="E611" s="11" t="s">
        <v>1235</v>
      </c>
      <c r="F611" s="54" t="s">
        <v>1307</v>
      </c>
      <c r="G611" s="12" t="s">
        <v>39</v>
      </c>
      <c r="H611" s="12" t="str">
        <f>IFERROR(VLOOKUP(G611,CentralOVM!$A$3:$B$45,2,0),"")</f>
        <v>Y</v>
      </c>
      <c r="I611" s="12" t="s">
        <v>40</v>
      </c>
      <c r="J611" s="12" t="s">
        <v>1245</v>
      </c>
      <c r="K611" s="12" t="s">
        <v>1246</v>
      </c>
      <c r="L611" s="12" t="s">
        <v>1239</v>
      </c>
      <c r="M611" s="13" t="s">
        <v>1240</v>
      </c>
      <c r="N611" s="51" t="s">
        <v>1275</v>
      </c>
      <c r="O611" s="9">
        <v>17</v>
      </c>
      <c r="P611" s="9"/>
      <c r="Q611" s="9"/>
      <c r="R611" s="9"/>
      <c r="S611" s="9"/>
      <c r="T611" s="9">
        <v>1</v>
      </c>
      <c r="U611" s="9"/>
      <c r="V611" s="9"/>
      <c r="W611" s="10"/>
      <c r="X611" s="10"/>
      <c r="Y611" s="10"/>
      <c r="Z611" s="10"/>
    </row>
    <row r="612" spans="1:26" ht="259.2" x14ac:dyDescent="0.3">
      <c r="A612" s="35" t="s">
        <v>1228</v>
      </c>
      <c r="B612" s="11" t="s">
        <v>1229</v>
      </c>
      <c r="C612" s="11" t="s">
        <v>1230</v>
      </c>
      <c r="D612" s="11" t="s">
        <v>1308</v>
      </c>
      <c r="E612" s="11" t="s">
        <v>1235</v>
      </c>
      <c r="F612" s="54" t="s">
        <v>1309</v>
      </c>
      <c r="G612" s="12" t="s">
        <v>39</v>
      </c>
      <c r="H612" s="12" t="str">
        <f>IFERROR(VLOOKUP(G612,CentralOVM!$A$3:$B$45,2,0),"")</f>
        <v>Y</v>
      </c>
      <c r="I612" s="12" t="s">
        <v>40</v>
      </c>
      <c r="J612" s="12" t="s">
        <v>1245</v>
      </c>
      <c r="K612" s="12" t="s">
        <v>1246</v>
      </c>
      <c r="L612" s="12" t="s">
        <v>1239</v>
      </c>
      <c r="M612" s="13" t="s">
        <v>1240</v>
      </c>
      <c r="N612" s="51" t="s">
        <v>1275</v>
      </c>
      <c r="O612" s="9">
        <v>17</v>
      </c>
      <c r="P612" s="9"/>
      <c r="Q612" s="9"/>
      <c r="R612" s="9"/>
      <c r="S612" s="9"/>
      <c r="T612" s="9">
        <v>2</v>
      </c>
      <c r="U612" s="9"/>
      <c r="V612" s="9"/>
      <c r="W612" s="10"/>
      <c r="X612" s="10"/>
      <c r="Y612" s="10"/>
      <c r="Z612" s="10"/>
    </row>
    <row r="613" spans="1:26" ht="259.2" x14ac:dyDescent="0.3">
      <c r="A613" s="35" t="s">
        <v>1228</v>
      </c>
      <c r="B613" s="11" t="s">
        <v>1229</v>
      </c>
      <c r="C613" s="11" t="s">
        <v>1230</v>
      </c>
      <c r="D613" s="11" t="s">
        <v>1310</v>
      </c>
      <c r="E613" s="11" t="s">
        <v>1235</v>
      </c>
      <c r="F613" s="54" t="s">
        <v>1311</v>
      </c>
      <c r="G613" s="12" t="s">
        <v>39</v>
      </c>
      <c r="H613" s="12" t="str">
        <f>IFERROR(VLOOKUP(G613,CentralOVM!$A$3:$B$45,2,0),"")</f>
        <v>Y</v>
      </c>
      <c r="I613" s="12" t="s">
        <v>40</v>
      </c>
      <c r="J613" s="12" t="s">
        <v>1245</v>
      </c>
      <c r="K613" s="12" t="s">
        <v>1246</v>
      </c>
      <c r="L613" s="12" t="s">
        <v>1239</v>
      </c>
      <c r="M613" s="13" t="s">
        <v>1240</v>
      </c>
      <c r="N613" s="51" t="s">
        <v>1275</v>
      </c>
      <c r="O613" s="9">
        <v>17</v>
      </c>
      <c r="P613" s="9"/>
      <c r="Q613" s="9"/>
      <c r="R613" s="9"/>
      <c r="S613" s="9"/>
      <c r="T613" s="9">
        <v>2</v>
      </c>
      <c r="U613" s="9"/>
      <c r="V613" s="9"/>
      <c r="W613" s="10"/>
      <c r="X613" s="10"/>
      <c r="Y613" s="10"/>
      <c r="Z613" s="10"/>
    </row>
    <row r="614" spans="1:26" ht="259.2" x14ac:dyDescent="0.3">
      <c r="A614" s="35" t="s">
        <v>1228</v>
      </c>
      <c r="B614" s="11" t="s">
        <v>1229</v>
      </c>
      <c r="C614" s="11" t="s">
        <v>1230</v>
      </c>
      <c r="D614" s="11" t="s">
        <v>1312</v>
      </c>
      <c r="E614" s="11" t="s">
        <v>1235</v>
      </c>
      <c r="F614" s="54" t="s">
        <v>1313</v>
      </c>
      <c r="G614" s="12" t="s">
        <v>39</v>
      </c>
      <c r="H614" s="12" t="str">
        <f>IFERROR(VLOOKUP(G614,CentralOVM!$A$3:$B$45,2,0),"")</f>
        <v>Y</v>
      </c>
      <c r="I614" s="12" t="s">
        <v>40</v>
      </c>
      <c r="J614" s="12" t="s">
        <v>1245</v>
      </c>
      <c r="K614" s="12" t="s">
        <v>1246</v>
      </c>
      <c r="L614" s="12" t="s">
        <v>1239</v>
      </c>
      <c r="M614" s="13" t="s">
        <v>1240</v>
      </c>
      <c r="N614" s="51" t="s">
        <v>1241</v>
      </c>
      <c r="O614" s="9">
        <v>7</v>
      </c>
      <c r="P614" s="9"/>
      <c r="Q614" s="9"/>
      <c r="R614" s="9"/>
      <c r="S614" s="9"/>
      <c r="T614" s="9">
        <v>1</v>
      </c>
      <c r="U614" s="9"/>
      <c r="V614" s="9"/>
      <c r="W614" s="10"/>
      <c r="X614" s="10"/>
      <c r="Y614" s="10"/>
      <c r="Z614" s="10"/>
    </row>
    <row r="615" spans="1:26" ht="259.2" x14ac:dyDescent="0.3">
      <c r="A615" s="35" t="s">
        <v>1228</v>
      </c>
      <c r="B615" s="11" t="s">
        <v>1229</v>
      </c>
      <c r="C615" s="11" t="s">
        <v>1230</v>
      </c>
      <c r="D615" s="11" t="s">
        <v>1314</v>
      </c>
      <c r="E615" s="11" t="s">
        <v>1235</v>
      </c>
      <c r="F615" s="54"/>
      <c r="G615" s="12" t="s">
        <v>39</v>
      </c>
      <c r="H615" s="12" t="str">
        <f>IFERROR(VLOOKUP(G615,CentralOVM!$A$3:$B$45,2,0),"")</f>
        <v>Y</v>
      </c>
      <c r="I615" s="12" t="s">
        <v>40</v>
      </c>
      <c r="J615" s="12" t="s">
        <v>1245</v>
      </c>
      <c r="K615" s="12" t="s">
        <v>1246</v>
      </c>
      <c r="L615" s="12" t="s">
        <v>1239</v>
      </c>
      <c r="M615" s="13" t="s">
        <v>1240</v>
      </c>
      <c r="N615" s="51" t="s">
        <v>1241</v>
      </c>
      <c r="O615" s="9">
        <v>7</v>
      </c>
      <c r="P615" s="9"/>
      <c r="Q615" s="9"/>
      <c r="R615" s="9"/>
      <c r="S615" s="9"/>
      <c r="T615" s="9"/>
      <c r="U615" s="9"/>
      <c r="V615" s="9"/>
      <c r="W615" s="10"/>
      <c r="X615" s="10"/>
      <c r="Y615" s="10"/>
      <c r="Z615" s="10"/>
    </row>
    <row r="616" spans="1:26" ht="259.2" x14ac:dyDescent="0.3">
      <c r="A616" s="35" t="s">
        <v>1228</v>
      </c>
      <c r="B616" s="11" t="s">
        <v>1229</v>
      </c>
      <c r="C616" s="11" t="s">
        <v>1230</v>
      </c>
      <c r="D616" s="11" t="s">
        <v>1315</v>
      </c>
      <c r="E616" s="11" t="s">
        <v>1235</v>
      </c>
      <c r="F616" s="54" t="s">
        <v>1316</v>
      </c>
      <c r="G616" s="12" t="s">
        <v>39</v>
      </c>
      <c r="H616" s="12" t="str">
        <f>IFERROR(VLOOKUP(G616,CentralOVM!$A$3:$B$45,2,0),"")</f>
        <v>Y</v>
      </c>
      <c r="I616" s="12" t="s">
        <v>40</v>
      </c>
      <c r="J616" s="12" t="s">
        <v>1245</v>
      </c>
      <c r="K616" s="12" t="s">
        <v>1246</v>
      </c>
      <c r="L616" s="12" t="s">
        <v>1239</v>
      </c>
      <c r="M616" s="13" t="s">
        <v>1240</v>
      </c>
      <c r="N616" s="51" t="s">
        <v>1241</v>
      </c>
      <c r="O616" s="9">
        <v>7</v>
      </c>
      <c r="P616" s="9"/>
      <c r="Q616" s="9"/>
      <c r="R616" s="9"/>
      <c r="S616" s="9"/>
      <c r="T616" s="9">
        <v>1</v>
      </c>
      <c r="U616" s="9"/>
      <c r="V616" s="9"/>
      <c r="W616" s="10"/>
      <c r="X616" s="10"/>
      <c r="Y616" s="10"/>
      <c r="Z616" s="10"/>
    </row>
    <row r="617" spans="1:26" ht="259.2" x14ac:dyDescent="0.3">
      <c r="A617" s="35" t="s">
        <v>1228</v>
      </c>
      <c r="B617" s="11" t="s">
        <v>1229</v>
      </c>
      <c r="C617" s="11" t="s">
        <v>1230</v>
      </c>
      <c r="D617" s="11" t="s">
        <v>1317</v>
      </c>
      <c r="E617" s="11" t="s">
        <v>1235</v>
      </c>
      <c r="F617" s="54" t="s">
        <v>1318</v>
      </c>
      <c r="G617" s="12" t="s">
        <v>39</v>
      </c>
      <c r="H617" s="12" t="str">
        <f>IFERROR(VLOOKUP(G617,CentralOVM!$A$3:$B$45,2,0),"")</f>
        <v>Y</v>
      </c>
      <c r="I617" s="12" t="s">
        <v>40</v>
      </c>
      <c r="J617" s="12" t="s">
        <v>1245</v>
      </c>
      <c r="K617" s="12" t="s">
        <v>1246</v>
      </c>
      <c r="L617" s="12" t="s">
        <v>1239</v>
      </c>
      <c r="M617" s="13" t="s">
        <v>1240</v>
      </c>
      <c r="N617" s="51" t="s">
        <v>1241</v>
      </c>
      <c r="O617" s="9">
        <v>7</v>
      </c>
      <c r="P617" s="9"/>
      <c r="Q617" s="9"/>
      <c r="R617" s="9"/>
      <c r="S617" s="9"/>
      <c r="T617" s="9">
        <v>1</v>
      </c>
      <c r="U617" s="9"/>
      <c r="V617" s="9"/>
      <c r="W617" s="10"/>
      <c r="X617" s="10"/>
      <c r="Y617" s="10"/>
      <c r="Z617" s="10"/>
    </row>
    <row r="618" spans="1:26" ht="259.2" x14ac:dyDescent="0.3">
      <c r="A618" s="35" t="s">
        <v>1228</v>
      </c>
      <c r="B618" s="11" t="s">
        <v>1229</v>
      </c>
      <c r="C618" s="11" t="s">
        <v>1230</v>
      </c>
      <c r="D618" s="11" t="s">
        <v>1319</v>
      </c>
      <c r="E618" s="11"/>
      <c r="F618" s="54"/>
      <c r="G618" s="12"/>
      <c r="H618" s="12" t="str">
        <f>IFERROR(VLOOKUP(G618,CentralOVM!$A$3:$B$45,2,0),"")</f>
        <v/>
      </c>
      <c r="I618" s="12"/>
      <c r="J618" s="12"/>
      <c r="K618" s="12"/>
      <c r="L618" s="12"/>
      <c r="M618" s="13"/>
      <c r="N618" s="9"/>
      <c r="O618" s="9"/>
      <c r="P618" s="9"/>
      <c r="Q618" s="9"/>
      <c r="R618" s="9"/>
      <c r="S618" s="9"/>
      <c r="T618" s="9"/>
      <c r="U618" s="9"/>
      <c r="V618" s="9"/>
      <c r="W618" s="10"/>
      <c r="X618" s="10"/>
      <c r="Y618" s="10"/>
      <c r="Z618" s="10"/>
    </row>
    <row r="619" spans="1:26" ht="259.2" x14ac:dyDescent="0.3">
      <c r="A619" s="35" t="s">
        <v>1228</v>
      </c>
      <c r="B619" s="11" t="s">
        <v>1229</v>
      </c>
      <c r="C619" s="11" t="s">
        <v>1230</v>
      </c>
      <c r="D619" s="11" t="s">
        <v>834</v>
      </c>
      <c r="E619" s="11" t="s">
        <v>1269</v>
      </c>
      <c r="F619" s="54" t="s">
        <v>1320</v>
      </c>
      <c r="G619" s="12" t="s">
        <v>204</v>
      </c>
      <c r="H619" s="12" t="str">
        <f>IFERROR(VLOOKUP(G619,CentralOVM!$A$3:$B$45,2,0),"")</f>
        <v>N</v>
      </c>
      <c r="I619" s="12" t="s">
        <v>258</v>
      </c>
      <c r="J619" s="12" t="s">
        <v>1271</v>
      </c>
      <c r="K619" s="12" t="s">
        <v>1272</v>
      </c>
      <c r="L619" s="12" t="s">
        <v>1273</v>
      </c>
      <c r="M619" s="13" t="s">
        <v>1274</v>
      </c>
      <c r="N619" s="51" t="s">
        <v>1275</v>
      </c>
      <c r="O619" s="9">
        <v>17</v>
      </c>
      <c r="P619" s="9"/>
      <c r="Q619" s="9"/>
      <c r="R619" s="9"/>
      <c r="S619" s="9"/>
      <c r="T619" s="9">
        <v>1</v>
      </c>
      <c r="U619" s="9" t="s">
        <v>1321</v>
      </c>
      <c r="V619" s="9"/>
      <c r="W619" s="10"/>
      <c r="X619" s="10"/>
      <c r="Y619" s="10"/>
      <c r="Z619" s="10"/>
    </row>
    <row r="620" spans="1:26" ht="259.2" x14ac:dyDescent="0.3">
      <c r="A620" s="35" t="s">
        <v>1228</v>
      </c>
      <c r="B620" s="11" t="s">
        <v>1229</v>
      </c>
      <c r="C620" s="11" t="s">
        <v>1230</v>
      </c>
      <c r="D620" s="11" t="s">
        <v>1322</v>
      </c>
      <c r="E620" s="11" t="s">
        <v>1269</v>
      </c>
      <c r="F620" s="54" t="s">
        <v>1323</v>
      </c>
      <c r="G620" s="12" t="s">
        <v>1324</v>
      </c>
      <c r="H620" s="12" t="str">
        <f>IFERROR(VLOOKUP(G620,CentralOVM!$A$3:$B$45,2,0),"")</f>
        <v>N</v>
      </c>
      <c r="I620" s="12" t="s">
        <v>258</v>
      </c>
      <c r="J620" s="12" t="s">
        <v>1325</v>
      </c>
      <c r="K620" s="12" t="s">
        <v>1326</v>
      </c>
      <c r="L620" s="12" t="s">
        <v>1273</v>
      </c>
      <c r="M620" s="13" t="s">
        <v>1274</v>
      </c>
      <c r="N620" s="51" t="s">
        <v>1275</v>
      </c>
      <c r="O620" s="9">
        <v>17</v>
      </c>
      <c r="P620" s="9"/>
      <c r="Q620" s="9"/>
      <c r="R620" s="9"/>
      <c r="S620" s="17" t="s">
        <v>1327</v>
      </c>
      <c r="T620" s="9">
        <v>2</v>
      </c>
      <c r="U620" s="9" t="s">
        <v>723</v>
      </c>
      <c r="V620" s="9"/>
      <c r="W620" s="10"/>
      <c r="X620" s="10"/>
      <c r="Y620" s="10"/>
      <c r="Z620" s="10"/>
    </row>
    <row r="621" spans="1:26" ht="259.2" x14ac:dyDescent="0.3">
      <c r="A621" s="35" t="s">
        <v>1228</v>
      </c>
      <c r="B621" s="11" t="s">
        <v>1229</v>
      </c>
      <c r="C621" s="11" t="s">
        <v>1230</v>
      </c>
      <c r="D621" s="11" t="s">
        <v>1328</v>
      </c>
      <c r="E621" s="11" t="s">
        <v>1269</v>
      </c>
      <c r="F621" s="54"/>
      <c r="G621" s="12" t="s">
        <v>1324</v>
      </c>
      <c r="H621" s="12" t="str">
        <f>IFERROR(VLOOKUP(G621,CentralOVM!$A$3:$B$45,2,0),"")</f>
        <v>N</v>
      </c>
      <c r="I621" s="12" t="s">
        <v>258</v>
      </c>
      <c r="J621" s="12" t="s">
        <v>1325</v>
      </c>
      <c r="K621" s="12" t="s">
        <v>1326</v>
      </c>
      <c r="L621" s="12" t="s">
        <v>1273</v>
      </c>
      <c r="M621" s="13" t="s">
        <v>1274</v>
      </c>
      <c r="N621" s="51" t="s">
        <v>1275</v>
      </c>
      <c r="O621" s="9">
        <v>17</v>
      </c>
      <c r="P621" s="9"/>
      <c r="Q621" s="9"/>
      <c r="R621" s="9"/>
      <c r="S621" s="9"/>
      <c r="T621" s="9"/>
      <c r="U621" s="9" t="s">
        <v>1329</v>
      </c>
      <c r="V621" s="9"/>
      <c r="W621" s="10"/>
      <c r="X621" s="10"/>
      <c r="Y621" s="10"/>
      <c r="Z621" s="10"/>
    </row>
    <row r="622" spans="1:26" ht="259.2" x14ac:dyDescent="0.3">
      <c r="A622" s="35" t="s">
        <v>1228</v>
      </c>
      <c r="B622" s="11" t="s">
        <v>1229</v>
      </c>
      <c r="C622" s="11" t="s">
        <v>1230</v>
      </c>
      <c r="D622" s="11" t="s">
        <v>1330</v>
      </c>
      <c r="E622" s="11" t="s">
        <v>1269</v>
      </c>
      <c r="F622" s="54"/>
      <c r="G622" s="12" t="s">
        <v>1324</v>
      </c>
      <c r="H622" s="12" t="str">
        <f>IFERROR(VLOOKUP(G622,CentralOVM!$A$3:$B$45,2,0),"")</f>
        <v>N</v>
      </c>
      <c r="I622" s="12" t="s">
        <v>258</v>
      </c>
      <c r="J622" s="12" t="s">
        <v>1325</v>
      </c>
      <c r="K622" s="12" t="s">
        <v>1326</v>
      </c>
      <c r="L622" s="12" t="s">
        <v>1273</v>
      </c>
      <c r="M622" s="13" t="s">
        <v>1274</v>
      </c>
      <c r="N622" s="51" t="s">
        <v>1275</v>
      </c>
      <c r="O622" s="9">
        <v>17</v>
      </c>
      <c r="P622" s="9"/>
      <c r="Q622" s="9"/>
      <c r="R622" s="9"/>
      <c r="S622" s="9"/>
      <c r="T622" s="9"/>
      <c r="U622" s="9" t="s">
        <v>84</v>
      </c>
      <c r="V622" s="9"/>
      <c r="W622" s="10"/>
      <c r="X622" s="10"/>
      <c r="Y622" s="10"/>
      <c r="Z622" s="10"/>
    </row>
    <row r="623" spans="1:26" ht="259.2" x14ac:dyDescent="0.3">
      <c r="A623" s="35" t="s">
        <v>1228</v>
      </c>
      <c r="B623" s="11" t="s">
        <v>1229</v>
      </c>
      <c r="C623" s="11" t="s">
        <v>1230</v>
      </c>
      <c r="D623" s="11" t="s">
        <v>1331</v>
      </c>
      <c r="E623" s="11"/>
      <c r="F623" s="54"/>
      <c r="G623" s="12"/>
      <c r="H623" s="12" t="str">
        <f>IFERROR(VLOOKUP(G623,CentralOVM!$A$3:$B$45,2,0),"")</f>
        <v/>
      </c>
      <c r="I623" s="12"/>
      <c r="J623" s="12"/>
      <c r="K623" s="12"/>
      <c r="L623" s="12"/>
      <c r="M623" s="13"/>
      <c r="N623" s="9"/>
      <c r="O623" s="9"/>
      <c r="P623" s="9"/>
      <c r="Q623" s="9"/>
      <c r="R623" s="9"/>
      <c r="S623" s="9"/>
      <c r="T623" s="9"/>
      <c r="U623" s="9"/>
      <c r="V623" s="9"/>
      <c r="W623" s="10"/>
      <c r="X623" s="10"/>
      <c r="Y623" s="10"/>
      <c r="Z623" s="10"/>
    </row>
    <row r="624" spans="1:26" ht="259.2" x14ac:dyDescent="0.3">
      <c r="A624" s="35" t="s">
        <v>1228</v>
      </c>
      <c r="B624" s="11" t="s">
        <v>1229</v>
      </c>
      <c r="C624" s="11" t="s">
        <v>1230</v>
      </c>
      <c r="D624" s="11" t="s">
        <v>1332</v>
      </c>
      <c r="E624" s="11"/>
      <c r="F624" s="54"/>
      <c r="G624" s="12"/>
      <c r="H624" s="12" t="str">
        <f>IFERROR(VLOOKUP(G624,CentralOVM!$A$3:$B$45,2,0),"")</f>
        <v/>
      </c>
      <c r="I624" s="12"/>
      <c r="J624" s="12"/>
      <c r="K624" s="12"/>
      <c r="L624" s="12"/>
      <c r="M624" s="13"/>
      <c r="N624" s="9"/>
      <c r="O624" s="9"/>
      <c r="P624" s="9"/>
      <c r="Q624" s="9"/>
      <c r="R624" s="9"/>
      <c r="S624" s="9"/>
      <c r="T624" s="9"/>
      <c r="U624" s="9"/>
      <c r="V624" s="9"/>
      <c r="W624" s="10"/>
      <c r="X624" s="10"/>
      <c r="Y624" s="10"/>
      <c r="Z624" s="10"/>
    </row>
    <row r="625" spans="1:26" ht="259.2" x14ac:dyDescent="0.3">
      <c r="A625" s="35" t="s">
        <v>1228</v>
      </c>
      <c r="B625" s="11" t="s">
        <v>1229</v>
      </c>
      <c r="C625" s="11" t="s">
        <v>1230</v>
      </c>
      <c r="D625" s="11" t="s">
        <v>1333</v>
      </c>
      <c r="E625" s="11" t="s">
        <v>1269</v>
      </c>
      <c r="F625" s="54" t="s">
        <v>1334</v>
      </c>
      <c r="G625" s="12" t="s">
        <v>1324</v>
      </c>
      <c r="H625" s="12" t="str">
        <f>IFERROR(VLOOKUP(G625,CentralOVM!$A$3:$B$45,2,0),"")</f>
        <v>N</v>
      </c>
      <c r="I625" s="12" t="s">
        <v>258</v>
      </c>
      <c r="J625" s="12" t="s">
        <v>1335</v>
      </c>
      <c r="K625" s="12" t="s">
        <v>1336</v>
      </c>
      <c r="L625" s="12" t="s">
        <v>1273</v>
      </c>
      <c r="M625" s="13" t="s">
        <v>1274</v>
      </c>
      <c r="N625" s="51" t="s">
        <v>1275</v>
      </c>
      <c r="O625" s="9">
        <v>17</v>
      </c>
      <c r="P625" s="9"/>
      <c r="Q625" s="9"/>
      <c r="R625" s="9"/>
      <c r="S625" s="9"/>
      <c r="T625" s="9">
        <v>1</v>
      </c>
      <c r="U625" s="9" t="s">
        <v>271</v>
      </c>
      <c r="V625" s="9"/>
      <c r="W625" s="10"/>
      <c r="X625" s="10"/>
      <c r="Y625" s="10"/>
      <c r="Z625" s="10"/>
    </row>
    <row r="626" spans="1:26" ht="259.2" x14ac:dyDescent="0.3">
      <c r="A626" s="35" t="s">
        <v>1228</v>
      </c>
      <c r="B626" s="11" t="s">
        <v>1229</v>
      </c>
      <c r="C626" s="11" t="s">
        <v>1230</v>
      </c>
      <c r="D626" s="11" t="s">
        <v>1319</v>
      </c>
      <c r="E626" s="11"/>
      <c r="F626" s="54"/>
      <c r="G626" s="12"/>
      <c r="H626" s="12" t="str">
        <f>IFERROR(VLOOKUP(G626,CentralOVM!$A$3:$B$45,2,0),"")</f>
        <v/>
      </c>
      <c r="I626" s="12"/>
      <c r="J626" s="12"/>
      <c r="K626" s="12"/>
      <c r="L626" s="12"/>
      <c r="M626" s="13"/>
      <c r="N626" s="9"/>
      <c r="O626" s="9"/>
      <c r="P626" s="9"/>
      <c r="Q626" s="9"/>
      <c r="R626" s="9"/>
      <c r="S626" s="9"/>
      <c r="T626" s="9"/>
      <c r="U626" s="9"/>
      <c r="V626" s="9"/>
      <c r="W626" s="10"/>
      <c r="X626" s="10"/>
      <c r="Y626" s="10"/>
      <c r="Z626" s="10"/>
    </row>
    <row r="627" spans="1:26" ht="259.2" x14ac:dyDescent="0.3">
      <c r="A627" s="35" t="s">
        <v>1228</v>
      </c>
      <c r="B627" s="11" t="s">
        <v>1229</v>
      </c>
      <c r="C627" s="11" t="s">
        <v>1230</v>
      </c>
      <c r="D627" s="11" t="s">
        <v>1337</v>
      </c>
      <c r="E627" s="11" t="s">
        <v>1269</v>
      </c>
      <c r="F627" s="54" t="s">
        <v>1338</v>
      </c>
      <c r="G627" s="12" t="s">
        <v>1324</v>
      </c>
      <c r="H627" s="12" t="str">
        <f>IFERROR(VLOOKUP(G627,CentralOVM!$A$3:$B$45,2,0),"")</f>
        <v>N</v>
      </c>
      <c r="I627" s="12" t="s">
        <v>258</v>
      </c>
      <c r="J627" s="12" t="s">
        <v>1335</v>
      </c>
      <c r="K627" s="12" t="s">
        <v>1336</v>
      </c>
      <c r="L627" s="12" t="s">
        <v>1273</v>
      </c>
      <c r="M627" s="13" t="s">
        <v>1274</v>
      </c>
      <c r="N627" s="51" t="s">
        <v>1275</v>
      </c>
      <c r="O627" s="9">
        <v>17</v>
      </c>
      <c r="P627" s="9"/>
      <c r="Q627" s="9"/>
      <c r="R627" s="9"/>
      <c r="S627" s="9"/>
      <c r="T627" s="9">
        <v>2</v>
      </c>
      <c r="U627" s="9" t="s">
        <v>198</v>
      </c>
      <c r="V627" s="9"/>
      <c r="W627" s="10"/>
      <c r="X627" s="10"/>
      <c r="Y627" s="10"/>
      <c r="Z627" s="10"/>
    </row>
    <row r="628" spans="1:26" ht="259.2" x14ac:dyDescent="0.3">
      <c r="A628" s="35" t="s">
        <v>1228</v>
      </c>
      <c r="B628" s="11" t="s">
        <v>1229</v>
      </c>
      <c r="C628" s="11" t="s">
        <v>1230</v>
      </c>
      <c r="D628" s="11" t="s">
        <v>1339</v>
      </c>
      <c r="E628" s="11" t="s">
        <v>1269</v>
      </c>
      <c r="F628" s="54" t="s">
        <v>1340</v>
      </c>
      <c r="G628" s="12" t="s">
        <v>1324</v>
      </c>
      <c r="H628" s="12" t="str">
        <f>IFERROR(VLOOKUP(G628,CentralOVM!$A$3:$B$45,2,0),"")</f>
        <v>N</v>
      </c>
      <c r="I628" s="12" t="s">
        <v>258</v>
      </c>
      <c r="J628" s="12" t="s">
        <v>1341</v>
      </c>
      <c r="K628" s="12" t="s">
        <v>1342</v>
      </c>
      <c r="L628" s="12" t="s">
        <v>1273</v>
      </c>
      <c r="M628" s="13" t="s">
        <v>1274</v>
      </c>
      <c r="N628" s="51" t="s">
        <v>1275</v>
      </c>
      <c r="O628" s="9">
        <v>17</v>
      </c>
      <c r="P628" s="9"/>
      <c r="Q628" s="9"/>
      <c r="R628" s="9"/>
      <c r="S628" s="9" t="s">
        <v>1343</v>
      </c>
      <c r="T628" s="9">
        <v>1</v>
      </c>
      <c r="U628" s="9" t="s">
        <v>1344</v>
      </c>
      <c r="V628" s="9"/>
      <c r="W628" s="10"/>
      <c r="X628" s="10"/>
      <c r="Y628" s="10"/>
      <c r="Z628" s="10"/>
    </row>
    <row r="629" spans="1:26" ht="259.2" x14ac:dyDescent="0.3">
      <c r="A629" s="35" t="s">
        <v>1228</v>
      </c>
      <c r="B629" s="11" t="s">
        <v>1229</v>
      </c>
      <c r="C629" s="11" t="s">
        <v>1230</v>
      </c>
      <c r="D629" s="11" t="s">
        <v>1345</v>
      </c>
      <c r="E629" s="11" t="s">
        <v>1269</v>
      </c>
      <c r="F629" s="54"/>
      <c r="G629" s="12" t="s">
        <v>204</v>
      </c>
      <c r="H629" s="12" t="str">
        <f>IFERROR(VLOOKUP(G629,CentralOVM!$A$3:$B$45,2,0),"")</f>
        <v>N</v>
      </c>
      <c r="I629" s="12" t="s">
        <v>258</v>
      </c>
      <c r="J629" s="12" t="s">
        <v>1271</v>
      </c>
      <c r="K629" s="12" t="s">
        <v>1272</v>
      </c>
      <c r="L629" s="12" t="s">
        <v>1273</v>
      </c>
      <c r="M629" s="13" t="s">
        <v>1274</v>
      </c>
      <c r="N629" s="51" t="s">
        <v>1275</v>
      </c>
      <c r="O629" s="9">
        <v>17</v>
      </c>
      <c r="P629" s="9"/>
      <c r="Q629" s="9"/>
      <c r="R629" s="9"/>
      <c r="S629" s="9"/>
      <c r="T629" s="9"/>
      <c r="U629" s="9" t="s">
        <v>89</v>
      </c>
      <c r="V629" s="9"/>
      <c r="W629" s="10"/>
      <c r="X629" s="10"/>
      <c r="Y629" s="10"/>
      <c r="Z629" s="10"/>
    </row>
    <row r="630" spans="1:26" ht="259.2" x14ac:dyDescent="0.3">
      <c r="A630" s="35" t="s">
        <v>1228</v>
      </c>
      <c r="B630" s="11" t="s">
        <v>1229</v>
      </c>
      <c r="C630" s="11" t="s">
        <v>1230</v>
      </c>
      <c r="D630" s="11" t="s">
        <v>1346</v>
      </c>
      <c r="E630" s="11"/>
      <c r="F630" s="54"/>
      <c r="G630" s="12"/>
      <c r="H630" s="12" t="str">
        <f>IFERROR(VLOOKUP(G630,CentralOVM!$A$3:$B$45,2,0),"")</f>
        <v/>
      </c>
      <c r="I630" s="12"/>
      <c r="J630" s="12"/>
      <c r="K630" s="12"/>
      <c r="L630" s="12"/>
      <c r="M630" s="13"/>
      <c r="N630" s="9"/>
      <c r="O630" s="9"/>
      <c r="P630" s="9"/>
      <c r="Q630" s="9"/>
      <c r="R630" s="9"/>
      <c r="S630" s="9"/>
      <c r="T630" s="9"/>
      <c r="U630" s="9"/>
      <c r="V630" s="9"/>
      <c r="W630" s="10"/>
      <c r="X630" s="10"/>
      <c r="Y630" s="10"/>
      <c r="Z630" s="10"/>
    </row>
    <row r="631" spans="1:26" ht="259.2" x14ac:dyDescent="0.3">
      <c r="A631" s="35" t="s">
        <v>1228</v>
      </c>
      <c r="B631" s="11" t="s">
        <v>1229</v>
      </c>
      <c r="C631" s="11" t="s">
        <v>1230</v>
      </c>
      <c r="D631" s="11" t="s">
        <v>1347</v>
      </c>
      <c r="E631" s="11" t="s">
        <v>1269</v>
      </c>
      <c r="F631" s="54" t="s">
        <v>1348</v>
      </c>
      <c r="G631" s="12" t="s">
        <v>204</v>
      </c>
      <c r="H631" s="12" t="str">
        <f>IFERROR(VLOOKUP(G631,CentralOVM!$A$3:$B$45,2,0),"")</f>
        <v>N</v>
      </c>
      <c r="I631" s="12" t="s">
        <v>258</v>
      </c>
      <c r="J631" s="12" t="s">
        <v>1271</v>
      </c>
      <c r="K631" s="12" t="s">
        <v>1272</v>
      </c>
      <c r="L631" s="12" t="s">
        <v>1273</v>
      </c>
      <c r="M631" s="13" t="s">
        <v>1274</v>
      </c>
      <c r="N631" s="51" t="s">
        <v>1275</v>
      </c>
      <c r="O631" s="9">
        <v>17</v>
      </c>
      <c r="P631" s="9" t="s">
        <v>211</v>
      </c>
      <c r="Q631" s="9" t="s">
        <v>212</v>
      </c>
      <c r="R631" s="9" t="s">
        <v>62</v>
      </c>
      <c r="S631" s="9" t="s">
        <v>1327</v>
      </c>
      <c r="T631" s="9">
        <v>2</v>
      </c>
      <c r="U631" s="9" t="s">
        <v>1227</v>
      </c>
      <c r="V631" s="9"/>
      <c r="W631" s="10"/>
      <c r="X631" s="10"/>
      <c r="Y631" s="10"/>
      <c r="Z631" s="10"/>
    </row>
    <row r="632" spans="1:26" ht="259.2" x14ac:dyDescent="0.3">
      <c r="A632" s="35" t="s">
        <v>1228</v>
      </c>
      <c r="B632" s="11" t="s">
        <v>1229</v>
      </c>
      <c r="C632" s="11" t="s">
        <v>1230</v>
      </c>
      <c r="D632" s="11" t="s">
        <v>1349</v>
      </c>
      <c r="E632" s="11"/>
      <c r="F632" s="54"/>
      <c r="G632" s="12"/>
      <c r="H632" s="12" t="str">
        <f>IFERROR(VLOOKUP(G632,CentralOVM!$A$3:$B$45,2,0),"")</f>
        <v/>
      </c>
      <c r="I632" s="12"/>
      <c r="J632" s="12"/>
      <c r="K632" s="12"/>
      <c r="L632" s="12"/>
      <c r="M632" s="13"/>
      <c r="N632" s="9"/>
      <c r="O632" s="9"/>
      <c r="P632" s="9"/>
      <c r="Q632" s="9"/>
      <c r="R632" s="9"/>
      <c r="S632" s="9"/>
      <c r="T632" s="9"/>
      <c r="U632" s="9"/>
      <c r="V632" s="9"/>
      <c r="W632" s="10"/>
      <c r="X632" s="10"/>
      <c r="Y632" s="10"/>
      <c r="Z632" s="10"/>
    </row>
    <row r="633" spans="1:26" ht="259.2" x14ac:dyDescent="0.3">
      <c r="A633" s="35" t="s">
        <v>1228</v>
      </c>
      <c r="B633" s="11" t="s">
        <v>1229</v>
      </c>
      <c r="C633" s="11" t="s">
        <v>1230</v>
      </c>
      <c r="D633" s="11" t="s">
        <v>1350</v>
      </c>
      <c r="E633" s="11" t="s">
        <v>1269</v>
      </c>
      <c r="F633" s="54" t="s">
        <v>1351</v>
      </c>
      <c r="G633" s="12" t="s">
        <v>1324</v>
      </c>
      <c r="H633" s="12" t="str">
        <f>IFERROR(VLOOKUP(G633,CentralOVM!$A$3:$B$45,2,0),"")</f>
        <v>N</v>
      </c>
      <c r="I633" s="12" t="s">
        <v>258</v>
      </c>
      <c r="J633" s="12" t="s">
        <v>1335</v>
      </c>
      <c r="K633" s="12" t="s">
        <v>1336</v>
      </c>
      <c r="L633" s="12" t="s">
        <v>1273</v>
      </c>
      <c r="M633" s="13" t="s">
        <v>1274</v>
      </c>
      <c r="N633" s="51" t="s">
        <v>1275</v>
      </c>
      <c r="O633" s="9">
        <v>17</v>
      </c>
      <c r="P633" s="9"/>
      <c r="Q633" s="9"/>
      <c r="R633" s="9"/>
      <c r="S633" s="9"/>
      <c r="T633" s="9">
        <v>2</v>
      </c>
      <c r="U633" s="9" t="s">
        <v>195</v>
      </c>
      <c r="V633" s="9"/>
      <c r="W633" s="10"/>
      <c r="X633" s="10"/>
      <c r="Y633" s="10"/>
      <c r="Z633" s="10"/>
    </row>
    <row r="634" spans="1:26" ht="259.2" x14ac:dyDescent="0.3">
      <c r="A634" s="35" t="s">
        <v>1228</v>
      </c>
      <c r="B634" s="11" t="s">
        <v>1229</v>
      </c>
      <c r="C634" s="11" t="s">
        <v>1230</v>
      </c>
      <c r="D634" s="11" t="s">
        <v>1352</v>
      </c>
      <c r="E634" s="11" t="s">
        <v>1269</v>
      </c>
      <c r="F634" s="54"/>
      <c r="G634" s="12" t="s">
        <v>204</v>
      </c>
      <c r="H634" s="12" t="str">
        <f>IFERROR(VLOOKUP(G634,CentralOVM!$A$3:$B$45,2,0),"")</f>
        <v>N</v>
      </c>
      <c r="I634" s="12" t="s">
        <v>258</v>
      </c>
      <c r="J634" s="12" t="s">
        <v>1271</v>
      </c>
      <c r="K634" s="12" t="s">
        <v>1272</v>
      </c>
      <c r="L634" s="12" t="s">
        <v>1273</v>
      </c>
      <c r="M634" s="13" t="s">
        <v>1274</v>
      </c>
      <c r="N634" s="51" t="s">
        <v>1275</v>
      </c>
      <c r="O634" s="9">
        <v>17</v>
      </c>
      <c r="P634" s="9"/>
      <c r="Q634" s="9"/>
      <c r="R634" s="9"/>
      <c r="S634" s="9"/>
      <c r="T634" s="9"/>
      <c r="U634" s="9" t="s">
        <v>95</v>
      </c>
      <c r="V634" s="9"/>
      <c r="W634" s="10"/>
      <c r="X634" s="10"/>
      <c r="Y634" s="10"/>
      <c r="Z634" s="10"/>
    </row>
    <row r="635" spans="1:26" ht="259.2" x14ac:dyDescent="0.3">
      <c r="A635" s="35" t="s">
        <v>1228</v>
      </c>
      <c r="B635" s="11" t="s">
        <v>1229</v>
      </c>
      <c r="C635" s="11" t="s">
        <v>1230</v>
      </c>
      <c r="D635" s="11" t="s">
        <v>1353</v>
      </c>
      <c r="E635" s="11"/>
      <c r="F635" s="54"/>
      <c r="G635" s="12"/>
      <c r="H635" s="12" t="str">
        <f>IFERROR(VLOOKUP(G635,CentralOVM!$A$3:$B$45,2,0),"")</f>
        <v/>
      </c>
      <c r="I635" s="12"/>
      <c r="J635" s="12"/>
      <c r="K635" s="12"/>
      <c r="L635" s="12"/>
      <c r="M635" s="13"/>
      <c r="N635" s="9"/>
      <c r="O635" s="9"/>
      <c r="P635" s="9"/>
      <c r="Q635" s="9"/>
      <c r="R635" s="9"/>
      <c r="S635" s="9"/>
      <c r="T635" s="9"/>
      <c r="U635" s="9"/>
      <c r="V635" s="9"/>
      <c r="W635" s="10"/>
      <c r="X635" s="10"/>
      <c r="Y635" s="10"/>
      <c r="Z635" s="10"/>
    </row>
    <row r="636" spans="1:26" ht="259.2" x14ac:dyDescent="0.3">
      <c r="A636" s="35" t="s">
        <v>1228</v>
      </c>
      <c r="B636" s="11" t="s">
        <v>1229</v>
      </c>
      <c r="C636" s="11" t="s">
        <v>1230</v>
      </c>
      <c r="D636" s="11" t="s">
        <v>834</v>
      </c>
      <c r="E636" s="11" t="s">
        <v>602</v>
      </c>
      <c r="F636" s="54"/>
      <c r="G636" s="12" t="s">
        <v>49</v>
      </c>
      <c r="H636" s="12" t="str">
        <f>IFERROR(VLOOKUP(G636,CentralOVM!$A$3:$B$45,2,0),"")</f>
        <v>Y</v>
      </c>
      <c r="I636" s="12" t="s">
        <v>49</v>
      </c>
      <c r="J636" s="12" t="s">
        <v>50</v>
      </c>
      <c r="K636" s="12" t="s">
        <v>1354</v>
      </c>
      <c r="L636" s="12" t="s">
        <v>52</v>
      </c>
      <c r="M636" s="13" t="s">
        <v>53</v>
      </c>
      <c r="N636" s="8" t="s">
        <v>54</v>
      </c>
      <c r="O636" s="9">
        <v>60</v>
      </c>
      <c r="P636" s="9"/>
      <c r="Q636" s="9"/>
      <c r="R636" s="9"/>
      <c r="S636" s="9"/>
      <c r="T636" s="9"/>
      <c r="U636" s="9" t="s">
        <v>92</v>
      </c>
      <c r="V636" s="9"/>
      <c r="W636" s="10"/>
      <c r="X636" s="10"/>
      <c r="Y636" s="10"/>
      <c r="Z636" s="10"/>
    </row>
    <row r="637" spans="1:26" ht="259.2" x14ac:dyDescent="0.3">
      <c r="A637" s="35" t="s">
        <v>1228</v>
      </c>
      <c r="B637" s="11" t="s">
        <v>1229</v>
      </c>
      <c r="C637" s="11" t="s">
        <v>1230</v>
      </c>
      <c r="D637" s="11" t="s">
        <v>1355</v>
      </c>
      <c r="E637" s="11" t="s">
        <v>602</v>
      </c>
      <c r="F637" s="54" t="s">
        <v>1356</v>
      </c>
      <c r="G637" s="12" t="s">
        <v>49</v>
      </c>
      <c r="H637" s="12" t="str">
        <f>IFERROR(VLOOKUP(G637,CentralOVM!$A$3:$B$45,2,0),"")</f>
        <v>Y</v>
      </c>
      <c r="I637" s="12" t="s">
        <v>49</v>
      </c>
      <c r="J637" s="12" t="s">
        <v>50</v>
      </c>
      <c r="K637" s="12" t="s">
        <v>1354</v>
      </c>
      <c r="L637" s="12" t="s">
        <v>52</v>
      </c>
      <c r="M637" s="13" t="s">
        <v>53</v>
      </c>
      <c r="N637" s="8" t="s">
        <v>54</v>
      </c>
      <c r="O637" s="9">
        <v>60</v>
      </c>
      <c r="P637" s="9" t="s">
        <v>61</v>
      </c>
      <c r="Q637" s="9" t="s">
        <v>49</v>
      </c>
      <c r="R637" s="9" t="s">
        <v>62</v>
      </c>
      <c r="S637" s="9"/>
      <c r="T637" s="9">
        <v>1</v>
      </c>
      <c r="U637" s="9" t="s">
        <v>585</v>
      </c>
      <c r="V637" s="9"/>
      <c r="W637" s="10"/>
      <c r="X637" s="10"/>
      <c r="Y637" s="10"/>
      <c r="Z637" s="10"/>
    </row>
    <row r="638" spans="1:26" ht="259.2" x14ac:dyDescent="0.3">
      <c r="A638" s="35" t="s">
        <v>1228</v>
      </c>
      <c r="B638" s="11" t="s">
        <v>1229</v>
      </c>
      <c r="C638" s="11" t="s">
        <v>1230</v>
      </c>
      <c r="D638" s="11" t="s">
        <v>1357</v>
      </c>
      <c r="E638" s="11" t="s">
        <v>602</v>
      </c>
      <c r="F638" s="54"/>
      <c r="G638" s="12" t="s">
        <v>49</v>
      </c>
      <c r="H638" s="12" t="str">
        <f>IFERROR(VLOOKUP(G638,CentralOVM!$A$3:$B$45,2,0),"")</f>
        <v>Y</v>
      </c>
      <c r="I638" s="12" t="s">
        <v>49</v>
      </c>
      <c r="J638" s="12" t="s">
        <v>1358</v>
      </c>
      <c r="K638" s="12" t="s">
        <v>1359</v>
      </c>
      <c r="L638" s="12" t="s">
        <v>52</v>
      </c>
      <c r="M638" s="13" t="s">
        <v>53</v>
      </c>
      <c r="N638" s="51" t="s">
        <v>1241</v>
      </c>
      <c r="O638" s="9">
        <v>7</v>
      </c>
      <c r="P638" s="9"/>
      <c r="Q638" s="9"/>
      <c r="R638" s="9"/>
      <c r="S638" s="9"/>
      <c r="T638" s="9"/>
      <c r="U638" s="9"/>
      <c r="V638" s="9"/>
      <c r="W638" s="10"/>
      <c r="X638" s="10"/>
      <c r="Y638" s="10"/>
      <c r="Z638" s="10"/>
    </row>
    <row r="639" spans="1:26" ht="259.2" x14ac:dyDescent="0.3">
      <c r="A639" s="35" t="s">
        <v>1228</v>
      </c>
      <c r="B639" s="11" t="s">
        <v>1229</v>
      </c>
      <c r="C639" s="11" t="s">
        <v>1230</v>
      </c>
      <c r="D639" s="11" t="s">
        <v>1360</v>
      </c>
      <c r="E639" s="11" t="s">
        <v>602</v>
      </c>
      <c r="F639" s="54"/>
      <c r="G639" s="12" t="s">
        <v>49</v>
      </c>
      <c r="H639" s="12" t="str">
        <f>IFERROR(VLOOKUP(G639,CentralOVM!$A$3:$B$45,2,0),"")</f>
        <v>Y</v>
      </c>
      <c r="I639" s="12" t="s">
        <v>49</v>
      </c>
      <c r="J639" s="12" t="s">
        <v>50</v>
      </c>
      <c r="K639" s="12" t="s">
        <v>1354</v>
      </c>
      <c r="L639" s="12" t="s">
        <v>52</v>
      </c>
      <c r="M639" s="13" t="s">
        <v>53</v>
      </c>
      <c r="N639" s="8" t="s">
        <v>54</v>
      </c>
      <c r="O639" s="9">
        <v>60</v>
      </c>
      <c r="P639" s="9"/>
      <c r="Q639" s="9"/>
      <c r="R639" s="9"/>
      <c r="S639" s="9"/>
      <c r="T639" s="9"/>
      <c r="U639" s="9" t="s">
        <v>108</v>
      </c>
      <c r="V639" s="9"/>
      <c r="W639" s="10"/>
      <c r="X639" s="10"/>
      <c r="Y639" s="10"/>
      <c r="Z639" s="10"/>
    </row>
    <row r="640" spans="1:26" ht="259.2" x14ac:dyDescent="0.3">
      <c r="A640" s="35" t="s">
        <v>1228</v>
      </c>
      <c r="B640" s="11" t="s">
        <v>1229</v>
      </c>
      <c r="C640" s="11" t="s">
        <v>1230</v>
      </c>
      <c r="D640" s="11" t="s">
        <v>1361</v>
      </c>
      <c r="E640" s="11"/>
      <c r="F640" s="54"/>
      <c r="G640" s="12"/>
      <c r="H640" s="12" t="str">
        <f>IFERROR(VLOOKUP(G640,CentralOVM!$A$3:$B$45,2,0),"")</f>
        <v/>
      </c>
      <c r="I640" s="12"/>
      <c r="J640" s="12"/>
      <c r="K640" s="12"/>
      <c r="L640" s="12"/>
      <c r="M640" s="13"/>
      <c r="N640" s="9"/>
      <c r="O640" s="9"/>
      <c r="P640" s="9"/>
      <c r="Q640" s="9"/>
      <c r="R640" s="9"/>
      <c r="S640" s="9"/>
      <c r="T640" s="9"/>
      <c r="U640" s="9"/>
      <c r="V640" s="9"/>
      <c r="W640" s="10"/>
      <c r="X640" s="10"/>
      <c r="Y640" s="10"/>
      <c r="Z640" s="10"/>
    </row>
    <row r="641" spans="1:26" ht="259.2" x14ac:dyDescent="0.3">
      <c r="A641" s="35" t="s">
        <v>1228</v>
      </c>
      <c r="B641" s="11" t="s">
        <v>1229</v>
      </c>
      <c r="C641" s="11" t="s">
        <v>1230</v>
      </c>
      <c r="D641" s="11" t="s">
        <v>1362</v>
      </c>
      <c r="E641" s="11"/>
      <c r="F641" s="54"/>
      <c r="G641" s="12"/>
      <c r="H641" s="12" t="str">
        <f>IFERROR(VLOOKUP(G641,CentralOVM!$A$3:$B$45,2,0),"")</f>
        <v/>
      </c>
      <c r="I641" s="12"/>
      <c r="J641" s="12"/>
      <c r="K641" s="12"/>
      <c r="L641" s="12"/>
      <c r="M641" s="13"/>
      <c r="N641" s="9"/>
      <c r="O641" s="9"/>
      <c r="P641" s="9"/>
      <c r="Q641" s="9"/>
      <c r="R641" s="9"/>
      <c r="S641" s="9"/>
      <c r="T641" s="9"/>
      <c r="U641" s="9"/>
      <c r="V641" s="9"/>
      <c r="W641" s="10"/>
      <c r="X641" s="10"/>
      <c r="Y641" s="10"/>
      <c r="Z641" s="10"/>
    </row>
    <row r="642" spans="1:26" ht="259.2" x14ac:dyDescent="0.3">
      <c r="A642" s="35" t="s">
        <v>1228</v>
      </c>
      <c r="B642" s="11" t="s">
        <v>1229</v>
      </c>
      <c r="C642" s="11" t="s">
        <v>1230</v>
      </c>
      <c r="D642" s="11" t="s">
        <v>1363</v>
      </c>
      <c r="E642" s="11"/>
      <c r="F642" s="54"/>
      <c r="G642" s="12"/>
      <c r="H642" s="12" t="str">
        <f>IFERROR(VLOOKUP(G642,CentralOVM!$A$3:$B$45,2,0),"")</f>
        <v/>
      </c>
      <c r="I642" s="12"/>
      <c r="J642" s="12"/>
      <c r="K642" s="12"/>
      <c r="L642" s="12"/>
      <c r="M642" s="13"/>
      <c r="N642" s="9"/>
      <c r="O642" s="9"/>
      <c r="P642" s="9"/>
      <c r="Q642" s="9"/>
      <c r="R642" s="9"/>
      <c r="S642" s="9"/>
      <c r="T642" s="9"/>
      <c r="U642" s="9"/>
      <c r="V642" s="9"/>
      <c r="W642" s="10"/>
      <c r="X642" s="10"/>
      <c r="Y642" s="10"/>
      <c r="Z642" s="10"/>
    </row>
    <row r="643" spans="1:26" ht="259.2" x14ac:dyDescent="0.3">
      <c r="A643" s="35" t="s">
        <v>1228</v>
      </c>
      <c r="B643" s="11" t="s">
        <v>1229</v>
      </c>
      <c r="C643" s="11" t="s">
        <v>1230</v>
      </c>
      <c r="D643" s="11" t="s">
        <v>1364</v>
      </c>
      <c r="E643" s="11"/>
      <c r="F643" s="54"/>
      <c r="G643" s="12"/>
      <c r="H643" s="12" t="str">
        <f>IFERROR(VLOOKUP(G643,CentralOVM!$A$3:$B$45,2,0),"")</f>
        <v/>
      </c>
      <c r="I643" s="12"/>
      <c r="J643" s="12"/>
      <c r="K643" s="12"/>
      <c r="L643" s="12"/>
      <c r="M643" s="13"/>
      <c r="N643" s="9"/>
      <c r="O643" s="9"/>
      <c r="P643" s="9"/>
      <c r="Q643" s="9"/>
      <c r="R643" s="9"/>
      <c r="S643" s="9"/>
      <c r="T643" s="9"/>
      <c r="U643" s="9"/>
      <c r="V643" s="9"/>
      <c r="W643" s="10"/>
      <c r="X643" s="10"/>
      <c r="Y643" s="10"/>
      <c r="Z643" s="10"/>
    </row>
    <row r="644" spans="1:26" ht="259.2" x14ac:dyDescent="0.3">
      <c r="A644" s="35" t="s">
        <v>1228</v>
      </c>
      <c r="B644" s="11" t="s">
        <v>1229</v>
      </c>
      <c r="C644" s="11" t="s">
        <v>1230</v>
      </c>
      <c r="D644" s="11" t="s">
        <v>1365</v>
      </c>
      <c r="E644" s="11"/>
      <c r="F644" s="54"/>
      <c r="G644" s="12"/>
      <c r="H644" s="12" t="str">
        <f>IFERROR(VLOOKUP(G644,CentralOVM!$A$3:$B$45,2,0),"")</f>
        <v/>
      </c>
      <c r="I644" s="12"/>
      <c r="J644" s="12"/>
      <c r="K644" s="12"/>
      <c r="L644" s="12"/>
      <c r="M644" s="13"/>
      <c r="N644" s="9"/>
      <c r="O644" s="9"/>
      <c r="P644" s="9"/>
      <c r="Q644" s="9"/>
      <c r="R644" s="9"/>
      <c r="S644" s="9"/>
      <c r="T644" s="9"/>
      <c r="U644" s="9"/>
      <c r="V644" s="9"/>
      <c r="W644" s="10"/>
      <c r="X644" s="10"/>
      <c r="Y644" s="10"/>
      <c r="Z644" s="10"/>
    </row>
    <row r="645" spans="1:26" ht="259.2" x14ac:dyDescent="0.3">
      <c r="A645" s="35" t="s">
        <v>1228</v>
      </c>
      <c r="B645" s="11" t="s">
        <v>1229</v>
      </c>
      <c r="C645" s="11" t="s">
        <v>1230</v>
      </c>
      <c r="D645" s="11" t="s">
        <v>1319</v>
      </c>
      <c r="E645" s="11"/>
      <c r="F645" s="54"/>
      <c r="G645" s="12"/>
      <c r="H645" s="12" t="str">
        <f>IFERROR(VLOOKUP(G645,CentralOVM!$A$3:$B$45,2,0),"")</f>
        <v/>
      </c>
      <c r="I645" s="12"/>
      <c r="J645" s="12"/>
      <c r="K645" s="12"/>
      <c r="L645" s="12"/>
      <c r="M645" s="13"/>
      <c r="N645" s="9"/>
      <c r="O645" s="9"/>
      <c r="P645" s="9"/>
      <c r="Q645" s="9"/>
      <c r="R645" s="9"/>
      <c r="S645" s="9"/>
      <c r="T645" s="9"/>
      <c r="U645" s="9"/>
      <c r="V645" s="9"/>
      <c r="W645" s="10"/>
      <c r="X645" s="10"/>
      <c r="Y645" s="10"/>
      <c r="Z645" s="10"/>
    </row>
    <row r="646" spans="1:26" ht="115.2" x14ac:dyDescent="0.3">
      <c r="A646" s="35" t="s">
        <v>1366</v>
      </c>
      <c r="B646" s="11" t="s">
        <v>1367</v>
      </c>
      <c r="C646" s="11" t="s">
        <v>1368</v>
      </c>
      <c r="D646" s="11" t="s">
        <v>1369</v>
      </c>
      <c r="E646" s="11"/>
      <c r="F646" s="54" t="s">
        <v>1370</v>
      </c>
      <c r="G646" s="12" t="s">
        <v>316</v>
      </c>
      <c r="H646" s="12" t="str">
        <f>IFERROR(VLOOKUP(G646,CentralOVM!$A$3:$B$45,2,0),"")</f>
        <v>Y</v>
      </c>
      <c r="I646" s="12" t="s">
        <v>316</v>
      </c>
      <c r="J646" s="12" t="s">
        <v>1371</v>
      </c>
      <c r="K646" s="12" t="s">
        <v>1372</v>
      </c>
      <c r="L646" s="12" t="s">
        <v>1373</v>
      </c>
      <c r="M646" s="13" t="s">
        <v>1374</v>
      </c>
      <c r="N646" s="51" t="s">
        <v>1375</v>
      </c>
      <c r="O646" s="9">
        <v>2</v>
      </c>
      <c r="P646" s="9"/>
      <c r="Q646" s="9"/>
      <c r="R646" s="9"/>
      <c r="S646" s="9"/>
      <c r="T646" s="9">
        <v>1</v>
      </c>
      <c r="U646" s="9" t="s">
        <v>195</v>
      </c>
      <c r="V646" s="9">
        <v>8295</v>
      </c>
      <c r="W646" s="10" t="s">
        <v>1376</v>
      </c>
      <c r="X646" s="10"/>
      <c r="Y646" s="10"/>
      <c r="Z646" s="10"/>
    </row>
    <row r="647" spans="1:26" ht="86.4" x14ac:dyDescent="0.3">
      <c r="A647" s="35" t="s">
        <v>1366</v>
      </c>
      <c r="B647" s="11" t="s">
        <v>1367</v>
      </c>
      <c r="C647" s="11" t="s">
        <v>1368</v>
      </c>
      <c r="D647" s="11" t="s">
        <v>1377</v>
      </c>
      <c r="E647" s="11"/>
      <c r="F647" s="54" t="s">
        <v>1378</v>
      </c>
      <c r="G647" s="12" t="s">
        <v>39</v>
      </c>
      <c r="H647" s="12" t="str">
        <f>IFERROR(VLOOKUP(G647,CentralOVM!$A$3:$B$45,2,0),"")</f>
        <v>Y</v>
      </c>
      <c r="I647" s="12" t="s">
        <v>40</v>
      </c>
      <c r="J647" s="12" t="s">
        <v>1379</v>
      </c>
      <c r="K647" s="12" t="s">
        <v>1380</v>
      </c>
      <c r="L647" s="12" t="s">
        <v>1381</v>
      </c>
      <c r="M647" s="13" t="s">
        <v>1382</v>
      </c>
      <c r="N647" s="51" t="s">
        <v>1383</v>
      </c>
      <c r="O647" s="9">
        <v>10</v>
      </c>
      <c r="P647" s="9"/>
      <c r="Q647" s="9"/>
      <c r="R647" s="9"/>
      <c r="S647" s="9"/>
      <c r="T647" s="9">
        <v>1</v>
      </c>
      <c r="U647" s="9"/>
      <c r="V647" s="9"/>
      <c r="W647" s="10"/>
      <c r="X647" s="10"/>
      <c r="Y647" s="10"/>
      <c r="Z647" s="10"/>
    </row>
    <row r="648" spans="1:26" ht="57.6" x14ac:dyDescent="0.3">
      <c r="A648" s="35" t="s">
        <v>1366</v>
      </c>
      <c r="B648" s="11" t="s">
        <v>1367</v>
      </c>
      <c r="C648" s="11" t="s">
        <v>1368</v>
      </c>
      <c r="D648" s="11" t="s">
        <v>1384</v>
      </c>
      <c r="E648" s="11" t="s">
        <v>1385</v>
      </c>
      <c r="F648" s="54" t="s">
        <v>1386</v>
      </c>
      <c r="G648" s="12"/>
      <c r="H648" s="12" t="str">
        <f>IFERROR(VLOOKUP(G648,CentralOVM!$A$3:$B$45,2,0),"")</f>
        <v/>
      </c>
      <c r="I648" s="12"/>
      <c r="J648" s="12"/>
      <c r="K648" s="12"/>
      <c r="L648" s="12"/>
      <c r="M648" s="13"/>
      <c r="N648" s="9"/>
      <c r="O648" s="9"/>
      <c r="P648" s="9"/>
      <c r="Q648" s="9"/>
      <c r="R648" s="9"/>
      <c r="S648" s="9"/>
      <c r="T648" s="9">
        <v>1</v>
      </c>
      <c r="U648" s="9" t="s">
        <v>1387</v>
      </c>
      <c r="V648" s="9"/>
      <c r="W648" s="10"/>
      <c r="X648" s="10"/>
      <c r="Y648" s="10"/>
      <c r="Z648" s="10"/>
    </row>
    <row r="649" spans="1:26" ht="57.6" x14ac:dyDescent="0.3">
      <c r="A649" s="35" t="s">
        <v>1366</v>
      </c>
      <c r="B649" s="11" t="s">
        <v>1367</v>
      </c>
      <c r="C649" s="11" t="s">
        <v>1368</v>
      </c>
      <c r="D649" s="11" t="s">
        <v>1388</v>
      </c>
      <c r="E649" s="11" t="s">
        <v>1385</v>
      </c>
      <c r="F649" s="54"/>
      <c r="G649" s="12"/>
      <c r="H649" s="12" t="str">
        <f>IFERROR(VLOOKUP(G649,CentralOVM!$A$3:$B$45,2,0),"")</f>
        <v/>
      </c>
      <c r="I649" s="12"/>
      <c r="J649" s="12"/>
      <c r="K649" s="12"/>
      <c r="L649" s="12"/>
      <c r="M649" s="13"/>
      <c r="N649" s="9"/>
      <c r="O649" s="9"/>
      <c r="P649" s="9"/>
      <c r="Q649" s="9"/>
      <c r="R649" s="9"/>
      <c r="S649" s="9"/>
      <c r="T649" s="9"/>
      <c r="U649" s="9"/>
      <c r="V649" s="9"/>
      <c r="W649" s="10"/>
      <c r="X649" s="10"/>
      <c r="Y649" s="10"/>
      <c r="Z649" s="10"/>
    </row>
    <row r="650" spans="1:26" ht="57.6" x14ac:dyDescent="0.3">
      <c r="A650" s="35" t="s">
        <v>1366</v>
      </c>
      <c r="B650" s="11" t="s">
        <v>1367</v>
      </c>
      <c r="C650" s="11" t="s">
        <v>1368</v>
      </c>
      <c r="D650" s="11" t="s">
        <v>1389</v>
      </c>
      <c r="E650" s="11" t="s">
        <v>1385</v>
      </c>
      <c r="F650" s="54" t="s">
        <v>1390</v>
      </c>
      <c r="G650" s="12" t="s">
        <v>316</v>
      </c>
      <c r="H650" s="12" t="str">
        <f>IFERROR(VLOOKUP(G650,CentralOVM!$A$3:$B$45,2,0),"")</f>
        <v>Y</v>
      </c>
      <c r="I650" s="12" t="s">
        <v>316</v>
      </c>
      <c r="J650" s="12" t="s">
        <v>1391</v>
      </c>
      <c r="K650" s="12" t="s">
        <v>1392</v>
      </c>
      <c r="L650" s="12" t="s">
        <v>1393</v>
      </c>
      <c r="M650" s="13" t="s">
        <v>1394</v>
      </c>
      <c r="N650" s="51" t="s">
        <v>714</v>
      </c>
      <c r="O650" s="9">
        <v>0</v>
      </c>
      <c r="P650" s="9"/>
      <c r="Q650" s="9"/>
      <c r="R650" s="9"/>
      <c r="S650" s="9"/>
      <c r="T650" s="9">
        <v>4</v>
      </c>
      <c r="U650" s="9" t="s">
        <v>84</v>
      </c>
      <c r="V650" s="9"/>
      <c r="W650" s="10"/>
      <c r="X650" s="10"/>
      <c r="Y650" s="10"/>
      <c r="Z650" s="10"/>
    </row>
    <row r="651" spans="1:26" ht="57.6" x14ac:dyDescent="0.3">
      <c r="A651" s="35" t="s">
        <v>1366</v>
      </c>
      <c r="B651" s="11" t="s">
        <v>1367</v>
      </c>
      <c r="C651" s="11" t="s">
        <v>1368</v>
      </c>
      <c r="D651" s="11" t="s">
        <v>1395</v>
      </c>
      <c r="E651" s="11" t="s">
        <v>1385</v>
      </c>
      <c r="F651" s="54"/>
      <c r="G651" s="12" t="s">
        <v>316</v>
      </c>
      <c r="H651" s="12" t="str">
        <f>IFERROR(VLOOKUP(G651,CentralOVM!$A$3:$B$45,2,0),"")</f>
        <v>Y</v>
      </c>
      <c r="I651" s="12" t="s">
        <v>316</v>
      </c>
      <c r="J651" s="12" t="s">
        <v>1391</v>
      </c>
      <c r="K651" s="12" t="s">
        <v>1392</v>
      </c>
      <c r="L651" s="12" t="s">
        <v>1393</v>
      </c>
      <c r="M651" s="13" t="s">
        <v>1394</v>
      </c>
      <c r="N651" s="51" t="s">
        <v>714</v>
      </c>
      <c r="O651" s="9">
        <v>0</v>
      </c>
      <c r="P651" s="9"/>
      <c r="Q651" s="9"/>
      <c r="R651" s="9"/>
      <c r="S651" s="9"/>
      <c r="T651" s="9"/>
      <c r="U651" s="9"/>
      <c r="V651" s="9"/>
      <c r="W651" s="10"/>
      <c r="X651" s="10"/>
      <c r="Y651" s="10"/>
      <c r="Z651" s="10"/>
    </row>
    <row r="652" spans="1:26" ht="57.6" x14ac:dyDescent="0.3">
      <c r="A652" s="35" t="s">
        <v>1366</v>
      </c>
      <c r="B652" s="11" t="s">
        <v>1367</v>
      </c>
      <c r="C652" s="11" t="s">
        <v>1368</v>
      </c>
      <c r="D652" s="11" t="s">
        <v>1396</v>
      </c>
      <c r="E652" s="11" t="s">
        <v>1385</v>
      </c>
      <c r="F652" s="54"/>
      <c r="G652" s="12" t="s">
        <v>316</v>
      </c>
      <c r="H652" s="12" t="str">
        <f>IFERROR(VLOOKUP(G652,CentralOVM!$A$3:$B$45,2,0),"")</f>
        <v>Y</v>
      </c>
      <c r="I652" s="12" t="s">
        <v>316</v>
      </c>
      <c r="J652" s="12" t="s">
        <v>206</v>
      </c>
      <c r="K652" s="12" t="s">
        <v>207</v>
      </c>
      <c r="L652" s="12" t="s">
        <v>208</v>
      </c>
      <c r="M652" s="13" t="s">
        <v>209</v>
      </c>
      <c r="N652" s="51" t="s">
        <v>1397</v>
      </c>
      <c r="O652" s="9">
        <v>0</v>
      </c>
      <c r="P652" s="9"/>
      <c r="Q652" s="9"/>
      <c r="R652" s="9"/>
      <c r="S652" s="9"/>
      <c r="T652" s="9"/>
      <c r="U652" s="9" t="s">
        <v>188</v>
      </c>
      <c r="V652" s="9"/>
      <c r="W652" s="10"/>
      <c r="X652" s="10"/>
      <c r="Y652" s="10"/>
      <c r="Z652" s="10"/>
    </row>
    <row r="653" spans="1:26" ht="57.6" x14ac:dyDescent="0.3">
      <c r="A653" s="35" t="s">
        <v>1366</v>
      </c>
      <c r="B653" s="11" t="s">
        <v>1367</v>
      </c>
      <c r="C653" s="11" t="s">
        <v>1368</v>
      </c>
      <c r="D653" s="11" t="s">
        <v>1398</v>
      </c>
      <c r="E653" s="11" t="s">
        <v>1399</v>
      </c>
      <c r="F653" s="54"/>
      <c r="G653" s="12"/>
      <c r="H653" s="12" t="str">
        <f>IFERROR(VLOOKUP(G653,CentralOVM!$A$3:$B$45,2,0),"")</f>
        <v/>
      </c>
      <c r="I653" s="12"/>
      <c r="J653" s="12"/>
      <c r="K653" s="12"/>
      <c r="L653" s="12"/>
      <c r="M653" s="13"/>
      <c r="N653" s="9"/>
      <c r="O653" s="9"/>
      <c r="P653" s="9"/>
      <c r="Q653" s="9"/>
      <c r="R653" s="9"/>
      <c r="S653" s="9"/>
      <c r="T653" s="9"/>
      <c r="U653" s="9"/>
      <c r="V653" s="9"/>
      <c r="W653" s="10"/>
      <c r="X653" s="10"/>
      <c r="Y653" s="10"/>
      <c r="Z653" s="10"/>
    </row>
    <row r="654" spans="1:26" ht="86.4" x14ac:dyDescent="0.3">
      <c r="A654" s="35" t="s">
        <v>1366</v>
      </c>
      <c r="B654" s="11" t="s">
        <v>1367</v>
      </c>
      <c r="C654" s="11" t="s">
        <v>1368</v>
      </c>
      <c r="D654" s="11" t="s">
        <v>1400</v>
      </c>
      <c r="E654" s="11" t="s">
        <v>1399</v>
      </c>
      <c r="F654" s="54" t="s">
        <v>1378</v>
      </c>
      <c r="G654" s="12" t="s">
        <v>39</v>
      </c>
      <c r="H654" s="12" t="str">
        <f>IFERROR(VLOOKUP(G654,CentralOVM!$A$3:$B$45,2,0),"")</f>
        <v>Y</v>
      </c>
      <c r="I654" s="12" t="s">
        <v>40</v>
      </c>
      <c r="J654" s="12" t="s">
        <v>1401</v>
      </c>
      <c r="K654" s="12" t="s">
        <v>1402</v>
      </c>
      <c r="L654" s="12" t="s">
        <v>1381</v>
      </c>
      <c r="M654" s="13" t="s">
        <v>1382</v>
      </c>
      <c r="N654" s="51" t="s">
        <v>714</v>
      </c>
      <c r="O654" s="9">
        <v>0</v>
      </c>
      <c r="P654" s="9"/>
      <c r="Q654" s="9"/>
      <c r="R654" s="9"/>
      <c r="S654" s="9"/>
      <c r="T654" s="9">
        <v>1</v>
      </c>
      <c r="U654" s="9"/>
      <c r="V654" s="9"/>
      <c r="W654" s="10"/>
      <c r="X654" s="10"/>
      <c r="Y654" s="10"/>
      <c r="Z654" s="10"/>
    </row>
    <row r="655" spans="1:26" ht="115.2" x14ac:dyDescent="0.3">
      <c r="A655" s="35" t="s">
        <v>1366</v>
      </c>
      <c r="B655" s="11" t="s">
        <v>1367</v>
      </c>
      <c r="C655" s="11" t="s">
        <v>1368</v>
      </c>
      <c r="D655" s="11" t="s">
        <v>1403</v>
      </c>
      <c r="E655" s="11" t="s">
        <v>1399</v>
      </c>
      <c r="F655" s="54" t="s">
        <v>1404</v>
      </c>
      <c r="G655" s="12" t="s">
        <v>39</v>
      </c>
      <c r="H655" s="12" t="str">
        <f>IFERROR(VLOOKUP(G655,CentralOVM!$A$3:$B$45,2,0),"")</f>
        <v>Y</v>
      </c>
      <c r="I655" s="12" t="s">
        <v>40</v>
      </c>
      <c r="J655" s="12" t="s">
        <v>1401</v>
      </c>
      <c r="K655" s="12" t="s">
        <v>1402</v>
      </c>
      <c r="L655" s="12" t="s">
        <v>1381</v>
      </c>
      <c r="M655" s="13" t="s">
        <v>1382</v>
      </c>
      <c r="N655" s="51" t="s">
        <v>1383</v>
      </c>
      <c r="O655" s="9">
        <v>10</v>
      </c>
      <c r="P655" s="9"/>
      <c r="Q655" s="9"/>
      <c r="R655" s="9"/>
      <c r="S655" s="9"/>
      <c r="T655" s="9">
        <v>1</v>
      </c>
      <c r="U655" s="9"/>
      <c r="V655" s="9"/>
      <c r="W655" s="10"/>
      <c r="X655" s="10"/>
      <c r="Y655" s="10"/>
      <c r="Z655" s="10"/>
    </row>
    <row r="656" spans="1:26" ht="57.6" x14ac:dyDescent="0.3">
      <c r="A656" s="35" t="s">
        <v>1366</v>
      </c>
      <c r="B656" s="11" t="s">
        <v>1367</v>
      </c>
      <c r="C656" s="11" t="s">
        <v>1368</v>
      </c>
      <c r="D656" s="11" t="s">
        <v>1405</v>
      </c>
      <c r="E656" s="11"/>
      <c r="F656" s="54"/>
      <c r="G656" s="12"/>
      <c r="H656" s="12" t="str">
        <f>IFERROR(VLOOKUP(G656,CentralOVM!$A$3:$B$45,2,0),"")</f>
        <v/>
      </c>
      <c r="I656" s="12"/>
      <c r="J656" s="12"/>
      <c r="K656" s="12"/>
      <c r="L656" s="12"/>
      <c r="M656" s="13"/>
      <c r="N656" s="9"/>
      <c r="O656" s="9"/>
      <c r="P656" s="9"/>
      <c r="Q656" s="9"/>
      <c r="R656" s="9"/>
      <c r="S656" s="9"/>
      <c r="T656" s="9"/>
      <c r="U656" s="9"/>
      <c r="V656" s="9"/>
      <c r="W656" s="10"/>
      <c r="X656" s="10"/>
      <c r="Y656" s="10"/>
      <c r="Z656" s="10"/>
    </row>
    <row r="657" spans="1:26" ht="57.6" x14ac:dyDescent="0.3">
      <c r="A657" s="35" t="s">
        <v>1366</v>
      </c>
      <c r="B657" s="11" t="s">
        <v>1367</v>
      </c>
      <c r="C657" s="11" t="s">
        <v>1368</v>
      </c>
      <c r="D657" s="11" t="s">
        <v>1406</v>
      </c>
      <c r="E657" s="11"/>
      <c r="F657" s="54" t="s">
        <v>1386</v>
      </c>
      <c r="G657" s="12"/>
      <c r="H657" s="12" t="str">
        <f>IFERROR(VLOOKUP(G657,CentralOVM!$A$3:$B$45,2,0),"")</f>
        <v/>
      </c>
      <c r="I657" s="12"/>
      <c r="J657" s="12"/>
      <c r="K657" s="12"/>
      <c r="L657" s="12"/>
      <c r="M657" s="13"/>
      <c r="N657" s="9"/>
      <c r="O657" s="9"/>
      <c r="P657" s="9"/>
      <c r="Q657" s="9"/>
      <c r="R657" s="9"/>
      <c r="S657" s="9"/>
      <c r="T657" s="9">
        <v>1</v>
      </c>
      <c r="U657" s="9"/>
      <c r="V657" s="9"/>
      <c r="W657" s="10"/>
      <c r="X657" s="10"/>
      <c r="Y657" s="10"/>
      <c r="Z657" s="10"/>
    </row>
    <row r="658" spans="1:26" ht="57.6" x14ac:dyDescent="0.3">
      <c r="A658" s="35" t="s">
        <v>1366</v>
      </c>
      <c r="B658" s="11" t="s">
        <v>1367</v>
      </c>
      <c r="C658" s="11" t="s">
        <v>1368</v>
      </c>
      <c r="D658" s="11" t="s">
        <v>1407</v>
      </c>
      <c r="E658" s="11"/>
      <c r="F658" s="54"/>
      <c r="G658" s="12"/>
      <c r="H658" s="12" t="str">
        <f>IFERROR(VLOOKUP(G658,CentralOVM!$A$3:$B$45,2,0),"")</f>
        <v/>
      </c>
      <c r="I658" s="12"/>
      <c r="J658" s="12"/>
      <c r="K658" s="12"/>
      <c r="L658" s="12"/>
      <c r="M658" s="13"/>
      <c r="N658" s="9"/>
      <c r="O658" s="9"/>
      <c r="P658" s="9"/>
      <c r="Q658" s="9"/>
      <c r="R658" s="9"/>
      <c r="S658" s="9"/>
      <c r="T658" s="9"/>
      <c r="U658" s="9"/>
      <c r="V658" s="9"/>
      <c r="W658" s="10"/>
      <c r="X658" s="10"/>
      <c r="Y658" s="10"/>
      <c r="Z658" s="10"/>
    </row>
    <row r="659" spans="1:26" ht="72" x14ac:dyDescent="0.3">
      <c r="A659" s="35" t="s">
        <v>1366</v>
      </c>
      <c r="B659" s="11" t="s">
        <v>1367</v>
      </c>
      <c r="C659" s="11" t="s">
        <v>1368</v>
      </c>
      <c r="D659" s="11" t="s">
        <v>1408</v>
      </c>
      <c r="E659" s="11" t="s">
        <v>1399</v>
      </c>
      <c r="F659" s="54" t="s">
        <v>1409</v>
      </c>
      <c r="G659" s="12" t="s">
        <v>316</v>
      </c>
      <c r="H659" s="12" t="str">
        <f>IFERROR(VLOOKUP(G659,CentralOVM!$A$3:$B$45,2,0),"")</f>
        <v>Y</v>
      </c>
      <c r="I659" s="12" t="s">
        <v>316</v>
      </c>
      <c r="J659" s="12"/>
      <c r="K659" s="12"/>
      <c r="L659" s="12"/>
      <c r="M659" s="13"/>
      <c r="N659" s="51" t="s">
        <v>1410</v>
      </c>
      <c r="O659" s="9">
        <v>1</v>
      </c>
      <c r="P659" s="9"/>
      <c r="Q659" s="9"/>
      <c r="R659" s="9"/>
      <c r="S659" s="9"/>
      <c r="T659" s="9">
        <v>1</v>
      </c>
      <c r="U659" s="9" t="s">
        <v>1411</v>
      </c>
      <c r="V659" s="9"/>
      <c r="W659" s="10"/>
      <c r="X659" s="10"/>
      <c r="Y659" s="10"/>
      <c r="Z659" s="10"/>
    </row>
    <row r="660" spans="1:26" ht="57.6" x14ac:dyDescent="0.3">
      <c r="A660" s="35" t="s">
        <v>1366</v>
      </c>
      <c r="B660" s="11" t="s">
        <v>1367</v>
      </c>
      <c r="C660" s="11" t="s">
        <v>1368</v>
      </c>
      <c r="D660" s="11" t="s">
        <v>1412</v>
      </c>
      <c r="E660" s="11" t="s">
        <v>1413</v>
      </c>
      <c r="F660" s="54" t="s">
        <v>1414</v>
      </c>
      <c r="G660" s="12" t="s">
        <v>316</v>
      </c>
      <c r="H660" s="12" t="str">
        <f>IFERROR(VLOOKUP(G660,CentralOVM!$A$3:$B$45,2,0),"")</f>
        <v>Y</v>
      </c>
      <c r="I660" s="12" t="s">
        <v>316</v>
      </c>
      <c r="J660" s="12"/>
      <c r="K660" s="12"/>
      <c r="L660" s="12"/>
      <c r="M660" s="13"/>
      <c r="N660" s="51" t="s">
        <v>1410</v>
      </c>
      <c r="O660" s="9">
        <v>1</v>
      </c>
      <c r="P660" s="9" t="s">
        <v>1415</v>
      </c>
      <c r="Q660" s="9" t="s">
        <v>316</v>
      </c>
      <c r="R660" s="9" t="s">
        <v>62</v>
      </c>
      <c r="S660" s="9"/>
      <c r="T660" s="9">
        <v>1</v>
      </c>
      <c r="U660" s="9" t="s">
        <v>1416</v>
      </c>
      <c r="V660" s="9"/>
      <c r="W660" s="10"/>
      <c r="X660" s="10"/>
      <c r="Y660" s="10"/>
      <c r="Z660" s="10"/>
    </row>
    <row r="661" spans="1:26" ht="57.6" x14ac:dyDescent="0.3">
      <c r="A661" s="35" t="s">
        <v>1366</v>
      </c>
      <c r="B661" s="11" t="s">
        <v>1367</v>
      </c>
      <c r="C661" s="11" t="s">
        <v>1368</v>
      </c>
      <c r="D661" s="11" t="s">
        <v>1417</v>
      </c>
      <c r="E661" s="11" t="s">
        <v>1413</v>
      </c>
      <c r="F661" s="54" t="s">
        <v>1414</v>
      </c>
      <c r="G661" s="12" t="s">
        <v>316</v>
      </c>
      <c r="H661" s="12" t="str">
        <f>IFERROR(VLOOKUP(G661,CentralOVM!$A$3:$B$45,2,0),"")</f>
        <v>Y</v>
      </c>
      <c r="I661" s="12" t="s">
        <v>316</v>
      </c>
      <c r="J661" s="12"/>
      <c r="K661" s="12"/>
      <c r="L661" s="12"/>
      <c r="M661" s="13"/>
      <c r="N661" s="51" t="s">
        <v>714</v>
      </c>
      <c r="O661" s="9">
        <v>0</v>
      </c>
      <c r="P661" s="9"/>
      <c r="Q661" s="9"/>
      <c r="R661" s="9"/>
      <c r="S661" s="9"/>
      <c r="T661" s="9">
        <v>1</v>
      </c>
      <c r="U661" s="9"/>
      <c r="V661" s="9"/>
      <c r="W661" s="10"/>
      <c r="X661" s="10"/>
      <c r="Y661" s="10"/>
      <c r="Z661" s="10"/>
    </row>
    <row r="662" spans="1:26" ht="57.6" x14ac:dyDescent="0.3">
      <c r="A662" s="35" t="s">
        <v>1366</v>
      </c>
      <c r="B662" s="11" t="s">
        <v>1367</v>
      </c>
      <c r="C662" s="11" t="s">
        <v>1368</v>
      </c>
      <c r="D662" s="11" t="s">
        <v>1418</v>
      </c>
      <c r="E662" s="11" t="s">
        <v>1413</v>
      </c>
      <c r="F662" s="54" t="s">
        <v>1414</v>
      </c>
      <c r="G662" s="12" t="s">
        <v>316</v>
      </c>
      <c r="H662" s="12" t="str">
        <f>IFERROR(VLOOKUP(G662,CentralOVM!$A$3:$B$45,2,0),"")</f>
        <v>Y</v>
      </c>
      <c r="I662" s="12" t="s">
        <v>316</v>
      </c>
      <c r="J662" s="12"/>
      <c r="K662" s="12"/>
      <c r="L662" s="12"/>
      <c r="M662" s="13"/>
      <c r="N662" s="51" t="s">
        <v>714</v>
      </c>
      <c r="O662" s="9">
        <v>0</v>
      </c>
      <c r="P662" s="9"/>
      <c r="Q662" s="9"/>
      <c r="R662" s="9"/>
      <c r="S662" s="9"/>
      <c r="T662" s="9">
        <v>1</v>
      </c>
      <c r="U662" s="9"/>
      <c r="V662" s="9"/>
      <c r="W662" s="10"/>
      <c r="X662" s="10"/>
      <c r="Y662" s="10"/>
      <c r="Z662" s="10"/>
    </row>
    <row r="663" spans="1:26" ht="57.6" x14ac:dyDescent="0.3">
      <c r="A663" s="35" t="s">
        <v>1366</v>
      </c>
      <c r="B663" s="11" t="s">
        <v>1367</v>
      </c>
      <c r="C663" s="11" t="s">
        <v>1368</v>
      </c>
      <c r="D663" s="11" t="s">
        <v>1419</v>
      </c>
      <c r="E663" s="11" t="s">
        <v>1413</v>
      </c>
      <c r="F663" s="54" t="s">
        <v>1414</v>
      </c>
      <c r="G663" s="12" t="s">
        <v>316</v>
      </c>
      <c r="H663" s="12" t="str">
        <f>IFERROR(VLOOKUP(G663,CentralOVM!$A$3:$B$45,2,0),"")</f>
        <v>Y</v>
      </c>
      <c r="I663" s="12" t="s">
        <v>316</v>
      </c>
      <c r="J663" s="12"/>
      <c r="K663" s="12"/>
      <c r="L663" s="12"/>
      <c r="M663" s="13"/>
      <c r="N663" s="51" t="s">
        <v>714</v>
      </c>
      <c r="O663" s="9">
        <v>0</v>
      </c>
      <c r="P663" s="9"/>
      <c r="Q663" s="9"/>
      <c r="R663" s="9"/>
      <c r="S663" s="9"/>
      <c r="T663" s="9">
        <v>1</v>
      </c>
      <c r="U663" s="9"/>
      <c r="V663" s="9"/>
      <c r="W663" s="10"/>
      <c r="X663" s="10"/>
      <c r="Y663" s="10"/>
      <c r="Z663" s="10"/>
    </row>
    <row r="664" spans="1:26" ht="57.6" x14ac:dyDescent="0.3">
      <c r="A664" s="35" t="s">
        <v>1366</v>
      </c>
      <c r="B664" s="11" t="s">
        <v>1367</v>
      </c>
      <c r="C664" s="11" t="s">
        <v>1368</v>
      </c>
      <c r="D664" s="11" t="s">
        <v>1420</v>
      </c>
      <c r="E664" s="11" t="s">
        <v>1413</v>
      </c>
      <c r="F664" s="54" t="s">
        <v>1414</v>
      </c>
      <c r="G664" s="12" t="s">
        <v>316</v>
      </c>
      <c r="H664" s="12" t="str">
        <f>IFERROR(VLOOKUP(G664,CentralOVM!$A$3:$B$45,2,0),"")</f>
        <v>Y</v>
      </c>
      <c r="I664" s="12" t="s">
        <v>316</v>
      </c>
      <c r="J664" s="12"/>
      <c r="K664" s="12"/>
      <c r="L664" s="12"/>
      <c r="M664" s="13"/>
      <c r="N664" s="51" t="s">
        <v>1410</v>
      </c>
      <c r="O664" s="9">
        <v>1</v>
      </c>
      <c r="P664" s="9"/>
      <c r="Q664" s="9"/>
      <c r="R664" s="9"/>
      <c r="S664" s="9"/>
      <c r="T664" s="9">
        <v>1</v>
      </c>
      <c r="U664" s="9" t="s">
        <v>89</v>
      </c>
      <c r="V664" s="9"/>
      <c r="W664" s="10"/>
      <c r="X664" s="10"/>
      <c r="Y664" s="10"/>
      <c r="Z664" s="10"/>
    </row>
    <row r="665" spans="1:26" ht="57.6" x14ac:dyDescent="0.3">
      <c r="A665" s="35" t="s">
        <v>1366</v>
      </c>
      <c r="B665" s="11" t="s">
        <v>1367</v>
      </c>
      <c r="C665" s="11" t="s">
        <v>1368</v>
      </c>
      <c r="D665" s="11" t="s">
        <v>1421</v>
      </c>
      <c r="E665" s="11" t="s">
        <v>1413</v>
      </c>
      <c r="F665" s="54"/>
      <c r="G665" s="12" t="s">
        <v>316</v>
      </c>
      <c r="H665" s="12" t="str">
        <f>IFERROR(VLOOKUP(G665,CentralOVM!$A$3:$B$45,2,0),"")</f>
        <v>Y</v>
      </c>
      <c r="I665" s="12" t="s">
        <v>316</v>
      </c>
      <c r="J665" s="12"/>
      <c r="K665" s="12"/>
      <c r="L665" s="12"/>
      <c r="M665" s="13"/>
      <c r="N665" s="51" t="s">
        <v>1422</v>
      </c>
      <c r="O665" s="9">
        <v>5</v>
      </c>
      <c r="P665" s="9"/>
      <c r="Q665" s="9"/>
      <c r="R665" s="9"/>
      <c r="S665" s="9"/>
      <c r="T665" s="9"/>
      <c r="U665" s="9" t="s">
        <v>92</v>
      </c>
      <c r="V665" s="9"/>
      <c r="W665" s="10"/>
      <c r="X665" s="10"/>
      <c r="Y665" s="10"/>
      <c r="Z665" s="10"/>
    </row>
    <row r="666" spans="1:26" ht="57.6" x14ac:dyDescent="0.3">
      <c r="A666" s="35" t="s">
        <v>1366</v>
      </c>
      <c r="B666" s="11" t="s">
        <v>1367</v>
      </c>
      <c r="C666" s="11" t="s">
        <v>1368</v>
      </c>
      <c r="D666" s="11" t="s">
        <v>1423</v>
      </c>
      <c r="E666" s="11"/>
      <c r="F666" s="54" t="s">
        <v>1424</v>
      </c>
      <c r="G666" s="12" t="s">
        <v>258</v>
      </c>
      <c r="H666" s="12" t="str">
        <f>IFERROR(VLOOKUP(G666,CentralOVM!$A$3:$B$45,2,0),"")</f>
        <v>Y</v>
      </c>
      <c r="I666" s="12" t="s">
        <v>258</v>
      </c>
      <c r="J666" s="12" t="s">
        <v>1425</v>
      </c>
      <c r="K666" s="12" t="s">
        <v>1426</v>
      </c>
      <c r="L666" s="12" t="s">
        <v>712</v>
      </c>
      <c r="M666" s="13" t="s">
        <v>713</v>
      </c>
      <c r="N666" s="51" t="s">
        <v>1422</v>
      </c>
      <c r="O666" s="9">
        <v>5</v>
      </c>
      <c r="P666" s="9"/>
      <c r="Q666" s="9"/>
      <c r="R666" s="9"/>
      <c r="S666" s="9"/>
      <c r="T666" s="9">
        <v>5</v>
      </c>
      <c r="U666" s="9" t="s">
        <v>95</v>
      </c>
      <c r="V666" s="9"/>
      <c r="W666" s="10"/>
      <c r="X666" s="10"/>
      <c r="Y666" s="10"/>
      <c r="Z666" s="10"/>
    </row>
    <row r="667" spans="1:26" ht="57.6" x14ac:dyDescent="0.3">
      <c r="A667" s="35" t="s">
        <v>1366</v>
      </c>
      <c r="B667" s="11" t="s">
        <v>1367</v>
      </c>
      <c r="C667" s="11" t="s">
        <v>1368</v>
      </c>
      <c r="D667" s="11" t="s">
        <v>1427</v>
      </c>
      <c r="E667" s="11"/>
      <c r="F667" s="54"/>
      <c r="G667" s="12"/>
      <c r="H667" s="12" t="str">
        <f>IFERROR(VLOOKUP(G667,CentralOVM!$A$3:$B$45,2,0),"")</f>
        <v/>
      </c>
      <c r="I667" s="12"/>
      <c r="J667" s="12"/>
      <c r="K667" s="12"/>
      <c r="L667" s="12"/>
      <c r="M667" s="13"/>
      <c r="N667" s="9"/>
      <c r="O667" s="9"/>
      <c r="P667" s="9"/>
      <c r="Q667" s="9"/>
      <c r="R667" s="9"/>
      <c r="S667" s="9"/>
      <c r="T667" s="9"/>
      <c r="U667" s="9" t="s">
        <v>1428</v>
      </c>
      <c r="V667" s="9"/>
      <c r="W667" s="10"/>
      <c r="X667" s="10"/>
      <c r="Y667" s="10"/>
      <c r="Z667" s="10"/>
    </row>
    <row r="668" spans="1:26" ht="129.6" x14ac:dyDescent="0.3">
      <c r="A668" s="35" t="s">
        <v>1366</v>
      </c>
      <c r="B668" s="11" t="s">
        <v>1367</v>
      </c>
      <c r="C668" s="11" t="s">
        <v>1368</v>
      </c>
      <c r="D668" s="11" t="s">
        <v>1429</v>
      </c>
      <c r="E668" s="11" t="s">
        <v>1413</v>
      </c>
      <c r="F668" s="54" t="s">
        <v>1430</v>
      </c>
      <c r="G668" s="12" t="s">
        <v>258</v>
      </c>
      <c r="H668" s="12" t="str">
        <f>IFERROR(VLOOKUP(G668,CentralOVM!$A$3:$B$45,2,0),"")</f>
        <v>Y</v>
      </c>
      <c r="I668" s="12" t="s">
        <v>258</v>
      </c>
      <c r="J668" s="12" t="s">
        <v>1431</v>
      </c>
      <c r="K668" s="12" t="s">
        <v>1432</v>
      </c>
      <c r="L668" s="12" t="s">
        <v>712</v>
      </c>
      <c r="M668" s="13" t="s">
        <v>713</v>
      </c>
      <c r="N668" s="51" t="s">
        <v>1422</v>
      </c>
      <c r="O668" s="9">
        <v>5</v>
      </c>
      <c r="P668" s="9"/>
      <c r="Q668" s="9"/>
      <c r="R668" s="9"/>
      <c r="S668" s="17" t="s">
        <v>1433</v>
      </c>
      <c r="T668" s="9">
        <v>4</v>
      </c>
      <c r="U668" s="9" t="s">
        <v>718</v>
      </c>
      <c r="V668" s="9"/>
      <c r="W668" s="10"/>
      <c r="X668" s="10"/>
      <c r="Y668" s="10"/>
      <c r="Z668" s="10"/>
    </row>
    <row r="669" spans="1:26" ht="115.2" x14ac:dyDescent="0.3">
      <c r="A669" s="35" t="s">
        <v>1366</v>
      </c>
      <c r="B669" s="11" t="s">
        <v>1367</v>
      </c>
      <c r="C669" s="11" t="s">
        <v>1368</v>
      </c>
      <c r="D669" s="11" t="s">
        <v>1434</v>
      </c>
      <c r="E669" s="11"/>
      <c r="F669" s="54" t="s">
        <v>1435</v>
      </c>
      <c r="G669" s="12" t="s">
        <v>258</v>
      </c>
      <c r="H669" s="12" t="str">
        <f>IFERROR(VLOOKUP(G669,CentralOVM!$A$3:$B$45,2,0),"")</f>
        <v>Y</v>
      </c>
      <c r="I669" s="12" t="s">
        <v>258</v>
      </c>
      <c r="J669" s="12" t="s">
        <v>1431</v>
      </c>
      <c r="K669" s="12" t="s">
        <v>1432</v>
      </c>
      <c r="L669" s="12" t="s">
        <v>712</v>
      </c>
      <c r="M669" s="13" t="s">
        <v>713</v>
      </c>
      <c r="N669" s="8" t="s">
        <v>1436</v>
      </c>
      <c r="O669" s="9">
        <v>0</v>
      </c>
      <c r="P669" s="9"/>
      <c r="Q669" s="9"/>
      <c r="R669" s="9"/>
      <c r="S669" s="17" t="s">
        <v>1437</v>
      </c>
      <c r="T669" s="9">
        <v>4</v>
      </c>
      <c r="U669" s="9"/>
      <c r="V669" s="9"/>
      <c r="W669" s="10"/>
      <c r="X669" s="10"/>
      <c r="Y669" s="10"/>
      <c r="Z669" s="10"/>
    </row>
    <row r="670" spans="1:26" ht="57.6" x14ac:dyDescent="0.3">
      <c r="A670" s="35" t="s">
        <v>1366</v>
      </c>
      <c r="B670" s="11" t="s">
        <v>1367</v>
      </c>
      <c r="C670" s="11" t="s">
        <v>1368</v>
      </c>
      <c r="D670" s="11" t="s">
        <v>1438</v>
      </c>
      <c r="E670" s="11"/>
      <c r="F670" s="54"/>
      <c r="G670" s="12" t="s">
        <v>258</v>
      </c>
      <c r="H670" s="12" t="str">
        <f>IFERROR(VLOOKUP(G670,CentralOVM!$A$3:$B$45,2,0),"")</f>
        <v>Y</v>
      </c>
      <c r="I670" s="12" t="s">
        <v>258</v>
      </c>
      <c r="J670" s="12" t="s">
        <v>206</v>
      </c>
      <c r="K670" s="12" t="s">
        <v>207</v>
      </c>
      <c r="L670" s="12" t="s">
        <v>208</v>
      </c>
      <c r="M670" s="13" t="s">
        <v>209</v>
      </c>
      <c r="N670" s="51" t="s">
        <v>1439</v>
      </c>
      <c r="O670" s="9">
        <v>1</v>
      </c>
      <c r="P670" s="9"/>
      <c r="Q670" s="9"/>
      <c r="R670" s="9"/>
      <c r="S670" s="9"/>
      <c r="T670" s="9"/>
      <c r="U670" s="9"/>
      <c r="V670" s="9"/>
      <c r="W670" s="10"/>
      <c r="X670" s="10"/>
      <c r="Y670" s="10"/>
      <c r="Z670" s="10"/>
    </row>
    <row r="671" spans="1:26" ht="57.6" x14ac:dyDescent="0.3">
      <c r="A671" s="35" t="s">
        <v>1366</v>
      </c>
      <c r="B671" s="11" t="s">
        <v>1367</v>
      </c>
      <c r="C671" s="11" t="s">
        <v>1368</v>
      </c>
      <c r="D671" s="11" t="s">
        <v>1440</v>
      </c>
      <c r="E671" s="11"/>
      <c r="F671" s="54" t="s">
        <v>798</v>
      </c>
      <c r="G671" s="12" t="s">
        <v>258</v>
      </c>
      <c r="H671" s="12" t="str">
        <f>IFERROR(VLOOKUP(G671,CentralOVM!$A$3:$B$45,2,0),"")</f>
        <v>Y</v>
      </c>
      <c r="I671" s="12" t="s">
        <v>258</v>
      </c>
      <c r="J671" s="12"/>
      <c r="K671" s="12"/>
      <c r="L671" s="12"/>
      <c r="M671" s="13"/>
      <c r="N671" s="9"/>
      <c r="O671" s="9"/>
      <c r="P671" s="9"/>
      <c r="Q671" s="9"/>
      <c r="R671" s="9"/>
      <c r="S671" s="9"/>
      <c r="T671" s="9">
        <v>4</v>
      </c>
      <c r="U671" s="9"/>
      <c r="V671" s="9"/>
      <c r="W671" s="10"/>
      <c r="X671" s="10"/>
      <c r="Y671" s="10"/>
      <c r="Z671" s="10"/>
    </row>
    <row r="672" spans="1:26" ht="57.6" x14ac:dyDescent="0.3">
      <c r="A672" s="35" t="s">
        <v>1366</v>
      </c>
      <c r="B672" s="11" t="s">
        <v>1367</v>
      </c>
      <c r="C672" s="11" t="s">
        <v>1368</v>
      </c>
      <c r="D672" s="11" t="s">
        <v>1441</v>
      </c>
      <c r="E672" s="11" t="s">
        <v>1442</v>
      </c>
      <c r="F672" s="54" t="s">
        <v>1443</v>
      </c>
      <c r="G672" s="12" t="s">
        <v>258</v>
      </c>
      <c r="H672" s="12" t="str">
        <f>IFERROR(VLOOKUP(G672,CentralOVM!$A$3:$B$45,2,0),"")</f>
        <v>Y</v>
      </c>
      <c r="I672" s="12" t="s">
        <v>258</v>
      </c>
      <c r="J672" s="12" t="s">
        <v>786</v>
      </c>
      <c r="K672" s="12" t="s">
        <v>787</v>
      </c>
      <c r="L672" s="12" t="s">
        <v>788</v>
      </c>
      <c r="M672" s="13" t="s">
        <v>789</v>
      </c>
      <c r="N672" s="8" t="s">
        <v>802</v>
      </c>
      <c r="O672" s="9">
        <v>0</v>
      </c>
      <c r="P672" s="9"/>
      <c r="Q672" s="9"/>
      <c r="R672" s="9"/>
      <c r="S672" s="17" t="s">
        <v>803</v>
      </c>
      <c r="T672" s="9">
        <v>3</v>
      </c>
      <c r="U672" s="9" t="s">
        <v>804</v>
      </c>
      <c r="V672" s="9"/>
      <c r="W672" s="10"/>
      <c r="X672" s="10"/>
      <c r="Y672" s="10"/>
      <c r="Z672" s="10"/>
    </row>
    <row r="673" spans="1:26" ht="57.6" x14ac:dyDescent="0.3">
      <c r="A673" s="35" t="s">
        <v>1366</v>
      </c>
      <c r="B673" s="11" t="s">
        <v>1367</v>
      </c>
      <c r="C673" s="11" t="s">
        <v>1368</v>
      </c>
      <c r="D673" s="11" t="s">
        <v>1444</v>
      </c>
      <c r="E673" s="11" t="s">
        <v>1442</v>
      </c>
      <c r="F673" s="54" t="s">
        <v>1443</v>
      </c>
      <c r="G673" s="12" t="s">
        <v>258</v>
      </c>
      <c r="H673" s="12" t="str">
        <f>IFERROR(VLOOKUP(G673,CentralOVM!$A$3:$B$45,2,0),"")</f>
        <v>Y</v>
      </c>
      <c r="I673" s="12" t="s">
        <v>258</v>
      </c>
      <c r="J673" s="12" t="s">
        <v>786</v>
      </c>
      <c r="K673" s="12" t="s">
        <v>787</v>
      </c>
      <c r="L673" s="12" t="s">
        <v>788</v>
      </c>
      <c r="M673" s="13" t="s">
        <v>789</v>
      </c>
      <c r="N673" s="8" t="s">
        <v>802</v>
      </c>
      <c r="O673" s="9">
        <v>0</v>
      </c>
      <c r="P673" s="9"/>
      <c r="Q673" s="9"/>
      <c r="R673" s="9"/>
      <c r="S673" s="17" t="s">
        <v>803</v>
      </c>
      <c r="T673" s="9">
        <v>3</v>
      </c>
      <c r="U673" s="9" t="s">
        <v>807</v>
      </c>
      <c r="V673" s="9"/>
      <c r="W673" s="10"/>
      <c r="X673" s="10"/>
      <c r="Y673" s="10"/>
      <c r="Z673" s="10"/>
    </row>
    <row r="674" spans="1:26" ht="57.6" x14ac:dyDescent="0.3">
      <c r="A674" s="35" t="s">
        <v>1366</v>
      </c>
      <c r="B674" s="11" t="s">
        <v>1367</v>
      </c>
      <c r="C674" s="11" t="s">
        <v>1368</v>
      </c>
      <c r="D674" s="11" t="s">
        <v>1445</v>
      </c>
      <c r="E674" s="11" t="s">
        <v>1446</v>
      </c>
      <c r="F674" s="54" t="s">
        <v>1447</v>
      </c>
      <c r="G674" s="12" t="s">
        <v>258</v>
      </c>
      <c r="H674" s="12" t="str">
        <f>IFERROR(VLOOKUP(G674,CentralOVM!$A$3:$B$45,2,0),"")</f>
        <v>Y</v>
      </c>
      <c r="I674" s="12" t="s">
        <v>258</v>
      </c>
      <c r="J674" s="12" t="s">
        <v>1448</v>
      </c>
      <c r="K674" s="12" t="s">
        <v>1449</v>
      </c>
      <c r="L674" s="12" t="s">
        <v>1450</v>
      </c>
      <c r="M674" s="13" t="s">
        <v>1451</v>
      </c>
      <c r="N674" s="51" t="s">
        <v>1452</v>
      </c>
      <c r="O674" s="9">
        <v>0</v>
      </c>
      <c r="P674" s="9"/>
      <c r="Q674" s="9"/>
      <c r="R674" s="9"/>
      <c r="S674" s="9"/>
      <c r="T674" s="9">
        <v>1</v>
      </c>
      <c r="U674" s="9"/>
      <c r="V674" s="9"/>
      <c r="W674" s="10"/>
      <c r="X674" s="10"/>
      <c r="Y674" s="10"/>
      <c r="Z674" s="10"/>
    </row>
    <row r="675" spans="1:26" ht="57.6" x14ac:dyDescent="0.3">
      <c r="A675" s="35" t="s">
        <v>1366</v>
      </c>
      <c r="B675" s="11" t="s">
        <v>1367</v>
      </c>
      <c r="C675" s="11" t="s">
        <v>1368</v>
      </c>
      <c r="D675" s="11" t="s">
        <v>1453</v>
      </c>
      <c r="E675" s="11" t="s">
        <v>1446</v>
      </c>
      <c r="F675" s="54" t="s">
        <v>1447</v>
      </c>
      <c r="G675" s="12" t="s">
        <v>258</v>
      </c>
      <c r="H675" s="12" t="str">
        <f>IFERROR(VLOOKUP(G675,CentralOVM!$A$3:$B$45,2,0),"")</f>
        <v>Y</v>
      </c>
      <c r="I675" s="12" t="s">
        <v>258</v>
      </c>
      <c r="J675" s="12" t="s">
        <v>1448</v>
      </c>
      <c r="K675" s="12" t="s">
        <v>1449</v>
      </c>
      <c r="L675" s="12" t="s">
        <v>1450</v>
      </c>
      <c r="M675" s="13" t="s">
        <v>1451</v>
      </c>
      <c r="N675" s="51" t="s">
        <v>1452</v>
      </c>
      <c r="O675" s="9">
        <v>0</v>
      </c>
      <c r="P675" s="9"/>
      <c r="Q675" s="9"/>
      <c r="R675" s="9"/>
      <c r="S675" s="9"/>
      <c r="T675" s="9">
        <v>1</v>
      </c>
      <c r="U675" s="9"/>
      <c r="V675" s="9"/>
      <c r="W675" s="10"/>
      <c r="X675" s="10"/>
      <c r="Y675" s="10"/>
      <c r="Z675" s="10"/>
    </row>
    <row r="676" spans="1:26" ht="57.6" x14ac:dyDescent="0.3">
      <c r="A676" s="35" t="s">
        <v>1366</v>
      </c>
      <c r="B676" s="11" t="s">
        <v>1367</v>
      </c>
      <c r="C676" s="11" t="s">
        <v>1368</v>
      </c>
      <c r="D676" s="11" t="s">
        <v>1454</v>
      </c>
      <c r="E676" s="11" t="s">
        <v>1455</v>
      </c>
      <c r="F676" s="54" t="s">
        <v>1456</v>
      </c>
      <c r="G676" s="12" t="s">
        <v>258</v>
      </c>
      <c r="H676" s="12" t="str">
        <f>IFERROR(VLOOKUP(G676,CentralOVM!$A$3:$B$45,2,0),"")</f>
        <v>Y</v>
      </c>
      <c r="I676" s="12" t="s">
        <v>258</v>
      </c>
      <c r="J676" s="12" t="s">
        <v>1448</v>
      </c>
      <c r="K676" s="12" t="s">
        <v>1449</v>
      </c>
      <c r="L676" s="12" t="s">
        <v>1450</v>
      </c>
      <c r="M676" s="13" t="s">
        <v>1451</v>
      </c>
      <c r="N676" s="51" t="s">
        <v>505</v>
      </c>
      <c r="O676" s="9">
        <v>21</v>
      </c>
      <c r="P676" s="9"/>
      <c r="Q676" s="9"/>
      <c r="R676" s="9"/>
      <c r="S676" s="9"/>
      <c r="T676" s="9">
        <v>1</v>
      </c>
      <c r="U676" s="9"/>
      <c r="V676" s="9"/>
      <c r="W676" s="10"/>
      <c r="X676" s="10"/>
      <c r="Y676" s="10"/>
      <c r="Z676" s="10"/>
    </row>
    <row r="677" spans="1:26" ht="57.6" x14ac:dyDescent="0.3">
      <c r="A677" s="35" t="s">
        <v>1366</v>
      </c>
      <c r="B677" s="11" t="s">
        <v>1367</v>
      </c>
      <c r="C677" s="11" t="s">
        <v>1368</v>
      </c>
      <c r="D677" s="11" t="s">
        <v>1457</v>
      </c>
      <c r="E677" s="11" t="s">
        <v>1455</v>
      </c>
      <c r="F677" s="54" t="s">
        <v>1456</v>
      </c>
      <c r="G677" s="12" t="s">
        <v>258</v>
      </c>
      <c r="H677" s="12" t="str">
        <f>IFERROR(VLOOKUP(G677,CentralOVM!$A$3:$B$45,2,0),"")</f>
        <v>Y</v>
      </c>
      <c r="I677" s="12" t="s">
        <v>258</v>
      </c>
      <c r="J677" s="12" t="s">
        <v>1448</v>
      </c>
      <c r="K677" s="12" t="s">
        <v>1449</v>
      </c>
      <c r="L677" s="12" t="s">
        <v>1450</v>
      </c>
      <c r="M677" s="13" t="s">
        <v>1451</v>
      </c>
      <c r="N677" s="51" t="s">
        <v>505</v>
      </c>
      <c r="O677" s="9">
        <v>21</v>
      </c>
      <c r="P677" s="9"/>
      <c r="Q677" s="9"/>
      <c r="R677" s="9"/>
      <c r="S677" s="9"/>
      <c r="T677" s="9">
        <v>1</v>
      </c>
      <c r="U677" s="9"/>
      <c r="V677" s="9"/>
      <c r="W677" s="10"/>
      <c r="X677" s="10"/>
      <c r="Y677" s="10"/>
      <c r="Z677" s="10"/>
    </row>
    <row r="678" spans="1:26" ht="172.8" x14ac:dyDescent="0.3">
      <c r="A678" s="35" t="s">
        <v>1366</v>
      </c>
      <c r="B678" s="11" t="s">
        <v>1367</v>
      </c>
      <c r="C678" s="11" t="s">
        <v>1368</v>
      </c>
      <c r="D678" s="11" t="s">
        <v>1458</v>
      </c>
      <c r="E678" s="11" t="s">
        <v>1459</v>
      </c>
      <c r="F678" s="54" t="s">
        <v>1460</v>
      </c>
      <c r="G678" s="12" t="s">
        <v>113</v>
      </c>
      <c r="H678" s="12" t="str">
        <f>IFERROR(VLOOKUP(G678,CentralOVM!$A$3:$B$45,2,0),"")</f>
        <v>N</v>
      </c>
      <c r="I678" s="12" t="s">
        <v>392</v>
      </c>
      <c r="J678" s="12" t="s">
        <v>1461</v>
      </c>
      <c r="K678" s="12" t="s">
        <v>1462</v>
      </c>
      <c r="L678" s="12" t="s">
        <v>1463</v>
      </c>
      <c r="M678" s="13" t="s">
        <v>1464</v>
      </c>
      <c r="N678" s="51" t="s">
        <v>1465</v>
      </c>
      <c r="O678" s="9">
        <v>12</v>
      </c>
      <c r="P678" s="9"/>
      <c r="Q678" s="9"/>
      <c r="R678" s="9"/>
      <c r="S678" s="9"/>
      <c r="T678" s="9">
        <v>5</v>
      </c>
      <c r="U678" s="9" t="s">
        <v>121</v>
      </c>
      <c r="V678" s="9"/>
      <c r="W678" s="10"/>
      <c r="X678" s="10"/>
      <c r="Y678" s="10"/>
      <c r="Z678" s="10"/>
    </row>
    <row r="679" spans="1:26" ht="57.6" x14ac:dyDescent="0.3">
      <c r="A679" s="35" t="s">
        <v>1366</v>
      </c>
      <c r="B679" s="11" t="s">
        <v>1367</v>
      </c>
      <c r="C679" s="11" t="s">
        <v>1368</v>
      </c>
      <c r="D679" s="11" t="s">
        <v>1466</v>
      </c>
      <c r="E679" s="11"/>
      <c r="F679" s="54"/>
      <c r="G679" s="12"/>
      <c r="H679" s="12" t="str">
        <f>IFERROR(VLOOKUP(G679,CentralOVM!$A$3:$B$45,2,0),"")</f>
        <v/>
      </c>
      <c r="I679" s="12"/>
      <c r="J679" s="12"/>
      <c r="K679" s="12"/>
      <c r="L679" s="12"/>
      <c r="M679" s="13"/>
      <c r="N679" s="9"/>
      <c r="O679" s="9"/>
      <c r="P679" s="9"/>
      <c r="Q679" s="9"/>
      <c r="R679" s="9"/>
      <c r="S679" s="9"/>
      <c r="T679" s="9"/>
      <c r="U679" s="9" t="s">
        <v>65</v>
      </c>
      <c r="V679" s="9"/>
      <c r="W679" s="10"/>
      <c r="X679" s="10"/>
      <c r="Y679" s="10"/>
      <c r="Z679" s="10"/>
    </row>
    <row r="680" spans="1:26" ht="86.4" x14ac:dyDescent="0.3">
      <c r="A680" s="35" t="s">
        <v>1366</v>
      </c>
      <c r="B680" s="11" t="s">
        <v>1367</v>
      </c>
      <c r="C680" s="11" t="s">
        <v>1368</v>
      </c>
      <c r="D680" s="11" t="s">
        <v>1467</v>
      </c>
      <c r="E680" s="11" t="s">
        <v>836</v>
      </c>
      <c r="F680" s="54" t="s">
        <v>837</v>
      </c>
      <c r="G680" s="12" t="s">
        <v>258</v>
      </c>
      <c r="H680" s="12" t="str">
        <f>IFERROR(VLOOKUP(G680,CentralOVM!$A$3:$B$45,2,0),"")</f>
        <v>Y</v>
      </c>
      <c r="I680" s="12" t="s">
        <v>258</v>
      </c>
      <c r="J680" s="12" t="s">
        <v>431</v>
      </c>
      <c r="K680" s="12" t="s">
        <v>432</v>
      </c>
      <c r="L680" s="12" t="s">
        <v>433</v>
      </c>
      <c r="M680" s="13" t="s">
        <v>434</v>
      </c>
      <c r="N680" s="51" t="s">
        <v>505</v>
      </c>
      <c r="O680" s="9">
        <v>21</v>
      </c>
      <c r="P680" s="9"/>
      <c r="Q680" s="9"/>
      <c r="R680" s="9"/>
      <c r="S680" s="9"/>
      <c r="T680" s="9">
        <v>4</v>
      </c>
      <c r="U680" s="9" t="s">
        <v>119</v>
      </c>
      <c r="V680" s="9"/>
      <c r="W680" s="10"/>
      <c r="X680" s="10"/>
      <c r="Y680" s="10"/>
      <c r="Z680" s="10"/>
    </row>
    <row r="681" spans="1:26" ht="100.8" x14ac:dyDescent="0.3">
      <c r="A681" s="35" t="s">
        <v>1366</v>
      </c>
      <c r="B681" s="11" t="s">
        <v>1367</v>
      </c>
      <c r="C681" s="11" t="s">
        <v>1368</v>
      </c>
      <c r="D681" s="11" t="s">
        <v>1468</v>
      </c>
      <c r="E681" s="11" t="s">
        <v>836</v>
      </c>
      <c r="F681" s="54" t="s">
        <v>840</v>
      </c>
      <c r="G681" s="12" t="s">
        <v>258</v>
      </c>
      <c r="H681" s="12" t="str">
        <f>IFERROR(VLOOKUP(G681,CentralOVM!$A$3:$B$45,2,0),"")</f>
        <v>Y</v>
      </c>
      <c r="I681" s="12" t="s">
        <v>258</v>
      </c>
      <c r="J681" s="12" t="s">
        <v>431</v>
      </c>
      <c r="K681" s="12" t="s">
        <v>432</v>
      </c>
      <c r="L681" s="12" t="s">
        <v>433</v>
      </c>
      <c r="M681" s="13" t="s">
        <v>434</v>
      </c>
      <c r="N681" s="51" t="s">
        <v>505</v>
      </c>
      <c r="O681" s="9">
        <v>21</v>
      </c>
      <c r="P681" s="9"/>
      <c r="Q681" s="9"/>
      <c r="R681" s="9"/>
      <c r="S681" s="9"/>
      <c r="T681" s="9">
        <v>3</v>
      </c>
      <c r="U681" s="9" t="s">
        <v>438</v>
      </c>
      <c r="V681" s="9"/>
      <c r="W681" s="10"/>
      <c r="X681" s="10"/>
      <c r="Y681" s="10"/>
      <c r="Z681" s="10"/>
    </row>
    <row r="682" spans="1:26" ht="115.2" x14ac:dyDescent="0.3">
      <c r="A682" s="35" t="s">
        <v>1366</v>
      </c>
      <c r="B682" s="11" t="s">
        <v>1367</v>
      </c>
      <c r="C682" s="11" t="s">
        <v>1368</v>
      </c>
      <c r="D682" s="11" t="s">
        <v>1469</v>
      </c>
      <c r="E682" s="11" t="s">
        <v>836</v>
      </c>
      <c r="F682" s="54" t="s">
        <v>845</v>
      </c>
      <c r="G682" s="12" t="s">
        <v>258</v>
      </c>
      <c r="H682" s="12" t="str">
        <f>IFERROR(VLOOKUP(G682,CentralOVM!$A$3:$B$45,2,0),"")</f>
        <v>Y</v>
      </c>
      <c r="I682" s="12" t="s">
        <v>258</v>
      </c>
      <c r="J682" s="12" t="s">
        <v>431</v>
      </c>
      <c r="K682" s="12" t="s">
        <v>432</v>
      </c>
      <c r="L682" s="12" t="s">
        <v>433</v>
      </c>
      <c r="M682" s="13" t="s">
        <v>434</v>
      </c>
      <c r="N682" s="8" t="s">
        <v>435</v>
      </c>
      <c r="O682" s="9">
        <v>30</v>
      </c>
      <c r="P682" s="9"/>
      <c r="Q682" s="9"/>
      <c r="R682" s="9"/>
      <c r="S682" s="17" t="s">
        <v>846</v>
      </c>
      <c r="T682" s="9">
        <v>3</v>
      </c>
      <c r="U682" s="9"/>
      <c r="V682" s="9"/>
      <c r="W682" s="10"/>
      <c r="X682" s="10"/>
      <c r="Y682" s="10"/>
      <c r="Z682" s="10"/>
    </row>
    <row r="683" spans="1:26" ht="57.6" x14ac:dyDescent="0.3">
      <c r="A683" s="35" t="s">
        <v>1366</v>
      </c>
      <c r="B683" s="11" t="s">
        <v>1367</v>
      </c>
      <c r="C683" s="11" t="s">
        <v>1368</v>
      </c>
      <c r="D683" s="11" t="s">
        <v>1470</v>
      </c>
      <c r="E683" s="11"/>
      <c r="F683" s="54" t="s">
        <v>851</v>
      </c>
      <c r="G683" s="12" t="s">
        <v>174</v>
      </c>
      <c r="H683" s="12" t="str">
        <f>IFERROR(VLOOKUP(G683,CentralOVM!$A$3:$B$45,2,0),"")</f>
        <v>Y</v>
      </c>
      <c r="I683" s="12" t="s">
        <v>174</v>
      </c>
      <c r="J683" s="12" t="s">
        <v>852</v>
      </c>
      <c r="K683" s="12" t="s">
        <v>853</v>
      </c>
      <c r="L683" s="12" t="s">
        <v>177</v>
      </c>
      <c r="M683" s="13" t="s">
        <v>178</v>
      </c>
      <c r="N683" s="8" t="s">
        <v>165</v>
      </c>
      <c r="O683" s="9">
        <v>10</v>
      </c>
      <c r="P683" s="9" t="s">
        <v>179</v>
      </c>
      <c r="Q683" s="9" t="s">
        <v>174</v>
      </c>
      <c r="R683" s="9" t="s">
        <v>46</v>
      </c>
      <c r="S683" s="9"/>
      <c r="T683" s="9">
        <v>1</v>
      </c>
      <c r="U683" s="9" t="s">
        <v>181</v>
      </c>
      <c r="V683" s="9"/>
      <c r="W683" s="10"/>
      <c r="X683" s="10"/>
      <c r="Y683" s="10"/>
      <c r="Z683" s="10"/>
    </row>
    <row r="684" spans="1:26" ht="57.6" x14ac:dyDescent="0.3">
      <c r="A684" s="35" t="s">
        <v>1366</v>
      </c>
      <c r="B684" s="11" t="s">
        <v>1367</v>
      </c>
      <c r="C684" s="11" t="s">
        <v>1368</v>
      </c>
      <c r="D684" s="11" t="s">
        <v>1471</v>
      </c>
      <c r="E684" s="11"/>
      <c r="F684" s="54" t="s">
        <v>855</v>
      </c>
      <c r="G684" s="12" t="s">
        <v>174</v>
      </c>
      <c r="H684" s="12" t="str">
        <f>IFERROR(VLOOKUP(G684,CentralOVM!$A$3:$B$45,2,0),"")</f>
        <v>Y</v>
      </c>
      <c r="I684" s="12" t="s">
        <v>174</v>
      </c>
      <c r="J684" s="12" t="s">
        <v>852</v>
      </c>
      <c r="K684" s="12" t="s">
        <v>853</v>
      </c>
      <c r="L684" s="12" t="s">
        <v>177</v>
      </c>
      <c r="M684" s="13" t="s">
        <v>178</v>
      </c>
      <c r="N684" s="8" t="s">
        <v>165</v>
      </c>
      <c r="O684" s="9">
        <v>10</v>
      </c>
      <c r="P684" s="9"/>
      <c r="Q684" s="9"/>
      <c r="R684" s="9"/>
      <c r="S684" s="9"/>
      <c r="T684" s="9">
        <v>4</v>
      </c>
      <c r="U684" s="9"/>
      <c r="V684" s="9"/>
      <c r="W684" s="10"/>
      <c r="X684" s="10"/>
      <c r="Y684" s="10"/>
      <c r="Z684" s="10"/>
    </row>
    <row r="685" spans="1:26" ht="57.6" x14ac:dyDescent="0.3">
      <c r="A685" s="35" t="s">
        <v>1366</v>
      </c>
      <c r="B685" s="11" t="s">
        <v>1367</v>
      </c>
      <c r="C685" s="11" t="s">
        <v>1368</v>
      </c>
      <c r="D685" s="11" t="s">
        <v>1472</v>
      </c>
      <c r="E685" s="11" t="s">
        <v>37</v>
      </c>
      <c r="F685" s="54"/>
      <c r="G685" s="12" t="s">
        <v>39</v>
      </c>
      <c r="H685" s="12" t="str">
        <f>IFERROR(VLOOKUP(G685,CentralOVM!$A$3:$B$45,2,0),"")</f>
        <v>Y</v>
      </c>
      <c r="I685" s="12" t="s">
        <v>40</v>
      </c>
      <c r="J685" s="12" t="s">
        <v>1473</v>
      </c>
      <c r="K685" s="12" t="s">
        <v>1474</v>
      </c>
      <c r="L685" s="12" t="s">
        <v>43</v>
      </c>
      <c r="M685" s="13" t="s">
        <v>44</v>
      </c>
      <c r="N685" s="9"/>
      <c r="O685" s="9"/>
      <c r="P685" s="9" t="s">
        <v>45</v>
      </c>
      <c r="Q685" s="9" t="s">
        <v>39</v>
      </c>
      <c r="R685" s="9" t="s">
        <v>46</v>
      </c>
      <c r="S685" s="9"/>
      <c r="T685" s="9"/>
      <c r="U685" s="9"/>
      <c r="V685" s="9"/>
      <c r="W685" s="10"/>
      <c r="X685" s="10"/>
      <c r="Y685" s="10"/>
      <c r="Z685" s="10"/>
    </row>
    <row r="686" spans="1:26" ht="57.6" x14ac:dyDescent="0.3">
      <c r="A686" s="35" t="s">
        <v>1366</v>
      </c>
      <c r="B686" s="11" t="s">
        <v>1367</v>
      </c>
      <c r="C686" s="11" t="s">
        <v>1368</v>
      </c>
      <c r="D686" s="11" t="s">
        <v>1475</v>
      </c>
      <c r="E686" s="11" t="s">
        <v>1476</v>
      </c>
      <c r="F686" s="54" t="s">
        <v>812</v>
      </c>
      <c r="G686" s="12" t="s">
        <v>49</v>
      </c>
      <c r="H686" s="12" t="str">
        <f>IFERROR(VLOOKUP(G686,CentralOVM!$A$3:$B$45,2,0),"")</f>
        <v>Y</v>
      </c>
      <c r="I686" s="12" t="s">
        <v>49</v>
      </c>
      <c r="J686" s="12"/>
      <c r="K686" s="12"/>
      <c r="L686" s="12"/>
      <c r="M686" s="13"/>
      <c r="N686" s="8" t="s">
        <v>54</v>
      </c>
      <c r="O686" s="9">
        <v>60</v>
      </c>
      <c r="P686" s="9" t="s">
        <v>67</v>
      </c>
      <c r="Q686" s="9" t="s">
        <v>49</v>
      </c>
      <c r="R686" s="9" t="s">
        <v>62</v>
      </c>
      <c r="S686" s="9"/>
      <c r="T686" s="9">
        <v>1</v>
      </c>
      <c r="U686" s="9" t="s">
        <v>108</v>
      </c>
      <c r="V686" s="9"/>
      <c r="W686" s="10"/>
      <c r="X686" s="10"/>
      <c r="Y686" s="10"/>
      <c r="Z686" s="10"/>
    </row>
    <row r="687" spans="1:26" ht="57.6" x14ac:dyDescent="0.3">
      <c r="A687" s="35" t="s">
        <v>1366</v>
      </c>
      <c r="B687" s="11" t="s">
        <v>1367</v>
      </c>
      <c r="C687" s="11" t="s">
        <v>1368</v>
      </c>
      <c r="D687" s="11" t="s">
        <v>1477</v>
      </c>
      <c r="E687" s="11"/>
      <c r="F687" s="54" t="s">
        <v>828</v>
      </c>
      <c r="G687" s="12" t="s">
        <v>258</v>
      </c>
      <c r="H687" s="12" t="str">
        <f>IFERROR(VLOOKUP(G687,CentralOVM!$A$3:$B$45,2,0),"")</f>
        <v>Y</v>
      </c>
      <c r="I687" s="12" t="s">
        <v>258</v>
      </c>
      <c r="J687" s="12" t="s">
        <v>304</v>
      </c>
      <c r="K687" s="12" t="s">
        <v>305</v>
      </c>
      <c r="L687" s="12" t="s">
        <v>289</v>
      </c>
      <c r="M687" s="13" t="s">
        <v>290</v>
      </c>
      <c r="N687" s="8" t="s">
        <v>281</v>
      </c>
      <c r="O687" s="9">
        <v>9</v>
      </c>
      <c r="P687" s="9"/>
      <c r="Q687" s="9"/>
      <c r="R687" s="9"/>
      <c r="S687" s="17" t="s">
        <v>829</v>
      </c>
      <c r="T687" s="9">
        <v>4</v>
      </c>
      <c r="U687" s="9" t="s">
        <v>830</v>
      </c>
      <c r="V687" s="9"/>
      <c r="W687" s="10"/>
      <c r="X687" s="10"/>
      <c r="Y687" s="10"/>
      <c r="Z687" s="10"/>
    </row>
    <row r="688" spans="1:26" ht="57.6" x14ac:dyDescent="0.3">
      <c r="A688" s="35" t="s">
        <v>1366</v>
      </c>
      <c r="B688" s="11" t="s">
        <v>1367</v>
      </c>
      <c r="C688" s="11" t="s">
        <v>1368</v>
      </c>
      <c r="D688" s="11" t="s">
        <v>1478</v>
      </c>
      <c r="E688" s="11"/>
      <c r="F688" s="54" t="s">
        <v>828</v>
      </c>
      <c r="G688" s="12" t="s">
        <v>258</v>
      </c>
      <c r="H688" s="12" t="str">
        <f>IFERROR(VLOOKUP(G688,CentralOVM!$A$3:$B$45,2,0),"")</f>
        <v>Y</v>
      </c>
      <c r="I688" s="12" t="s">
        <v>258</v>
      </c>
      <c r="J688" s="12" t="s">
        <v>304</v>
      </c>
      <c r="K688" s="12" t="s">
        <v>305</v>
      </c>
      <c r="L688" s="12" t="s">
        <v>289</v>
      </c>
      <c r="M688" s="13" t="s">
        <v>290</v>
      </c>
      <c r="N688" s="8" t="s">
        <v>281</v>
      </c>
      <c r="O688" s="9">
        <v>9</v>
      </c>
      <c r="P688" s="9"/>
      <c r="Q688" s="9"/>
      <c r="R688" s="9"/>
      <c r="S688" s="17" t="s">
        <v>829</v>
      </c>
      <c r="T688" s="9">
        <v>1</v>
      </c>
      <c r="U688" s="9" t="s">
        <v>306</v>
      </c>
      <c r="V688" s="9"/>
      <c r="W688" s="10"/>
      <c r="X688" s="10"/>
      <c r="Y688" s="10"/>
      <c r="Z688" s="10"/>
    </row>
    <row r="689" spans="1:26" ht="57.6" x14ac:dyDescent="0.3">
      <c r="A689" s="35" t="s">
        <v>1366</v>
      </c>
      <c r="B689" s="11" t="s">
        <v>1367</v>
      </c>
      <c r="C689" s="11" t="s">
        <v>1368</v>
      </c>
      <c r="D689" s="11" t="s">
        <v>1479</v>
      </c>
      <c r="E689" s="11" t="s">
        <v>821</v>
      </c>
      <c r="F689" s="54" t="s">
        <v>822</v>
      </c>
      <c r="G689" s="12" t="s">
        <v>316</v>
      </c>
      <c r="H689" s="12" t="str">
        <f>IFERROR(VLOOKUP(G689,CentralOVM!$A$3:$B$45,2,0),"")</f>
        <v>Y</v>
      </c>
      <c r="I689" s="12" t="s">
        <v>316</v>
      </c>
      <c r="J689" s="12" t="s">
        <v>317</v>
      </c>
      <c r="K689" s="12" t="s">
        <v>318</v>
      </c>
      <c r="L689" s="12" t="s">
        <v>319</v>
      </c>
      <c r="M689" s="13" t="s">
        <v>320</v>
      </c>
      <c r="N689" s="8" t="s">
        <v>146</v>
      </c>
      <c r="O689" s="9">
        <v>15</v>
      </c>
      <c r="P689" s="9" t="s">
        <v>322</v>
      </c>
      <c r="Q689" s="9" t="s">
        <v>316</v>
      </c>
      <c r="R689" s="9" t="s">
        <v>62</v>
      </c>
      <c r="S689" s="9" t="s">
        <v>823</v>
      </c>
      <c r="T689" s="9">
        <v>4</v>
      </c>
      <c r="U689" s="9"/>
      <c r="V689" s="9"/>
      <c r="W689" s="10"/>
      <c r="X689" s="10"/>
      <c r="Y689" s="10"/>
      <c r="Z689" s="10"/>
    </row>
    <row r="690" spans="1:26" ht="57.6" x14ac:dyDescent="0.3">
      <c r="A690" s="35" t="s">
        <v>1366</v>
      </c>
      <c r="B690" s="11" t="s">
        <v>1367</v>
      </c>
      <c r="C690" s="11" t="s">
        <v>1368</v>
      </c>
      <c r="D690" s="11" t="s">
        <v>1480</v>
      </c>
      <c r="E690" s="11"/>
      <c r="F690" s="54"/>
      <c r="G690" s="12"/>
      <c r="H690" s="12" t="str">
        <f>IFERROR(VLOOKUP(G690,CentralOVM!$A$3:$B$45,2,0),"")</f>
        <v/>
      </c>
      <c r="I690" s="12"/>
      <c r="J690" s="12"/>
      <c r="K690" s="12"/>
      <c r="L690" s="12"/>
      <c r="M690" s="13"/>
      <c r="N690" s="9"/>
      <c r="O690" s="9"/>
      <c r="P690" s="9"/>
      <c r="Q690" s="9"/>
      <c r="R690" s="9"/>
      <c r="S690" s="9"/>
      <c r="T690" s="9"/>
      <c r="U690" s="9"/>
      <c r="V690" s="9"/>
      <c r="W690" s="10"/>
      <c r="X690" s="10"/>
      <c r="Y690" s="10"/>
      <c r="Z690" s="10"/>
    </row>
    <row r="691" spans="1:26" ht="43.2" x14ac:dyDescent="0.3">
      <c r="A691" s="35" t="s">
        <v>1481</v>
      </c>
      <c r="B691" s="11" t="s">
        <v>1482</v>
      </c>
      <c r="C691" s="11" t="s">
        <v>1483</v>
      </c>
      <c r="D691" s="11" t="s">
        <v>1482</v>
      </c>
      <c r="E691" s="11"/>
      <c r="F691" s="54"/>
      <c r="G691" s="12"/>
      <c r="H691" s="12" t="str">
        <f>IFERROR(VLOOKUP(G691,CentralOVM!$A$3:$B$45,2,0),"")</f>
        <v/>
      </c>
      <c r="I691" s="12"/>
      <c r="J691" s="12"/>
      <c r="K691" s="12"/>
      <c r="L691" s="12"/>
      <c r="M691" s="13"/>
      <c r="N691" s="9"/>
      <c r="O691" s="9"/>
      <c r="P691" s="9"/>
      <c r="Q691" s="9"/>
      <c r="R691" s="9"/>
      <c r="S691" s="9"/>
      <c r="T691" s="9"/>
      <c r="U691" s="9"/>
      <c r="V691" s="9">
        <v>26350</v>
      </c>
      <c r="W691" s="10" t="s">
        <v>1484</v>
      </c>
      <c r="X691" s="10"/>
      <c r="Y691" s="10"/>
      <c r="Z691" s="10"/>
    </row>
    <row r="692" spans="1:26" ht="43.2" x14ac:dyDescent="0.3">
      <c r="A692" s="35" t="s">
        <v>1481</v>
      </c>
      <c r="B692" s="11" t="s">
        <v>1482</v>
      </c>
      <c r="C692" s="11" t="s">
        <v>1483</v>
      </c>
      <c r="D692" s="11" t="s">
        <v>1485</v>
      </c>
      <c r="E692" s="11" t="s">
        <v>1486</v>
      </c>
      <c r="F692" s="54" t="s">
        <v>1487</v>
      </c>
      <c r="G692" s="12"/>
      <c r="H692" s="12" t="str">
        <f>IFERROR(VLOOKUP(G692,CentralOVM!$A$3:$B$45,2,0),"")</f>
        <v/>
      </c>
      <c r="I692" s="12"/>
      <c r="J692" s="12"/>
      <c r="K692" s="12"/>
      <c r="L692" s="12"/>
      <c r="M692" s="13"/>
      <c r="N692" s="9"/>
      <c r="O692" s="9"/>
      <c r="P692" s="9"/>
      <c r="Q692" s="9"/>
      <c r="R692" s="9"/>
      <c r="S692" s="9"/>
      <c r="T692" s="9">
        <v>1</v>
      </c>
      <c r="U692" s="9"/>
      <c r="V692" s="9"/>
      <c r="W692" s="10"/>
      <c r="X692" s="10"/>
      <c r="Y692" s="10"/>
      <c r="Z692" s="10"/>
    </row>
    <row r="693" spans="1:26" ht="57.6" x14ac:dyDescent="0.3">
      <c r="A693" s="35" t="s">
        <v>1481</v>
      </c>
      <c r="B693" s="11" t="s">
        <v>1482</v>
      </c>
      <c r="C693" s="11" t="s">
        <v>1483</v>
      </c>
      <c r="D693" s="11" t="s">
        <v>1488</v>
      </c>
      <c r="E693" s="11" t="s">
        <v>1489</v>
      </c>
      <c r="F693" s="54" t="s">
        <v>1490</v>
      </c>
      <c r="G693" s="12" t="s">
        <v>1491</v>
      </c>
      <c r="H693" s="12" t="str">
        <f>IFERROR(VLOOKUP(G693,CentralOVM!$A$3:$B$45,2,0),"")</f>
        <v>N</v>
      </c>
      <c r="I693" s="12" t="s">
        <v>258</v>
      </c>
      <c r="J693" s="12" t="s">
        <v>1425</v>
      </c>
      <c r="K693" s="12" t="s">
        <v>1426</v>
      </c>
      <c r="L693" s="12" t="s">
        <v>712</v>
      </c>
      <c r="M693" s="13" t="s">
        <v>713</v>
      </c>
      <c r="N693" s="51" t="s">
        <v>714</v>
      </c>
      <c r="O693" s="9">
        <v>0</v>
      </c>
      <c r="P693" s="9"/>
      <c r="Q693" s="9"/>
      <c r="R693" s="9"/>
      <c r="S693" s="9"/>
      <c r="T693" s="9">
        <v>1</v>
      </c>
      <c r="U693" s="9" t="s">
        <v>84</v>
      </c>
      <c r="V693" s="9"/>
      <c r="W693" s="10"/>
      <c r="X693" s="10"/>
      <c r="Y693" s="10"/>
      <c r="Z693" s="10"/>
    </row>
    <row r="694" spans="1:26" ht="43.2" x14ac:dyDescent="0.3">
      <c r="A694" s="35" t="s">
        <v>1481</v>
      </c>
      <c r="B694" s="11" t="s">
        <v>1482</v>
      </c>
      <c r="C694" s="11" t="s">
        <v>1483</v>
      </c>
      <c r="D694" s="11" t="s">
        <v>1492</v>
      </c>
      <c r="E694" s="11" t="s">
        <v>1489</v>
      </c>
      <c r="F694" s="54" t="s">
        <v>1493</v>
      </c>
      <c r="G694" s="12" t="s">
        <v>1491</v>
      </c>
      <c r="H694" s="12" t="str">
        <f>IFERROR(VLOOKUP(G694,CentralOVM!$A$3:$B$45,2,0),"")</f>
        <v>N</v>
      </c>
      <c r="I694" s="12" t="s">
        <v>258</v>
      </c>
      <c r="J694" s="12" t="s">
        <v>1425</v>
      </c>
      <c r="K694" s="12" t="s">
        <v>1426</v>
      </c>
      <c r="L694" s="12" t="s">
        <v>712</v>
      </c>
      <c r="M694" s="13" t="s">
        <v>713</v>
      </c>
      <c r="N694" s="51" t="s">
        <v>714</v>
      </c>
      <c r="O694" s="9">
        <v>0</v>
      </c>
      <c r="P694" s="9"/>
      <c r="Q694" s="9"/>
      <c r="R694" s="9"/>
      <c r="S694" s="9"/>
      <c r="T694" s="9">
        <v>1</v>
      </c>
      <c r="U694" s="9" t="s">
        <v>89</v>
      </c>
      <c r="V694" s="9"/>
      <c r="W694" s="10"/>
      <c r="X694" s="10"/>
      <c r="Y694" s="10"/>
      <c r="Z694" s="10"/>
    </row>
    <row r="695" spans="1:26" ht="43.2" x14ac:dyDescent="0.3">
      <c r="A695" s="35" t="s">
        <v>1481</v>
      </c>
      <c r="B695" s="11" t="s">
        <v>1482</v>
      </c>
      <c r="C695" s="11" t="s">
        <v>1483</v>
      </c>
      <c r="D695" s="11" t="s">
        <v>1494</v>
      </c>
      <c r="E695" s="11" t="s">
        <v>1489</v>
      </c>
      <c r="F695" s="54" t="s">
        <v>1495</v>
      </c>
      <c r="G695" s="12" t="s">
        <v>1491</v>
      </c>
      <c r="H695" s="12" t="str">
        <f>IFERROR(VLOOKUP(G695,CentralOVM!$A$3:$B$45,2,0),"")</f>
        <v>N</v>
      </c>
      <c r="I695" s="12" t="s">
        <v>258</v>
      </c>
      <c r="J695" s="12" t="s">
        <v>1425</v>
      </c>
      <c r="K695" s="12" t="s">
        <v>1426</v>
      </c>
      <c r="L695" s="12" t="s">
        <v>712</v>
      </c>
      <c r="M695" s="13" t="s">
        <v>713</v>
      </c>
      <c r="N695" s="51" t="s">
        <v>714</v>
      </c>
      <c r="O695" s="9">
        <v>0</v>
      </c>
      <c r="P695" s="9"/>
      <c r="Q695" s="9"/>
      <c r="R695" s="9"/>
      <c r="S695" s="9"/>
      <c r="T695" s="9">
        <v>1</v>
      </c>
      <c r="U695" s="9" t="s">
        <v>92</v>
      </c>
      <c r="V695" s="9"/>
      <c r="W695" s="10"/>
      <c r="X695" s="10"/>
      <c r="Y695" s="10"/>
      <c r="Z695" s="10"/>
    </row>
    <row r="696" spans="1:26" ht="43.2" x14ac:dyDescent="0.3">
      <c r="A696" s="35" t="s">
        <v>1481</v>
      </c>
      <c r="B696" s="11" t="s">
        <v>1482</v>
      </c>
      <c r="C696" s="11" t="s">
        <v>1483</v>
      </c>
      <c r="D696" s="11" t="s">
        <v>1496</v>
      </c>
      <c r="E696" s="11" t="s">
        <v>1489</v>
      </c>
      <c r="F696" s="54" t="s">
        <v>1495</v>
      </c>
      <c r="G696" s="12" t="s">
        <v>1491</v>
      </c>
      <c r="H696" s="12" t="str">
        <f>IFERROR(VLOOKUP(G696,CentralOVM!$A$3:$B$45,2,0),"")</f>
        <v>N</v>
      </c>
      <c r="I696" s="12" t="s">
        <v>258</v>
      </c>
      <c r="J696" s="12" t="s">
        <v>1425</v>
      </c>
      <c r="K696" s="12" t="s">
        <v>1426</v>
      </c>
      <c r="L696" s="12" t="s">
        <v>712</v>
      </c>
      <c r="M696" s="13" t="s">
        <v>713</v>
      </c>
      <c r="N696" s="51" t="s">
        <v>1422</v>
      </c>
      <c r="O696" s="9">
        <v>5</v>
      </c>
      <c r="P696" s="9"/>
      <c r="Q696" s="9"/>
      <c r="R696" s="9"/>
      <c r="S696" s="9"/>
      <c r="T696" s="9">
        <v>1</v>
      </c>
      <c r="U696" s="9" t="s">
        <v>95</v>
      </c>
      <c r="V696" s="9"/>
      <c r="W696" s="10"/>
      <c r="X696" s="10"/>
      <c r="Y696" s="10"/>
      <c r="Z696" s="10"/>
    </row>
    <row r="697" spans="1:26" ht="57.6" x14ac:dyDescent="0.3">
      <c r="A697" s="35" t="s">
        <v>1481</v>
      </c>
      <c r="B697" s="11" t="s">
        <v>1482</v>
      </c>
      <c r="C697" s="11" t="s">
        <v>1483</v>
      </c>
      <c r="D697" s="11" t="s">
        <v>1497</v>
      </c>
      <c r="E697" s="11" t="s">
        <v>1489</v>
      </c>
      <c r="F697" s="54" t="s">
        <v>1498</v>
      </c>
      <c r="G697" s="12" t="s">
        <v>1491</v>
      </c>
      <c r="H697" s="12" t="str">
        <f>IFERROR(VLOOKUP(G697,CentralOVM!$A$3:$B$45,2,0),"")</f>
        <v>N</v>
      </c>
      <c r="I697" s="12" t="s">
        <v>258</v>
      </c>
      <c r="J697" s="12" t="s">
        <v>1425</v>
      </c>
      <c r="K697" s="12" t="s">
        <v>1426</v>
      </c>
      <c r="L697" s="12" t="s">
        <v>712</v>
      </c>
      <c r="M697" s="13" t="s">
        <v>713</v>
      </c>
      <c r="N697" s="51" t="s">
        <v>1422</v>
      </c>
      <c r="O697" s="9">
        <v>5</v>
      </c>
      <c r="P697" s="9" t="s">
        <v>211</v>
      </c>
      <c r="Q697" s="9" t="s">
        <v>212</v>
      </c>
      <c r="R697" s="9" t="s">
        <v>62</v>
      </c>
      <c r="S697" s="9"/>
      <c r="T697" s="9">
        <v>4</v>
      </c>
      <c r="U697" s="9" t="s">
        <v>195</v>
      </c>
      <c r="V697" s="9"/>
      <c r="W697" s="10"/>
      <c r="X697" s="10"/>
      <c r="Y697" s="10"/>
      <c r="Z697" s="10"/>
    </row>
    <row r="698" spans="1:26" ht="43.2" x14ac:dyDescent="0.3">
      <c r="A698" s="35" t="s">
        <v>1481</v>
      </c>
      <c r="B698" s="11" t="s">
        <v>1482</v>
      </c>
      <c r="C698" s="11" t="s">
        <v>1483</v>
      </c>
      <c r="D698" s="11" t="s">
        <v>1499</v>
      </c>
      <c r="E698" s="11" t="s">
        <v>1489</v>
      </c>
      <c r="F698" s="54" t="s">
        <v>1500</v>
      </c>
      <c r="G698" s="12" t="s">
        <v>1491</v>
      </c>
      <c r="H698" s="12" t="str">
        <f>IFERROR(VLOOKUP(G698,CentralOVM!$A$3:$B$45,2,0),"")</f>
        <v>N</v>
      </c>
      <c r="I698" s="12" t="s">
        <v>258</v>
      </c>
      <c r="J698" s="12" t="s">
        <v>1425</v>
      </c>
      <c r="K698" s="12" t="s">
        <v>1426</v>
      </c>
      <c r="L698" s="12" t="s">
        <v>712</v>
      </c>
      <c r="M698" s="13" t="s">
        <v>713</v>
      </c>
      <c r="N698" s="51" t="s">
        <v>1422</v>
      </c>
      <c r="O698" s="9">
        <v>5</v>
      </c>
      <c r="P698" s="9"/>
      <c r="Q698" s="9"/>
      <c r="R698" s="9"/>
      <c r="S698" s="9"/>
      <c r="T698" s="9">
        <v>1</v>
      </c>
      <c r="U698" s="9" t="s">
        <v>1227</v>
      </c>
      <c r="V698" s="9"/>
      <c r="W698" s="10"/>
      <c r="X698" s="10"/>
      <c r="Y698" s="10"/>
      <c r="Z698" s="10"/>
    </row>
    <row r="699" spans="1:26" ht="57.6" x14ac:dyDescent="0.3">
      <c r="A699" s="35" t="s">
        <v>1481</v>
      </c>
      <c r="B699" s="11" t="s">
        <v>1482</v>
      </c>
      <c r="C699" s="11" t="s">
        <v>1483</v>
      </c>
      <c r="D699" s="11" t="s">
        <v>1501</v>
      </c>
      <c r="E699" s="11"/>
      <c r="F699" s="54" t="s">
        <v>1490</v>
      </c>
      <c r="G699" s="12" t="s">
        <v>1491</v>
      </c>
      <c r="H699" s="12" t="str">
        <f>IFERROR(VLOOKUP(G699,CentralOVM!$A$3:$B$45,2,0),"")</f>
        <v>N</v>
      </c>
      <c r="I699" s="12" t="s">
        <v>258</v>
      </c>
      <c r="J699" s="12" t="s">
        <v>1425</v>
      </c>
      <c r="K699" s="12" t="s">
        <v>1426</v>
      </c>
      <c r="L699" s="12" t="s">
        <v>712</v>
      </c>
      <c r="M699" s="13" t="s">
        <v>713</v>
      </c>
      <c r="N699" s="51" t="s">
        <v>1422</v>
      </c>
      <c r="O699" s="9">
        <v>5</v>
      </c>
      <c r="P699" s="9"/>
      <c r="Q699" s="9"/>
      <c r="R699" s="9"/>
      <c r="S699" s="9"/>
      <c r="T699" s="9">
        <v>2</v>
      </c>
      <c r="U699" s="9"/>
      <c r="V699" s="9"/>
      <c r="W699" s="10"/>
      <c r="X699" s="10"/>
      <c r="Y699" s="10"/>
      <c r="Z699" s="10"/>
    </row>
    <row r="700" spans="1:26" ht="57.6" x14ac:dyDescent="0.3">
      <c r="A700" s="35" t="s">
        <v>1481</v>
      </c>
      <c r="B700" s="11" t="s">
        <v>1482</v>
      </c>
      <c r="C700" s="11" t="s">
        <v>1483</v>
      </c>
      <c r="D700" s="11" t="s">
        <v>1502</v>
      </c>
      <c r="E700" s="11"/>
      <c r="F700" s="54" t="s">
        <v>1503</v>
      </c>
      <c r="G700" s="12" t="s">
        <v>1491</v>
      </c>
      <c r="H700" s="12" t="str">
        <f>IFERROR(VLOOKUP(G700,CentralOVM!$A$3:$B$45,2,0),"")</f>
        <v>N</v>
      </c>
      <c r="I700" s="12" t="s">
        <v>258</v>
      </c>
      <c r="J700" s="12" t="s">
        <v>1431</v>
      </c>
      <c r="K700" s="12" t="s">
        <v>1432</v>
      </c>
      <c r="L700" s="12" t="s">
        <v>712</v>
      </c>
      <c r="M700" s="13" t="s">
        <v>713</v>
      </c>
      <c r="N700" s="51" t="s">
        <v>1422</v>
      </c>
      <c r="O700" s="9">
        <v>5</v>
      </c>
      <c r="P700" s="9"/>
      <c r="Q700" s="9"/>
      <c r="R700" s="9"/>
      <c r="S700" s="9"/>
      <c r="T700" s="9">
        <v>2</v>
      </c>
      <c r="U700" s="9"/>
      <c r="V700" s="9"/>
      <c r="W700" s="10"/>
      <c r="X700" s="10"/>
      <c r="Y700" s="10"/>
      <c r="Z700" s="10"/>
    </row>
    <row r="701" spans="1:26" ht="43.2" x14ac:dyDescent="0.3">
      <c r="A701" s="35" t="s">
        <v>1481</v>
      </c>
      <c r="B701" s="11" t="s">
        <v>1482</v>
      </c>
      <c r="C701" s="11" t="s">
        <v>1483</v>
      </c>
      <c r="D701" s="11" t="s">
        <v>1504</v>
      </c>
      <c r="E701" s="11"/>
      <c r="F701" s="54"/>
      <c r="G701" s="12"/>
      <c r="H701" s="12" t="str">
        <f>IFERROR(VLOOKUP(G701,CentralOVM!$A$3:$B$45,2,0),"")</f>
        <v/>
      </c>
      <c r="I701" s="12"/>
      <c r="J701" s="12"/>
      <c r="K701" s="12"/>
      <c r="L701" s="12"/>
      <c r="M701" s="13"/>
      <c r="N701" s="9"/>
      <c r="O701" s="9"/>
      <c r="P701" s="9"/>
      <c r="Q701" s="9"/>
      <c r="R701" s="9"/>
      <c r="S701" s="9"/>
      <c r="T701" s="9"/>
      <c r="U701" s="9"/>
      <c r="V701" s="9"/>
      <c r="W701" s="10"/>
      <c r="X701" s="10"/>
      <c r="Y701" s="10"/>
      <c r="Z701" s="10"/>
    </row>
    <row r="702" spans="1:26" ht="43.2" x14ac:dyDescent="0.3">
      <c r="A702" s="35" t="s">
        <v>1481</v>
      </c>
      <c r="B702" s="11" t="s">
        <v>1482</v>
      </c>
      <c r="C702" s="11" t="s">
        <v>1483</v>
      </c>
      <c r="D702" s="11" t="s">
        <v>1505</v>
      </c>
      <c r="E702" s="11" t="s">
        <v>1506</v>
      </c>
      <c r="F702" s="54"/>
      <c r="G702" s="12" t="s">
        <v>1491</v>
      </c>
      <c r="H702" s="12" t="str">
        <f>IFERROR(VLOOKUP(G702,CentralOVM!$A$3:$B$45,2,0),"")</f>
        <v>N</v>
      </c>
      <c r="I702" s="12" t="s">
        <v>258</v>
      </c>
      <c r="J702" s="12" t="s">
        <v>1425</v>
      </c>
      <c r="K702" s="12" t="s">
        <v>1426</v>
      </c>
      <c r="L702" s="12" t="s">
        <v>712</v>
      </c>
      <c r="M702" s="13" t="s">
        <v>713</v>
      </c>
      <c r="N702" s="51" t="s">
        <v>714</v>
      </c>
      <c r="O702" s="9">
        <v>0</v>
      </c>
      <c r="P702" s="9"/>
      <c r="Q702" s="9"/>
      <c r="R702" s="9"/>
      <c r="S702" s="9"/>
      <c r="T702" s="9"/>
      <c r="U702" s="9"/>
      <c r="V702" s="9"/>
      <c r="W702" s="10"/>
      <c r="X702" s="10"/>
      <c r="Y702" s="10"/>
      <c r="Z702" s="10"/>
    </row>
    <row r="703" spans="1:26" ht="43.2" x14ac:dyDescent="0.3">
      <c r="A703" s="35" t="s">
        <v>1481</v>
      </c>
      <c r="B703" s="11" t="s">
        <v>1482</v>
      </c>
      <c r="C703" s="11" t="s">
        <v>1483</v>
      </c>
      <c r="D703" s="11" t="s">
        <v>1507</v>
      </c>
      <c r="E703" s="11" t="s">
        <v>1506</v>
      </c>
      <c r="F703" s="54"/>
      <c r="G703" s="12" t="s">
        <v>1491</v>
      </c>
      <c r="H703" s="12" t="str">
        <f>IFERROR(VLOOKUP(G703,CentralOVM!$A$3:$B$45,2,0),"")</f>
        <v>N</v>
      </c>
      <c r="I703" s="12" t="s">
        <v>258</v>
      </c>
      <c r="J703" s="12" t="s">
        <v>1425</v>
      </c>
      <c r="K703" s="12" t="s">
        <v>1426</v>
      </c>
      <c r="L703" s="12" t="s">
        <v>712</v>
      </c>
      <c r="M703" s="13" t="s">
        <v>713</v>
      </c>
      <c r="N703" s="51" t="s">
        <v>1422</v>
      </c>
      <c r="O703" s="9">
        <v>5</v>
      </c>
      <c r="P703" s="9"/>
      <c r="Q703" s="9"/>
      <c r="R703" s="9"/>
      <c r="S703" s="9"/>
      <c r="T703" s="9"/>
      <c r="U703" s="9"/>
      <c r="V703" s="9"/>
      <c r="W703" s="10"/>
      <c r="X703" s="10"/>
      <c r="Y703" s="10"/>
      <c r="Z703" s="10"/>
    </row>
    <row r="704" spans="1:26" ht="43.2" x14ac:dyDescent="0.3">
      <c r="A704" s="35" t="s">
        <v>1481</v>
      </c>
      <c r="B704" s="11" t="s">
        <v>1482</v>
      </c>
      <c r="C704" s="11" t="s">
        <v>1483</v>
      </c>
      <c r="D704" s="11" t="s">
        <v>1508</v>
      </c>
      <c r="E704" s="11"/>
      <c r="F704" s="54"/>
      <c r="G704" s="12"/>
      <c r="H704" s="12" t="str">
        <f>IFERROR(VLOOKUP(G704,CentralOVM!$A$3:$B$45,2,0),"")</f>
        <v/>
      </c>
      <c r="I704" s="12"/>
      <c r="J704" s="12"/>
      <c r="K704" s="12"/>
      <c r="L704" s="12"/>
      <c r="M704" s="13"/>
      <c r="N704" s="9"/>
      <c r="O704" s="9"/>
      <c r="P704" s="9"/>
      <c r="Q704" s="9"/>
      <c r="R704" s="9"/>
      <c r="S704" s="9"/>
      <c r="T704" s="9"/>
      <c r="U704" s="9"/>
      <c r="V704" s="9"/>
      <c r="W704" s="10"/>
      <c r="X704" s="10"/>
      <c r="Y704" s="10"/>
      <c r="Z704" s="10"/>
    </row>
    <row r="705" spans="1:26" ht="43.2" x14ac:dyDescent="0.3">
      <c r="A705" s="35" t="s">
        <v>1481</v>
      </c>
      <c r="B705" s="11" t="s">
        <v>1482</v>
      </c>
      <c r="C705" s="11" t="s">
        <v>1483</v>
      </c>
      <c r="D705" s="11" t="s">
        <v>1509</v>
      </c>
      <c r="E705" s="11"/>
      <c r="F705" s="54"/>
      <c r="G705" s="12" t="s">
        <v>1491</v>
      </c>
      <c r="H705" s="12" t="str">
        <f>IFERROR(VLOOKUP(G705,CentralOVM!$A$3:$B$45,2,0),"")</f>
        <v>N</v>
      </c>
      <c r="I705" s="12" t="s">
        <v>258</v>
      </c>
      <c r="J705" s="12" t="s">
        <v>1425</v>
      </c>
      <c r="K705" s="12" t="s">
        <v>1426</v>
      </c>
      <c r="L705" s="12" t="s">
        <v>712</v>
      </c>
      <c r="M705" s="13" t="s">
        <v>713</v>
      </c>
      <c r="N705" s="51" t="s">
        <v>1422</v>
      </c>
      <c r="O705" s="9">
        <v>5</v>
      </c>
      <c r="P705" s="9"/>
      <c r="Q705" s="9"/>
      <c r="R705" s="9"/>
      <c r="S705" s="9"/>
      <c r="T705" s="9"/>
      <c r="U705" s="9" t="s">
        <v>718</v>
      </c>
      <c r="V705" s="9"/>
      <c r="W705" s="10"/>
      <c r="X705" s="10"/>
      <c r="Y705" s="10"/>
      <c r="Z705" s="10"/>
    </row>
    <row r="706" spans="1:26" ht="57.6" x14ac:dyDescent="0.3">
      <c r="A706" s="35" t="s">
        <v>1481</v>
      </c>
      <c r="B706" s="11" t="s">
        <v>1482</v>
      </c>
      <c r="C706" s="11" t="s">
        <v>1483</v>
      </c>
      <c r="D706" s="11" t="s">
        <v>1510</v>
      </c>
      <c r="E706" s="11"/>
      <c r="F706" s="54" t="s">
        <v>1511</v>
      </c>
      <c r="G706" s="12" t="s">
        <v>1491</v>
      </c>
      <c r="H706" s="12" t="str">
        <f>IFERROR(VLOOKUP(G706,CentralOVM!$A$3:$B$45,2,0),"")</f>
        <v>N</v>
      </c>
      <c r="I706" s="12" t="s">
        <v>258</v>
      </c>
      <c r="J706" s="12" t="s">
        <v>1425</v>
      </c>
      <c r="K706" s="12" t="s">
        <v>1426</v>
      </c>
      <c r="L706" s="12" t="s">
        <v>712</v>
      </c>
      <c r="M706" s="13" t="s">
        <v>713</v>
      </c>
      <c r="N706" s="51" t="s">
        <v>1422</v>
      </c>
      <c r="O706" s="9">
        <v>5</v>
      </c>
      <c r="P706" s="9"/>
      <c r="Q706" s="9"/>
      <c r="R706" s="9"/>
      <c r="S706" s="9"/>
      <c r="T706" s="9">
        <v>1</v>
      </c>
      <c r="U706" s="9"/>
      <c r="V706" s="9"/>
      <c r="W706" s="10"/>
      <c r="X706" s="10"/>
      <c r="Y706" s="10"/>
      <c r="Z706" s="10"/>
    </row>
    <row r="707" spans="1:26" ht="43.2" x14ac:dyDescent="0.3">
      <c r="A707" s="35" t="s">
        <v>1481</v>
      </c>
      <c r="B707" s="11" t="s">
        <v>1482</v>
      </c>
      <c r="C707" s="11" t="s">
        <v>1483</v>
      </c>
      <c r="D707" s="11" t="s">
        <v>1512</v>
      </c>
      <c r="E707" s="11"/>
      <c r="F707" s="54"/>
      <c r="G707" s="12"/>
      <c r="H707" s="12" t="str">
        <f>IFERROR(VLOOKUP(G707,CentralOVM!$A$3:$B$45,2,0),"")</f>
        <v/>
      </c>
      <c r="I707" s="12"/>
      <c r="J707" s="12"/>
      <c r="K707" s="12"/>
      <c r="L707" s="12"/>
      <c r="M707" s="13"/>
      <c r="N707" s="9"/>
      <c r="O707" s="9"/>
      <c r="P707" s="9"/>
      <c r="Q707" s="9"/>
      <c r="R707" s="9"/>
      <c r="S707" s="9"/>
      <c r="T707" s="9"/>
      <c r="U707" s="9"/>
      <c r="V707" s="9"/>
      <c r="W707" s="10"/>
      <c r="X707" s="10"/>
      <c r="Y707" s="10"/>
      <c r="Z707" s="10"/>
    </row>
    <row r="708" spans="1:26" ht="43.2" x14ac:dyDescent="0.3">
      <c r="A708" s="35" t="s">
        <v>1481</v>
      </c>
      <c r="B708" s="11" t="s">
        <v>1482</v>
      </c>
      <c r="C708" s="11" t="s">
        <v>1483</v>
      </c>
      <c r="D708" s="11" t="s">
        <v>1513</v>
      </c>
      <c r="E708" s="11"/>
      <c r="F708" s="54"/>
      <c r="G708" s="12"/>
      <c r="H708" s="12" t="str">
        <f>IFERROR(VLOOKUP(G708,CentralOVM!$A$3:$B$45,2,0),"")</f>
        <v/>
      </c>
      <c r="I708" s="12"/>
      <c r="J708" s="12"/>
      <c r="K708" s="12"/>
      <c r="L708" s="12"/>
      <c r="M708" s="13"/>
      <c r="N708" s="9"/>
      <c r="O708" s="9"/>
      <c r="P708" s="9"/>
      <c r="Q708" s="9"/>
      <c r="R708" s="9"/>
      <c r="S708" s="9"/>
      <c r="T708" s="9"/>
      <c r="U708" s="9"/>
      <c r="V708" s="9"/>
      <c r="W708" s="10"/>
      <c r="X708" s="10"/>
      <c r="Y708" s="10"/>
      <c r="Z708" s="10"/>
    </row>
    <row r="709" spans="1:26" ht="57.6" x14ac:dyDescent="0.3">
      <c r="A709" s="35" t="s">
        <v>1481</v>
      </c>
      <c r="B709" s="11" t="s">
        <v>1482</v>
      </c>
      <c r="C709" s="11" t="s">
        <v>1483</v>
      </c>
      <c r="D709" s="11" t="s">
        <v>1514</v>
      </c>
      <c r="E709" s="11"/>
      <c r="F709" s="54" t="s">
        <v>798</v>
      </c>
      <c r="G709" s="12" t="s">
        <v>258</v>
      </c>
      <c r="H709" s="12" t="str">
        <f>IFERROR(VLOOKUP(G709,CentralOVM!$A$3:$B$45,2,0),"")</f>
        <v>Y</v>
      </c>
      <c r="I709" s="12" t="s">
        <v>258</v>
      </c>
      <c r="J709" s="12"/>
      <c r="K709" s="12"/>
      <c r="L709" s="12"/>
      <c r="M709" s="13"/>
      <c r="N709" s="9"/>
      <c r="O709" s="9"/>
      <c r="P709" s="9"/>
      <c r="Q709" s="9"/>
      <c r="R709" s="9"/>
      <c r="S709" s="9"/>
      <c r="T709" s="9">
        <v>4</v>
      </c>
      <c r="U709" s="9"/>
      <c r="V709" s="9"/>
      <c r="W709" s="10"/>
      <c r="X709" s="10"/>
      <c r="Y709" s="10"/>
      <c r="Z709" s="10"/>
    </row>
    <row r="710" spans="1:26" ht="57.6" x14ac:dyDescent="0.3">
      <c r="A710" s="35" t="s">
        <v>1481</v>
      </c>
      <c r="B710" s="11" t="s">
        <v>1482</v>
      </c>
      <c r="C710" s="11" t="s">
        <v>1483</v>
      </c>
      <c r="D710" s="11" t="s">
        <v>1515</v>
      </c>
      <c r="E710" s="11" t="s">
        <v>1442</v>
      </c>
      <c r="F710" s="54" t="s">
        <v>1443</v>
      </c>
      <c r="G710" s="12" t="s">
        <v>258</v>
      </c>
      <c r="H710" s="12" t="str">
        <f>IFERROR(VLOOKUP(G710,CentralOVM!$A$3:$B$45,2,0),"")</f>
        <v>Y</v>
      </c>
      <c r="I710" s="12" t="s">
        <v>258</v>
      </c>
      <c r="J710" s="12" t="s">
        <v>786</v>
      </c>
      <c r="K710" s="12" t="s">
        <v>787</v>
      </c>
      <c r="L710" s="12" t="s">
        <v>788</v>
      </c>
      <c r="M710" s="13" t="s">
        <v>789</v>
      </c>
      <c r="N710" s="8" t="s">
        <v>802</v>
      </c>
      <c r="O710" s="9">
        <v>0</v>
      </c>
      <c r="P710" s="9"/>
      <c r="Q710" s="9"/>
      <c r="R710" s="9"/>
      <c r="S710" s="17" t="s">
        <v>803</v>
      </c>
      <c r="T710" s="9">
        <v>1</v>
      </c>
      <c r="U710" s="9"/>
      <c r="V710" s="9"/>
      <c r="W710" s="10"/>
      <c r="X710" s="10"/>
      <c r="Y710" s="10"/>
      <c r="Z710" s="10"/>
    </row>
    <row r="711" spans="1:26" ht="57.6" x14ac:dyDescent="0.3">
      <c r="A711" s="35" t="s">
        <v>1481</v>
      </c>
      <c r="B711" s="11" t="s">
        <v>1482</v>
      </c>
      <c r="C711" s="11" t="s">
        <v>1483</v>
      </c>
      <c r="D711" s="11" t="s">
        <v>808</v>
      </c>
      <c r="E711" s="11" t="s">
        <v>1442</v>
      </c>
      <c r="F711" s="54" t="s">
        <v>1443</v>
      </c>
      <c r="G711" s="12" t="s">
        <v>258</v>
      </c>
      <c r="H711" s="12" t="str">
        <f>IFERROR(VLOOKUP(G711,CentralOVM!$A$3:$B$45,2,0),"")</f>
        <v>Y</v>
      </c>
      <c r="I711" s="12" t="s">
        <v>258</v>
      </c>
      <c r="J711" s="12" t="s">
        <v>786</v>
      </c>
      <c r="K711" s="12" t="s">
        <v>787</v>
      </c>
      <c r="L711" s="12" t="s">
        <v>788</v>
      </c>
      <c r="M711" s="13" t="s">
        <v>789</v>
      </c>
      <c r="N711" s="8" t="s">
        <v>802</v>
      </c>
      <c r="O711" s="9">
        <v>0</v>
      </c>
      <c r="P711" s="9"/>
      <c r="Q711" s="9"/>
      <c r="R711" s="9"/>
      <c r="S711" s="17" t="s">
        <v>803</v>
      </c>
      <c r="T711" s="9">
        <v>1</v>
      </c>
      <c r="U711" s="9" t="s">
        <v>807</v>
      </c>
      <c r="V711" s="9"/>
      <c r="W711" s="10"/>
      <c r="X711" s="10"/>
      <c r="Y711" s="10"/>
      <c r="Z711" s="10"/>
    </row>
    <row r="712" spans="1:26" ht="43.2" x14ac:dyDescent="0.3">
      <c r="A712" s="35" t="s">
        <v>1481</v>
      </c>
      <c r="B712" s="11" t="s">
        <v>1482</v>
      </c>
      <c r="C712" s="11" t="s">
        <v>1483</v>
      </c>
      <c r="D712" s="11" t="s">
        <v>1516</v>
      </c>
      <c r="E712" s="11"/>
      <c r="F712" s="54"/>
      <c r="G712" s="12"/>
      <c r="H712" s="12" t="str">
        <f>IFERROR(VLOOKUP(G712,CentralOVM!$A$3:$B$45,2,0),"")</f>
        <v/>
      </c>
      <c r="I712" s="12"/>
      <c r="J712" s="12"/>
      <c r="K712" s="12"/>
      <c r="L712" s="12"/>
      <c r="M712" s="13"/>
      <c r="N712" s="9"/>
      <c r="O712" s="9"/>
      <c r="P712" s="9"/>
      <c r="Q712" s="9"/>
      <c r="R712" s="9"/>
      <c r="S712" s="9"/>
      <c r="T712" s="9"/>
      <c r="U712" s="9"/>
      <c r="V712" s="9"/>
      <c r="W712" s="10"/>
      <c r="X712" s="10"/>
      <c r="Y712" s="10"/>
      <c r="Z712" s="10"/>
    </row>
    <row r="713" spans="1:26" ht="43.2" x14ac:dyDescent="0.3">
      <c r="A713" s="35" t="s">
        <v>1481</v>
      </c>
      <c r="B713" s="11" t="s">
        <v>1482</v>
      </c>
      <c r="C713" s="11" t="s">
        <v>1483</v>
      </c>
      <c r="D713" s="11" t="s">
        <v>1517</v>
      </c>
      <c r="E713" s="11" t="s">
        <v>1446</v>
      </c>
      <c r="F713" s="54" t="s">
        <v>1447</v>
      </c>
      <c r="G713" s="12" t="s">
        <v>258</v>
      </c>
      <c r="H713" s="12" t="str">
        <f>IFERROR(VLOOKUP(G713,CentralOVM!$A$3:$B$45,2,0),"")</f>
        <v>Y</v>
      </c>
      <c r="I713" s="12" t="s">
        <v>258</v>
      </c>
      <c r="J713" s="12" t="s">
        <v>1448</v>
      </c>
      <c r="K713" s="12" t="s">
        <v>1449</v>
      </c>
      <c r="L713" s="12" t="s">
        <v>1450</v>
      </c>
      <c r="M713" s="13" t="s">
        <v>1451</v>
      </c>
      <c r="N713" s="51" t="s">
        <v>1452</v>
      </c>
      <c r="O713" s="9">
        <v>0</v>
      </c>
      <c r="P713" s="9"/>
      <c r="Q713" s="9"/>
      <c r="R713" s="9"/>
      <c r="S713" s="9"/>
      <c r="T713" s="9">
        <v>1</v>
      </c>
      <c r="U713" s="9" t="s">
        <v>804</v>
      </c>
      <c r="V713" s="9"/>
      <c r="W713" s="10"/>
      <c r="X713" s="10"/>
      <c r="Y713" s="10"/>
      <c r="Z713" s="10"/>
    </row>
    <row r="714" spans="1:26" ht="43.2" x14ac:dyDescent="0.3">
      <c r="A714" s="35" t="s">
        <v>1481</v>
      </c>
      <c r="B714" s="11" t="s">
        <v>1482</v>
      </c>
      <c r="C714" s="11" t="s">
        <v>1483</v>
      </c>
      <c r="D714" s="11" t="s">
        <v>1518</v>
      </c>
      <c r="E714" s="11" t="s">
        <v>1446</v>
      </c>
      <c r="F714" s="54" t="s">
        <v>1447</v>
      </c>
      <c r="G714" s="12" t="s">
        <v>258</v>
      </c>
      <c r="H714" s="12" t="str">
        <f>IFERROR(VLOOKUP(G714,CentralOVM!$A$3:$B$45,2,0),"")</f>
        <v>Y</v>
      </c>
      <c r="I714" s="12" t="s">
        <v>258</v>
      </c>
      <c r="J714" s="12" t="s">
        <v>1448</v>
      </c>
      <c r="K714" s="12" t="s">
        <v>1449</v>
      </c>
      <c r="L714" s="12" t="s">
        <v>1450</v>
      </c>
      <c r="M714" s="13" t="s">
        <v>1451</v>
      </c>
      <c r="N714" s="51" t="s">
        <v>1452</v>
      </c>
      <c r="O714" s="9">
        <v>0</v>
      </c>
      <c r="P714" s="9"/>
      <c r="Q714" s="9"/>
      <c r="R714" s="9"/>
      <c r="S714" s="9"/>
      <c r="T714" s="9">
        <v>1</v>
      </c>
      <c r="U714" s="9"/>
      <c r="V714" s="9"/>
      <c r="W714" s="10"/>
      <c r="X714" s="10"/>
      <c r="Y714" s="10"/>
      <c r="Z714" s="10"/>
    </row>
    <row r="715" spans="1:26" ht="43.2" x14ac:dyDescent="0.3">
      <c r="A715" s="35" t="s">
        <v>1481</v>
      </c>
      <c r="B715" s="11" t="s">
        <v>1482</v>
      </c>
      <c r="C715" s="11" t="s">
        <v>1483</v>
      </c>
      <c r="D715" s="11" t="s">
        <v>1519</v>
      </c>
      <c r="E715" s="11"/>
      <c r="F715" s="54"/>
      <c r="G715" s="12"/>
      <c r="H715" s="12" t="str">
        <f>IFERROR(VLOOKUP(G715,CentralOVM!$A$3:$B$45,2,0),"")</f>
        <v/>
      </c>
      <c r="I715" s="12"/>
      <c r="J715" s="12"/>
      <c r="K715" s="12"/>
      <c r="L715" s="12"/>
      <c r="M715" s="13"/>
      <c r="N715" s="9"/>
      <c r="O715" s="9"/>
      <c r="P715" s="9"/>
      <c r="Q715" s="9"/>
      <c r="R715" s="9"/>
      <c r="S715" s="9"/>
      <c r="T715" s="9"/>
      <c r="U715" s="9"/>
      <c r="V715" s="9"/>
      <c r="W715" s="10"/>
      <c r="X715" s="10"/>
      <c r="Y715" s="10"/>
      <c r="Z715" s="10"/>
    </row>
    <row r="716" spans="1:26" ht="43.2" x14ac:dyDescent="0.3">
      <c r="A716" s="35" t="s">
        <v>1481</v>
      </c>
      <c r="B716" s="11" t="s">
        <v>1482</v>
      </c>
      <c r="C716" s="11" t="s">
        <v>1483</v>
      </c>
      <c r="D716" s="11" t="s">
        <v>1520</v>
      </c>
      <c r="E716" s="11" t="s">
        <v>1455</v>
      </c>
      <c r="F716" s="54" t="s">
        <v>1456</v>
      </c>
      <c r="G716" s="12" t="s">
        <v>258</v>
      </c>
      <c r="H716" s="12" t="str">
        <f>IFERROR(VLOOKUP(G716,CentralOVM!$A$3:$B$45,2,0),"")</f>
        <v>Y</v>
      </c>
      <c r="I716" s="12" t="s">
        <v>258</v>
      </c>
      <c r="J716" s="12" t="s">
        <v>1448</v>
      </c>
      <c r="K716" s="12" t="s">
        <v>1449</v>
      </c>
      <c r="L716" s="12" t="s">
        <v>1450</v>
      </c>
      <c r="M716" s="13" t="s">
        <v>1451</v>
      </c>
      <c r="N716" s="51" t="s">
        <v>505</v>
      </c>
      <c r="O716" s="9">
        <v>21</v>
      </c>
      <c r="P716" s="9"/>
      <c r="Q716" s="9"/>
      <c r="R716" s="9"/>
      <c r="S716" s="9"/>
      <c r="T716" s="9">
        <v>1</v>
      </c>
      <c r="U716" s="9"/>
      <c r="V716" s="9"/>
      <c r="W716" s="10"/>
      <c r="X716" s="10"/>
      <c r="Y716" s="10"/>
      <c r="Z716" s="10"/>
    </row>
    <row r="717" spans="1:26" ht="43.2" x14ac:dyDescent="0.3">
      <c r="A717" s="35" t="s">
        <v>1481</v>
      </c>
      <c r="B717" s="11" t="s">
        <v>1482</v>
      </c>
      <c r="C717" s="11" t="s">
        <v>1483</v>
      </c>
      <c r="D717" s="11" t="s">
        <v>1521</v>
      </c>
      <c r="E717" s="11" t="s">
        <v>1455</v>
      </c>
      <c r="F717" s="54" t="s">
        <v>1456</v>
      </c>
      <c r="G717" s="12" t="s">
        <v>258</v>
      </c>
      <c r="H717" s="12" t="str">
        <f>IFERROR(VLOOKUP(G717,CentralOVM!$A$3:$B$45,2,0),"")</f>
        <v>Y</v>
      </c>
      <c r="I717" s="12" t="s">
        <v>258</v>
      </c>
      <c r="J717" s="12" t="s">
        <v>1448</v>
      </c>
      <c r="K717" s="12" t="s">
        <v>1449</v>
      </c>
      <c r="L717" s="12" t="s">
        <v>1450</v>
      </c>
      <c r="M717" s="13" t="s">
        <v>1451</v>
      </c>
      <c r="N717" s="51" t="s">
        <v>505</v>
      </c>
      <c r="O717" s="9">
        <v>21</v>
      </c>
      <c r="P717" s="9"/>
      <c r="Q717" s="9"/>
      <c r="R717" s="9"/>
      <c r="S717" s="9"/>
      <c r="T717" s="9">
        <v>1</v>
      </c>
      <c r="U717" s="9"/>
      <c r="V717" s="9"/>
      <c r="W717" s="10"/>
      <c r="X717" s="10"/>
      <c r="Y717" s="10"/>
      <c r="Z717" s="10"/>
    </row>
    <row r="718" spans="1:26" ht="43.2" x14ac:dyDescent="0.3">
      <c r="A718" s="35" t="s">
        <v>1481</v>
      </c>
      <c r="B718" s="11" t="s">
        <v>1482</v>
      </c>
      <c r="C718" s="11" t="s">
        <v>1483</v>
      </c>
      <c r="D718" s="11" t="s">
        <v>1522</v>
      </c>
      <c r="E718" s="11"/>
      <c r="F718" s="54"/>
      <c r="G718" s="12"/>
      <c r="H718" s="12" t="str">
        <f>IFERROR(VLOOKUP(G718,CentralOVM!$A$3:$B$45,2,0),"")</f>
        <v/>
      </c>
      <c r="I718" s="12"/>
      <c r="J718" s="12"/>
      <c r="K718" s="12"/>
      <c r="L718" s="12"/>
      <c r="M718" s="13"/>
      <c r="N718" s="9"/>
      <c r="O718" s="9"/>
      <c r="P718" s="9"/>
      <c r="Q718" s="9"/>
      <c r="R718" s="9"/>
      <c r="S718" s="9"/>
      <c r="T718" s="9"/>
      <c r="U718" s="9" t="s">
        <v>65</v>
      </c>
      <c r="V718" s="9"/>
      <c r="W718" s="10"/>
      <c r="X718" s="10"/>
      <c r="Y718" s="10"/>
      <c r="Z718" s="10"/>
    </row>
    <row r="719" spans="1:26" ht="172.8" x14ac:dyDescent="0.3">
      <c r="A719" s="35" t="s">
        <v>1481</v>
      </c>
      <c r="B719" s="11" t="s">
        <v>1482</v>
      </c>
      <c r="C719" s="11" t="s">
        <v>1483</v>
      </c>
      <c r="D719" s="11" t="s">
        <v>1523</v>
      </c>
      <c r="E719" s="11" t="s">
        <v>1459</v>
      </c>
      <c r="F719" s="54" t="s">
        <v>1460</v>
      </c>
      <c r="G719" s="12" t="s">
        <v>113</v>
      </c>
      <c r="H719" s="12" t="str">
        <f>IFERROR(VLOOKUP(G719,CentralOVM!$A$3:$B$45,2,0),"")</f>
        <v>N</v>
      </c>
      <c r="I719" s="12" t="s">
        <v>392</v>
      </c>
      <c r="J719" s="12" t="s">
        <v>1461</v>
      </c>
      <c r="K719" s="12" t="s">
        <v>1462</v>
      </c>
      <c r="L719" s="12" t="s">
        <v>1463</v>
      </c>
      <c r="M719" s="13" t="s">
        <v>1464</v>
      </c>
      <c r="N719" s="51" t="s">
        <v>1465</v>
      </c>
      <c r="O719" s="9">
        <v>12</v>
      </c>
      <c r="P719" s="9"/>
      <c r="Q719" s="9"/>
      <c r="R719" s="9"/>
      <c r="S719" s="9"/>
      <c r="T719" s="9">
        <v>5</v>
      </c>
      <c r="U719" s="9" t="s">
        <v>690</v>
      </c>
      <c r="V719" s="9"/>
      <c r="W719" s="10"/>
      <c r="X719" s="10"/>
      <c r="Y719" s="10"/>
      <c r="Z719" s="10"/>
    </row>
    <row r="720" spans="1:26" ht="43.2" x14ac:dyDescent="0.3">
      <c r="A720" s="35" t="s">
        <v>1481</v>
      </c>
      <c r="B720" s="11" t="s">
        <v>1482</v>
      </c>
      <c r="C720" s="11" t="s">
        <v>1483</v>
      </c>
      <c r="D720" s="11" t="s">
        <v>1524</v>
      </c>
      <c r="E720" s="11"/>
      <c r="F720" s="54"/>
      <c r="G720" s="12"/>
      <c r="H720" s="12" t="str">
        <f>IFERROR(VLOOKUP(G720,CentralOVM!$A$3:$B$45,2,0),"")</f>
        <v/>
      </c>
      <c r="I720" s="12"/>
      <c r="J720" s="12"/>
      <c r="K720" s="12"/>
      <c r="L720" s="12"/>
      <c r="M720" s="13"/>
      <c r="N720" s="9"/>
      <c r="O720" s="9"/>
      <c r="P720" s="9"/>
      <c r="Q720" s="9"/>
      <c r="R720" s="9"/>
      <c r="S720" s="9"/>
      <c r="T720" s="9"/>
      <c r="U720" s="9" t="s">
        <v>119</v>
      </c>
      <c r="V720" s="9"/>
      <c r="W720" s="10"/>
      <c r="X720" s="10"/>
      <c r="Y720" s="10"/>
      <c r="Z720" s="10"/>
    </row>
    <row r="721" spans="1:26" ht="43.2" x14ac:dyDescent="0.3">
      <c r="A721" s="35" t="s">
        <v>1481</v>
      </c>
      <c r="B721" s="11" t="s">
        <v>1482</v>
      </c>
      <c r="C721" s="11" t="s">
        <v>1483</v>
      </c>
      <c r="D721" s="11" t="s">
        <v>834</v>
      </c>
      <c r="E721" s="11"/>
      <c r="F721" s="54"/>
      <c r="G721" s="12"/>
      <c r="H721" s="12" t="str">
        <f>IFERROR(VLOOKUP(G721,CentralOVM!$A$3:$B$45,2,0),"")</f>
        <v/>
      </c>
      <c r="I721" s="12"/>
      <c r="J721" s="12"/>
      <c r="K721" s="12"/>
      <c r="L721" s="12"/>
      <c r="M721" s="13"/>
      <c r="N721" s="9"/>
      <c r="O721" s="9"/>
      <c r="P721" s="9"/>
      <c r="Q721" s="9"/>
      <c r="R721" s="9"/>
      <c r="S721" s="9"/>
      <c r="T721" s="9"/>
      <c r="U721" s="9"/>
      <c r="V721" s="9"/>
      <c r="W721" s="10"/>
      <c r="X721" s="10"/>
      <c r="Y721" s="10"/>
      <c r="Z721" s="10"/>
    </row>
    <row r="722" spans="1:26" ht="86.4" x14ac:dyDescent="0.3">
      <c r="A722" s="35" t="s">
        <v>1481</v>
      </c>
      <c r="B722" s="11" t="s">
        <v>1482</v>
      </c>
      <c r="C722" s="11" t="s">
        <v>1483</v>
      </c>
      <c r="D722" s="11" t="s">
        <v>1525</v>
      </c>
      <c r="E722" s="11" t="s">
        <v>836</v>
      </c>
      <c r="F722" s="54" t="s">
        <v>837</v>
      </c>
      <c r="G722" s="12" t="s">
        <v>258</v>
      </c>
      <c r="H722" s="12" t="str">
        <f>IFERROR(VLOOKUP(G722,CentralOVM!$A$3:$B$45,2,0),"")</f>
        <v>Y</v>
      </c>
      <c r="I722" s="12" t="s">
        <v>258</v>
      </c>
      <c r="J722" s="12" t="s">
        <v>431</v>
      </c>
      <c r="K722" s="12" t="s">
        <v>432</v>
      </c>
      <c r="L722" s="12" t="s">
        <v>433</v>
      </c>
      <c r="M722" s="13" t="s">
        <v>434</v>
      </c>
      <c r="N722" s="51" t="s">
        <v>505</v>
      </c>
      <c r="O722" s="9">
        <v>21</v>
      </c>
      <c r="P722" s="9"/>
      <c r="Q722" s="9"/>
      <c r="R722" s="9"/>
      <c r="S722" s="9"/>
      <c r="T722" s="9">
        <v>3</v>
      </c>
      <c r="U722" s="9" t="s">
        <v>438</v>
      </c>
      <c r="V722" s="9"/>
      <c r="W722" s="10"/>
      <c r="X722" s="10"/>
      <c r="Y722" s="10"/>
      <c r="Z722" s="10"/>
    </row>
    <row r="723" spans="1:26" ht="100.8" x14ac:dyDescent="0.3">
      <c r="A723" s="35" t="s">
        <v>1481</v>
      </c>
      <c r="B723" s="11" t="s">
        <v>1482</v>
      </c>
      <c r="C723" s="11" t="s">
        <v>1483</v>
      </c>
      <c r="D723" s="11" t="s">
        <v>1526</v>
      </c>
      <c r="E723" s="11" t="s">
        <v>836</v>
      </c>
      <c r="F723" s="33" t="s">
        <v>840</v>
      </c>
      <c r="G723" s="12" t="s">
        <v>258</v>
      </c>
      <c r="H723" s="12" t="str">
        <f>IFERROR(VLOOKUP(G723,CentralOVM!$A$3:$B$45,2,0),"")</f>
        <v>Y</v>
      </c>
      <c r="I723" s="12" t="s">
        <v>258</v>
      </c>
      <c r="J723" s="12" t="s">
        <v>431</v>
      </c>
      <c r="K723" s="12" t="s">
        <v>432</v>
      </c>
      <c r="L723" s="12" t="s">
        <v>433</v>
      </c>
      <c r="M723" s="13" t="s">
        <v>434</v>
      </c>
      <c r="N723" s="51" t="s">
        <v>505</v>
      </c>
      <c r="O723" s="9">
        <v>21</v>
      </c>
      <c r="P723" s="9"/>
      <c r="Q723" s="9"/>
      <c r="R723" s="9"/>
      <c r="S723" s="9"/>
      <c r="T723" s="9">
        <v>3</v>
      </c>
      <c r="U723" s="9"/>
      <c r="V723" s="9"/>
      <c r="W723" s="10"/>
      <c r="X723" s="10"/>
      <c r="Y723" s="10"/>
      <c r="Z723" s="10"/>
    </row>
    <row r="724" spans="1:26" ht="115.2" x14ac:dyDescent="0.3">
      <c r="A724" s="35" t="s">
        <v>1481</v>
      </c>
      <c r="B724" s="11" t="s">
        <v>1482</v>
      </c>
      <c r="C724" s="11" t="s">
        <v>1483</v>
      </c>
      <c r="D724" s="11" t="s">
        <v>844</v>
      </c>
      <c r="E724" s="11" t="s">
        <v>836</v>
      </c>
      <c r="F724" s="54" t="s">
        <v>845</v>
      </c>
      <c r="G724" s="12" t="s">
        <v>258</v>
      </c>
      <c r="H724" s="12" t="str">
        <f>IFERROR(VLOOKUP(G724,CentralOVM!$A$3:$B$45,2,0),"")</f>
        <v>Y</v>
      </c>
      <c r="I724" s="12" t="s">
        <v>258</v>
      </c>
      <c r="J724" s="12" t="s">
        <v>431</v>
      </c>
      <c r="K724" s="12" t="s">
        <v>432</v>
      </c>
      <c r="L724" s="12" t="s">
        <v>433</v>
      </c>
      <c r="M724" s="13" t="s">
        <v>434</v>
      </c>
      <c r="N724" s="8" t="s">
        <v>435</v>
      </c>
      <c r="O724" s="9">
        <v>30</v>
      </c>
      <c r="P724" s="9"/>
      <c r="Q724" s="9"/>
      <c r="R724" s="9"/>
      <c r="S724" s="17" t="s">
        <v>846</v>
      </c>
      <c r="T724" s="9">
        <v>3</v>
      </c>
      <c r="U724" s="9"/>
      <c r="V724" s="9"/>
      <c r="W724" s="10"/>
      <c r="X724" s="10"/>
      <c r="Y724" s="10"/>
      <c r="Z724" s="10"/>
    </row>
    <row r="725" spans="1:26" ht="43.2" x14ac:dyDescent="0.3">
      <c r="A725" s="35" t="s">
        <v>1481</v>
      </c>
      <c r="B725" s="11" t="s">
        <v>1482</v>
      </c>
      <c r="C725" s="11" t="s">
        <v>1483</v>
      </c>
      <c r="D725" s="11" t="s">
        <v>1527</v>
      </c>
      <c r="E725" s="11"/>
      <c r="F725" s="54"/>
      <c r="G725" s="12"/>
      <c r="H725" s="12" t="str">
        <f>IFERROR(VLOOKUP(G725,CentralOVM!$A$3:$B$45,2,0),"")</f>
        <v/>
      </c>
      <c r="I725" s="12"/>
      <c r="J725" s="12"/>
      <c r="K725" s="12"/>
      <c r="L725" s="12"/>
      <c r="M725" s="13"/>
      <c r="N725" s="9"/>
      <c r="O725" s="9"/>
      <c r="P725" s="9"/>
      <c r="Q725" s="9"/>
      <c r="R725" s="9"/>
      <c r="S725" s="9"/>
      <c r="T725" s="9"/>
      <c r="U725" s="9"/>
      <c r="V725" s="9"/>
      <c r="W725" s="10"/>
      <c r="X725" s="10"/>
      <c r="Y725" s="10"/>
      <c r="Z725" s="10"/>
    </row>
    <row r="726" spans="1:26" ht="57.6" x14ac:dyDescent="0.3">
      <c r="A726" s="35" t="s">
        <v>1481</v>
      </c>
      <c r="B726" s="11" t="s">
        <v>1482</v>
      </c>
      <c r="C726" s="11" t="s">
        <v>1483</v>
      </c>
      <c r="D726" s="11" t="s">
        <v>849</v>
      </c>
      <c r="E726" s="11"/>
      <c r="F726" s="54" t="s">
        <v>851</v>
      </c>
      <c r="G726" s="12" t="s">
        <v>174</v>
      </c>
      <c r="H726" s="12" t="str">
        <f>IFERROR(VLOOKUP(G726,CentralOVM!$A$3:$B$45,2,0),"")</f>
        <v>Y</v>
      </c>
      <c r="I726" s="12" t="s">
        <v>174</v>
      </c>
      <c r="J726" s="12" t="s">
        <v>852</v>
      </c>
      <c r="K726" s="12" t="s">
        <v>853</v>
      </c>
      <c r="L726" s="12" t="s">
        <v>177</v>
      </c>
      <c r="M726" s="13" t="s">
        <v>178</v>
      </c>
      <c r="N726" s="8" t="s">
        <v>165</v>
      </c>
      <c r="O726" s="9">
        <v>10</v>
      </c>
      <c r="P726" s="9" t="s">
        <v>179</v>
      </c>
      <c r="Q726" s="9" t="s">
        <v>174</v>
      </c>
      <c r="R726" s="9" t="s">
        <v>46</v>
      </c>
      <c r="S726" s="9"/>
      <c r="T726" s="9">
        <v>1</v>
      </c>
      <c r="U726" s="9" t="s">
        <v>181</v>
      </c>
      <c r="V726" s="9"/>
      <c r="W726" s="10"/>
      <c r="X726" s="10"/>
      <c r="Y726" s="10"/>
      <c r="Z726" s="10"/>
    </row>
    <row r="727" spans="1:26" ht="43.2" x14ac:dyDescent="0.3">
      <c r="A727" s="35" t="s">
        <v>1481</v>
      </c>
      <c r="B727" s="11" t="s">
        <v>1482</v>
      </c>
      <c r="C727" s="11" t="s">
        <v>1483</v>
      </c>
      <c r="D727" s="11" t="s">
        <v>1528</v>
      </c>
      <c r="E727" s="11"/>
      <c r="F727" s="54" t="s">
        <v>855</v>
      </c>
      <c r="G727" s="12" t="s">
        <v>174</v>
      </c>
      <c r="H727" s="12" t="str">
        <f>IFERROR(VLOOKUP(G727,CentralOVM!$A$3:$B$45,2,0),"")</f>
        <v>Y</v>
      </c>
      <c r="I727" s="12" t="s">
        <v>174</v>
      </c>
      <c r="J727" s="12" t="s">
        <v>852</v>
      </c>
      <c r="K727" s="12" t="s">
        <v>853</v>
      </c>
      <c r="L727" s="12" t="s">
        <v>177</v>
      </c>
      <c r="M727" s="13" t="s">
        <v>178</v>
      </c>
      <c r="N727" s="8" t="s">
        <v>165</v>
      </c>
      <c r="O727" s="9">
        <v>10</v>
      </c>
      <c r="P727" s="9"/>
      <c r="Q727" s="9"/>
      <c r="R727" s="9"/>
      <c r="S727" s="9"/>
      <c r="T727" s="9">
        <v>4</v>
      </c>
      <c r="U727" s="9"/>
      <c r="V727" s="9"/>
      <c r="W727" s="10"/>
      <c r="X727" s="10"/>
      <c r="Y727" s="10"/>
      <c r="Z727" s="10"/>
    </row>
    <row r="728" spans="1:26" ht="43.2" x14ac:dyDescent="0.3">
      <c r="A728" s="35" t="s">
        <v>1481</v>
      </c>
      <c r="B728" s="11" t="s">
        <v>1482</v>
      </c>
      <c r="C728" s="11" t="s">
        <v>1483</v>
      </c>
      <c r="D728" s="11" t="s">
        <v>856</v>
      </c>
      <c r="E728" s="11"/>
      <c r="F728" s="54"/>
      <c r="G728" s="12"/>
      <c r="H728" s="12" t="str">
        <f>IFERROR(VLOOKUP(G728,CentralOVM!$A$3:$B$45,2,0),"")</f>
        <v/>
      </c>
      <c r="I728" s="12"/>
      <c r="J728" s="12"/>
      <c r="K728" s="12"/>
      <c r="L728" s="12"/>
      <c r="M728" s="13"/>
      <c r="N728" s="9"/>
      <c r="O728" s="9"/>
      <c r="P728" s="9"/>
      <c r="Q728" s="9"/>
      <c r="R728" s="9"/>
      <c r="S728" s="9"/>
      <c r="T728" s="9"/>
      <c r="U728" s="9"/>
      <c r="V728" s="9"/>
      <c r="W728" s="10"/>
      <c r="X728" s="10"/>
      <c r="Y728" s="10"/>
      <c r="Z728" s="10"/>
    </row>
    <row r="729" spans="1:26" ht="43.2" x14ac:dyDescent="0.3">
      <c r="A729" s="35" t="s">
        <v>1481</v>
      </c>
      <c r="B729" s="11" t="s">
        <v>1482</v>
      </c>
      <c r="C729" s="11" t="s">
        <v>1483</v>
      </c>
      <c r="D729" s="11" t="s">
        <v>1529</v>
      </c>
      <c r="E729" s="11" t="s">
        <v>37</v>
      </c>
      <c r="F729" s="54"/>
      <c r="G729" s="12" t="s">
        <v>39</v>
      </c>
      <c r="H729" s="12" t="str">
        <f>IFERROR(VLOOKUP(G729,CentralOVM!$A$3:$B$45,2,0),"")</f>
        <v>Y</v>
      </c>
      <c r="I729" s="12" t="s">
        <v>40</v>
      </c>
      <c r="J729" s="12" t="s">
        <v>1473</v>
      </c>
      <c r="K729" s="12" t="s">
        <v>1474</v>
      </c>
      <c r="L729" s="12" t="s">
        <v>43</v>
      </c>
      <c r="M729" s="13" t="s">
        <v>44</v>
      </c>
      <c r="N729" s="8" t="s">
        <v>27</v>
      </c>
      <c r="O729" s="9">
        <v>7</v>
      </c>
      <c r="P729" s="9" t="s">
        <v>45</v>
      </c>
      <c r="Q729" s="9" t="s">
        <v>39</v>
      </c>
      <c r="R729" s="9" t="s">
        <v>46</v>
      </c>
      <c r="S729" s="9"/>
      <c r="T729" s="9"/>
      <c r="U729" s="9"/>
      <c r="V729" s="9"/>
      <c r="W729" s="10"/>
      <c r="X729" s="10"/>
      <c r="Y729" s="10"/>
      <c r="Z729" s="10"/>
    </row>
    <row r="730" spans="1:26" ht="43.2" x14ac:dyDescent="0.3">
      <c r="A730" s="35" t="s">
        <v>1481</v>
      </c>
      <c r="B730" s="11" t="s">
        <v>1482</v>
      </c>
      <c r="C730" s="11" t="s">
        <v>1483</v>
      </c>
      <c r="D730" s="11" t="s">
        <v>1530</v>
      </c>
      <c r="E730" s="11"/>
      <c r="F730" s="54"/>
      <c r="G730" s="12"/>
      <c r="H730" s="12" t="str">
        <f>IFERROR(VLOOKUP(G730,CentralOVM!$A$3:$B$45,2,0),"")</f>
        <v/>
      </c>
      <c r="I730" s="12"/>
      <c r="J730" s="12"/>
      <c r="K730" s="12"/>
      <c r="L730" s="12"/>
      <c r="M730" s="13"/>
      <c r="N730" s="9"/>
      <c r="O730" s="9"/>
      <c r="P730" s="9"/>
      <c r="Q730" s="9"/>
      <c r="R730" s="9"/>
      <c r="S730" s="9"/>
      <c r="T730" s="9"/>
      <c r="U730" s="9"/>
      <c r="V730" s="9"/>
      <c r="W730" s="10"/>
      <c r="X730" s="10"/>
      <c r="Y730" s="10"/>
      <c r="Z730" s="10"/>
    </row>
    <row r="731" spans="1:26" ht="43.2" x14ac:dyDescent="0.3">
      <c r="A731" s="35" t="s">
        <v>1481</v>
      </c>
      <c r="B731" s="11" t="s">
        <v>1482</v>
      </c>
      <c r="C731" s="11" t="s">
        <v>1483</v>
      </c>
      <c r="D731" s="11" t="s">
        <v>1531</v>
      </c>
      <c r="E731" s="11" t="s">
        <v>1476</v>
      </c>
      <c r="F731" s="54" t="s">
        <v>812</v>
      </c>
      <c r="G731" s="12" t="s">
        <v>49</v>
      </c>
      <c r="H731" s="12" t="str">
        <f>IFERROR(VLOOKUP(G731,CentralOVM!$A$3:$B$45,2,0),"")</f>
        <v>Y</v>
      </c>
      <c r="I731" s="12" t="s">
        <v>49</v>
      </c>
      <c r="J731" s="12"/>
      <c r="K731" s="12"/>
      <c r="L731" s="12"/>
      <c r="M731" s="13"/>
      <c r="N731" s="8" t="s">
        <v>64</v>
      </c>
      <c r="O731" s="9">
        <v>56</v>
      </c>
      <c r="P731" s="9"/>
      <c r="Q731" s="9"/>
      <c r="R731" s="9"/>
      <c r="S731" s="9"/>
      <c r="T731" s="9">
        <v>1</v>
      </c>
      <c r="U731" s="9" t="s">
        <v>108</v>
      </c>
      <c r="V731" s="9"/>
      <c r="W731" s="10"/>
      <c r="X731" s="10"/>
      <c r="Y731" s="10"/>
      <c r="Z731" s="10"/>
    </row>
    <row r="732" spans="1:26" ht="43.2" x14ac:dyDescent="0.3">
      <c r="A732" s="35" t="s">
        <v>1481</v>
      </c>
      <c r="B732" s="11" t="s">
        <v>1482</v>
      </c>
      <c r="C732" s="11" t="s">
        <v>1483</v>
      </c>
      <c r="D732" s="11" t="s">
        <v>1532</v>
      </c>
      <c r="E732" s="11"/>
      <c r="F732" s="54"/>
      <c r="G732" s="12"/>
      <c r="H732" s="12" t="str">
        <f>IFERROR(VLOOKUP(G732,CentralOVM!$A$3:$B$45,2,0),"")</f>
        <v/>
      </c>
      <c r="I732" s="12"/>
      <c r="J732" s="12"/>
      <c r="K732" s="12"/>
      <c r="L732" s="12"/>
      <c r="M732" s="13"/>
      <c r="N732" s="9"/>
      <c r="O732" s="9"/>
      <c r="P732" s="9"/>
      <c r="Q732" s="9"/>
      <c r="R732" s="9"/>
      <c r="S732" s="9"/>
      <c r="T732" s="9"/>
      <c r="U732" s="9"/>
      <c r="V732" s="9"/>
      <c r="W732" s="10"/>
      <c r="X732" s="10"/>
      <c r="Y732" s="10"/>
      <c r="Z732" s="10"/>
    </row>
    <row r="733" spans="1:26" ht="57.6" x14ac:dyDescent="0.3">
      <c r="A733" s="35" t="s">
        <v>1481</v>
      </c>
      <c r="B733" s="11" t="s">
        <v>1482</v>
      </c>
      <c r="C733" s="11" t="s">
        <v>1483</v>
      </c>
      <c r="D733" s="11" t="s">
        <v>1533</v>
      </c>
      <c r="E733" s="11"/>
      <c r="F733" s="54" t="s">
        <v>828</v>
      </c>
      <c r="G733" s="12" t="s">
        <v>258</v>
      </c>
      <c r="H733" s="12" t="str">
        <f>IFERROR(VLOOKUP(G733,CentralOVM!$A$3:$B$45,2,0),"")</f>
        <v>Y</v>
      </c>
      <c r="I733" s="12" t="s">
        <v>258</v>
      </c>
      <c r="J733" s="12" t="s">
        <v>304</v>
      </c>
      <c r="K733" s="12" t="s">
        <v>305</v>
      </c>
      <c r="L733" s="12" t="s">
        <v>289</v>
      </c>
      <c r="M733" s="13" t="s">
        <v>290</v>
      </c>
      <c r="N733" s="8" t="s">
        <v>281</v>
      </c>
      <c r="O733" s="9">
        <v>9</v>
      </c>
      <c r="P733" s="9"/>
      <c r="Q733" s="9"/>
      <c r="R733" s="9"/>
      <c r="S733" s="17" t="s">
        <v>829</v>
      </c>
      <c r="T733" s="9">
        <v>4</v>
      </c>
      <c r="U733" s="9" t="s">
        <v>830</v>
      </c>
      <c r="V733" s="9"/>
      <c r="W733" s="10"/>
      <c r="X733" s="10"/>
      <c r="Y733" s="10"/>
      <c r="Z733" s="10"/>
    </row>
    <row r="734" spans="1:26" ht="57.6" x14ac:dyDescent="0.3">
      <c r="A734" s="35" t="s">
        <v>1481</v>
      </c>
      <c r="B734" s="11" t="s">
        <v>1482</v>
      </c>
      <c r="C734" s="11" t="s">
        <v>1483</v>
      </c>
      <c r="D734" s="11" t="s">
        <v>831</v>
      </c>
      <c r="E734" s="11"/>
      <c r="F734" s="54" t="s">
        <v>828</v>
      </c>
      <c r="G734" s="12" t="s">
        <v>258</v>
      </c>
      <c r="H734" s="12" t="str">
        <f>IFERROR(VLOOKUP(G734,CentralOVM!$A$3:$B$45,2,0),"")</f>
        <v>Y</v>
      </c>
      <c r="I734" s="12" t="s">
        <v>258</v>
      </c>
      <c r="J734" s="12" t="s">
        <v>304</v>
      </c>
      <c r="K734" s="12" t="s">
        <v>305</v>
      </c>
      <c r="L734" s="12" t="s">
        <v>289</v>
      </c>
      <c r="M734" s="13" t="s">
        <v>290</v>
      </c>
      <c r="N734" s="8" t="s">
        <v>281</v>
      </c>
      <c r="O734" s="9">
        <v>9</v>
      </c>
      <c r="P734" s="9"/>
      <c r="Q734" s="9"/>
      <c r="R734" s="9"/>
      <c r="S734" s="17" t="s">
        <v>829</v>
      </c>
      <c r="T734" s="9">
        <v>1</v>
      </c>
      <c r="U734" s="9"/>
      <c r="V734" s="9"/>
      <c r="W734" s="10"/>
      <c r="X734" s="10"/>
      <c r="Y734" s="10"/>
      <c r="Z734" s="10"/>
    </row>
    <row r="735" spans="1:26" ht="43.2" x14ac:dyDescent="0.3">
      <c r="A735" s="35" t="s">
        <v>1481</v>
      </c>
      <c r="B735" s="11" t="s">
        <v>1482</v>
      </c>
      <c r="C735" s="11" t="s">
        <v>1483</v>
      </c>
      <c r="D735" s="11" t="s">
        <v>1534</v>
      </c>
      <c r="E735" s="11"/>
      <c r="F735" s="54"/>
      <c r="G735" s="12"/>
      <c r="H735" s="12" t="str">
        <f>IFERROR(VLOOKUP(G735,CentralOVM!$A$3:$B$45,2,0),"")</f>
        <v/>
      </c>
      <c r="I735" s="12"/>
      <c r="J735" s="12"/>
      <c r="K735" s="12"/>
      <c r="L735" s="12"/>
      <c r="M735" s="13"/>
      <c r="N735" s="9"/>
      <c r="O735" s="9"/>
      <c r="P735" s="9"/>
      <c r="Q735" s="9"/>
      <c r="R735" s="9"/>
      <c r="S735" s="9"/>
      <c r="T735" s="9"/>
      <c r="U735" s="9"/>
      <c r="V735" s="9"/>
      <c r="W735" s="10"/>
      <c r="X735" s="10"/>
      <c r="Y735" s="10"/>
      <c r="Z735" s="10"/>
    </row>
    <row r="736" spans="1:26" ht="43.2" x14ac:dyDescent="0.3">
      <c r="A736" s="35" t="s">
        <v>1481</v>
      </c>
      <c r="B736" s="11" t="s">
        <v>1482</v>
      </c>
      <c r="C736" s="11" t="s">
        <v>1483</v>
      </c>
      <c r="D736" s="11" t="s">
        <v>820</v>
      </c>
      <c r="E736" s="11" t="s">
        <v>821</v>
      </c>
      <c r="F736" s="54" t="s">
        <v>822</v>
      </c>
      <c r="G736" s="12" t="s">
        <v>316</v>
      </c>
      <c r="H736" s="12" t="str">
        <f>IFERROR(VLOOKUP(G736,CentralOVM!$A$3:$B$45,2,0),"")</f>
        <v>Y</v>
      </c>
      <c r="I736" s="12" t="s">
        <v>316</v>
      </c>
      <c r="J736" s="12" t="s">
        <v>317</v>
      </c>
      <c r="K736" s="11" t="s">
        <v>318</v>
      </c>
      <c r="L736" s="12" t="s">
        <v>319</v>
      </c>
      <c r="M736" s="13" t="s">
        <v>320</v>
      </c>
      <c r="N736" s="51" t="s">
        <v>321</v>
      </c>
      <c r="O736" s="9">
        <v>25</v>
      </c>
      <c r="P736" s="9" t="s">
        <v>322</v>
      </c>
      <c r="Q736" s="9" t="s">
        <v>316</v>
      </c>
      <c r="R736" s="9" t="s">
        <v>62</v>
      </c>
      <c r="S736" s="9" t="s">
        <v>823</v>
      </c>
      <c r="T736" s="9">
        <v>4</v>
      </c>
      <c r="U736" s="9" t="s">
        <v>306</v>
      </c>
      <c r="V736" s="9"/>
      <c r="W736" s="10"/>
      <c r="X736" s="10"/>
      <c r="Y736" s="10"/>
      <c r="Z736" s="10"/>
    </row>
    <row r="737" spans="1:26" ht="43.2" x14ac:dyDescent="0.3">
      <c r="A737" s="35" t="s">
        <v>1481</v>
      </c>
      <c r="B737" s="11" t="s">
        <v>1482</v>
      </c>
      <c r="C737" s="11" t="s">
        <v>1483</v>
      </c>
      <c r="D737" s="11" t="s">
        <v>1535</v>
      </c>
      <c r="E737" s="11"/>
      <c r="F737" s="54"/>
      <c r="G737" s="12"/>
      <c r="H737" s="12" t="str">
        <f>IFERROR(VLOOKUP(G737,CentralOVM!$A$3:$B$45,2,0),"")</f>
        <v/>
      </c>
      <c r="I737" s="12"/>
      <c r="J737" s="12"/>
      <c r="K737" s="12"/>
      <c r="L737" s="12"/>
      <c r="M737" s="13"/>
      <c r="N737" s="9"/>
      <c r="O737" s="9"/>
      <c r="P737" s="9"/>
      <c r="Q737" s="9"/>
      <c r="R737" s="9"/>
      <c r="S737" s="9"/>
      <c r="T737" s="9"/>
      <c r="U737" s="9"/>
      <c r="V737" s="9"/>
      <c r="W737" s="10"/>
      <c r="X737" s="10"/>
      <c r="Y737" s="10"/>
      <c r="Z737" s="10"/>
    </row>
    <row r="738" spans="1:26" ht="43.2" x14ac:dyDescent="0.3">
      <c r="A738" s="35" t="s">
        <v>1481</v>
      </c>
      <c r="B738" s="11" t="s">
        <v>1482</v>
      </c>
      <c r="C738" s="11" t="s">
        <v>1483</v>
      </c>
      <c r="D738" s="11" t="s">
        <v>1536</v>
      </c>
      <c r="E738" s="11" t="s">
        <v>1537</v>
      </c>
      <c r="F738" s="54"/>
      <c r="G738" s="12"/>
      <c r="H738" s="12" t="str">
        <f>IFERROR(VLOOKUP(G738,CentralOVM!$A$3:$B$45,2,0),"")</f>
        <v/>
      </c>
      <c r="I738" s="12"/>
      <c r="J738" s="12"/>
      <c r="K738" s="12"/>
      <c r="L738" s="12"/>
      <c r="M738" s="13"/>
      <c r="N738" s="9"/>
      <c r="O738" s="9"/>
      <c r="P738" s="9"/>
      <c r="Q738" s="9"/>
      <c r="R738" s="9"/>
      <c r="S738" s="9"/>
      <c r="T738" s="9"/>
      <c r="U738" s="9"/>
      <c r="V738" s="9"/>
      <c r="W738" s="10"/>
      <c r="X738" s="10"/>
      <c r="Y738" s="10"/>
      <c r="Z738" s="10"/>
    </row>
    <row r="739" spans="1:26" ht="43.2" x14ac:dyDescent="0.3">
      <c r="A739" s="35" t="s">
        <v>1481</v>
      </c>
      <c r="B739" s="11" t="s">
        <v>1482</v>
      </c>
      <c r="C739" s="11" t="s">
        <v>1483</v>
      </c>
      <c r="D739" s="11" t="s">
        <v>1513</v>
      </c>
      <c r="E739" s="11"/>
      <c r="F739" s="54"/>
      <c r="G739" s="12"/>
      <c r="H739" s="12" t="str">
        <f>IFERROR(VLOOKUP(G739,CentralOVM!$A$3:$B$45,2,0),"")</f>
        <v/>
      </c>
      <c r="I739" s="12"/>
      <c r="J739" s="12"/>
      <c r="K739" s="12"/>
      <c r="L739" s="12"/>
      <c r="M739" s="13"/>
      <c r="N739" s="9"/>
      <c r="O739" s="9"/>
      <c r="P739" s="9"/>
      <c r="Q739" s="9"/>
      <c r="R739" s="9"/>
      <c r="S739" s="9"/>
      <c r="T739" s="9"/>
      <c r="U739" s="9"/>
      <c r="V739" s="9"/>
      <c r="W739" s="10"/>
      <c r="X739" s="10"/>
      <c r="Y739" s="10"/>
      <c r="Z739" s="10"/>
    </row>
    <row r="740" spans="1:26" ht="115.2" x14ac:dyDescent="0.3">
      <c r="A740" s="35" t="s">
        <v>1538</v>
      </c>
      <c r="B740" s="11" t="s">
        <v>1539</v>
      </c>
      <c r="C740" s="11" t="s">
        <v>1540</v>
      </c>
      <c r="D740" s="11" t="s">
        <v>1541</v>
      </c>
      <c r="E740" s="11" t="s">
        <v>1542</v>
      </c>
      <c r="F740" s="54" t="s">
        <v>1543</v>
      </c>
      <c r="G740" s="12" t="s">
        <v>310</v>
      </c>
      <c r="H740" s="12" t="str">
        <f>IFERROR(VLOOKUP(G740,CentralOVM!$A$3:$B$45,2,0),"")</f>
        <v>Y</v>
      </c>
      <c r="I740" s="12" t="s">
        <v>205</v>
      </c>
      <c r="J740" s="12" t="s">
        <v>363</v>
      </c>
      <c r="K740" s="12" t="s">
        <v>364</v>
      </c>
      <c r="L740" s="12" t="s">
        <v>208</v>
      </c>
      <c r="M740" s="13" t="s">
        <v>209</v>
      </c>
      <c r="N740" s="8" t="s">
        <v>398</v>
      </c>
      <c r="O740" s="9">
        <v>3</v>
      </c>
      <c r="P740" s="9"/>
      <c r="Q740" s="9"/>
      <c r="R740" s="9"/>
      <c r="S740" s="17" t="s">
        <v>1544</v>
      </c>
      <c r="T740" s="9">
        <v>4</v>
      </c>
      <c r="U740" s="9" t="s">
        <v>427</v>
      </c>
      <c r="V740" s="9">
        <v>592292</v>
      </c>
      <c r="W740" s="10" t="s">
        <v>1545</v>
      </c>
      <c r="X740" s="10"/>
      <c r="Y740" s="10"/>
      <c r="Z740" s="10"/>
    </row>
    <row r="741" spans="1:26" ht="115.2" x14ac:dyDescent="0.3">
      <c r="A741" s="35" t="s">
        <v>1538</v>
      </c>
      <c r="B741" s="11" t="s">
        <v>1539</v>
      </c>
      <c r="C741" s="11" t="s">
        <v>1540</v>
      </c>
      <c r="D741" s="11" t="s">
        <v>1546</v>
      </c>
      <c r="E741" s="11" t="s">
        <v>1542</v>
      </c>
      <c r="F741" s="54" t="s">
        <v>1547</v>
      </c>
      <c r="G741" s="12" t="s">
        <v>310</v>
      </c>
      <c r="H741" s="12" t="str">
        <f>IFERROR(VLOOKUP(G741,CentralOVM!$A$3:$B$45,2,0),"")</f>
        <v>Y</v>
      </c>
      <c r="I741" s="12" t="s">
        <v>205</v>
      </c>
      <c r="J741" s="12" t="s">
        <v>363</v>
      </c>
      <c r="K741" s="12" t="s">
        <v>364</v>
      </c>
      <c r="L741" s="12" t="s">
        <v>208</v>
      </c>
      <c r="M741" s="13" t="s">
        <v>209</v>
      </c>
      <c r="N741" s="8" t="s">
        <v>398</v>
      </c>
      <c r="O741" s="9">
        <v>3</v>
      </c>
      <c r="P741" s="9"/>
      <c r="Q741" s="9"/>
      <c r="R741" s="9"/>
      <c r="S741" s="17" t="s">
        <v>1548</v>
      </c>
      <c r="T741" s="9">
        <v>4</v>
      </c>
      <c r="U741" s="9"/>
      <c r="V741" s="9"/>
      <c r="W741" s="10"/>
      <c r="X741" s="10"/>
      <c r="Y741" s="10"/>
      <c r="Z741" s="10"/>
    </row>
    <row r="742" spans="1:26" ht="115.2" x14ac:dyDescent="0.3">
      <c r="A742" s="35" t="s">
        <v>1538</v>
      </c>
      <c r="B742" s="11" t="s">
        <v>1539</v>
      </c>
      <c r="C742" s="11" t="s">
        <v>1540</v>
      </c>
      <c r="D742" s="11" t="s">
        <v>1549</v>
      </c>
      <c r="E742" s="11" t="s">
        <v>1542</v>
      </c>
      <c r="F742" s="54" t="s">
        <v>1550</v>
      </c>
      <c r="G742" s="12" t="s">
        <v>310</v>
      </c>
      <c r="H742" s="12" t="str">
        <f>IFERROR(VLOOKUP(G742,CentralOVM!$A$3:$B$45,2,0),"")</f>
        <v>Y</v>
      </c>
      <c r="I742" s="12" t="s">
        <v>205</v>
      </c>
      <c r="J742" s="12" t="s">
        <v>363</v>
      </c>
      <c r="K742" s="12" t="s">
        <v>364</v>
      </c>
      <c r="L742" s="12" t="s">
        <v>208</v>
      </c>
      <c r="M742" s="13" t="s">
        <v>209</v>
      </c>
      <c r="N742" s="8" t="s">
        <v>398</v>
      </c>
      <c r="O742" s="9">
        <v>3</v>
      </c>
      <c r="P742" s="9"/>
      <c r="Q742" s="9"/>
      <c r="R742" s="9"/>
      <c r="S742" s="17" t="s">
        <v>1551</v>
      </c>
      <c r="T742" s="9">
        <v>4</v>
      </c>
      <c r="U742" s="9" t="s">
        <v>168</v>
      </c>
      <c r="V742" s="9"/>
      <c r="W742" s="10"/>
      <c r="X742" s="10"/>
      <c r="Y742" s="10"/>
      <c r="Z742" s="10"/>
    </row>
    <row r="743" spans="1:26" ht="115.2" x14ac:dyDescent="0.3">
      <c r="A743" s="35" t="s">
        <v>1538</v>
      </c>
      <c r="B743" s="11" t="s">
        <v>1539</v>
      </c>
      <c r="C743" s="11" t="s">
        <v>1540</v>
      </c>
      <c r="D743" s="11" t="s">
        <v>1552</v>
      </c>
      <c r="E743" s="11" t="s">
        <v>1542</v>
      </c>
      <c r="F743" s="54" t="s">
        <v>1553</v>
      </c>
      <c r="G743" s="12" t="s">
        <v>310</v>
      </c>
      <c r="H743" s="12" t="str">
        <f>IFERROR(VLOOKUP(G743,CentralOVM!$A$3:$B$45,2,0),"")</f>
        <v>Y</v>
      </c>
      <c r="I743" s="12" t="s">
        <v>205</v>
      </c>
      <c r="J743" s="12" t="s">
        <v>363</v>
      </c>
      <c r="K743" s="12" t="s">
        <v>364</v>
      </c>
      <c r="L743" s="12" t="s">
        <v>208</v>
      </c>
      <c r="M743" s="13" t="s">
        <v>209</v>
      </c>
      <c r="N743" s="8" t="s">
        <v>398</v>
      </c>
      <c r="O743" s="9">
        <v>3</v>
      </c>
      <c r="P743" s="9"/>
      <c r="Q743" s="9"/>
      <c r="R743" s="9"/>
      <c r="S743" s="17" t="s">
        <v>1554</v>
      </c>
      <c r="T743" s="9">
        <v>4</v>
      </c>
      <c r="U743" s="9" t="s">
        <v>84</v>
      </c>
      <c r="V743" s="9"/>
      <c r="W743" s="10"/>
      <c r="X743" s="10"/>
      <c r="Y743" s="10"/>
      <c r="Z743" s="10"/>
    </row>
    <row r="744" spans="1:26" ht="115.2" x14ac:dyDescent="0.3">
      <c r="A744" s="35" t="s">
        <v>1538</v>
      </c>
      <c r="B744" s="11" t="s">
        <v>1539</v>
      </c>
      <c r="C744" s="11" t="s">
        <v>1540</v>
      </c>
      <c r="D744" s="11" t="s">
        <v>1555</v>
      </c>
      <c r="E744" s="11" t="s">
        <v>1556</v>
      </c>
      <c r="F744" s="54" t="s">
        <v>1557</v>
      </c>
      <c r="G744" s="12" t="s">
        <v>310</v>
      </c>
      <c r="H744" s="12" t="str">
        <f>IFERROR(VLOOKUP(G744,CentralOVM!$A$3:$B$45,2,0),"")</f>
        <v>Y</v>
      </c>
      <c r="I744" s="12" t="s">
        <v>205</v>
      </c>
      <c r="J744" s="12" t="s">
        <v>363</v>
      </c>
      <c r="K744" s="12" t="s">
        <v>364</v>
      </c>
      <c r="L744" s="12" t="s">
        <v>208</v>
      </c>
      <c r="M744" s="13" t="s">
        <v>209</v>
      </c>
      <c r="N744" s="8" t="s">
        <v>415</v>
      </c>
      <c r="O744" s="9">
        <v>8</v>
      </c>
      <c r="P744" s="9"/>
      <c r="Q744" s="9"/>
      <c r="R744" s="9"/>
      <c r="S744" s="17" t="s">
        <v>1558</v>
      </c>
      <c r="T744" s="9">
        <v>4</v>
      </c>
      <c r="U744" s="10"/>
      <c r="V744" s="9"/>
      <c r="W744" s="10"/>
      <c r="X744" s="10"/>
      <c r="Y744" s="10"/>
      <c r="Z744" s="10"/>
    </row>
    <row r="745" spans="1:26" ht="115.2" x14ac:dyDescent="0.3">
      <c r="A745" s="35" t="s">
        <v>1538</v>
      </c>
      <c r="B745" s="11" t="s">
        <v>1539</v>
      </c>
      <c r="C745" s="11" t="s">
        <v>1540</v>
      </c>
      <c r="D745" s="11" t="s">
        <v>1559</v>
      </c>
      <c r="E745" s="11" t="s">
        <v>1560</v>
      </c>
      <c r="F745" s="54" t="s">
        <v>1561</v>
      </c>
      <c r="G745" s="12" t="s">
        <v>310</v>
      </c>
      <c r="H745" s="12" t="str">
        <f>IFERROR(VLOOKUP(G745,CentralOVM!$A$3:$B$45,2,0),"")</f>
        <v>Y</v>
      </c>
      <c r="I745" s="12" t="s">
        <v>205</v>
      </c>
      <c r="J745" s="12" t="s">
        <v>363</v>
      </c>
      <c r="K745" s="12" t="s">
        <v>364</v>
      </c>
      <c r="L745" s="12" t="s">
        <v>208</v>
      </c>
      <c r="M745" s="13" t="s">
        <v>209</v>
      </c>
      <c r="N745" s="8" t="s">
        <v>415</v>
      </c>
      <c r="O745" s="9">
        <v>8</v>
      </c>
      <c r="P745" s="9"/>
      <c r="Q745" s="9"/>
      <c r="R745" s="9"/>
      <c r="S745" s="17" t="s">
        <v>1562</v>
      </c>
      <c r="T745" s="9">
        <v>4</v>
      </c>
      <c r="U745" s="9" t="s">
        <v>1563</v>
      </c>
      <c r="V745" s="9"/>
      <c r="W745" s="10"/>
      <c r="X745" s="10"/>
      <c r="Y745" s="10"/>
      <c r="Z745" s="10"/>
    </row>
    <row r="746" spans="1:26" ht="115.2" x14ac:dyDescent="0.3">
      <c r="A746" s="35" t="s">
        <v>1538</v>
      </c>
      <c r="B746" s="11" t="s">
        <v>1539</v>
      </c>
      <c r="C746" s="11" t="s">
        <v>1540</v>
      </c>
      <c r="D746" s="11" t="s">
        <v>1564</v>
      </c>
      <c r="E746" s="11" t="s">
        <v>1565</v>
      </c>
      <c r="F746" s="54" t="s">
        <v>1566</v>
      </c>
      <c r="G746" s="12" t="s">
        <v>310</v>
      </c>
      <c r="H746" s="12" t="str">
        <f>IFERROR(VLOOKUP(G746,CentralOVM!$A$3:$B$45,2,0),"")</f>
        <v>Y</v>
      </c>
      <c r="I746" s="12" t="s">
        <v>205</v>
      </c>
      <c r="J746" s="12" t="s">
        <v>363</v>
      </c>
      <c r="K746" s="12" t="s">
        <v>364</v>
      </c>
      <c r="L746" s="12" t="s">
        <v>208</v>
      </c>
      <c r="M746" s="13" t="s">
        <v>209</v>
      </c>
      <c r="N746" s="8" t="s">
        <v>415</v>
      </c>
      <c r="O746" s="9">
        <v>8</v>
      </c>
      <c r="P746" s="9"/>
      <c r="Q746" s="9"/>
      <c r="R746" s="9"/>
      <c r="S746" s="9"/>
      <c r="T746" s="9">
        <v>4</v>
      </c>
      <c r="U746" s="9" t="s">
        <v>95</v>
      </c>
      <c r="V746" s="9"/>
      <c r="W746" s="10"/>
      <c r="X746" s="10"/>
      <c r="Y746" s="10"/>
      <c r="Z746" s="10"/>
    </row>
    <row r="747" spans="1:26" ht="115.2" x14ac:dyDescent="0.3">
      <c r="A747" s="35" t="s">
        <v>1538</v>
      </c>
      <c r="B747" s="11" t="s">
        <v>1539</v>
      </c>
      <c r="C747" s="11" t="s">
        <v>1540</v>
      </c>
      <c r="D747" s="11" t="s">
        <v>1567</v>
      </c>
      <c r="E747" s="11" t="s">
        <v>1568</v>
      </c>
      <c r="F747" s="54" t="s">
        <v>1569</v>
      </c>
      <c r="G747" s="12" t="s">
        <v>310</v>
      </c>
      <c r="H747" s="12" t="str">
        <f>IFERROR(VLOOKUP(G747,CentralOVM!$A$3:$B$45,2,0),"")</f>
        <v>Y</v>
      </c>
      <c r="I747" s="12" t="s">
        <v>205</v>
      </c>
      <c r="J747" s="12" t="s">
        <v>363</v>
      </c>
      <c r="K747" s="12" t="s">
        <v>364</v>
      </c>
      <c r="L747" s="12" t="s">
        <v>208</v>
      </c>
      <c r="M747" s="13" t="s">
        <v>209</v>
      </c>
      <c r="N747" s="8" t="s">
        <v>398</v>
      </c>
      <c r="O747" s="9">
        <v>3</v>
      </c>
      <c r="P747" s="9"/>
      <c r="Q747" s="9"/>
      <c r="R747" s="9"/>
      <c r="S747" s="9"/>
      <c r="T747" s="9">
        <v>4</v>
      </c>
      <c r="U747" s="9" t="s">
        <v>1176</v>
      </c>
      <c r="V747" s="9"/>
      <c r="W747" s="10"/>
      <c r="X747" s="10"/>
      <c r="Y747" s="10"/>
      <c r="Z747" s="10"/>
    </row>
    <row r="748" spans="1:26" ht="115.2" x14ac:dyDescent="0.3">
      <c r="A748" s="35" t="s">
        <v>1538</v>
      </c>
      <c r="B748" s="11" t="s">
        <v>1539</v>
      </c>
      <c r="C748" s="11" t="s">
        <v>1540</v>
      </c>
      <c r="D748" s="11" t="s">
        <v>1570</v>
      </c>
      <c r="E748" s="11" t="s">
        <v>1571</v>
      </c>
      <c r="F748" s="54" t="s">
        <v>1572</v>
      </c>
      <c r="G748" s="12" t="s">
        <v>310</v>
      </c>
      <c r="H748" s="12" t="str">
        <f>IFERROR(VLOOKUP(G748,CentralOVM!$A$3:$B$45,2,0),"")</f>
        <v>Y</v>
      </c>
      <c r="I748" s="12" t="s">
        <v>205</v>
      </c>
      <c r="J748" s="12" t="s">
        <v>363</v>
      </c>
      <c r="K748" s="12" t="s">
        <v>364</v>
      </c>
      <c r="L748" s="12" t="s">
        <v>208</v>
      </c>
      <c r="M748" s="13" t="s">
        <v>209</v>
      </c>
      <c r="N748" s="8" t="s">
        <v>398</v>
      </c>
      <c r="O748" s="9">
        <v>3</v>
      </c>
      <c r="P748" s="9"/>
      <c r="Q748" s="9"/>
      <c r="R748" s="9"/>
      <c r="S748" s="17" t="s">
        <v>1573</v>
      </c>
      <c r="T748" s="9">
        <v>4</v>
      </c>
      <c r="U748" s="9" t="s">
        <v>817</v>
      </c>
      <c r="V748" s="9"/>
      <c r="W748" s="10"/>
      <c r="X748" s="10"/>
      <c r="Y748" s="10"/>
      <c r="Z748" s="10"/>
    </row>
    <row r="749" spans="1:26" ht="115.2" x14ac:dyDescent="0.3">
      <c r="A749" s="35" t="s">
        <v>1538</v>
      </c>
      <c r="B749" s="11" t="s">
        <v>1539</v>
      </c>
      <c r="C749" s="11" t="s">
        <v>1540</v>
      </c>
      <c r="D749" s="11" t="s">
        <v>1574</v>
      </c>
      <c r="E749" s="11" t="s">
        <v>1575</v>
      </c>
      <c r="F749" s="54" t="s">
        <v>1576</v>
      </c>
      <c r="G749" s="12" t="s">
        <v>310</v>
      </c>
      <c r="H749" s="12" t="str">
        <f>IFERROR(VLOOKUP(G749,CentralOVM!$A$3:$B$45,2,0),"")</f>
        <v>Y</v>
      </c>
      <c r="I749" s="12" t="s">
        <v>205</v>
      </c>
      <c r="J749" s="12" t="s">
        <v>363</v>
      </c>
      <c r="K749" s="12" t="s">
        <v>364</v>
      </c>
      <c r="L749" s="12" t="s">
        <v>208</v>
      </c>
      <c r="M749" s="13" t="s">
        <v>209</v>
      </c>
      <c r="N749" s="51" t="s">
        <v>422</v>
      </c>
      <c r="O749" s="9">
        <v>0</v>
      </c>
      <c r="P749" s="8"/>
      <c r="Q749" s="9"/>
      <c r="R749" s="9"/>
      <c r="S749" s="17" t="s">
        <v>426</v>
      </c>
      <c r="T749" s="9">
        <v>4</v>
      </c>
      <c r="U749" s="9" t="s">
        <v>92</v>
      </c>
      <c r="V749" s="9"/>
      <c r="W749" s="10"/>
      <c r="X749" s="10"/>
      <c r="Y749" s="10"/>
      <c r="Z749" s="10"/>
    </row>
    <row r="750" spans="1:26" ht="115.2" x14ac:dyDescent="0.3">
      <c r="A750" s="35" t="s">
        <v>1538</v>
      </c>
      <c r="B750" s="11" t="s">
        <v>1539</v>
      </c>
      <c r="C750" s="11" t="s">
        <v>1540</v>
      </c>
      <c r="D750" s="11" t="s">
        <v>213</v>
      </c>
      <c r="E750" s="11"/>
      <c r="F750" s="54" t="s">
        <v>1577</v>
      </c>
      <c r="G750" s="12" t="s">
        <v>204</v>
      </c>
      <c r="H750" s="12" t="str">
        <f>IFERROR(VLOOKUP(G750,CentralOVM!$A$3:$B$45,2,0),"")</f>
        <v>N</v>
      </c>
      <c r="I750" s="12" t="s">
        <v>205</v>
      </c>
      <c r="J750" s="12" t="s">
        <v>206</v>
      </c>
      <c r="K750" s="12" t="s">
        <v>207</v>
      </c>
      <c r="L750" s="12" t="s">
        <v>208</v>
      </c>
      <c r="M750" s="13" t="s">
        <v>209</v>
      </c>
      <c r="N750" s="8" t="s">
        <v>210</v>
      </c>
      <c r="O750" s="9">
        <v>2</v>
      </c>
      <c r="P750" s="9" t="s">
        <v>211</v>
      </c>
      <c r="Q750" s="9" t="s">
        <v>212</v>
      </c>
      <c r="R750" s="9" t="s">
        <v>62</v>
      </c>
      <c r="S750" s="17" t="s">
        <v>213</v>
      </c>
      <c r="T750" s="9">
        <v>3</v>
      </c>
      <c r="U750" s="9" t="s">
        <v>271</v>
      </c>
      <c r="V750" s="9"/>
      <c r="W750" s="10"/>
      <c r="X750" s="10"/>
      <c r="Y750" s="10"/>
      <c r="Z750" s="10"/>
    </row>
    <row r="751" spans="1:26" ht="115.2" x14ac:dyDescent="0.3">
      <c r="A751" s="35" t="s">
        <v>1538</v>
      </c>
      <c r="B751" s="11" t="s">
        <v>1539</v>
      </c>
      <c r="C751" s="11" t="s">
        <v>1540</v>
      </c>
      <c r="D751" s="11" t="s">
        <v>1578</v>
      </c>
      <c r="E751" s="11" t="s">
        <v>1579</v>
      </c>
      <c r="F751" s="54" t="s">
        <v>1580</v>
      </c>
      <c r="G751" s="12" t="s">
        <v>204</v>
      </c>
      <c r="H751" s="12" t="str">
        <f>IFERROR(VLOOKUP(G751,CentralOVM!$A$3:$B$45,2,0),"")</f>
        <v>N</v>
      </c>
      <c r="I751" s="12" t="s">
        <v>205</v>
      </c>
      <c r="J751" s="12" t="s">
        <v>206</v>
      </c>
      <c r="K751" s="12" t="s">
        <v>207</v>
      </c>
      <c r="L751" s="12" t="s">
        <v>208</v>
      </c>
      <c r="M751" s="13" t="s">
        <v>209</v>
      </c>
      <c r="N751" s="8" t="s">
        <v>210</v>
      </c>
      <c r="O751" s="9">
        <v>2</v>
      </c>
      <c r="P751" s="9"/>
      <c r="Q751" s="9"/>
      <c r="R751" s="9"/>
      <c r="S751" s="17" t="s">
        <v>1581</v>
      </c>
      <c r="T751" s="9">
        <v>4</v>
      </c>
      <c r="U751" s="9" t="s">
        <v>192</v>
      </c>
      <c r="V751" s="9"/>
      <c r="W751" s="10"/>
      <c r="X751" s="10"/>
      <c r="Y751" s="10"/>
      <c r="Z751" s="10"/>
    </row>
    <row r="752" spans="1:26" ht="115.2" x14ac:dyDescent="0.3">
      <c r="A752" s="35" t="s">
        <v>1538</v>
      </c>
      <c r="B752" s="11" t="s">
        <v>1539</v>
      </c>
      <c r="C752" s="11" t="s">
        <v>1540</v>
      </c>
      <c r="D752" s="11" t="s">
        <v>1582</v>
      </c>
      <c r="E752" s="11" t="s">
        <v>1583</v>
      </c>
      <c r="F752" s="54" t="s">
        <v>1584</v>
      </c>
      <c r="G752" s="12" t="s">
        <v>204</v>
      </c>
      <c r="H752" s="12" t="str">
        <f>IFERROR(VLOOKUP(G752,CentralOVM!$A$3:$B$45,2,0),"")</f>
        <v>N</v>
      </c>
      <c r="I752" s="12" t="s">
        <v>205</v>
      </c>
      <c r="J752" s="12" t="s">
        <v>206</v>
      </c>
      <c r="K752" s="12" t="s">
        <v>207</v>
      </c>
      <c r="L752" s="12" t="s">
        <v>208</v>
      </c>
      <c r="M752" s="13" t="s">
        <v>209</v>
      </c>
      <c r="N752" s="8" t="s">
        <v>210</v>
      </c>
      <c r="O752" s="9">
        <v>2</v>
      </c>
      <c r="P752" s="9"/>
      <c r="Q752" s="9"/>
      <c r="R752" s="9"/>
      <c r="S752" s="17" t="s">
        <v>1582</v>
      </c>
      <c r="T752" s="9">
        <v>4</v>
      </c>
      <c r="U752" s="9" t="s">
        <v>195</v>
      </c>
      <c r="V752" s="9"/>
      <c r="W752" s="10"/>
      <c r="X752" s="10"/>
      <c r="Y752" s="10"/>
      <c r="Z752" s="10"/>
    </row>
    <row r="753" spans="1:26" ht="115.2" x14ac:dyDescent="0.3">
      <c r="A753" s="35" t="s">
        <v>1538</v>
      </c>
      <c r="B753" s="11" t="s">
        <v>1539</v>
      </c>
      <c r="C753" s="11" t="s">
        <v>1540</v>
      </c>
      <c r="D753" s="11" t="s">
        <v>1585</v>
      </c>
      <c r="E753" s="11" t="s">
        <v>1586</v>
      </c>
      <c r="F753" s="54" t="s">
        <v>1587</v>
      </c>
      <c r="G753" s="12" t="s">
        <v>204</v>
      </c>
      <c r="H753" s="12" t="str">
        <f>IFERROR(VLOOKUP(G753,CentralOVM!$A$3:$B$45,2,0),"")</f>
        <v>N</v>
      </c>
      <c r="I753" s="12" t="s">
        <v>205</v>
      </c>
      <c r="J753" s="12" t="s">
        <v>206</v>
      </c>
      <c r="K753" s="12" t="s">
        <v>207</v>
      </c>
      <c r="L753" s="12" t="s">
        <v>208</v>
      </c>
      <c r="M753" s="13" t="s">
        <v>209</v>
      </c>
      <c r="N753" s="8" t="s">
        <v>210</v>
      </c>
      <c r="O753" s="9">
        <v>2</v>
      </c>
      <c r="P753" s="9"/>
      <c r="Q753" s="9"/>
      <c r="R753" s="9"/>
      <c r="S753" s="17" t="s">
        <v>270</v>
      </c>
      <c r="T753" s="9">
        <v>4</v>
      </c>
      <c r="U753" s="9" t="s">
        <v>276</v>
      </c>
      <c r="V753" s="9"/>
      <c r="W753" s="10"/>
      <c r="X753" s="10"/>
      <c r="Y753" s="10"/>
      <c r="Z753" s="10"/>
    </row>
    <row r="754" spans="1:26" ht="115.2" x14ac:dyDescent="0.3">
      <c r="A754" s="35" t="s">
        <v>1538</v>
      </c>
      <c r="B754" s="11" t="s">
        <v>1539</v>
      </c>
      <c r="C754" s="11" t="s">
        <v>1540</v>
      </c>
      <c r="D754" s="11" t="s">
        <v>1588</v>
      </c>
      <c r="E754" s="11" t="s">
        <v>1589</v>
      </c>
      <c r="F754" s="54" t="s">
        <v>1590</v>
      </c>
      <c r="G754" s="12" t="s">
        <v>204</v>
      </c>
      <c r="H754" s="12" t="str">
        <f>IFERROR(VLOOKUP(G754,CentralOVM!$A$3:$B$45,2,0),"")</f>
        <v>N</v>
      </c>
      <c r="I754" s="12" t="s">
        <v>205</v>
      </c>
      <c r="J754" s="12" t="s">
        <v>206</v>
      </c>
      <c r="K754" s="12" t="s">
        <v>207</v>
      </c>
      <c r="L754" s="12" t="s">
        <v>208</v>
      </c>
      <c r="M754" s="13" t="s">
        <v>209</v>
      </c>
      <c r="N754" s="8" t="s">
        <v>210</v>
      </c>
      <c r="O754" s="9">
        <v>2</v>
      </c>
      <c r="P754" s="9"/>
      <c r="Q754" s="9"/>
      <c r="R754" s="9"/>
      <c r="S754" s="17" t="s">
        <v>1591</v>
      </c>
      <c r="T754" s="9">
        <v>4</v>
      </c>
      <c r="U754" s="9" t="s">
        <v>423</v>
      </c>
      <c r="V754" s="9"/>
      <c r="W754" s="10"/>
      <c r="X754" s="10"/>
      <c r="Y754" s="10"/>
      <c r="Z754" s="10"/>
    </row>
    <row r="755" spans="1:26" ht="115.2" x14ac:dyDescent="0.3">
      <c r="A755" s="35" t="s">
        <v>1538</v>
      </c>
      <c r="B755" s="11" t="s">
        <v>1539</v>
      </c>
      <c r="C755" s="11" t="s">
        <v>1540</v>
      </c>
      <c r="D755" s="11" t="s">
        <v>1592</v>
      </c>
      <c r="E755" s="11"/>
      <c r="F755" s="54" t="s">
        <v>1593</v>
      </c>
      <c r="G755" s="12" t="s">
        <v>204</v>
      </c>
      <c r="H755" s="12" t="str">
        <f>IFERROR(VLOOKUP(G755,CentralOVM!$A$3:$B$45,2,0),"")</f>
        <v>N</v>
      </c>
      <c r="I755" s="12" t="s">
        <v>205</v>
      </c>
      <c r="J755" s="12" t="s">
        <v>206</v>
      </c>
      <c r="K755" s="12" t="s">
        <v>207</v>
      </c>
      <c r="L755" s="12" t="s">
        <v>208</v>
      </c>
      <c r="M755" s="13" t="s">
        <v>209</v>
      </c>
      <c r="N755" s="8" t="s">
        <v>210</v>
      </c>
      <c r="O755" s="9">
        <v>2</v>
      </c>
      <c r="P755" s="9"/>
      <c r="Q755" s="9"/>
      <c r="R755" s="9"/>
      <c r="S755" s="9"/>
      <c r="T755" s="9">
        <v>4</v>
      </c>
      <c r="U755" s="9" t="s">
        <v>1594</v>
      </c>
      <c r="V755" s="9"/>
      <c r="W755" s="10"/>
      <c r="X755" s="10"/>
      <c r="Y755" s="10"/>
      <c r="Z755" s="10"/>
    </row>
    <row r="756" spans="1:26" ht="115.2" x14ac:dyDescent="0.3">
      <c r="A756" s="35" t="s">
        <v>1538</v>
      </c>
      <c r="B756" s="11" t="s">
        <v>1539</v>
      </c>
      <c r="C756" s="11" t="s">
        <v>1540</v>
      </c>
      <c r="D756" s="11" t="s">
        <v>1595</v>
      </c>
      <c r="E756" s="11" t="s">
        <v>1596</v>
      </c>
      <c r="F756" s="54" t="s">
        <v>1597</v>
      </c>
      <c r="G756" s="12" t="s">
        <v>310</v>
      </c>
      <c r="H756" s="12" t="str">
        <f>IFERROR(VLOOKUP(G756,CentralOVM!$A$3:$B$45,2,0),"")</f>
        <v>Y</v>
      </c>
      <c r="I756" s="12" t="s">
        <v>205</v>
      </c>
      <c r="J756" s="12" t="s">
        <v>363</v>
      </c>
      <c r="K756" s="12" t="s">
        <v>364</v>
      </c>
      <c r="L756" s="12" t="s">
        <v>208</v>
      </c>
      <c r="M756" s="13" t="s">
        <v>209</v>
      </c>
      <c r="N756" s="8" t="s">
        <v>398</v>
      </c>
      <c r="O756" s="9">
        <v>3</v>
      </c>
      <c r="P756" s="9"/>
      <c r="Q756" s="9"/>
      <c r="R756" s="9"/>
      <c r="S756" s="9"/>
      <c r="T756" s="9">
        <v>4</v>
      </c>
      <c r="U756" s="9" t="s">
        <v>238</v>
      </c>
      <c r="V756" s="9"/>
      <c r="W756" s="10"/>
      <c r="X756" s="10"/>
      <c r="Y756" s="10"/>
      <c r="Z756" s="10"/>
    </row>
    <row r="757" spans="1:26" ht="115.2" x14ac:dyDescent="0.3">
      <c r="A757" s="35" t="s">
        <v>1538</v>
      </c>
      <c r="B757" s="11" t="s">
        <v>1539</v>
      </c>
      <c r="C757" s="11" t="s">
        <v>1540</v>
      </c>
      <c r="D757" s="11" t="s">
        <v>1598</v>
      </c>
      <c r="E757" s="11"/>
      <c r="F757" s="54" t="s">
        <v>1597</v>
      </c>
      <c r="G757" s="12" t="s">
        <v>310</v>
      </c>
      <c r="H757" s="12" t="str">
        <f>IFERROR(VLOOKUP(G757,CentralOVM!$A$3:$B$45,2,0),"")</f>
        <v>Y</v>
      </c>
      <c r="I757" s="12" t="s">
        <v>205</v>
      </c>
      <c r="J757" s="12" t="s">
        <v>363</v>
      </c>
      <c r="K757" s="12" t="s">
        <v>364</v>
      </c>
      <c r="L757" s="12" t="s">
        <v>208</v>
      </c>
      <c r="M757" s="13" t="s">
        <v>209</v>
      </c>
      <c r="N757" s="8" t="s">
        <v>398</v>
      </c>
      <c r="O757" s="9">
        <v>3</v>
      </c>
      <c r="P757" s="9"/>
      <c r="Q757" s="9"/>
      <c r="R757" s="9"/>
      <c r="S757" s="17" t="s">
        <v>1599</v>
      </c>
      <c r="T757" s="9">
        <v>4</v>
      </c>
      <c r="U757" s="9" t="s">
        <v>200</v>
      </c>
      <c r="V757" s="9"/>
      <c r="W757" s="10"/>
      <c r="X757" s="10"/>
      <c r="Y757" s="10"/>
      <c r="Z757" s="10"/>
    </row>
    <row r="758" spans="1:26" ht="115.2" x14ac:dyDescent="0.3">
      <c r="A758" s="35" t="s">
        <v>1538</v>
      </c>
      <c r="B758" s="11" t="s">
        <v>1539</v>
      </c>
      <c r="C758" s="11" t="s">
        <v>1540</v>
      </c>
      <c r="D758" s="11" t="s">
        <v>1600</v>
      </c>
      <c r="E758" s="11" t="s">
        <v>1601</v>
      </c>
      <c r="F758" s="54" t="s">
        <v>1597</v>
      </c>
      <c r="G758" s="12" t="s">
        <v>310</v>
      </c>
      <c r="H758" s="12" t="str">
        <f>IFERROR(VLOOKUP(G758,CentralOVM!$A$3:$B$45,2,0),"")</f>
        <v>Y</v>
      </c>
      <c r="I758" s="12" t="s">
        <v>205</v>
      </c>
      <c r="J758" s="12" t="s">
        <v>363</v>
      </c>
      <c r="K758" s="12" t="s">
        <v>364</v>
      </c>
      <c r="L758" s="12" t="s">
        <v>208</v>
      </c>
      <c r="M758" s="13" t="s">
        <v>209</v>
      </c>
      <c r="N758" s="8" t="s">
        <v>1602</v>
      </c>
      <c r="O758" s="9">
        <v>35</v>
      </c>
      <c r="P758" s="9"/>
      <c r="Q758" s="9"/>
      <c r="R758" s="9"/>
      <c r="S758" s="9"/>
      <c r="T758" s="9">
        <v>4</v>
      </c>
      <c r="U758" s="9" t="s">
        <v>233</v>
      </c>
      <c r="V758" s="9"/>
      <c r="W758" s="10"/>
      <c r="X758" s="10"/>
      <c r="Y758" s="10"/>
      <c r="Z758" s="10"/>
    </row>
    <row r="759" spans="1:26" ht="115.2" x14ac:dyDescent="0.3">
      <c r="A759" s="35" t="s">
        <v>1538</v>
      </c>
      <c r="B759" s="11" t="s">
        <v>1539</v>
      </c>
      <c r="C759" s="11" t="s">
        <v>1540</v>
      </c>
      <c r="D759" s="11" t="s">
        <v>1603</v>
      </c>
      <c r="E759" s="11" t="s">
        <v>1604</v>
      </c>
      <c r="F759" s="54"/>
      <c r="G759" s="12" t="s">
        <v>310</v>
      </c>
      <c r="H759" s="12" t="str">
        <f>IFERROR(VLOOKUP(G759,CentralOVM!$A$3:$B$45,2,0),"")</f>
        <v>Y</v>
      </c>
      <c r="I759" s="12" t="s">
        <v>205</v>
      </c>
      <c r="J759" s="12" t="s">
        <v>363</v>
      </c>
      <c r="K759" s="12" t="s">
        <v>364</v>
      </c>
      <c r="L759" s="12" t="s">
        <v>208</v>
      </c>
      <c r="M759" s="13" t="s">
        <v>209</v>
      </c>
      <c r="N759" s="8" t="s">
        <v>1602</v>
      </c>
      <c r="O759" s="9">
        <v>35</v>
      </c>
      <c r="P759" s="9"/>
      <c r="Q759" s="9"/>
      <c r="R759" s="9"/>
      <c r="S759" s="9"/>
      <c r="T759" s="9"/>
      <c r="U759" s="9" t="s">
        <v>198</v>
      </c>
      <c r="V759" s="9"/>
      <c r="W759" s="10"/>
      <c r="X759" s="10"/>
      <c r="Y759" s="10"/>
      <c r="Z759" s="10"/>
    </row>
    <row r="760" spans="1:26" ht="115.2" x14ac:dyDescent="0.3">
      <c r="A760" s="35" t="s">
        <v>1538</v>
      </c>
      <c r="B760" s="11" t="s">
        <v>1539</v>
      </c>
      <c r="C760" s="11" t="s">
        <v>1540</v>
      </c>
      <c r="D760" s="11" t="s">
        <v>1605</v>
      </c>
      <c r="E760" s="11" t="s">
        <v>1606</v>
      </c>
      <c r="F760" s="54"/>
      <c r="G760" s="12" t="s">
        <v>310</v>
      </c>
      <c r="H760" s="12" t="str">
        <f>IFERROR(VLOOKUP(G760,CentralOVM!$A$3:$B$45,2,0),"")</f>
        <v>Y</v>
      </c>
      <c r="I760" s="12" t="s">
        <v>205</v>
      </c>
      <c r="J760" s="12" t="s">
        <v>363</v>
      </c>
      <c r="K760" s="12" t="s">
        <v>364</v>
      </c>
      <c r="L760" s="12" t="s">
        <v>208</v>
      </c>
      <c r="M760" s="13" t="s">
        <v>209</v>
      </c>
      <c r="N760" s="8" t="s">
        <v>1602</v>
      </c>
      <c r="O760" s="9">
        <v>35</v>
      </c>
      <c r="P760" s="9"/>
      <c r="Q760" s="9"/>
      <c r="R760" s="9"/>
      <c r="S760" s="9"/>
      <c r="T760" s="9"/>
      <c r="U760" s="9" t="s">
        <v>89</v>
      </c>
      <c r="V760" s="9"/>
      <c r="W760" s="10"/>
      <c r="X760" s="10"/>
      <c r="Y760" s="10"/>
      <c r="Z760" s="10"/>
    </row>
    <row r="761" spans="1:26" ht="115.2" x14ac:dyDescent="0.3">
      <c r="A761" s="35" t="s">
        <v>1538</v>
      </c>
      <c r="B761" s="11" t="s">
        <v>1539</v>
      </c>
      <c r="C761" s="11" t="s">
        <v>1540</v>
      </c>
      <c r="D761" s="11" t="s">
        <v>1607</v>
      </c>
      <c r="E761" s="11" t="s">
        <v>1608</v>
      </c>
      <c r="F761" s="54"/>
      <c r="G761" s="12" t="s">
        <v>310</v>
      </c>
      <c r="H761" s="12" t="str">
        <f>IFERROR(VLOOKUP(G761,CentralOVM!$A$3:$B$45,2,0),"")</f>
        <v>Y</v>
      </c>
      <c r="I761" s="12" t="s">
        <v>205</v>
      </c>
      <c r="J761" s="12" t="s">
        <v>363</v>
      </c>
      <c r="K761" s="12" t="s">
        <v>364</v>
      </c>
      <c r="L761" s="12" t="s">
        <v>208</v>
      </c>
      <c r="M761" s="13" t="s">
        <v>209</v>
      </c>
      <c r="N761" s="8" t="s">
        <v>1602</v>
      </c>
      <c r="O761" s="9">
        <v>35</v>
      </c>
      <c r="P761" s="9"/>
      <c r="Q761" s="9"/>
      <c r="R761" s="9"/>
      <c r="S761" s="9"/>
      <c r="T761" s="9"/>
      <c r="U761" s="9" t="s">
        <v>669</v>
      </c>
      <c r="V761" s="9"/>
      <c r="W761" s="10"/>
      <c r="X761" s="10"/>
      <c r="Y761" s="10"/>
      <c r="Z761" s="10"/>
    </row>
    <row r="762" spans="1:26" ht="115.2" x14ac:dyDescent="0.3">
      <c r="A762" s="35" t="s">
        <v>1538</v>
      </c>
      <c r="B762" s="11" t="s">
        <v>1539</v>
      </c>
      <c r="C762" s="11" t="s">
        <v>1540</v>
      </c>
      <c r="D762" s="11" t="s">
        <v>1609</v>
      </c>
      <c r="E762" s="11" t="s">
        <v>1610</v>
      </c>
      <c r="F762" s="54" t="s">
        <v>1611</v>
      </c>
      <c r="G762" s="12" t="s">
        <v>49</v>
      </c>
      <c r="H762" s="12" t="str">
        <f>IFERROR(VLOOKUP(G762,CentralOVM!$A$3:$B$45,2,0),"")</f>
        <v>Y</v>
      </c>
      <c r="I762" s="12" t="s">
        <v>49</v>
      </c>
      <c r="J762" s="12" t="s">
        <v>1612</v>
      </c>
      <c r="K762" s="12" t="s">
        <v>1613</v>
      </c>
      <c r="L762" s="12" t="s">
        <v>52</v>
      </c>
      <c r="M762" s="13" t="s">
        <v>53</v>
      </c>
      <c r="N762" s="8" t="s">
        <v>54</v>
      </c>
      <c r="O762" s="9">
        <v>60</v>
      </c>
      <c r="P762" s="9" t="s">
        <v>61</v>
      </c>
      <c r="Q762" s="9" t="s">
        <v>49</v>
      </c>
      <c r="R762" s="9" t="s">
        <v>62</v>
      </c>
      <c r="S762" s="17" t="s">
        <v>1614</v>
      </c>
      <c r="T762" s="9">
        <v>4</v>
      </c>
      <c r="U762" s="9" t="s">
        <v>56</v>
      </c>
      <c r="V762" s="9"/>
      <c r="W762" s="10"/>
      <c r="X762" s="10"/>
      <c r="Y762" s="10"/>
      <c r="Z762" s="10"/>
    </row>
    <row r="763" spans="1:26" ht="115.2" x14ac:dyDescent="0.3">
      <c r="A763" s="35" t="s">
        <v>1538</v>
      </c>
      <c r="B763" s="11" t="s">
        <v>1539</v>
      </c>
      <c r="C763" s="11" t="s">
        <v>1540</v>
      </c>
      <c r="D763" s="11" t="s">
        <v>1615</v>
      </c>
      <c r="E763" s="11" t="s">
        <v>1610</v>
      </c>
      <c r="F763" s="54" t="s">
        <v>1611</v>
      </c>
      <c r="G763" s="12" t="s">
        <v>49</v>
      </c>
      <c r="H763" s="12" t="str">
        <f>IFERROR(VLOOKUP(G763,CentralOVM!$A$3:$B$45,2,0),"")</f>
        <v>Y</v>
      </c>
      <c r="I763" s="12" t="s">
        <v>49</v>
      </c>
      <c r="J763" s="12" t="s">
        <v>1612</v>
      </c>
      <c r="K763" s="12" t="s">
        <v>1613</v>
      </c>
      <c r="L763" s="12" t="s">
        <v>52</v>
      </c>
      <c r="M763" s="13" t="s">
        <v>53</v>
      </c>
      <c r="N763" s="8" t="s">
        <v>54</v>
      </c>
      <c r="O763" s="9">
        <v>60</v>
      </c>
      <c r="P763" s="9"/>
      <c r="Q763" s="9"/>
      <c r="R763" s="9"/>
      <c r="S763" s="9"/>
      <c r="T763" s="9">
        <v>4</v>
      </c>
      <c r="U763" s="9" t="s">
        <v>1616</v>
      </c>
      <c r="V763" s="9"/>
      <c r="W763" s="10"/>
      <c r="X763" s="10"/>
      <c r="Y763" s="10"/>
      <c r="Z763" s="10"/>
    </row>
    <row r="764" spans="1:26" ht="115.2" x14ac:dyDescent="0.3">
      <c r="A764" s="35" t="s">
        <v>1538</v>
      </c>
      <c r="B764" s="11" t="s">
        <v>1539</v>
      </c>
      <c r="C764" s="11" t="s">
        <v>1540</v>
      </c>
      <c r="D764" s="11" t="s">
        <v>1617</v>
      </c>
      <c r="E764" s="11" t="s">
        <v>1610</v>
      </c>
      <c r="F764" s="54" t="s">
        <v>1611</v>
      </c>
      <c r="G764" s="12" t="s">
        <v>49</v>
      </c>
      <c r="H764" s="12" t="str">
        <f>IFERROR(VLOOKUP(G764,CentralOVM!$A$3:$B$45,2,0),"")</f>
        <v>Y</v>
      </c>
      <c r="I764" s="12" t="s">
        <v>49</v>
      </c>
      <c r="J764" s="12" t="s">
        <v>1612</v>
      </c>
      <c r="K764" s="12" t="s">
        <v>1613</v>
      </c>
      <c r="L764" s="12" t="s">
        <v>52</v>
      </c>
      <c r="M764" s="13" t="s">
        <v>53</v>
      </c>
      <c r="N764" s="8" t="s">
        <v>54</v>
      </c>
      <c r="O764" s="9">
        <v>60</v>
      </c>
      <c r="P764" s="9"/>
      <c r="Q764" s="9"/>
      <c r="R764" s="9"/>
      <c r="S764" s="9"/>
      <c r="T764" s="9">
        <v>4</v>
      </c>
      <c r="U764" s="9"/>
      <c r="V764" s="9"/>
      <c r="W764" s="10"/>
      <c r="X764" s="10"/>
      <c r="Y764" s="10"/>
      <c r="Z764" s="10"/>
    </row>
    <row r="765" spans="1:26" ht="115.2" x14ac:dyDescent="0.3">
      <c r="A765" s="35" t="s">
        <v>1538</v>
      </c>
      <c r="B765" s="11" t="s">
        <v>1539</v>
      </c>
      <c r="C765" s="11" t="s">
        <v>1540</v>
      </c>
      <c r="D765" s="11" t="s">
        <v>1618</v>
      </c>
      <c r="E765" s="11" t="s">
        <v>1610</v>
      </c>
      <c r="F765" s="54" t="s">
        <v>1611</v>
      </c>
      <c r="G765" s="12" t="s">
        <v>49</v>
      </c>
      <c r="H765" s="12" t="str">
        <f>IFERROR(VLOOKUP(G765,CentralOVM!$A$3:$B$45,2,0),"")</f>
        <v>Y</v>
      </c>
      <c r="I765" s="12" t="s">
        <v>49</v>
      </c>
      <c r="J765" s="12" t="s">
        <v>1612</v>
      </c>
      <c r="K765" s="12" t="s">
        <v>1613</v>
      </c>
      <c r="L765" s="12" t="s">
        <v>52</v>
      </c>
      <c r="M765" s="13" t="s">
        <v>53</v>
      </c>
      <c r="N765" s="8" t="s">
        <v>54</v>
      </c>
      <c r="O765" s="9">
        <v>60</v>
      </c>
      <c r="P765" s="9"/>
      <c r="Q765" s="9"/>
      <c r="R765" s="9"/>
      <c r="S765" s="9"/>
      <c r="T765" s="9">
        <v>4</v>
      </c>
      <c r="U765" s="9"/>
      <c r="V765" s="9"/>
      <c r="W765" s="10"/>
      <c r="X765" s="10"/>
      <c r="Y765" s="10"/>
      <c r="Z765" s="10"/>
    </row>
    <row r="766" spans="1:26" ht="115.2" x14ac:dyDescent="0.3">
      <c r="A766" s="35" t="s">
        <v>1538</v>
      </c>
      <c r="B766" s="11" t="s">
        <v>1539</v>
      </c>
      <c r="C766" s="11" t="s">
        <v>1540</v>
      </c>
      <c r="D766" s="11" t="s">
        <v>1619</v>
      </c>
      <c r="E766" s="11" t="s">
        <v>1610</v>
      </c>
      <c r="F766" s="54" t="s">
        <v>1611</v>
      </c>
      <c r="G766" s="12" t="s">
        <v>49</v>
      </c>
      <c r="H766" s="12" t="str">
        <f>IFERROR(VLOOKUP(G766,CentralOVM!$A$3:$B$45,2,0),"")</f>
        <v>Y</v>
      </c>
      <c r="I766" s="12" t="s">
        <v>49</v>
      </c>
      <c r="J766" s="12" t="s">
        <v>1612</v>
      </c>
      <c r="K766" s="12" t="s">
        <v>1613</v>
      </c>
      <c r="L766" s="12" t="s">
        <v>52</v>
      </c>
      <c r="M766" s="13" t="s">
        <v>53</v>
      </c>
      <c r="N766" s="8" t="s">
        <v>27</v>
      </c>
      <c r="O766" s="9">
        <v>7</v>
      </c>
      <c r="P766" s="9"/>
      <c r="Q766" s="9"/>
      <c r="R766" s="9"/>
      <c r="S766" s="9"/>
      <c r="T766" s="9">
        <v>4</v>
      </c>
      <c r="U766" s="9" t="s">
        <v>119</v>
      </c>
      <c r="V766" s="9"/>
      <c r="W766" s="10"/>
      <c r="X766" s="10"/>
      <c r="Y766" s="10"/>
      <c r="Z766" s="10"/>
    </row>
    <row r="767" spans="1:26" ht="216" x14ac:dyDescent="0.3">
      <c r="A767" s="35" t="s">
        <v>1538</v>
      </c>
      <c r="B767" s="11" t="s">
        <v>1539</v>
      </c>
      <c r="C767" s="11" t="s">
        <v>1540</v>
      </c>
      <c r="D767" s="11" t="s">
        <v>1620</v>
      </c>
      <c r="E767" s="11" t="s">
        <v>111</v>
      </c>
      <c r="F767" s="54" t="s">
        <v>1621</v>
      </c>
      <c r="G767" s="12" t="s">
        <v>113</v>
      </c>
      <c r="H767" s="12" t="str">
        <f>IFERROR(VLOOKUP(G767,CentralOVM!$A$3:$B$45,2,0),"")</f>
        <v>N</v>
      </c>
      <c r="I767" s="12" t="s">
        <v>114</v>
      </c>
      <c r="J767" s="12" t="s">
        <v>1622</v>
      </c>
      <c r="K767" s="12" t="s">
        <v>1623</v>
      </c>
      <c r="L767" s="12" t="s">
        <v>117</v>
      </c>
      <c r="M767" s="13" t="s">
        <v>118</v>
      </c>
      <c r="N767" s="8" t="s">
        <v>64</v>
      </c>
      <c r="O767" s="9">
        <v>56</v>
      </c>
      <c r="P767" s="9" t="s">
        <v>445</v>
      </c>
      <c r="Q767" s="9" t="s">
        <v>446</v>
      </c>
      <c r="R767" s="9" t="s">
        <v>62</v>
      </c>
      <c r="S767" s="9"/>
      <c r="T767" s="9">
        <v>4</v>
      </c>
      <c r="U767" s="9" t="s">
        <v>121</v>
      </c>
      <c r="V767" s="9"/>
      <c r="W767" s="10"/>
      <c r="X767" s="10"/>
      <c r="Y767" s="10"/>
      <c r="Z767" s="10"/>
    </row>
    <row r="768" spans="1:26" ht="115.2" x14ac:dyDescent="0.3">
      <c r="A768" s="35" t="s">
        <v>1538</v>
      </c>
      <c r="B768" s="11" t="s">
        <v>1539</v>
      </c>
      <c r="C768" s="11" t="s">
        <v>1540</v>
      </c>
      <c r="D768" s="11" t="s">
        <v>1624</v>
      </c>
      <c r="E768" s="11" t="s">
        <v>1625</v>
      </c>
      <c r="F768" s="54"/>
      <c r="G768" s="12" t="s">
        <v>49</v>
      </c>
      <c r="H768" s="12" t="str">
        <f>IFERROR(VLOOKUP(G768,CentralOVM!$A$3:$B$45,2,0),"")</f>
        <v>Y</v>
      </c>
      <c r="I768" s="12" t="s">
        <v>49</v>
      </c>
      <c r="J768" s="12" t="s">
        <v>1612</v>
      </c>
      <c r="K768" s="12" t="s">
        <v>1613</v>
      </c>
      <c r="L768" s="12" t="s">
        <v>52</v>
      </c>
      <c r="M768" s="13" t="s">
        <v>53</v>
      </c>
      <c r="N768" s="8" t="s">
        <v>54</v>
      </c>
      <c r="O768" s="9">
        <v>60</v>
      </c>
      <c r="P768" s="9"/>
      <c r="Q768" s="9"/>
      <c r="R768" s="9"/>
      <c r="S768" s="9"/>
      <c r="T768" s="9"/>
      <c r="U768" s="9" t="s">
        <v>65</v>
      </c>
      <c r="V768" s="9"/>
      <c r="W768" s="10"/>
      <c r="X768" s="10"/>
      <c r="Y768" s="10"/>
      <c r="Z768" s="10"/>
    </row>
    <row r="769" spans="1:26" ht="115.2" x14ac:dyDescent="0.3">
      <c r="A769" s="35" t="s">
        <v>1538</v>
      </c>
      <c r="B769" s="11" t="s">
        <v>1539</v>
      </c>
      <c r="C769" s="11" t="s">
        <v>1540</v>
      </c>
      <c r="D769" s="11" t="s">
        <v>1626</v>
      </c>
      <c r="E769" s="11" t="s">
        <v>1627</v>
      </c>
      <c r="F769" s="54" t="s">
        <v>1628</v>
      </c>
      <c r="G769" s="12" t="s">
        <v>310</v>
      </c>
      <c r="H769" s="12" t="str">
        <f>IFERROR(VLOOKUP(G769,CentralOVM!$A$3:$B$45,2,0),"")</f>
        <v>Y</v>
      </c>
      <c r="I769" s="12" t="s">
        <v>205</v>
      </c>
      <c r="J769" s="12"/>
      <c r="K769" s="12"/>
      <c r="L769" s="12"/>
      <c r="M769" s="13"/>
      <c r="N769" s="8" t="s">
        <v>1602</v>
      </c>
      <c r="O769" s="9">
        <v>35</v>
      </c>
      <c r="P769" s="9"/>
      <c r="Q769" s="9"/>
      <c r="R769" s="9"/>
      <c r="S769" s="9"/>
      <c r="T769" s="9">
        <v>1</v>
      </c>
      <c r="U769" s="9"/>
      <c r="V769" s="9"/>
      <c r="W769" s="10"/>
      <c r="X769" s="10"/>
      <c r="Y769" s="10"/>
      <c r="Z769" s="10"/>
    </row>
    <row r="770" spans="1:26" ht="115.2" x14ac:dyDescent="0.3">
      <c r="A770" s="35" t="s">
        <v>1538</v>
      </c>
      <c r="B770" s="11" t="s">
        <v>1539</v>
      </c>
      <c r="C770" s="11" t="s">
        <v>1540</v>
      </c>
      <c r="D770" s="11" t="s">
        <v>1629</v>
      </c>
      <c r="E770" s="11"/>
      <c r="F770" s="54"/>
      <c r="G770" s="12" t="s">
        <v>49</v>
      </c>
      <c r="H770" s="12" t="str">
        <f>IFERROR(VLOOKUP(G770,CentralOVM!$A$3:$B$45,2,0),"")</f>
        <v>Y</v>
      </c>
      <c r="I770" s="12"/>
      <c r="J770" s="12"/>
      <c r="K770" s="12"/>
      <c r="L770" s="12"/>
      <c r="M770" s="13"/>
      <c r="N770" s="9"/>
      <c r="O770" s="9"/>
      <c r="P770" s="9"/>
      <c r="Q770" s="9"/>
      <c r="R770" s="9"/>
      <c r="S770" s="9"/>
      <c r="T770" s="9"/>
      <c r="U770" s="9"/>
      <c r="V770" s="9"/>
      <c r="W770" s="10"/>
      <c r="X770" s="10"/>
      <c r="Y770" s="10"/>
      <c r="Z770" s="10"/>
    </row>
    <row r="771" spans="1:26" ht="115.2" x14ac:dyDescent="0.3">
      <c r="A771" s="35" t="s">
        <v>1538</v>
      </c>
      <c r="B771" s="11" t="s">
        <v>1539</v>
      </c>
      <c r="C771" s="11" t="s">
        <v>1540</v>
      </c>
      <c r="D771" s="11" t="s">
        <v>1630</v>
      </c>
      <c r="E771" s="11"/>
      <c r="F771" s="54"/>
      <c r="G771" s="12" t="s">
        <v>113</v>
      </c>
      <c r="H771" s="12" t="str">
        <f>IFERROR(VLOOKUP(G771,CentralOVM!$A$3:$B$45,2,0),"")</f>
        <v>N</v>
      </c>
      <c r="I771" s="12" t="s">
        <v>114</v>
      </c>
      <c r="J771" s="12"/>
      <c r="K771" s="12"/>
      <c r="L771" s="12"/>
      <c r="M771" s="13"/>
      <c r="N771" s="9"/>
      <c r="O771" s="9"/>
      <c r="P771" s="9"/>
      <c r="Q771" s="9"/>
      <c r="R771" s="9"/>
      <c r="S771" s="9"/>
      <c r="T771" s="9"/>
      <c r="U771" s="9"/>
      <c r="V771" s="9"/>
      <c r="W771" s="10"/>
      <c r="X771" s="10"/>
      <c r="Y771" s="10"/>
      <c r="Z771" s="10"/>
    </row>
    <row r="772" spans="1:26" ht="115.2" x14ac:dyDescent="0.3">
      <c r="A772" s="35" t="s">
        <v>1538</v>
      </c>
      <c r="B772" s="11" t="s">
        <v>1539</v>
      </c>
      <c r="C772" s="11" t="s">
        <v>1540</v>
      </c>
      <c r="D772" s="11" t="s">
        <v>1631</v>
      </c>
      <c r="E772" s="11" t="s">
        <v>1632</v>
      </c>
      <c r="F772" s="54"/>
      <c r="G772" s="12" t="s">
        <v>391</v>
      </c>
      <c r="H772" s="12" t="str">
        <f>IFERROR(VLOOKUP(G772,CentralOVM!$A$3:$B$45,2,0),"")</f>
        <v>Y</v>
      </c>
      <c r="I772" s="12" t="s">
        <v>392</v>
      </c>
      <c r="J772" s="12"/>
      <c r="K772" s="12"/>
      <c r="L772" s="12"/>
      <c r="M772" s="13"/>
      <c r="N772" s="9"/>
      <c r="O772" s="9"/>
      <c r="P772" s="9"/>
      <c r="Q772" s="9"/>
      <c r="R772" s="9"/>
      <c r="S772" s="9"/>
      <c r="T772" s="9"/>
      <c r="U772" s="9"/>
      <c r="V772" s="9"/>
      <c r="W772" s="10"/>
      <c r="X772" s="10"/>
      <c r="Y772" s="10"/>
      <c r="Z772" s="10"/>
    </row>
    <row r="773" spans="1:26" ht="115.2" x14ac:dyDescent="0.3">
      <c r="A773" s="35" t="s">
        <v>1538</v>
      </c>
      <c r="B773" s="11" t="s">
        <v>1539</v>
      </c>
      <c r="C773" s="11" t="s">
        <v>1540</v>
      </c>
      <c r="D773" s="11" t="s">
        <v>1633</v>
      </c>
      <c r="E773" s="11" t="s">
        <v>1634</v>
      </c>
      <c r="F773" s="54"/>
      <c r="G773" s="12" t="s">
        <v>897</v>
      </c>
      <c r="H773" s="12" t="str">
        <f>IFERROR(VLOOKUP(G773,CentralOVM!$A$3:$B$45,2,0),"")</f>
        <v>Y</v>
      </c>
      <c r="I773" s="12" t="s">
        <v>40</v>
      </c>
      <c r="J773" s="12" t="s">
        <v>1635</v>
      </c>
      <c r="K773" s="12" t="s">
        <v>1636</v>
      </c>
      <c r="L773" s="12" t="s">
        <v>1637</v>
      </c>
      <c r="M773" s="13" t="s">
        <v>1638</v>
      </c>
      <c r="N773" s="51" t="s">
        <v>919</v>
      </c>
      <c r="O773" s="9">
        <v>16</v>
      </c>
      <c r="P773" s="9"/>
      <c r="Q773" s="9"/>
      <c r="R773" s="9"/>
      <c r="S773" s="9"/>
      <c r="T773" s="9"/>
      <c r="U773" s="9" t="s">
        <v>951</v>
      </c>
      <c r="V773" s="9"/>
      <c r="W773" s="10"/>
      <c r="X773" s="10"/>
      <c r="Y773" s="10"/>
      <c r="Z773" s="10"/>
    </row>
    <row r="774" spans="1:26" ht="115.2" x14ac:dyDescent="0.3">
      <c r="A774" s="35" t="s">
        <v>1538</v>
      </c>
      <c r="B774" s="11" t="s">
        <v>1539</v>
      </c>
      <c r="C774" s="11" t="s">
        <v>1540</v>
      </c>
      <c r="D774" s="11" t="s">
        <v>1639</v>
      </c>
      <c r="E774" s="11" t="s">
        <v>1640</v>
      </c>
      <c r="F774" s="54"/>
      <c r="G774" s="12" t="s">
        <v>897</v>
      </c>
      <c r="H774" s="12" t="str">
        <f>IFERROR(VLOOKUP(G774,CentralOVM!$A$3:$B$45,2,0),"")</f>
        <v>Y</v>
      </c>
      <c r="I774" s="12" t="s">
        <v>40</v>
      </c>
      <c r="J774" s="12" t="s">
        <v>1641</v>
      </c>
      <c r="K774" s="12" t="s">
        <v>1642</v>
      </c>
      <c r="L774" s="12" t="s">
        <v>900</v>
      </c>
      <c r="M774" s="13" t="s">
        <v>901</v>
      </c>
      <c r="N774" s="8" t="s">
        <v>27</v>
      </c>
      <c r="O774" s="9">
        <v>7</v>
      </c>
      <c r="P774" s="9" t="s">
        <v>1643</v>
      </c>
      <c r="Q774" s="9" t="s">
        <v>40</v>
      </c>
      <c r="R774" s="9" t="s">
        <v>62</v>
      </c>
      <c r="S774" s="9"/>
      <c r="T774" s="9"/>
      <c r="U774" s="9"/>
      <c r="V774" s="9"/>
      <c r="W774" s="10"/>
      <c r="X774" s="10"/>
      <c r="Y774" s="10"/>
      <c r="Z774" s="10"/>
    </row>
    <row r="775" spans="1:26" ht="115.2" x14ac:dyDescent="0.3">
      <c r="A775" s="35" t="s">
        <v>1538</v>
      </c>
      <c r="B775" s="11" t="s">
        <v>1539</v>
      </c>
      <c r="C775" s="11" t="s">
        <v>1540</v>
      </c>
      <c r="D775" s="11" t="s">
        <v>1644</v>
      </c>
      <c r="E775" s="11" t="s">
        <v>1645</v>
      </c>
      <c r="F775" s="54"/>
      <c r="G775" s="12" t="s">
        <v>286</v>
      </c>
      <c r="H775" s="12" t="str">
        <f>IFERROR(VLOOKUP(G775,CentralOVM!$A$3:$B$45,2,0),"")</f>
        <v>Y</v>
      </c>
      <c r="I775" s="12"/>
      <c r="J775" s="12"/>
      <c r="K775" s="12"/>
      <c r="L775" s="12"/>
      <c r="M775" s="13"/>
      <c r="N775" s="9"/>
      <c r="O775" s="9"/>
      <c r="P775" s="9"/>
      <c r="Q775" s="9"/>
      <c r="R775" s="9"/>
      <c r="S775" s="9"/>
      <c r="T775" s="9"/>
      <c r="U775" s="9" t="s">
        <v>830</v>
      </c>
      <c r="V775" s="9"/>
      <c r="W775" s="10"/>
      <c r="X775" s="10"/>
      <c r="Y775" s="10"/>
      <c r="Z775" s="10"/>
    </row>
    <row r="776" spans="1:26" ht="115.2" x14ac:dyDescent="0.3">
      <c r="A776" s="35" t="s">
        <v>1538</v>
      </c>
      <c r="B776" s="11" t="s">
        <v>1539</v>
      </c>
      <c r="C776" s="11" t="s">
        <v>1540</v>
      </c>
      <c r="D776" s="11" t="s">
        <v>1646</v>
      </c>
      <c r="E776" s="11" t="s">
        <v>1647</v>
      </c>
      <c r="F776" s="54"/>
      <c r="G776" s="12" t="s">
        <v>404</v>
      </c>
      <c r="H776" s="12" t="str">
        <f>IFERROR(VLOOKUP(G776,CentralOVM!$A$3:$B$45,2,0),"")</f>
        <v>Y</v>
      </c>
      <c r="I776" s="12" t="s">
        <v>405</v>
      </c>
      <c r="J776" s="12" t="s">
        <v>1648</v>
      </c>
      <c r="K776" s="12" t="s">
        <v>1649</v>
      </c>
      <c r="L776" s="12" t="s">
        <v>1650</v>
      </c>
      <c r="M776" s="13" t="s">
        <v>1651</v>
      </c>
      <c r="N776" s="51" t="s">
        <v>1652</v>
      </c>
      <c r="O776" s="9">
        <v>69</v>
      </c>
      <c r="P776" s="9" t="s">
        <v>411</v>
      </c>
      <c r="Q776" s="9" t="s">
        <v>412</v>
      </c>
      <c r="R776" s="9" t="s">
        <v>46</v>
      </c>
      <c r="S776" s="9"/>
      <c r="T776" s="9"/>
      <c r="U776" s="9" t="s">
        <v>413</v>
      </c>
      <c r="V776" s="9"/>
      <c r="W776" s="10"/>
      <c r="X776" s="10"/>
      <c r="Y776" s="10"/>
      <c r="Z776" s="10"/>
    </row>
    <row r="777" spans="1:26" ht="115.2" x14ac:dyDescent="0.3">
      <c r="A777" s="35" t="s">
        <v>1538</v>
      </c>
      <c r="B777" s="11" t="s">
        <v>1539</v>
      </c>
      <c r="C777" s="11" t="s">
        <v>1540</v>
      </c>
      <c r="D777" s="11" t="s">
        <v>1653</v>
      </c>
      <c r="E777" s="11" t="s">
        <v>1654</v>
      </c>
      <c r="F777" s="54" t="s">
        <v>1655</v>
      </c>
      <c r="G777" s="12" t="s">
        <v>352</v>
      </c>
      <c r="H777" s="12" t="str">
        <f>IFERROR(VLOOKUP(G777,CentralOVM!$A$3:$B$45,2,0),"")</f>
        <v>Y</v>
      </c>
      <c r="I777" s="12" t="s">
        <v>352</v>
      </c>
      <c r="J777" s="12" t="s">
        <v>1656</v>
      </c>
      <c r="K777" s="12" t="s">
        <v>1657</v>
      </c>
      <c r="L777" s="12" t="s">
        <v>355</v>
      </c>
      <c r="M777" s="13" t="s">
        <v>356</v>
      </c>
      <c r="N777" s="51" t="s">
        <v>1658</v>
      </c>
      <c r="O777" s="9">
        <v>57</v>
      </c>
      <c r="P777" s="9" t="s">
        <v>1659</v>
      </c>
      <c r="Q777" s="9" t="s">
        <v>352</v>
      </c>
      <c r="R777" s="9" t="s">
        <v>46</v>
      </c>
      <c r="S777" s="17" t="s">
        <v>1660</v>
      </c>
      <c r="T777" s="9">
        <v>3</v>
      </c>
      <c r="U777" s="9" t="s">
        <v>360</v>
      </c>
      <c r="V777" s="9"/>
      <c r="W777" s="10"/>
      <c r="X777" s="10"/>
      <c r="Y777" s="10"/>
      <c r="Z777" s="10"/>
    </row>
    <row r="778" spans="1:26" ht="115.2" x14ac:dyDescent="0.3">
      <c r="A778" s="35" t="s">
        <v>1538</v>
      </c>
      <c r="B778" s="11" t="s">
        <v>1539</v>
      </c>
      <c r="C778" s="11" t="s">
        <v>1540</v>
      </c>
      <c r="D778" s="11" t="s">
        <v>1661</v>
      </c>
      <c r="E778" s="11" t="s">
        <v>1654</v>
      </c>
      <c r="F778" s="54" t="s">
        <v>1662</v>
      </c>
      <c r="G778" s="12" t="s">
        <v>310</v>
      </c>
      <c r="H778" s="12" t="str">
        <f>IFERROR(VLOOKUP(G778,CentralOVM!$A$3:$B$45,2,0),"")</f>
        <v>Y</v>
      </c>
      <c r="I778" s="12" t="s">
        <v>205</v>
      </c>
      <c r="J778" s="12" t="s">
        <v>1663</v>
      </c>
      <c r="K778" s="12" t="s">
        <v>1664</v>
      </c>
      <c r="L778" s="12" t="s">
        <v>1665</v>
      </c>
      <c r="M778" s="13" t="s">
        <v>1666</v>
      </c>
      <c r="N778" s="51" t="s">
        <v>1667</v>
      </c>
      <c r="O778" s="9">
        <v>80</v>
      </c>
      <c r="P778" s="9"/>
      <c r="Q778" s="9"/>
      <c r="R778" s="9"/>
      <c r="S778" s="17" t="s">
        <v>1668</v>
      </c>
      <c r="T778" s="9">
        <v>3</v>
      </c>
      <c r="U778" s="9" t="s">
        <v>1669</v>
      </c>
      <c r="V778" s="9"/>
      <c r="W778" s="10"/>
      <c r="X778" s="10"/>
      <c r="Y778" s="10"/>
      <c r="Z778" s="10"/>
    </row>
    <row r="779" spans="1:26" ht="115.2" x14ac:dyDescent="0.3">
      <c r="A779" s="35" t="s">
        <v>1538</v>
      </c>
      <c r="B779" s="11" t="s">
        <v>1539</v>
      </c>
      <c r="C779" s="11" t="s">
        <v>1540</v>
      </c>
      <c r="D779" s="11" t="s">
        <v>1670</v>
      </c>
      <c r="E779" s="11" t="s">
        <v>1654</v>
      </c>
      <c r="F779" s="54" t="s">
        <v>1671</v>
      </c>
      <c r="G779" s="12" t="s">
        <v>310</v>
      </c>
      <c r="H779" s="12" t="str">
        <f>IFERROR(VLOOKUP(G779,CentralOVM!$A$3:$B$45,2,0),"")</f>
        <v>Y</v>
      </c>
      <c r="I779" s="12" t="s">
        <v>205</v>
      </c>
      <c r="J779" s="12" t="s">
        <v>1663</v>
      </c>
      <c r="K779" s="12" t="s">
        <v>1664</v>
      </c>
      <c r="L779" s="12" t="s">
        <v>1665</v>
      </c>
      <c r="M779" s="13" t="s">
        <v>1666</v>
      </c>
      <c r="N779" s="51" t="s">
        <v>1667</v>
      </c>
      <c r="O779" s="9">
        <v>80</v>
      </c>
      <c r="P779" s="9"/>
      <c r="Q779" s="9"/>
      <c r="R779" s="9"/>
      <c r="S779" s="17" t="s">
        <v>1672</v>
      </c>
      <c r="T779" s="9">
        <v>3</v>
      </c>
      <c r="U779" s="9" t="s">
        <v>420</v>
      </c>
      <c r="V779" s="9"/>
      <c r="W779" s="10"/>
      <c r="X779" s="10"/>
      <c r="Y779" s="10"/>
      <c r="Z779" s="10"/>
    </row>
    <row r="780" spans="1:26" ht="115.2" x14ac:dyDescent="0.3">
      <c r="A780" s="35" t="s">
        <v>1538</v>
      </c>
      <c r="B780" s="11" t="s">
        <v>1539</v>
      </c>
      <c r="C780" s="11" t="s">
        <v>1540</v>
      </c>
      <c r="D780" s="11" t="s">
        <v>1673</v>
      </c>
      <c r="E780" s="11" t="s">
        <v>1674</v>
      </c>
      <c r="F780" s="54" t="s">
        <v>1675</v>
      </c>
      <c r="G780" s="12" t="s">
        <v>316</v>
      </c>
      <c r="H780" s="12" t="str">
        <f>IFERROR(VLOOKUP(G780,CentralOVM!$A$3:$B$45,2,0),"")</f>
        <v>Y</v>
      </c>
      <c r="I780" s="12" t="s">
        <v>316</v>
      </c>
      <c r="J780" s="12"/>
      <c r="K780" s="12"/>
      <c r="L780" s="12"/>
      <c r="M780" s="13"/>
      <c r="N780" s="51" t="s">
        <v>1676</v>
      </c>
      <c r="O780" s="9">
        <v>13</v>
      </c>
      <c r="P780" s="9"/>
      <c r="Q780" s="9"/>
      <c r="R780" s="9"/>
      <c r="S780" s="9"/>
      <c r="T780" s="9">
        <v>3</v>
      </c>
      <c r="U780" s="9" t="s">
        <v>1677</v>
      </c>
      <c r="V780" s="9"/>
      <c r="W780" s="10"/>
      <c r="X780" s="10"/>
      <c r="Y780" s="10"/>
      <c r="Z780" s="10"/>
    </row>
    <row r="781" spans="1:26" ht="115.2" x14ac:dyDescent="0.3">
      <c r="A781" s="35" t="s">
        <v>1538</v>
      </c>
      <c r="B781" s="11" t="s">
        <v>1539</v>
      </c>
      <c r="C781" s="11" t="s">
        <v>1540</v>
      </c>
      <c r="D781" s="11" t="s">
        <v>1678</v>
      </c>
      <c r="E781" s="11" t="s">
        <v>1674</v>
      </c>
      <c r="F781" s="54" t="s">
        <v>1675</v>
      </c>
      <c r="G781" s="12" t="s">
        <v>316</v>
      </c>
      <c r="H781" s="12" t="str">
        <f>IFERROR(VLOOKUP(G781,CentralOVM!$A$3:$B$45,2,0),"")</f>
        <v>Y</v>
      </c>
      <c r="I781" s="12" t="s">
        <v>316</v>
      </c>
      <c r="J781" s="12"/>
      <c r="K781" s="12"/>
      <c r="L781" s="12"/>
      <c r="M781" s="13"/>
      <c r="N781" s="51" t="s">
        <v>1676</v>
      </c>
      <c r="O781" s="9">
        <v>13</v>
      </c>
      <c r="P781" s="9" t="s">
        <v>1679</v>
      </c>
      <c r="Q781" s="9" t="s">
        <v>316</v>
      </c>
      <c r="R781" s="9" t="s">
        <v>527</v>
      </c>
      <c r="S781" s="9"/>
      <c r="T781" s="9">
        <v>3</v>
      </c>
      <c r="U781" s="9" t="s">
        <v>1680</v>
      </c>
      <c r="V781" s="9"/>
      <c r="W781" s="10"/>
      <c r="X781" s="10"/>
      <c r="Y781" s="10"/>
      <c r="Z781" s="10"/>
    </row>
    <row r="782" spans="1:26" ht="115.2" x14ac:dyDescent="0.3">
      <c r="A782" s="35" t="s">
        <v>1538</v>
      </c>
      <c r="B782" s="11" t="s">
        <v>1539</v>
      </c>
      <c r="C782" s="11" t="s">
        <v>1540</v>
      </c>
      <c r="D782" s="11" t="s">
        <v>1681</v>
      </c>
      <c r="E782" s="11" t="s">
        <v>1674</v>
      </c>
      <c r="F782" s="54" t="s">
        <v>1675</v>
      </c>
      <c r="G782" s="12" t="s">
        <v>316</v>
      </c>
      <c r="H782" s="12" t="str">
        <f>IFERROR(VLOOKUP(G782,CentralOVM!$A$3:$B$45,2,0),"")</f>
        <v>Y</v>
      </c>
      <c r="I782" s="12" t="s">
        <v>316</v>
      </c>
      <c r="J782" s="12"/>
      <c r="K782" s="12"/>
      <c r="L782" s="12"/>
      <c r="M782" s="13"/>
      <c r="N782" s="51" t="s">
        <v>1676</v>
      </c>
      <c r="O782" s="9">
        <v>13</v>
      </c>
      <c r="P782" s="9"/>
      <c r="Q782" s="9"/>
      <c r="R782" s="9"/>
      <c r="S782" s="9"/>
      <c r="T782" s="9">
        <v>3</v>
      </c>
      <c r="U782" s="9" t="s">
        <v>1682</v>
      </c>
      <c r="V782" s="9"/>
      <c r="W782" s="10"/>
      <c r="X782" s="10"/>
      <c r="Y782" s="10"/>
      <c r="Z782" s="10"/>
    </row>
    <row r="783" spans="1:26" ht="115.2" x14ac:dyDescent="0.3">
      <c r="A783" s="35" t="s">
        <v>1538</v>
      </c>
      <c r="B783" s="11" t="s">
        <v>1539</v>
      </c>
      <c r="C783" s="11" t="s">
        <v>1540</v>
      </c>
      <c r="D783" s="11" t="s">
        <v>1683</v>
      </c>
      <c r="E783" s="11" t="s">
        <v>821</v>
      </c>
      <c r="F783" s="54" t="s">
        <v>828</v>
      </c>
      <c r="G783" s="12" t="s">
        <v>286</v>
      </c>
      <c r="H783" s="12" t="str">
        <f>IFERROR(VLOOKUP(G783,CentralOVM!$A$3:$B$45,2,0),"")</f>
        <v>Y</v>
      </c>
      <c r="I783" s="12" t="s">
        <v>258</v>
      </c>
      <c r="J783" s="12" t="s">
        <v>304</v>
      </c>
      <c r="K783" s="12" t="s">
        <v>305</v>
      </c>
      <c r="L783" s="12" t="s">
        <v>289</v>
      </c>
      <c r="M783" s="13" t="s">
        <v>290</v>
      </c>
      <c r="N783" s="8" t="s">
        <v>281</v>
      </c>
      <c r="O783" s="9">
        <v>9</v>
      </c>
      <c r="P783" s="9"/>
      <c r="Q783" s="9"/>
      <c r="R783" s="9"/>
      <c r="S783" s="17" t="s">
        <v>829</v>
      </c>
      <c r="T783" s="9">
        <v>4</v>
      </c>
      <c r="U783" s="9"/>
      <c r="V783" s="9"/>
      <c r="W783" s="10"/>
      <c r="X783" s="10"/>
      <c r="Y783" s="10"/>
      <c r="Z783" s="10"/>
    </row>
    <row r="784" spans="1:26" ht="115.2" x14ac:dyDescent="0.3">
      <c r="A784" s="35" t="s">
        <v>1538</v>
      </c>
      <c r="B784" s="11" t="s">
        <v>1539</v>
      </c>
      <c r="C784" s="11" t="s">
        <v>1540</v>
      </c>
      <c r="D784" s="11" t="s">
        <v>1684</v>
      </c>
      <c r="E784" s="11" t="s">
        <v>821</v>
      </c>
      <c r="F784" s="54" t="s">
        <v>1685</v>
      </c>
      <c r="G784" s="12" t="s">
        <v>316</v>
      </c>
      <c r="H784" s="12" t="str">
        <f>IFERROR(VLOOKUP(G784,CentralOVM!$A$3:$B$45,2,0),"")</f>
        <v>Y</v>
      </c>
      <c r="I784" s="12" t="s">
        <v>316</v>
      </c>
      <c r="J784" s="12" t="s">
        <v>317</v>
      </c>
      <c r="K784" s="11" t="s">
        <v>318</v>
      </c>
      <c r="L784" s="12" t="s">
        <v>319</v>
      </c>
      <c r="M784" s="13" t="s">
        <v>320</v>
      </c>
      <c r="N784" s="51" t="s">
        <v>321</v>
      </c>
      <c r="O784" s="9">
        <v>25</v>
      </c>
      <c r="P784" s="9" t="s">
        <v>322</v>
      </c>
      <c r="Q784" s="9" t="s">
        <v>316</v>
      </c>
      <c r="R784" s="9" t="s">
        <v>62</v>
      </c>
      <c r="S784" s="9" t="s">
        <v>823</v>
      </c>
      <c r="T784" s="9">
        <v>4</v>
      </c>
      <c r="U784" s="9" t="s">
        <v>1686</v>
      </c>
      <c r="V784" s="9"/>
      <c r="W784" s="10"/>
      <c r="X784" s="10"/>
      <c r="Y784" s="10"/>
      <c r="Z784" s="10"/>
    </row>
    <row r="785" spans="1:26" ht="115.2" x14ac:dyDescent="0.3">
      <c r="A785" s="35" t="s">
        <v>1538</v>
      </c>
      <c r="B785" s="11" t="s">
        <v>1539</v>
      </c>
      <c r="C785" s="11" t="s">
        <v>1540</v>
      </c>
      <c r="D785" s="11" t="s">
        <v>1687</v>
      </c>
      <c r="E785" s="11" t="s">
        <v>1688</v>
      </c>
      <c r="F785" s="54" t="s">
        <v>1689</v>
      </c>
      <c r="G785" s="12" t="s">
        <v>1690</v>
      </c>
      <c r="H785" s="12" t="str">
        <f>IFERROR(VLOOKUP(G785,CentralOVM!$A$3:$B$45,2,0),"")</f>
        <v>Y</v>
      </c>
      <c r="I785" s="12" t="s">
        <v>1691</v>
      </c>
      <c r="J785" s="12" t="s">
        <v>1692</v>
      </c>
      <c r="K785" s="12" t="s">
        <v>1693</v>
      </c>
      <c r="L785" s="12" t="s">
        <v>1694</v>
      </c>
      <c r="M785" s="13" t="s">
        <v>1695</v>
      </c>
      <c r="N785" s="51" t="s">
        <v>1696</v>
      </c>
      <c r="O785" s="9">
        <v>0</v>
      </c>
      <c r="P785" s="9"/>
      <c r="Q785" s="9"/>
      <c r="R785" s="9"/>
      <c r="S785" s="17" t="s">
        <v>1697</v>
      </c>
      <c r="T785" s="9">
        <v>1</v>
      </c>
      <c r="U785" s="9"/>
      <c r="V785" s="9"/>
      <c r="W785" s="10"/>
      <c r="X785" s="10"/>
      <c r="Y785" s="10"/>
      <c r="Z785" s="10"/>
    </row>
    <row r="786" spans="1:26" ht="43.2" x14ac:dyDescent="0.3">
      <c r="A786" s="35" t="s">
        <v>1698</v>
      </c>
      <c r="B786" s="11" t="s">
        <v>1699</v>
      </c>
      <c r="C786" s="11" t="s">
        <v>1700</v>
      </c>
      <c r="D786" s="11" t="s">
        <v>1701</v>
      </c>
      <c r="E786" s="11"/>
      <c r="F786" s="54" t="s">
        <v>1702</v>
      </c>
      <c r="G786" s="12"/>
      <c r="H786" s="12" t="str">
        <f>IFERROR(VLOOKUP(G786,CentralOVM!$A$3:$B$45,2,0),"")</f>
        <v/>
      </c>
      <c r="I786" s="12"/>
      <c r="J786" s="12"/>
      <c r="K786" s="12"/>
      <c r="L786" s="12"/>
      <c r="M786" s="13"/>
      <c r="N786" s="9"/>
      <c r="O786" s="9"/>
      <c r="P786" s="9"/>
      <c r="Q786" s="9"/>
      <c r="R786" s="9"/>
      <c r="S786" s="9"/>
      <c r="T786" s="9">
        <v>1</v>
      </c>
      <c r="U786" s="9" t="s">
        <v>271</v>
      </c>
      <c r="V786" s="9">
        <v>74043</v>
      </c>
      <c r="W786" s="10" t="s">
        <v>1703</v>
      </c>
      <c r="X786" s="10"/>
      <c r="Y786" s="10"/>
      <c r="Z786" s="10"/>
    </row>
    <row r="787" spans="1:26" ht="43.2" x14ac:dyDescent="0.3">
      <c r="A787" s="35" t="s">
        <v>1698</v>
      </c>
      <c r="B787" s="11" t="s">
        <v>1699</v>
      </c>
      <c r="C787" s="11" t="s">
        <v>1700</v>
      </c>
      <c r="D787" s="11" t="s">
        <v>1704</v>
      </c>
      <c r="E787" s="11"/>
      <c r="F787" s="54" t="s">
        <v>1705</v>
      </c>
      <c r="G787" s="12"/>
      <c r="H787" s="12" t="str">
        <f>IFERROR(VLOOKUP(G787,CentralOVM!$A$3:$B$45,2,0),"")</f>
        <v/>
      </c>
      <c r="I787" s="12"/>
      <c r="J787" s="12"/>
      <c r="K787" s="12"/>
      <c r="L787" s="12"/>
      <c r="M787" s="13"/>
      <c r="N787" s="9"/>
      <c r="O787" s="9"/>
      <c r="P787" s="9"/>
      <c r="Q787" s="9"/>
      <c r="R787" s="9"/>
      <c r="S787" s="9"/>
      <c r="T787" s="9">
        <v>1</v>
      </c>
      <c r="U787" s="9" t="s">
        <v>416</v>
      </c>
      <c r="V787" s="9"/>
      <c r="W787" s="10"/>
      <c r="X787" s="10"/>
      <c r="Y787" s="10"/>
      <c r="Z787" s="10"/>
    </row>
    <row r="788" spans="1:26" ht="43.2" x14ac:dyDescent="0.3">
      <c r="A788" s="35" t="s">
        <v>1698</v>
      </c>
      <c r="B788" s="11" t="s">
        <v>1699</v>
      </c>
      <c r="C788" s="11" t="s">
        <v>1700</v>
      </c>
      <c r="D788" s="11" t="s">
        <v>1706</v>
      </c>
      <c r="E788" s="11" t="s">
        <v>1707</v>
      </c>
      <c r="F788" s="54"/>
      <c r="G788" s="12" t="s">
        <v>635</v>
      </c>
      <c r="H788" s="12" t="str">
        <f>IFERROR(VLOOKUP(G788,CentralOVM!$A$3:$B$45,2,0),"")</f>
        <v>N</v>
      </c>
      <c r="I788" s="12" t="s">
        <v>1017</v>
      </c>
      <c r="J788" s="12" t="s">
        <v>1708</v>
      </c>
      <c r="K788" s="12" t="s">
        <v>1709</v>
      </c>
      <c r="L788" s="12" t="s">
        <v>1056</v>
      </c>
      <c r="M788" s="13" t="s">
        <v>1057</v>
      </c>
      <c r="N788" s="8" t="s">
        <v>1710</v>
      </c>
      <c r="O788" s="9">
        <v>60</v>
      </c>
      <c r="P788" s="9"/>
      <c r="Q788" s="9"/>
      <c r="R788" s="9"/>
      <c r="S788" s="9"/>
      <c r="T788" s="9"/>
      <c r="U788" s="9" t="s">
        <v>1219</v>
      </c>
      <c r="V788" s="9"/>
      <c r="W788" s="10"/>
      <c r="X788" s="10"/>
      <c r="Y788" s="10"/>
      <c r="Z788" s="10"/>
    </row>
    <row r="789" spans="1:26" ht="72" x14ac:dyDescent="0.3">
      <c r="A789" s="35" t="s">
        <v>1698</v>
      </c>
      <c r="B789" s="11" t="s">
        <v>1699</v>
      </c>
      <c r="C789" s="11" t="s">
        <v>1700</v>
      </c>
      <c r="D789" s="11" t="s">
        <v>1711</v>
      </c>
      <c r="E789" s="11" t="s">
        <v>1707</v>
      </c>
      <c r="F789" s="54" t="s">
        <v>1712</v>
      </c>
      <c r="G789" s="12" t="s">
        <v>1713</v>
      </c>
      <c r="H789" s="12" t="str">
        <f>IFERROR(VLOOKUP(G789,CentralOVM!$A$3:$B$45,2,0),"")</f>
        <v>Y</v>
      </c>
      <c r="I789" s="12" t="s">
        <v>1017</v>
      </c>
      <c r="J789" s="12" t="s">
        <v>1714</v>
      </c>
      <c r="K789" s="12" t="s">
        <v>1715</v>
      </c>
      <c r="L789" s="12" t="s">
        <v>1056</v>
      </c>
      <c r="M789" s="13" t="s">
        <v>1057</v>
      </c>
      <c r="N789" s="8" t="s">
        <v>1710</v>
      </c>
      <c r="O789" s="9">
        <v>60</v>
      </c>
      <c r="P789" s="9"/>
      <c r="Q789" s="9"/>
      <c r="R789" s="9"/>
      <c r="S789" s="9"/>
      <c r="T789" s="9">
        <v>1</v>
      </c>
      <c r="U789" s="9" t="s">
        <v>1716</v>
      </c>
      <c r="V789" s="9"/>
      <c r="W789" s="10"/>
      <c r="X789" s="10"/>
      <c r="Y789" s="10"/>
      <c r="Z789" s="10"/>
    </row>
    <row r="790" spans="1:26" ht="43.2" x14ac:dyDescent="0.3">
      <c r="A790" s="35" t="s">
        <v>1698</v>
      </c>
      <c r="B790" s="11" t="s">
        <v>1699</v>
      </c>
      <c r="C790" s="11" t="s">
        <v>1700</v>
      </c>
      <c r="D790" s="11" t="s">
        <v>1717</v>
      </c>
      <c r="E790" s="11" t="s">
        <v>1707</v>
      </c>
      <c r="F790" s="54"/>
      <c r="G790" s="12"/>
      <c r="H790" s="12" t="str">
        <f>IFERROR(VLOOKUP(G790,CentralOVM!$A$3:$B$45,2,0),"")</f>
        <v/>
      </c>
      <c r="I790" s="12" t="s">
        <v>1017</v>
      </c>
      <c r="J790" s="12" t="s">
        <v>1708</v>
      </c>
      <c r="K790" s="12" t="s">
        <v>1709</v>
      </c>
      <c r="L790" s="12" t="s">
        <v>1056</v>
      </c>
      <c r="M790" s="13" t="s">
        <v>1057</v>
      </c>
      <c r="N790" s="8" t="s">
        <v>1710</v>
      </c>
      <c r="O790" s="9">
        <v>60</v>
      </c>
      <c r="P790" s="9"/>
      <c r="Q790" s="9"/>
      <c r="R790" s="9"/>
      <c r="S790" s="9"/>
      <c r="T790" s="9"/>
      <c r="U790" s="9"/>
      <c r="V790" s="9"/>
      <c r="W790" s="10"/>
      <c r="X790" s="10"/>
      <c r="Y790" s="10"/>
      <c r="Z790" s="10"/>
    </row>
    <row r="791" spans="1:26" ht="57.6" x14ac:dyDescent="0.3">
      <c r="A791" s="35" t="s">
        <v>1698</v>
      </c>
      <c r="B791" s="11" t="s">
        <v>1699</v>
      </c>
      <c r="C791" s="11" t="s">
        <v>1700</v>
      </c>
      <c r="D791" s="11" t="s">
        <v>1718</v>
      </c>
      <c r="E791" s="11" t="s">
        <v>1707</v>
      </c>
      <c r="F791" s="54" t="s">
        <v>1719</v>
      </c>
      <c r="G791" s="12"/>
      <c r="H791" s="12" t="str">
        <f>IFERROR(VLOOKUP(G791,CentralOVM!$A$3:$B$45,2,0),"")</f>
        <v/>
      </c>
      <c r="I791" s="12" t="s">
        <v>1017</v>
      </c>
      <c r="J791" s="12" t="s">
        <v>1708</v>
      </c>
      <c r="K791" s="12" t="s">
        <v>1709</v>
      </c>
      <c r="L791" s="12" t="s">
        <v>1056</v>
      </c>
      <c r="M791" s="13" t="s">
        <v>1057</v>
      </c>
      <c r="N791" s="8" t="s">
        <v>1710</v>
      </c>
      <c r="O791" s="9">
        <v>60</v>
      </c>
      <c r="P791" s="9"/>
      <c r="Q791" s="9"/>
      <c r="R791" s="9"/>
      <c r="S791" s="9"/>
      <c r="T791" s="9">
        <v>3</v>
      </c>
      <c r="U791" s="9"/>
      <c r="V791" s="9"/>
      <c r="W791" s="10"/>
      <c r="X791" s="10"/>
      <c r="Y791" s="10"/>
      <c r="Z791" s="10"/>
    </row>
    <row r="792" spans="1:26" ht="57.6" x14ac:dyDescent="0.3">
      <c r="A792" s="35" t="s">
        <v>1698</v>
      </c>
      <c r="B792" s="11" t="s">
        <v>1699</v>
      </c>
      <c r="C792" s="11" t="s">
        <v>1700</v>
      </c>
      <c r="D792" s="11" t="s">
        <v>1720</v>
      </c>
      <c r="E792" s="11" t="s">
        <v>1707</v>
      </c>
      <c r="F792" s="54" t="s">
        <v>1721</v>
      </c>
      <c r="G792" s="12" t="s">
        <v>1698</v>
      </c>
      <c r="H792" s="12" t="str">
        <f>IFERROR(VLOOKUP(G792,CentralOVM!$A$3:$B$45,2,0),"")</f>
        <v>N</v>
      </c>
      <c r="I792" s="12" t="s">
        <v>1017</v>
      </c>
      <c r="J792" s="12" t="s">
        <v>1708</v>
      </c>
      <c r="K792" s="12" t="s">
        <v>1709</v>
      </c>
      <c r="L792" s="12" t="s">
        <v>1056</v>
      </c>
      <c r="M792" s="13" t="s">
        <v>1057</v>
      </c>
      <c r="N792" s="8" t="s">
        <v>1710</v>
      </c>
      <c r="O792" s="9">
        <v>60</v>
      </c>
      <c r="P792" s="9" t="s">
        <v>1722</v>
      </c>
      <c r="Q792" s="9" t="s">
        <v>1017</v>
      </c>
      <c r="R792" s="9" t="s">
        <v>151</v>
      </c>
      <c r="S792" s="9"/>
      <c r="T792" s="9">
        <v>1</v>
      </c>
      <c r="U792" s="9" t="s">
        <v>1723</v>
      </c>
      <c r="V792" s="9"/>
      <c r="W792" s="10"/>
      <c r="X792" s="10"/>
      <c r="Y792" s="10"/>
      <c r="Z792" s="10"/>
    </row>
    <row r="793" spans="1:26" ht="43.2" x14ac:dyDescent="0.3">
      <c r="A793" s="35" t="s">
        <v>1698</v>
      </c>
      <c r="B793" s="11" t="s">
        <v>1699</v>
      </c>
      <c r="C793" s="11" t="s">
        <v>1700</v>
      </c>
      <c r="D793" s="11" t="s">
        <v>1724</v>
      </c>
      <c r="E793" s="11" t="s">
        <v>1707</v>
      </c>
      <c r="F793" s="54" t="s">
        <v>1721</v>
      </c>
      <c r="G793" s="12" t="s">
        <v>204</v>
      </c>
      <c r="H793" s="12" t="str">
        <f>IFERROR(VLOOKUP(G793,CentralOVM!$A$3:$B$45,2,0),"")</f>
        <v>N</v>
      </c>
      <c r="I793" s="12" t="s">
        <v>1017</v>
      </c>
      <c r="J793" s="12" t="s">
        <v>1708</v>
      </c>
      <c r="K793" s="12" t="s">
        <v>1709</v>
      </c>
      <c r="L793" s="12" t="s">
        <v>1056</v>
      </c>
      <c r="M793" s="13" t="s">
        <v>1057</v>
      </c>
      <c r="N793" s="8" t="s">
        <v>1710</v>
      </c>
      <c r="O793" s="9">
        <v>60</v>
      </c>
      <c r="P793" s="9"/>
      <c r="Q793" s="9"/>
      <c r="R793" s="9"/>
      <c r="S793" s="9"/>
      <c r="T793" s="9">
        <v>1</v>
      </c>
      <c r="U793" s="9"/>
      <c r="V793" s="9"/>
      <c r="W793" s="10"/>
      <c r="X793" s="10"/>
      <c r="Y793" s="10"/>
      <c r="Z793" s="10"/>
    </row>
    <row r="794" spans="1:26" ht="57.6" x14ac:dyDescent="0.3">
      <c r="A794" s="35" t="s">
        <v>1698</v>
      </c>
      <c r="B794" s="11" t="s">
        <v>1699</v>
      </c>
      <c r="C794" s="11" t="s">
        <v>1700</v>
      </c>
      <c r="D794" s="11" t="s">
        <v>1725</v>
      </c>
      <c r="E794" s="11" t="s">
        <v>1707</v>
      </c>
      <c r="F794" s="54"/>
      <c r="G794" s="12" t="s">
        <v>635</v>
      </c>
      <c r="H794" s="12" t="str">
        <f>IFERROR(VLOOKUP(G794,CentralOVM!$A$3:$B$45,2,0),"")</f>
        <v>N</v>
      </c>
      <c r="I794" s="12" t="s">
        <v>1017</v>
      </c>
      <c r="J794" s="12" t="s">
        <v>1708</v>
      </c>
      <c r="K794" s="12" t="s">
        <v>1709</v>
      </c>
      <c r="L794" s="12" t="s">
        <v>1056</v>
      </c>
      <c r="M794" s="13" t="s">
        <v>1057</v>
      </c>
      <c r="N794" s="8" t="s">
        <v>1710</v>
      </c>
      <c r="O794" s="9">
        <v>60</v>
      </c>
      <c r="P794" s="9"/>
      <c r="Q794" s="9"/>
      <c r="R794" s="9"/>
      <c r="S794" s="9"/>
      <c r="T794" s="9"/>
      <c r="U794" s="9"/>
      <c r="V794" s="9"/>
      <c r="W794" s="10"/>
      <c r="X794" s="10"/>
      <c r="Y794" s="10"/>
      <c r="Z794" s="10"/>
    </row>
    <row r="795" spans="1:26" ht="72" x14ac:dyDescent="0.3">
      <c r="A795" s="35" t="s">
        <v>1698</v>
      </c>
      <c r="B795" s="11" t="s">
        <v>1699</v>
      </c>
      <c r="C795" s="11" t="s">
        <v>1700</v>
      </c>
      <c r="D795" s="11" t="s">
        <v>1726</v>
      </c>
      <c r="E795" s="11" t="s">
        <v>1707</v>
      </c>
      <c r="F795" s="54" t="s">
        <v>1712</v>
      </c>
      <c r="G795" s="12" t="s">
        <v>1713</v>
      </c>
      <c r="H795" s="12" t="str">
        <f>IFERROR(VLOOKUP(G795,CentralOVM!$A$3:$B$45,2,0),"")</f>
        <v>Y</v>
      </c>
      <c r="I795" s="12" t="s">
        <v>1017</v>
      </c>
      <c r="J795" s="12" t="s">
        <v>1708</v>
      </c>
      <c r="K795" s="12" t="s">
        <v>1709</v>
      </c>
      <c r="L795" s="12" t="s">
        <v>1056</v>
      </c>
      <c r="M795" s="13" t="s">
        <v>1057</v>
      </c>
      <c r="N795" s="8" t="s">
        <v>1710</v>
      </c>
      <c r="O795" s="9">
        <v>60</v>
      </c>
      <c r="P795" s="9"/>
      <c r="Q795" s="9"/>
      <c r="R795" s="9"/>
      <c r="S795" s="9"/>
      <c r="T795" s="9">
        <v>1</v>
      </c>
      <c r="U795" s="9"/>
      <c r="V795" s="9"/>
      <c r="W795" s="10"/>
      <c r="X795" s="10"/>
      <c r="Y795" s="10"/>
      <c r="Z795" s="10"/>
    </row>
    <row r="796" spans="1:26" ht="28.8" x14ac:dyDescent="0.3">
      <c r="A796" s="35" t="s">
        <v>1698</v>
      </c>
      <c r="B796" s="11" t="s">
        <v>1699</v>
      </c>
      <c r="C796" s="11" t="s">
        <v>1700</v>
      </c>
      <c r="D796" s="11" t="s">
        <v>1727</v>
      </c>
      <c r="E796" s="11" t="s">
        <v>1707</v>
      </c>
      <c r="F796" s="54"/>
      <c r="G796" s="12"/>
      <c r="H796" s="12" t="str">
        <f>IFERROR(VLOOKUP(G796,CentralOVM!$A$3:$B$45,2,0),"")</f>
        <v/>
      </c>
      <c r="I796" s="12" t="s">
        <v>1017</v>
      </c>
      <c r="J796" s="12" t="s">
        <v>1708</v>
      </c>
      <c r="K796" s="12" t="s">
        <v>1709</v>
      </c>
      <c r="L796" s="12" t="s">
        <v>1056</v>
      </c>
      <c r="M796" s="13" t="s">
        <v>1057</v>
      </c>
      <c r="N796" s="8" t="s">
        <v>1710</v>
      </c>
      <c r="O796" s="9">
        <v>60</v>
      </c>
      <c r="P796" s="9"/>
      <c r="Q796" s="9"/>
      <c r="R796" s="9"/>
      <c r="S796" s="9"/>
      <c r="T796" s="9"/>
      <c r="U796" s="9"/>
      <c r="V796" s="9"/>
      <c r="W796" s="10"/>
      <c r="X796" s="10"/>
      <c r="Y796" s="10"/>
      <c r="Z796" s="10"/>
    </row>
    <row r="797" spans="1:26" ht="43.2" x14ac:dyDescent="0.3">
      <c r="A797" s="35" t="s">
        <v>1698</v>
      </c>
      <c r="B797" s="11" t="s">
        <v>1699</v>
      </c>
      <c r="C797" s="11" t="s">
        <v>1700</v>
      </c>
      <c r="D797" s="11" t="s">
        <v>1728</v>
      </c>
      <c r="E797" s="11" t="s">
        <v>1707</v>
      </c>
      <c r="F797" s="54"/>
      <c r="G797" s="12" t="s">
        <v>635</v>
      </c>
      <c r="H797" s="12" t="str">
        <f>IFERROR(VLOOKUP(G797,CentralOVM!$A$3:$B$45,2,0),"")</f>
        <v>N</v>
      </c>
      <c r="I797" s="12" t="s">
        <v>1017</v>
      </c>
      <c r="J797" s="12" t="s">
        <v>1708</v>
      </c>
      <c r="K797" s="12" t="s">
        <v>1709</v>
      </c>
      <c r="L797" s="12" t="s">
        <v>1056</v>
      </c>
      <c r="M797" s="13" t="s">
        <v>1057</v>
      </c>
      <c r="N797" s="8" t="s">
        <v>1710</v>
      </c>
      <c r="O797" s="9">
        <v>60</v>
      </c>
      <c r="P797" s="9"/>
      <c r="Q797" s="9"/>
      <c r="R797" s="9"/>
      <c r="S797" s="9"/>
      <c r="T797" s="9"/>
      <c r="U797" s="9"/>
      <c r="V797" s="9"/>
      <c r="W797" s="10"/>
      <c r="X797" s="10"/>
      <c r="Y797" s="10"/>
      <c r="Z797" s="10"/>
    </row>
    <row r="798" spans="1:26" ht="72" x14ac:dyDescent="0.3">
      <c r="A798" s="35" t="s">
        <v>1698</v>
      </c>
      <c r="B798" s="11" t="s">
        <v>1699</v>
      </c>
      <c r="C798" s="11" t="s">
        <v>1700</v>
      </c>
      <c r="D798" s="11" t="s">
        <v>1729</v>
      </c>
      <c r="E798" s="11" t="s">
        <v>1707</v>
      </c>
      <c r="F798" s="54" t="s">
        <v>1712</v>
      </c>
      <c r="G798" s="12" t="s">
        <v>1713</v>
      </c>
      <c r="H798" s="12" t="str">
        <f>IFERROR(VLOOKUP(G798,CentralOVM!$A$3:$B$45,2,0),"")</f>
        <v>Y</v>
      </c>
      <c r="I798" s="12" t="s">
        <v>1017</v>
      </c>
      <c r="J798" s="12" t="s">
        <v>1708</v>
      </c>
      <c r="K798" s="12" t="s">
        <v>1709</v>
      </c>
      <c r="L798" s="12" t="s">
        <v>1056</v>
      </c>
      <c r="M798" s="13" t="s">
        <v>1057</v>
      </c>
      <c r="N798" s="8" t="s">
        <v>1710</v>
      </c>
      <c r="O798" s="9">
        <v>60</v>
      </c>
      <c r="P798" s="9"/>
      <c r="Q798" s="9"/>
      <c r="R798" s="9"/>
      <c r="S798" s="9"/>
      <c r="T798" s="9">
        <v>1</v>
      </c>
      <c r="U798" s="9"/>
      <c r="V798" s="9"/>
      <c r="W798" s="10"/>
      <c r="X798" s="10"/>
      <c r="Y798" s="10"/>
      <c r="Z798" s="10"/>
    </row>
    <row r="799" spans="1:26" ht="43.2" x14ac:dyDescent="0.3">
      <c r="A799" s="35" t="s">
        <v>1730</v>
      </c>
      <c r="B799" s="11" t="s">
        <v>1731</v>
      </c>
      <c r="C799" s="11" t="s">
        <v>1732</v>
      </c>
      <c r="D799" s="11" t="s">
        <v>1733</v>
      </c>
      <c r="E799" s="11"/>
      <c r="F799" s="54"/>
      <c r="G799" s="12"/>
      <c r="H799" s="12" t="str">
        <f>IFERROR(VLOOKUP(G799,CentralOVM!$A$3:$B$45,2,0),"")</f>
        <v/>
      </c>
      <c r="I799" s="12"/>
      <c r="J799" s="12"/>
      <c r="K799" s="12"/>
      <c r="L799" s="12"/>
      <c r="M799" s="13"/>
      <c r="N799" s="9"/>
      <c r="O799" s="9"/>
      <c r="P799" s="9"/>
      <c r="Q799" s="9"/>
      <c r="R799" s="9"/>
      <c r="S799" s="9"/>
      <c r="T799" s="9"/>
      <c r="U799" s="9"/>
      <c r="V799" s="9">
        <v>49821</v>
      </c>
      <c r="W799" s="10" t="s">
        <v>1734</v>
      </c>
      <c r="X799" s="10"/>
      <c r="Y799" s="10"/>
      <c r="Z799" s="10"/>
    </row>
    <row r="800" spans="1:26" ht="57.6" x14ac:dyDescent="0.3">
      <c r="A800" s="35" t="s">
        <v>1730</v>
      </c>
      <c r="B800" s="11" t="s">
        <v>1731</v>
      </c>
      <c r="C800" s="11" t="s">
        <v>1732</v>
      </c>
      <c r="D800" s="11" t="s">
        <v>1735</v>
      </c>
      <c r="E800" s="11"/>
      <c r="F800" s="54" t="s">
        <v>1736</v>
      </c>
      <c r="G800" s="12"/>
      <c r="H800" s="12" t="str">
        <f>IFERROR(VLOOKUP(G800,CentralOVM!$A$3:$B$45,2,0),"")</f>
        <v/>
      </c>
      <c r="I800" s="12"/>
      <c r="J800" s="12"/>
      <c r="K800" s="12"/>
      <c r="L800" s="12"/>
      <c r="M800" s="13"/>
      <c r="N800" s="9"/>
      <c r="O800" s="9"/>
      <c r="P800" s="9"/>
      <c r="Q800" s="9"/>
      <c r="R800" s="9"/>
      <c r="S800" s="9"/>
      <c r="T800" s="9">
        <v>1</v>
      </c>
      <c r="U800" s="9" t="s">
        <v>1737</v>
      </c>
      <c r="V800" s="9"/>
      <c r="W800" s="10"/>
      <c r="X800" s="10"/>
      <c r="Y800" s="10"/>
      <c r="Z800" s="10"/>
    </row>
    <row r="801" spans="1:26" ht="72" x14ac:dyDescent="0.3">
      <c r="A801" s="35" t="s">
        <v>1730</v>
      </c>
      <c r="B801" s="11" t="s">
        <v>1731</v>
      </c>
      <c r="C801" s="11" t="s">
        <v>1732</v>
      </c>
      <c r="D801" s="11" t="s">
        <v>1738</v>
      </c>
      <c r="E801" s="11"/>
      <c r="F801" s="54" t="s">
        <v>1739</v>
      </c>
      <c r="G801" s="12" t="s">
        <v>1713</v>
      </c>
      <c r="H801" s="12" t="str">
        <f>IFERROR(VLOOKUP(G801,CentralOVM!$A$3:$B$45,2,0),"")</f>
        <v>Y</v>
      </c>
      <c r="I801" s="12" t="s">
        <v>1017</v>
      </c>
      <c r="J801" s="12" t="s">
        <v>1708</v>
      </c>
      <c r="K801" s="12" t="s">
        <v>1709</v>
      </c>
      <c r="L801" s="12" t="s">
        <v>1056</v>
      </c>
      <c r="M801" s="13" t="s">
        <v>1057</v>
      </c>
      <c r="N801" s="8" t="s">
        <v>1710</v>
      </c>
      <c r="O801" s="9">
        <v>60</v>
      </c>
      <c r="P801" s="9"/>
      <c r="Q801" s="9"/>
      <c r="R801" s="9"/>
      <c r="S801" s="17" t="s">
        <v>1740</v>
      </c>
      <c r="T801" s="9">
        <v>1</v>
      </c>
      <c r="U801" s="9" t="s">
        <v>1025</v>
      </c>
      <c r="V801" s="9"/>
      <c r="W801" s="10"/>
      <c r="X801" s="10"/>
      <c r="Y801" s="10"/>
      <c r="Z801" s="10"/>
    </row>
    <row r="802" spans="1:26" ht="43.2" x14ac:dyDescent="0.3">
      <c r="A802" s="35" t="s">
        <v>1730</v>
      </c>
      <c r="B802" s="11" t="s">
        <v>1731</v>
      </c>
      <c r="C802" s="11" t="s">
        <v>1732</v>
      </c>
      <c r="D802" s="11" t="s">
        <v>1741</v>
      </c>
      <c r="E802" s="11"/>
      <c r="F802" s="54"/>
      <c r="G802" s="12"/>
      <c r="H802" s="12" t="str">
        <f>IFERROR(VLOOKUP(G802,CentralOVM!$A$3:$B$45,2,0),"")</f>
        <v/>
      </c>
      <c r="I802" s="12"/>
      <c r="J802" s="12"/>
      <c r="K802" s="12"/>
      <c r="L802" s="12"/>
      <c r="M802" s="13"/>
      <c r="N802" s="9"/>
      <c r="O802" s="9"/>
      <c r="P802" s="9"/>
      <c r="Q802" s="9"/>
      <c r="R802" s="9"/>
      <c r="S802" s="9"/>
      <c r="T802" s="9"/>
      <c r="U802" s="9"/>
      <c r="V802" s="9"/>
      <c r="W802" s="10"/>
      <c r="X802" s="10"/>
      <c r="Y802" s="10"/>
      <c r="Z802" s="10"/>
    </row>
    <row r="803" spans="1:26" ht="43.2" x14ac:dyDescent="0.3">
      <c r="A803" s="35" t="s">
        <v>1730</v>
      </c>
      <c r="B803" s="11" t="s">
        <v>1731</v>
      </c>
      <c r="C803" s="11" t="s">
        <v>1732</v>
      </c>
      <c r="D803" s="11" t="s">
        <v>1742</v>
      </c>
      <c r="E803" s="11"/>
      <c r="F803" s="54"/>
      <c r="G803" s="12"/>
      <c r="H803" s="12" t="str">
        <f>IFERROR(VLOOKUP(G803,CentralOVM!$A$3:$B$45,2,0),"")</f>
        <v/>
      </c>
      <c r="I803" s="12"/>
      <c r="J803" s="12"/>
      <c r="K803" s="12"/>
      <c r="L803" s="12"/>
      <c r="M803" s="13"/>
      <c r="N803" s="9"/>
      <c r="O803" s="9"/>
      <c r="P803" s="9"/>
      <c r="Q803" s="9"/>
      <c r="R803" s="9"/>
      <c r="S803" s="9"/>
      <c r="T803" s="9"/>
      <c r="U803" s="9"/>
      <c r="V803" s="9"/>
      <c r="W803" s="10"/>
      <c r="X803" s="10"/>
      <c r="Y803" s="10"/>
      <c r="Z803" s="10"/>
    </row>
    <row r="804" spans="1:26" ht="43.2" x14ac:dyDescent="0.3">
      <c r="A804" s="35" t="s">
        <v>1730</v>
      </c>
      <c r="B804" s="11" t="s">
        <v>1731</v>
      </c>
      <c r="C804" s="11" t="s">
        <v>1732</v>
      </c>
      <c r="D804" s="11" t="s">
        <v>1743</v>
      </c>
      <c r="E804" s="11"/>
      <c r="F804" s="54" t="s">
        <v>1744</v>
      </c>
      <c r="G804" s="12"/>
      <c r="H804" s="12" t="str">
        <f>IFERROR(VLOOKUP(G804,CentralOVM!$A$3:$B$45,2,0),"")</f>
        <v/>
      </c>
      <c r="I804" s="12"/>
      <c r="J804" s="12"/>
      <c r="K804" s="12"/>
      <c r="L804" s="12"/>
      <c r="M804" s="13"/>
      <c r="N804" s="9"/>
      <c r="O804" s="9"/>
      <c r="P804" s="9"/>
      <c r="Q804" s="9"/>
      <c r="R804" s="9"/>
      <c r="S804" s="9"/>
      <c r="T804" s="9">
        <v>1</v>
      </c>
      <c r="U804" s="9" t="s">
        <v>723</v>
      </c>
      <c r="V804" s="9"/>
      <c r="W804" s="10"/>
      <c r="X804" s="10"/>
      <c r="Y804" s="10"/>
      <c r="Z804" s="10"/>
    </row>
    <row r="805" spans="1:26" ht="43.2" x14ac:dyDescent="0.3">
      <c r="A805" s="35" t="s">
        <v>1730</v>
      </c>
      <c r="B805" s="11" t="s">
        <v>1731</v>
      </c>
      <c r="C805" s="11" t="s">
        <v>1732</v>
      </c>
      <c r="D805" s="11" t="s">
        <v>1745</v>
      </c>
      <c r="E805" s="11" t="s">
        <v>1746</v>
      </c>
      <c r="F805" s="54" t="s">
        <v>1747</v>
      </c>
      <c r="G805" s="12"/>
      <c r="H805" s="12" t="str">
        <f>IFERROR(VLOOKUP(G805,CentralOVM!$A$3:$B$45,2,0),"")</f>
        <v/>
      </c>
      <c r="I805" s="12"/>
      <c r="J805" s="12"/>
      <c r="K805" s="12"/>
      <c r="L805" s="12"/>
      <c r="M805" s="13"/>
      <c r="N805" s="9"/>
      <c r="O805" s="9"/>
      <c r="P805" s="9"/>
      <c r="Q805" s="9"/>
      <c r="R805" s="9"/>
      <c r="S805" s="9"/>
      <c r="T805" s="9">
        <v>1</v>
      </c>
      <c r="U805" s="9" t="s">
        <v>1748</v>
      </c>
      <c r="V805" s="9"/>
      <c r="W805" s="10"/>
      <c r="X805" s="10"/>
      <c r="Y805" s="10"/>
      <c r="Z805" s="10"/>
    </row>
    <row r="806" spans="1:26" ht="43.2" x14ac:dyDescent="0.3">
      <c r="A806" s="35" t="s">
        <v>1730</v>
      </c>
      <c r="B806" s="11" t="s">
        <v>1731</v>
      </c>
      <c r="C806" s="11" t="s">
        <v>1732</v>
      </c>
      <c r="D806" s="11" t="s">
        <v>1113</v>
      </c>
      <c r="E806" s="11" t="s">
        <v>1746</v>
      </c>
      <c r="F806" s="54"/>
      <c r="G806" s="12" t="s">
        <v>918</v>
      </c>
      <c r="H806" s="12" t="str">
        <f>IFERROR(VLOOKUP(G806,CentralOVM!$A$3:$B$45,2,0),"")</f>
        <v>N</v>
      </c>
      <c r="I806" s="12" t="s">
        <v>1017</v>
      </c>
      <c r="J806" s="12" t="s">
        <v>1708</v>
      </c>
      <c r="K806" s="12" t="s">
        <v>1709</v>
      </c>
      <c r="L806" s="12" t="s">
        <v>1056</v>
      </c>
      <c r="M806" s="13" t="s">
        <v>1057</v>
      </c>
      <c r="N806" s="51" t="s">
        <v>1749</v>
      </c>
      <c r="O806" s="9">
        <v>10</v>
      </c>
      <c r="P806" s="9"/>
      <c r="Q806" s="9"/>
      <c r="R806" s="9"/>
      <c r="S806" s="9"/>
      <c r="T806" s="9"/>
      <c r="U806" s="9"/>
      <c r="V806" s="9"/>
      <c r="W806" s="10"/>
      <c r="X806" s="10"/>
      <c r="Y806" s="10"/>
      <c r="Z806" s="10"/>
    </row>
    <row r="807" spans="1:26" ht="43.2" x14ac:dyDescent="0.3">
      <c r="A807" s="35" t="s">
        <v>1730</v>
      </c>
      <c r="B807" s="11" t="s">
        <v>1731</v>
      </c>
      <c r="C807" s="11" t="s">
        <v>1732</v>
      </c>
      <c r="D807" s="11" t="s">
        <v>1750</v>
      </c>
      <c r="E807" s="11" t="s">
        <v>1746</v>
      </c>
      <c r="F807" s="54"/>
      <c r="G807" s="12" t="s">
        <v>918</v>
      </c>
      <c r="H807" s="12" t="str">
        <f>IFERROR(VLOOKUP(G807,CentralOVM!$A$3:$B$45,2,0),"")</f>
        <v>N</v>
      </c>
      <c r="I807" s="12" t="s">
        <v>1017</v>
      </c>
      <c r="J807" s="12" t="s">
        <v>1708</v>
      </c>
      <c r="K807" s="12" t="s">
        <v>1709</v>
      </c>
      <c r="L807" s="12" t="s">
        <v>1056</v>
      </c>
      <c r="M807" s="13" t="s">
        <v>1057</v>
      </c>
      <c r="N807" s="51" t="s">
        <v>1749</v>
      </c>
      <c r="O807" s="9">
        <v>10</v>
      </c>
      <c r="P807" s="9" t="s">
        <v>1751</v>
      </c>
      <c r="Q807" s="9" t="s">
        <v>1752</v>
      </c>
      <c r="R807" s="9" t="s">
        <v>46</v>
      </c>
      <c r="S807" s="9"/>
      <c r="T807" s="9"/>
      <c r="U807" s="9"/>
      <c r="V807" s="9"/>
      <c r="W807" s="10"/>
      <c r="X807" s="10"/>
      <c r="Y807" s="10"/>
      <c r="Z807" s="10"/>
    </row>
    <row r="808" spans="1:26" ht="72" x14ac:dyDescent="0.3">
      <c r="A808" s="35" t="s">
        <v>1730</v>
      </c>
      <c r="B808" s="11" t="s">
        <v>1731</v>
      </c>
      <c r="C808" s="11" t="s">
        <v>1732</v>
      </c>
      <c r="D808" s="11" t="s">
        <v>1753</v>
      </c>
      <c r="E808" s="11" t="s">
        <v>1754</v>
      </c>
      <c r="F808" s="54" t="s">
        <v>1755</v>
      </c>
      <c r="G808" s="12" t="s">
        <v>635</v>
      </c>
      <c r="H808" s="12" t="str">
        <f>IFERROR(VLOOKUP(G808,CentralOVM!$A$3:$B$45,2,0),"")</f>
        <v>N</v>
      </c>
      <c r="I808" s="12" t="s">
        <v>1017</v>
      </c>
      <c r="J808" s="12" t="s">
        <v>1708</v>
      </c>
      <c r="K808" s="12" t="s">
        <v>1709</v>
      </c>
      <c r="L808" s="12" t="s">
        <v>1056</v>
      </c>
      <c r="M808" s="13" t="s">
        <v>1057</v>
      </c>
      <c r="N808" s="8" t="s">
        <v>1710</v>
      </c>
      <c r="O808" s="9">
        <v>60</v>
      </c>
      <c r="P808" s="9"/>
      <c r="Q808" s="9"/>
      <c r="R808" s="9"/>
      <c r="S808" s="9"/>
      <c r="T808" s="9">
        <v>1</v>
      </c>
      <c r="U808" s="9"/>
      <c r="V808" s="9"/>
      <c r="W808" s="10"/>
      <c r="X808" s="10"/>
      <c r="Y808" s="10"/>
      <c r="Z808" s="10"/>
    </row>
    <row r="809" spans="1:26" ht="72" x14ac:dyDescent="0.3">
      <c r="A809" s="35" t="s">
        <v>1730</v>
      </c>
      <c r="B809" s="11" t="s">
        <v>1731</v>
      </c>
      <c r="C809" s="11" t="s">
        <v>1732</v>
      </c>
      <c r="D809" s="11" t="s">
        <v>1756</v>
      </c>
      <c r="E809" s="11" t="s">
        <v>1754</v>
      </c>
      <c r="F809" s="54" t="s">
        <v>1739</v>
      </c>
      <c r="G809" s="12" t="s">
        <v>1713</v>
      </c>
      <c r="H809" s="12" t="str">
        <f>IFERROR(VLOOKUP(G809,CentralOVM!$A$3:$B$45,2,0),"")</f>
        <v>Y</v>
      </c>
      <c r="I809" s="12" t="s">
        <v>1017</v>
      </c>
      <c r="J809" s="12" t="s">
        <v>1708</v>
      </c>
      <c r="K809" s="12" t="s">
        <v>1709</v>
      </c>
      <c r="L809" s="12" t="s">
        <v>1056</v>
      </c>
      <c r="M809" s="13" t="s">
        <v>1057</v>
      </c>
      <c r="N809" s="8" t="s">
        <v>1710</v>
      </c>
      <c r="O809" s="9">
        <v>60</v>
      </c>
      <c r="P809" s="9"/>
      <c r="Q809" s="9"/>
      <c r="R809" s="9"/>
      <c r="S809" s="9"/>
      <c r="T809" s="9">
        <v>1</v>
      </c>
      <c r="U809" s="9" t="s">
        <v>1716</v>
      </c>
      <c r="V809" s="9"/>
      <c r="W809" s="10"/>
      <c r="X809" s="10"/>
      <c r="Y809" s="10"/>
      <c r="Z809" s="10"/>
    </row>
    <row r="810" spans="1:26" ht="57.6" x14ac:dyDescent="0.3">
      <c r="A810" s="35" t="s">
        <v>1730</v>
      </c>
      <c r="B810" s="11" t="s">
        <v>1731</v>
      </c>
      <c r="C810" s="11" t="s">
        <v>1732</v>
      </c>
      <c r="D810" s="11" t="s">
        <v>1083</v>
      </c>
      <c r="E810" s="11" t="s">
        <v>1754</v>
      </c>
      <c r="F810" s="54" t="s">
        <v>1736</v>
      </c>
      <c r="G810" s="12"/>
      <c r="H810" s="12" t="str">
        <f>IFERROR(VLOOKUP(G810,CentralOVM!$A$3:$B$45,2,0),"")</f>
        <v/>
      </c>
      <c r="I810" s="12"/>
      <c r="J810" s="12"/>
      <c r="K810" s="12"/>
      <c r="L810" s="12"/>
      <c r="M810" s="13"/>
      <c r="N810" s="9"/>
      <c r="O810" s="9"/>
      <c r="P810" s="9"/>
      <c r="Q810" s="9"/>
      <c r="R810" s="9"/>
      <c r="S810" s="9"/>
      <c r="T810" s="9">
        <v>1</v>
      </c>
      <c r="U810" s="9"/>
      <c r="V810" s="9"/>
      <c r="W810" s="10"/>
      <c r="X810" s="10"/>
      <c r="Y810" s="10"/>
      <c r="Z810" s="10"/>
    </row>
    <row r="811" spans="1:26" ht="43.2" x14ac:dyDescent="0.3">
      <c r="A811" s="35" t="s">
        <v>1730</v>
      </c>
      <c r="B811" s="11" t="s">
        <v>1731</v>
      </c>
      <c r="C811" s="11" t="s">
        <v>1732</v>
      </c>
      <c r="D811" s="11" t="s">
        <v>1757</v>
      </c>
      <c r="E811" s="11" t="s">
        <v>1754</v>
      </c>
      <c r="F811" s="54" t="s">
        <v>1758</v>
      </c>
      <c r="G811" s="12" t="s">
        <v>1759</v>
      </c>
      <c r="H811" s="12" t="str">
        <f>IFERROR(VLOOKUP(G811,CentralOVM!$A$3:$B$45,2,0),"")</f>
        <v>N</v>
      </c>
      <c r="I811" s="12" t="s">
        <v>1017</v>
      </c>
      <c r="J811" s="12" t="s">
        <v>1708</v>
      </c>
      <c r="K811" s="12" t="s">
        <v>1709</v>
      </c>
      <c r="L811" s="12" t="s">
        <v>1056</v>
      </c>
      <c r="M811" s="13" t="s">
        <v>1057</v>
      </c>
      <c r="N811" s="8" t="s">
        <v>1710</v>
      </c>
      <c r="O811" s="9">
        <v>60</v>
      </c>
      <c r="P811" s="9" t="s">
        <v>1722</v>
      </c>
      <c r="Q811" s="9" t="s">
        <v>1017</v>
      </c>
      <c r="R811" s="9" t="s">
        <v>151</v>
      </c>
      <c r="S811" s="9"/>
      <c r="T811" s="9">
        <v>4</v>
      </c>
      <c r="U811" s="9"/>
      <c r="V811" s="9"/>
      <c r="W811" s="10"/>
      <c r="X811" s="10"/>
      <c r="Y811" s="10"/>
      <c r="Z811" s="10"/>
    </row>
    <row r="812" spans="1:26" ht="43.2" x14ac:dyDescent="0.3">
      <c r="A812" s="35" t="s">
        <v>1730</v>
      </c>
      <c r="B812" s="11" t="s">
        <v>1731</v>
      </c>
      <c r="C812" s="11" t="s">
        <v>1732</v>
      </c>
      <c r="D812" s="11" t="s">
        <v>1760</v>
      </c>
      <c r="E812" s="11" t="s">
        <v>1754</v>
      </c>
      <c r="F812" s="54" t="s">
        <v>1761</v>
      </c>
      <c r="G812" s="12" t="s">
        <v>1759</v>
      </c>
      <c r="H812" s="12" t="str">
        <f>IFERROR(VLOOKUP(G812,CentralOVM!$A$3:$B$45,2,0),"")</f>
        <v>N</v>
      </c>
      <c r="I812" s="12" t="s">
        <v>1017</v>
      </c>
      <c r="J812" s="12" t="s">
        <v>1708</v>
      </c>
      <c r="K812" s="12" t="s">
        <v>1709</v>
      </c>
      <c r="L812" s="12" t="s">
        <v>1056</v>
      </c>
      <c r="M812" s="13" t="s">
        <v>1057</v>
      </c>
      <c r="N812" s="8" t="s">
        <v>1710</v>
      </c>
      <c r="O812" s="9">
        <v>60</v>
      </c>
      <c r="P812" s="9"/>
      <c r="Q812" s="9"/>
      <c r="R812" s="9"/>
      <c r="S812" s="9"/>
      <c r="T812" s="9">
        <v>4</v>
      </c>
      <c r="U812" s="9"/>
      <c r="V812" s="9"/>
      <c r="W812" s="10"/>
      <c r="X812" s="10"/>
      <c r="Y812" s="10"/>
      <c r="Z812" s="10"/>
    </row>
    <row r="813" spans="1:26" ht="57.6" x14ac:dyDescent="0.3">
      <c r="A813" s="35" t="s">
        <v>1730</v>
      </c>
      <c r="B813" s="11" t="s">
        <v>1731</v>
      </c>
      <c r="C813" s="11" t="s">
        <v>1732</v>
      </c>
      <c r="D813" s="11" t="s">
        <v>1762</v>
      </c>
      <c r="E813" s="11" t="s">
        <v>1754</v>
      </c>
      <c r="F813" s="54" t="s">
        <v>1763</v>
      </c>
      <c r="G813" s="12" t="s">
        <v>1759</v>
      </c>
      <c r="H813" s="12" t="str">
        <f>IFERROR(VLOOKUP(G813,CentralOVM!$A$3:$B$45,2,0),"")</f>
        <v>N</v>
      </c>
      <c r="I813" s="12" t="s">
        <v>1017</v>
      </c>
      <c r="J813" s="12" t="s">
        <v>1708</v>
      </c>
      <c r="K813" s="12" t="s">
        <v>1709</v>
      </c>
      <c r="L813" s="12" t="s">
        <v>1056</v>
      </c>
      <c r="M813" s="13" t="s">
        <v>1057</v>
      </c>
      <c r="N813" s="8" t="s">
        <v>1710</v>
      </c>
      <c r="O813" s="9">
        <v>60</v>
      </c>
      <c r="P813" s="9"/>
      <c r="Q813" s="9"/>
      <c r="R813" s="9"/>
      <c r="S813" s="9"/>
      <c r="T813" s="9">
        <v>4</v>
      </c>
      <c r="U813" s="9"/>
      <c r="V813" s="9"/>
      <c r="W813" s="10"/>
      <c r="X813" s="10"/>
      <c r="Y813" s="10"/>
      <c r="Z813" s="10"/>
    </row>
    <row r="814" spans="1:26" ht="43.2" x14ac:dyDescent="0.3">
      <c r="A814" s="35" t="s">
        <v>1730</v>
      </c>
      <c r="B814" s="11" t="s">
        <v>1731</v>
      </c>
      <c r="C814" s="11" t="s">
        <v>1732</v>
      </c>
      <c r="D814" s="11" t="s">
        <v>1764</v>
      </c>
      <c r="E814" s="11" t="s">
        <v>1754</v>
      </c>
      <c r="F814" s="54"/>
      <c r="G814" s="12" t="s">
        <v>1759</v>
      </c>
      <c r="H814" s="12" t="str">
        <f>IFERROR(VLOOKUP(G814,CentralOVM!$A$3:$B$45,2,0),"")</f>
        <v>N</v>
      </c>
      <c r="I814" s="12" t="s">
        <v>1017</v>
      </c>
      <c r="J814" s="12" t="s">
        <v>1708</v>
      </c>
      <c r="K814" s="12" t="s">
        <v>1709</v>
      </c>
      <c r="L814" s="12" t="s">
        <v>1056</v>
      </c>
      <c r="M814" s="13" t="s">
        <v>1057</v>
      </c>
      <c r="N814" s="8" t="s">
        <v>1710</v>
      </c>
      <c r="O814" s="9">
        <v>60</v>
      </c>
      <c r="P814" s="9"/>
      <c r="Q814" s="9"/>
      <c r="R814" s="9"/>
      <c r="S814" s="9"/>
      <c r="T814" s="9"/>
      <c r="U814" s="9"/>
      <c r="V814" s="9"/>
      <c r="W814" s="10"/>
      <c r="X814" s="10"/>
      <c r="Y814" s="10"/>
      <c r="Z814" s="10"/>
    </row>
    <row r="815" spans="1:26" ht="72" x14ac:dyDescent="0.3">
      <c r="A815" s="35" t="s">
        <v>1730</v>
      </c>
      <c r="B815" s="11" t="s">
        <v>1731</v>
      </c>
      <c r="C815" s="11" t="s">
        <v>1732</v>
      </c>
      <c r="D815" s="11" t="s">
        <v>1765</v>
      </c>
      <c r="E815" s="11" t="s">
        <v>1754</v>
      </c>
      <c r="F815" s="54" t="s">
        <v>1739</v>
      </c>
      <c r="G815" s="12" t="s">
        <v>1759</v>
      </c>
      <c r="H815" s="12" t="str">
        <f>IFERROR(VLOOKUP(G815,CentralOVM!$A$3:$B$45,2,0),"")</f>
        <v>N</v>
      </c>
      <c r="I815" s="12" t="s">
        <v>1017</v>
      </c>
      <c r="J815" s="12" t="s">
        <v>1708</v>
      </c>
      <c r="K815" s="12" t="s">
        <v>1709</v>
      </c>
      <c r="L815" s="12" t="s">
        <v>1056</v>
      </c>
      <c r="M815" s="13" t="s">
        <v>1057</v>
      </c>
      <c r="N815" s="8" t="s">
        <v>1710</v>
      </c>
      <c r="O815" s="9">
        <v>60</v>
      </c>
      <c r="P815" s="9" t="s">
        <v>1766</v>
      </c>
      <c r="Q815" s="9" t="s">
        <v>1017</v>
      </c>
      <c r="R815" s="9" t="s">
        <v>527</v>
      </c>
      <c r="S815" s="9"/>
      <c r="T815" s="9">
        <v>1</v>
      </c>
      <c r="U815" s="9"/>
      <c r="V815" s="9"/>
      <c r="W815" s="10"/>
      <c r="X815" s="10"/>
      <c r="Y815" s="10"/>
      <c r="Z815" s="10"/>
    </row>
    <row r="816" spans="1:26" ht="43.2" x14ac:dyDescent="0.3">
      <c r="A816" s="35" t="s">
        <v>1730</v>
      </c>
      <c r="B816" s="11" t="s">
        <v>1731</v>
      </c>
      <c r="C816" s="11" t="s">
        <v>1732</v>
      </c>
      <c r="D816" s="11" t="s">
        <v>1767</v>
      </c>
      <c r="E816" s="11"/>
      <c r="F816" s="54"/>
      <c r="G816" s="12"/>
      <c r="H816" s="12" t="str">
        <f>IFERROR(VLOOKUP(G816,CentralOVM!$A$3:$B$45,2,0),"")</f>
        <v/>
      </c>
      <c r="I816" s="12"/>
      <c r="J816" s="12"/>
      <c r="K816" s="12"/>
      <c r="L816" s="12"/>
      <c r="M816" s="13"/>
      <c r="N816" s="9"/>
      <c r="O816" s="9"/>
      <c r="P816" s="9"/>
      <c r="Q816" s="9"/>
      <c r="R816" s="9"/>
      <c r="S816" s="9"/>
      <c r="T816" s="9"/>
      <c r="U816" s="9"/>
      <c r="V816" s="9"/>
      <c r="W816" s="10"/>
      <c r="X816" s="10"/>
      <c r="Y816" s="10"/>
      <c r="Z816" s="10"/>
    </row>
    <row r="817" spans="1:26" ht="43.2" x14ac:dyDescent="0.3">
      <c r="A817" s="35" t="s">
        <v>1730</v>
      </c>
      <c r="B817" s="11" t="s">
        <v>1731</v>
      </c>
      <c r="C817" s="11" t="s">
        <v>1732</v>
      </c>
      <c r="D817" s="11" t="s">
        <v>1768</v>
      </c>
      <c r="E817" s="11" t="s">
        <v>1754</v>
      </c>
      <c r="F817" s="54"/>
      <c r="G817" s="12" t="s">
        <v>1730</v>
      </c>
      <c r="H817" s="12" t="str">
        <f>IFERROR(VLOOKUP(G817,CentralOVM!$A$3:$B$45,2,0),"")</f>
        <v>N</v>
      </c>
      <c r="I817" s="12" t="s">
        <v>1017</v>
      </c>
      <c r="J817" s="12" t="s">
        <v>1708</v>
      </c>
      <c r="K817" s="12" t="s">
        <v>1709</v>
      </c>
      <c r="L817" s="12" t="s">
        <v>1056</v>
      </c>
      <c r="M817" s="13" t="s">
        <v>1057</v>
      </c>
      <c r="N817" s="8" t="s">
        <v>1710</v>
      </c>
      <c r="O817" s="9">
        <v>60</v>
      </c>
      <c r="P817" s="9"/>
      <c r="Q817" s="9"/>
      <c r="R817" s="9"/>
      <c r="S817" s="9"/>
      <c r="T817" s="9"/>
      <c r="U817" s="9"/>
      <c r="V817" s="9"/>
      <c r="W817" s="10"/>
      <c r="X817" s="10"/>
      <c r="Y817" s="10"/>
      <c r="Z817" s="10"/>
    </row>
    <row r="818" spans="1:26" ht="43.2" x14ac:dyDescent="0.3">
      <c r="A818" s="35" t="s">
        <v>1730</v>
      </c>
      <c r="B818" s="11" t="s">
        <v>1731</v>
      </c>
      <c r="C818" s="11" t="s">
        <v>1732</v>
      </c>
      <c r="D818" s="11" t="s">
        <v>1769</v>
      </c>
      <c r="E818" s="11"/>
      <c r="F818" s="54"/>
      <c r="G818" s="12" t="s">
        <v>1759</v>
      </c>
      <c r="H818" s="12" t="str">
        <f>IFERROR(VLOOKUP(G818,CentralOVM!$A$3:$B$45,2,0),"")</f>
        <v>N</v>
      </c>
      <c r="I818" s="12" t="s">
        <v>1017</v>
      </c>
      <c r="J818" s="12" t="s">
        <v>1770</v>
      </c>
      <c r="K818" s="12" t="s">
        <v>1771</v>
      </c>
      <c r="L818" s="12" t="s">
        <v>1056</v>
      </c>
      <c r="M818" s="13" t="s">
        <v>1057</v>
      </c>
      <c r="N818" s="8" t="s">
        <v>1710</v>
      </c>
      <c r="O818" s="9">
        <v>60</v>
      </c>
      <c r="P818" s="9"/>
      <c r="Q818" s="9"/>
      <c r="R818" s="9"/>
      <c r="S818" s="9"/>
      <c r="T818" s="9"/>
      <c r="U818" s="9" t="s">
        <v>1772</v>
      </c>
      <c r="V818" s="9"/>
      <c r="W818" s="10"/>
      <c r="X818" s="10"/>
      <c r="Y818" s="10"/>
      <c r="Z818" s="10"/>
    </row>
    <row r="819" spans="1:26" ht="43.2" x14ac:dyDescent="0.3">
      <c r="A819" s="35" t="s">
        <v>1730</v>
      </c>
      <c r="B819" s="11" t="s">
        <v>1731</v>
      </c>
      <c r="C819" s="11" t="s">
        <v>1732</v>
      </c>
      <c r="D819" s="11" t="s">
        <v>1773</v>
      </c>
      <c r="E819" s="11"/>
      <c r="F819" s="54"/>
      <c r="G819" s="12"/>
      <c r="H819" s="12" t="str">
        <f>IFERROR(VLOOKUP(G819,CentralOVM!$A$3:$B$45,2,0),"")</f>
        <v/>
      </c>
      <c r="I819" s="12"/>
      <c r="J819" s="12"/>
      <c r="K819" s="12"/>
      <c r="L819" s="12"/>
      <c r="M819" s="13"/>
      <c r="N819" s="9"/>
      <c r="O819" s="9"/>
      <c r="P819" s="9"/>
      <c r="Q819" s="9"/>
      <c r="R819" s="9"/>
      <c r="S819" s="9"/>
      <c r="T819" s="9"/>
      <c r="U819" s="9"/>
      <c r="V819" s="9"/>
      <c r="W819" s="10"/>
      <c r="X819" s="10"/>
      <c r="Y819" s="10"/>
      <c r="Z819" s="10"/>
    </row>
    <row r="820" spans="1:26" ht="43.2" x14ac:dyDescent="0.3">
      <c r="A820" s="35" t="s">
        <v>1730</v>
      </c>
      <c r="B820" s="11" t="s">
        <v>1731</v>
      </c>
      <c r="C820" s="11" t="s">
        <v>1732</v>
      </c>
      <c r="D820" s="11" t="s">
        <v>1042</v>
      </c>
      <c r="E820" s="11" t="s">
        <v>1754</v>
      </c>
      <c r="F820" s="54"/>
      <c r="G820" s="12" t="s">
        <v>1730</v>
      </c>
      <c r="H820" s="12" t="str">
        <f>IFERROR(VLOOKUP(G820,CentralOVM!$A$3:$B$45,2,0),"")</f>
        <v>N</v>
      </c>
      <c r="I820" s="12" t="s">
        <v>1017</v>
      </c>
      <c r="J820" s="12" t="s">
        <v>1708</v>
      </c>
      <c r="K820" s="12" t="s">
        <v>1709</v>
      </c>
      <c r="L820" s="12" t="s">
        <v>1056</v>
      </c>
      <c r="M820" s="13" t="s">
        <v>1057</v>
      </c>
      <c r="N820" s="8" t="s">
        <v>1710</v>
      </c>
      <c r="O820" s="9">
        <v>60</v>
      </c>
      <c r="P820" s="9"/>
      <c r="Q820" s="9"/>
      <c r="R820" s="9"/>
      <c r="S820" s="9"/>
      <c r="T820" s="9"/>
      <c r="U820" s="9" t="s">
        <v>1774</v>
      </c>
      <c r="V820" s="9"/>
      <c r="W820" s="10"/>
      <c r="X820" s="10"/>
      <c r="Y820" s="10"/>
      <c r="Z820" s="10"/>
    </row>
    <row r="821" spans="1:26" ht="43.2" x14ac:dyDescent="0.3">
      <c r="A821" s="35" t="s">
        <v>1730</v>
      </c>
      <c r="B821" s="11" t="s">
        <v>1731</v>
      </c>
      <c r="C821" s="11" t="s">
        <v>1732</v>
      </c>
      <c r="D821" s="11" t="s">
        <v>1775</v>
      </c>
      <c r="E821" s="11" t="s">
        <v>1754</v>
      </c>
      <c r="F821" s="54" t="s">
        <v>1761</v>
      </c>
      <c r="G821" s="12" t="s">
        <v>1730</v>
      </c>
      <c r="H821" s="12" t="str">
        <f>IFERROR(VLOOKUP(G821,CentralOVM!$A$3:$B$45,2,0),"")</f>
        <v>N</v>
      </c>
      <c r="I821" s="12" t="s">
        <v>1017</v>
      </c>
      <c r="J821" s="12" t="s">
        <v>1708</v>
      </c>
      <c r="K821" s="12" t="s">
        <v>1709</v>
      </c>
      <c r="L821" s="12" t="s">
        <v>1056</v>
      </c>
      <c r="M821" s="13" t="s">
        <v>1057</v>
      </c>
      <c r="N821" s="8" t="s">
        <v>1710</v>
      </c>
      <c r="O821" s="9">
        <v>60</v>
      </c>
      <c r="P821" s="9"/>
      <c r="Q821" s="9"/>
      <c r="R821" s="9"/>
      <c r="S821" s="9"/>
      <c r="T821" s="9">
        <v>4</v>
      </c>
      <c r="U821" s="9" t="s">
        <v>1723</v>
      </c>
      <c r="V821" s="9"/>
      <c r="W821" s="10"/>
      <c r="X821" s="10"/>
      <c r="Y821" s="10"/>
      <c r="Z821" s="10"/>
    </row>
    <row r="822" spans="1:26" ht="72" x14ac:dyDescent="0.3">
      <c r="A822" s="35" t="s">
        <v>1730</v>
      </c>
      <c r="B822" s="11" t="s">
        <v>1731</v>
      </c>
      <c r="C822" s="11" t="s">
        <v>1732</v>
      </c>
      <c r="D822" s="11" t="s">
        <v>1776</v>
      </c>
      <c r="E822" s="11" t="s">
        <v>1754</v>
      </c>
      <c r="F822" s="54" t="s">
        <v>1777</v>
      </c>
      <c r="G822" s="12" t="s">
        <v>1730</v>
      </c>
      <c r="H822" s="12" t="str">
        <f>IFERROR(VLOOKUP(G822,CentralOVM!$A$3:$B$45,2,0),"")</f>
        <v>N</v>
      </c>
      <c r="I822" s="12" t="s">
        <v>1017</v>
      </c>
      <c r="J822" s="12" t="s">
        <v>1708</v>
      </c>
      <c r="K822" s="12" t="s">
        <v>1709</v>
      </c>
      <c r="L822" s="12" t="s">
        <v>1056</v>
      </c>
      <c r="M822" s="13" t="s">
        <v>1057</v>
      </c>
      <c r="N822" s="8" t="s">
        <v>1710</v>
      </c>
      <c r="O822" s="9">
        <v>60</v>
      </c>
      <c r="P822" s="9"/>
      <c r="Q822" s="9"/>
      <c r="R822" s="9"/>
      <c r="S822" s="9"/>
      <c r="T822" s="9">
        <v>4</v>
      </c>
      <c r="U822" s="9"/>
      <c r="V822" s="9"/>
      <c r="W822" s="10"/>
      <c r="X822" s="10"/>
      <c r="Y822" s="10"/>
      <c r="Z822" s="10"/>
    </row>
    <row r="823" spans="1:26" ht="57.6" x14ac:dyDescent="0.3">
      <c r="A823" s="35" t="s">
        <v>1730</v>
      </c>
      <c r="B823" s="11" t="s">
        <v>1731</v>
      </c>
      <c r="C823" s="11" t="s">
        <v>1732</v>
      </c>
      <c r="D823" s="11" t="s">
        <v>1778</v>
      </c>
      <c r="E823" s="11" t="s">
        <v>1754</v>
      </c>
      <c r="F823" s="54" t="s">
        <v>1779</v>
      </c>
      <c r="G823" s="12" t="s">
        <v>1730</v>
      </c>
      <c r="H823" s="12" t="str">
        <f>IFERROR(VLOOKUP(G823,CentralOVM!$A$3:$B$45,2,0),"")</f>
        <v>N</v>
      </c>
      <c r="I823" s="12" t="s">
        <v>1017</v>
      </c>
      <c r="J823" s="12" t="s">
        <v>1708</v>
      </c>
      <c r="K823" s="12" t="s">
        <v>1709</v>
      </c>
      <c r="L823" s="12" t="s">
        <v>1056</v>
      </c>
      <c r="M823" s="13" t="s">
        <v>1057</v>
      </c>
      <c r="N823" s="8" t="s">
        <v>1710</v>
      </c>
      <c r="O823" s="9">
        <v>60</v>
      </c>
      <c r="P823" s="9"/>
      <c r="Q823" s="9"/>
      <c r="R823" s="9"/>
      <c r="S823" s="9"/>
      <c r="T823" s="9">
        <v>4</v>
      </c>
      <c r="U823" s="9" t="s">
        <v>1060</v>
      </c>
      <c r="V823" s="9"/>
      <c r="W823" s="10"/>
      <c r="X823" s="10"/>
      <c r="Y823" s="10"/>
      <c r="Z823" s="10"/>
    </row>
    <row r="824" spans="1:26" ht="43.2" x14ac:dyDescent="0.3">
      <c r="A824" s="35" t="s">
        <v>1730</v>
      </c>
      <c r="B824" s="11" t="s">
        <v>1731</v>
      </c>
      <c r="C824" s="11" t="s">
        <v>1732</v>
      </c>
      <c r="D824" s="11" t="s">
        <v>1780</v>
      </c>
      <c r="E824" s="11"/>
      <c r="F824" s="54"/>
      <c r="G824" s="12"/>
      <c r="H824" s="12" t="str">
        <f>IFERROR(VLOOKUP(G824,CentralOVM!$A$3:$B$45,2,0),"")</f>
        <v/>
      </c>
      <c r="I824" s="12"/>
      <c r="J824" s="12"/>
      <c r="K824" s="12"/>
      <c r="L824" s="12"/>
      <c r="M824" s="13"/>
      <c r="N824" s="9"/>
      <c r="O824" s="9"/>
      <c r="P824" s="9"/>
      <c r="Q824" s="9"/>
      <c r="R824" s="9"/>
      <c r="S824" s="9"/>
      <c r="T824" s="9"/>
      <c r="U824" s="9"/>
      <c r="V824" s="9"/>
      <c r="W824" s="10"/>
      <c r="X824" s="10"/>
      <c r="Y824" s="10"/>
      <c r="Z824" s="10"/>
    </row>
    <row r="825" spans="1:26" ht="43.2" x14ac:dyDescent="0.3">
      <c r="A825" s="35" t="s">
        <v>1730</v>
      </c>
      <c r="B825" s="11" t="s">
        <v>1731</v>
      </c>
      <c r="C825" s="11" t="s">
        <v>1732</v>
      </c>
      <c r="D825" s="11" t="s">
        <v>1781</v>
      </c>
      <c r="E825" s="11"/>
      <c r="F825" s="54"/>
      <c r="G825" s="12"/>
      <c r="H825" s="12" t="str">
        <f>IFERROR(VLOOKUP(G825,CentralOVM!$A$3:$B$45,2,0),"")</f>
        <v/>
      </c>
      <c r="I825" s="12"/>
      <c r="J825" s="12"/>
      <c r="K825" s="12"/>
      <c r="L825" s="12"/>
      <c r="M825" s="13"/>
      <c r="N825" s="9"/>
      <c r="O825" s="9"/>
      <c r="P825" s="9"/>
      <c r="Q825" s="9"/>
      <c r="R825" s="9"/>
      <c r="S825" s="9"/>
      <c r="T825" s="9"/>
      <c r="U825" s="9"/>
      <c r="V825" s="9"/>
      <c r="W825" s="10"/>
      <c r="X825" s="10"/>
      <c r="Y825" s="10"/>
      <c r="Z825" s="10"/>
    </row>
    <row r="826" spans="1:26" ht="72" x14ac:dyDescent="0.3">
      <c r="A826" s="35" t="s">
        <v>1730</v>
      </c>
      <c r="B826" s="11" t="s">
        <v>1731</v>
      </c>
      <c r="C826" s="11" t="s">
        <v>1732</v>
      </c>
      <c r="D826" s="11" t="s">
        <v>1782</v>
      </c>
      <c r="E826" s="11" t="s">
        <v>1754</v>
      </c>
      <c r="F826" s="54" t="s">
        <v>1783</v>
      </c>
      <c r="G826" s="12" t="s">
        <v>1730</v>
      </c>
      <c r="H826" s="12" t="str">
        <f>IFERROR(VLOOKUP(G826,CentralOVM!$A$3:$B$45,2,0),"")</f>
        <v>N</v>
      </c>
      <c r="I826" s="12" t="s">
        <v>1017</v>
      </c>
      <c r="J826" s="12" t="s">
        <v>1708</v>
      </c>
      <c r="K826" s="12" t="s">
        <v>1709</v>
      </c>
      <c r="L826" s="12" t="s">
        <v>1056</v>
      </c>
      <c r="M826" s="13" t="s">
        <v>1057</v>
      </c>
      <c r="N826" s="8" t="s">
        <v>1710</v>
      </c>
      <c r="O826" s="9">
        <v>60</v>
      </c>
      <c r="P826" s="9"/>
      <c r="Q826" s="9"/>
      <c r="R826" s="9"/>
      <c r="S826" s="9"/>
      <c r="T826" s="9">
        <v>4</v>
      </c>
      <c r="U826" s="9" t="s">
        <v>1219</v>
      </c>
      <c r="V826" s="9"/>
      <c r="W826" s="10"/>
      <c r="X826" s="10"/>
      <c r="Y826" s="10"/>
      <c r="Z826" s="10"/>
    </row>
    <row r="827" spans="1:26" ht="43.2" x14ac:dyDescent="0.3">
      <c r="A827" s="35" t="s">
        <v>1730</v>
      </c>
      <c r="B827" s="11" t="s">
        <v>1731</v>
      </c>
      <c r="C827" s="11" t="s">
        <v>1732</v>
      </c>
      <c r="D827" s="11" t="s">
        <v>1784</v>
      </c>
      <c r="E827" s="11" t="s">
        <v>1754</v>
      </c>
      <c r="F827" s="54"/>
      <c r="G827" s="12" t="s">
        <v>1730</v>
      </c>
      <c r="H827" s="12" t="str">
        <f>IFERROR(VLOOKUP(G827,CentralOVM!$A$3:$B$45,2,0),"")</f>
        <v>N</v>
      </c>
      <c r="I827" s="12" t="s">
        <v>1017</v>
      </c>
      <c r="J827" s="12" t="s">
        <v>1708</v>
      </c>
      <c r="K827" s="12" t="s">
        <v>1709</v>
      </c>
      <c r="L827" s="12" t="s">
        <v>1056</v>
      </c>
      <c r="M827" s="13" t="s">
        <v>1057</v>
      </c>
      <c r="N827" s="8" t="s">
        <v>1710</v>
      </c>
      <c r="O827" s="9">
        <v>60</v>
      </c>
      <c r="P827" s="9"/>
      <c r="Q827" s="9"/>
      <c r="R827" s="9"/>
      <c r="S827" s="9"/>
      <c r="T827" s="9"/>
      <c r="U827" s="9"/>
      <c r="V827" s="9"/>
      <c r="W827" s="10"/>
      <c r="X827" s="10"/>
      <c r="Y827" s="10"/>
      <c r="Z827" s="10"/>
    </row>
    <row r="828" spans="1:26" ht="43.2" x14ac:dyDescent="0.3">
      <c r="A828" s="35" t="s">
        <v>1730</v>
      </c>
      <c r="B828" s="11" t="s">
        <v>1731</v>
      </c>
      <c r="C828" s="11" t="s">
        <v>1732</v>
      </c>
      <c r="D828" s="11" t="s">
        <v>1785</v>
      </c>
      <c r="E828" s="11"/>
      <c r="F828" s="54"/>
      <c r="G828" s="12"/>
      <c r="H828" s="12" t="str">
        <f>IFERROR(VLOOKUP(G828,CentralOVM!$A$3:$B$45,2,0),"")</f>
        <v/>
      </c>
      <c r="I828" s="12"/>
      <c r="J828" s="12"/>
      <c r="K828" s="12"/>
      <c r="L828" s="12"/>
      <c r="M828" s="13"/>
      <c r="N828" s="9"/>
      <c r="O828" s="9"/>
      <c r="P828" s="9"/>
      <c r="Q828" s="9"/>
      <c r="R828" s="9"/>
      <c r="S828" s="9"/>
      <c r="T828" s="9"/>
      <c r="U828" s="9"/>
      <c r="V828" s="9"/>
      <c r="W828" s="10"/>
      <c r="X828" s="10"/>
      <c r="Y828" s="10"/>
      <c r="Z828" s="10"/>
    </row>
    <row r="829" spans="1:26" ht="144" x14ac:dyDescent="0.3">
      <c r="A829" s="35" t="s">
        <v>1730</v>
      </c>
      <c r="B829" s="11" t="s">
        <v>1731</v>
      </c>
      <c r="C829" s="11" t="s">
        <v>1732</v>
      </c>
      <c r="D829" s="11" t="s">
        <v>1786</v>
      </c>
      <c r="E829" s="11"/>
      <c r="F829" s="54" t="s">
        <v>1787</v>
      </c>
      <c r="G829" s="12"/>
      <c r="H829" s="12" t="str">
        <f>IFERROR(VLOOKUP(G829,CentralOVM!$A$3:$B$45,2,0),"")</f>
        <v/>
      </c>
      <c r="I829" s="12"/>
      <c r="J829" s="12"/>
      <c r="K829" s="12"/>
      <c r="L829" s="12"/>
      <c r="M829" s="13"/>
      <c r="N829" s="9"/>
      <c r="O829" s="9"/>
      <c r="P829" s="9"/>
      <c r="Q829" s="9"/>
      <c r="R829" s="9"/>
      <c r="S829" s="9"/>
      <c r="T829" s="9">
        <v>2</v>
      </c>
      <c r="U829" s="9"/>
      <c r="V829" s="9"/>
      <c r="W829" s="10"/>
      <c r="X829" s="10"/>
      <c r="Y829" s="10"/>
      <c r="Z829" s="10"/>
    </row>
    <row r="830" spans="1:26" ht="43.2" x14ac:dyDescent="0.3">
      <c r="A830" s="35" t="s">
        <v>1730</v>
      </c>
      <c r="B830" s="11" t="s">
        <v>1731</v>
      </c>
      <c r="C830" s="11" t="s">
        <v>1732</v>
      </c>
      <c r="D830" s="11" t="s">
        <v>1788</v>
      </c>
      <c r="E830" s="11" t="s">
        <v>1789</v>
      </c>
      <c r="F830" s="54"/>
      <c r="G830" s="12" t="s">
        <v>918</v>
      </c>
      <c r="H830" s="12" t="str">
        <f>IFERROR(VLOOKUP(G830,CentralOVM!$A$3:$B$45,2,0),"")</f>
        <v>N</v>
      </c>
      <c r="I830" s="12" t="s">
        <v>1017</v>
      </c>
      <c r="J830" s="12" t="s">
        <v>1708</v>
      </c>
      <c r="K830" s="12" t="s">
        <v>1709</v>
      </c>
      <c r="L830" s="12" t="s">
        <v>1056</v>
      </c>
      <c r="M830" s="13" t="s">
        <v>1057</v>
      </c>
      <c r="N830" s="8" t="s">
        <v>1710</v>
      </c>
      <c r="O830" s="9">
        <v>60</v>
      </c>
      <c r="P830" s="9"/>
      <c r="Q830" s="9"/>
      <c r="R830" s="9"/>
      <c r="S830" s="9"/>
      <c r="T830" s="9"/>
      <c r="U830" s="9"/>
      <c r="V830" s="9"/>
      <c r="W830" s="10"/>
      <c r="X830" s="10"/>
      <c r="Y830" s="10"/>
      <c r="Z830" s="10"/>
    </row>
    <row r="831" spans="1:26" ht="43.2" x14ac:dyDescent="0.3">
      <c r="A831" s="35" t="s">
        <v>1730</v>
      </c>
      <c r="B831" s="11" t="s">
        <v>1731</v>
      </c>
      <c r="C831" s="11" t="s">
        <v>1732</v>
      </c>
      <c r="D831" s="11" t="s">
        <v>1790</v>
      </c>
      <c r="E831" s="11"/>
      <c r="F831" s="54"/>
      <c r="G831" s="12"/>
      <c r="H831" s="12" t="str">
        <f>IFERROR(VLOOKUP(G831,CentralOVM!$A$3:$B$45,2,0),"")</f>
        <v/>
      </c>
      <c r="I831" s="12"/>
      <c r="J831" s="12"/>
      <c r="K831" s="12"/>
      <c r="L831" s="12"/>
      <c r="M831" s="13"/>
      <c r="N831" s="9"/>
      <c r="O831" s="9"/>
      <c r="P831" s="9"/>
      <c r="Q831" s="9"/>
      <c r="R831" s="9"/>
      <c r="S831" s="9"/>
      <c r="T831" s="9"/>
      <c r="U831" s="9"/>
      <c r="V831" s="9"/>
      <c r="W831" s="10"/>
      <c r="X831" s="10"/>
      <c r="Y831" s="10"/>
      <c r="Z831" s="10"/>
    </row>
    <row r="832" spans="1:26" ht="57.6" x14ac:dyDescent="0.3">
      <c r="A832" s="35" t="s">
        <v>1791</v>
      </c>
      <c r="B832" s="11" t="s">
        <v>1792</v>
      </c>
      <c r="C832" s="11" t="s">
        <v>1793</v>
      </c>
      <c r="D832" s="11" t="s">
        <v>1794</v>
      </c>
      <c r="E832" s="11"/>
      <c r="F832" s="54"/>
      <c r="G832" s="12"/>
      <c r="H832" s="12" t="str">
        <f>IFERROR(VLOOKUP(G832,CentralOVM!$A$3:$B$45,2,0),"")</f>
        <v/>
      </c>
      <c r="I832" s="12"/>
      <c r="J832" s="12"/>
      <c r="K832" s="12"/>
      <c r="L832" s="12"/>
      <c r="M832" s="13"/>
      <c r="N832" s="9"/>
      <c r="O832" s="9"/>
      <c r="P832" s="9"/>
      <c r="Q832" s="9"/>
      <c r="R832" s="9"/>
      <c r="S832" s="9"/>
      <c r="T832" s="9"/>
      <c r="U832" s="9"/>
      <c r="V832" s="9">
        <v>73461</v>
      </c>
      <c r="W832" s="10" t="s">
        <v>1795</v>
      </c>
      <c r="X832" s="10"/>
      <c r="Y832" s="10"/>
      <c r="Z832" s="10"/>
    </row>
    <row r="833" spans="1:26" ht="43.2" x14ac:dyDescent="0.3">
      <c r="A833" s="35" t="s">
        <v>1791</v>
      </c>
      <c r="B833" s="11" t="s">
        <v>1792</v>
      </c>
      <c r="C833" s="11" t="s">
        <v>1793</v>
      </c>
      <c r="D833" s="11" t="s">
        <v>1796</v>
      </c>
      <c r="E833" s="11"/>
      <c r="F833" s="54"/>
      <c r="G833" s="12"/>
      <c r="H833" s="12" t="str">
        <f>IFERROR(VLOOKUP(G833,CentralOVM!$A$3:$B$45,2,0),"")</f>
        <v/>
      </c>
      <c r="I833" s="12"/>
      <c r="J833" s="12"/>
      <c r="K833" s="12"/>
      <c r="L833" s="12"/>
      <c r="M833" s="13"/>
      <c r="N833" s="9"/>
      <c r="O833" s="9"/>
      <c r="P833" s="9"/>
      <c r="Q833" s="9"/>
      <c r="R833" s="9"/>
      <c r="S833" s="9"/>
      <c r="T833" s="9"/>
      <c r="U833" s="9"/>
      <c r="V833" s="9"/>
      <c r="W833" s="10"/>
      <c r="X833" s="10"/>
      <c r="Y833" s="10"/>
      <c r="Z833" s="10"/>
    </row>
    <row r="834" spans="1:26" ht="43.2" x14ac:dyDescent="0.3">
      <c r="A834" s="35" t="s">
        <v>1791</v>
      </c>
      <c r="B834" s="11" t="s">
        <v>1792</v>
      </c>
      <c r="C834" s="11" t="s">
        <v>1793</v>
      </c>
      <c r="D834" s="11" t="s">
        <v>1797</v>
      </c>
      <c r="E834" s="11"/>
      <c r="F834" s="54"/>
      <c r="G834" s="12"/>
      <c r="H834" s="12" t="str">
        <f>IFERROR(VLOOKUP(G834,CentralOVM!$A$3:$B$45,2,0),"")</f>
        <v/>
      </c>
      <c r="I834" s="12"/>
      <c r="J834" s="12"/>
      <c r="K834" s="12"/>
      <c r="L834" s="12"/>
      <c r="M834" s="13"/>
      <c r="N834" s="9"/>
      <c r="O834" s="9"/>
      <c r="P834" s="9"/>
      <c r="Q834" s="9"/>
      <c r="R834" s="9"/>
      <c r="S834" s="9"/>
      <c r="T834" s="9"/>
      <c r="U834" s="9"/>
      <c r="V834" s="9"/>
      <c r="W834" s="10"/>
      <c r="X834" s="10"/>
      <c r="Y834" s="10"/>
      <c r="Z834" s="10"/>
    </row>
    <row r="835" spans="1:26" ht="43.2" x14ac:dyDescent="0.3">
      <c r="A835" s="35" t="s">
        <v>1791</v>
      </c>
      <c r="B835" s="11" t="s">
        <v>1792</v>
      </c>
      <c r="C835" s="11" t="s">
        <v>1793</v>
      </c>
      <c r="D835" s="11" t="s">
        <v>1798</v>
      </c>
      <c r="E835" s="11"/>
      <c r="F835" s="54"/>
      <c r="G835" s="12"/>
      <c r="H835" s="12" t="str">
        <f>IFERROR(VLOOKUP(G835,CentralOVM!$A$3:$B$45,2,0),"")</f>
        <v/>
      </c>
      <c r="I835" s="12"/>
      <c r="J835" s="12"/>
      <c r="K835" s="12"/>
      <c r="L835" s="12"/>
      <c r="M835" s="13"/>
      <c r="N835" s="9"/>
      <c r="O835" s="9"/>
      <c r="P835" s="9"/>
      <c r="Q835" s="9"/>
      <c r="R835" s="9"/>
      <c r="S835" s="9"/>
      <c r="T835" s="9"/>
      <c r="U835" s="9" t="s">
        <v>1799</v>
      </c>
      <c r="V835" s="9"/>
      <c r="W835" s="10"/>
      <c r="X835" s="10"/>
      <c r="Y835" s="10"/>
      <c r="Z835" s="10"/>
    </row>
    <row r="836" spans="1:26" ht="57.6" x14ac:dyDescent="0.3">
      <c r="A836" s="35" t="s">
        <v>1791</v>
      </c>
      <c r="B836" s="11" t="s">
        <v>1792</v>
      </c>
      <c r="C836" s="11" t="s">
        <v>1793</v>
      </c>
      <c r="D836" s="11" t="s">
        <v>1800</v>
      </c>
      <c r="E836" s="11"/>
      <c r="F836" s="54"/>
      <c r="G836" s="12"/>
      <c r="H836" s="12" t="str">
        <f>IFERROR(VLOOKUP(G836,CentralOVM!$A$3:$B$45,2,0),"")</f>
        <v/>
      </c>
      <c r="I836" s="12"/>
      <c r="J836" s="12"/>
      <c r="K836" s="12"/>
      <c r="L836" s="12"/>
      <c r="M836" s="13"/>
      <c r="N836" s="9"/>
      <c r="O836" s="9"/>
      <c r="P836" s="9"/>
      <c r="Q836" s="9"/>
      <c r="R836" s="9"/>
      <c r="S836" s="9"/>
      <c r="T836" s="9"/>
      <c r="U836" s="9"/>
      <c r="V836" s="9"/>
      <c r="W836" s="10"/>
      <c r="X836" s="10"/>
      <c r="Y836" s="10"/>
      <c r="Z836" s="10"/>
    </row>
    <row r="837" spans="1:26" ht="43.2" x14ac:dyDescent="0.3">
      <c r="A837" s="35" t="s">
        <v>1791</v>
      </c>
      <c r="B837" s="11" t="s">
        <v>1792</v>
      </c>
      <c r="C837" s="11" t="s">
        <v>1793</v>
      </c>
      <c r="D837" s="11" t="s">
        <v>1801</v>
      </c>
      <c r="E837" s="11"/>
      <c r="F837" s="54"/>
      <c r="G837" s="12"/>
      <c r="H837" s="12" t="str">
        <f>IFERROR(VLOOKUP(G837,CentralOVM!$A$3:$B$45,2,0),"")</f>
        <v/>
      </c>
      <c r="I837" s="12"/>
      <c r="J837" s="12"/>
      <c r="K837" s="12"/>
      <c r="L837" s="12"/>
      <c r="M837" s="13"/>
      <c r="N837" s="9"/>
      <c r="O837" s="9"/>
      <c r="P837" s="9"/>
      <c r="Q837" s="9"/>
      <c r="R837" s="9"/>
      <c r="S837" s="9"/>
      <c r="T837" s="9"/>
      <c r="U837" s="9"/>
      <c r="V837" s="9"/>
      <c r="W837" s="10"/>
      <c r="X837" s="10"/>
      <c r="Y837" s="10"/>
      <c r="Z837" s="10"/>
    </row>
    <row r="838" spans="1:26" ht="43.2" x14ac:dyDescent="0.3">
      <c r="A838" s="35" t="s">
        <v>1791</v>
      </c>
      <c r="B838" s="11" t="s">
        <v>1792</v>
      </c>
      <c r="C838" s="11" t="s">
        <v>1793</v>
      </c>
      <c r="D838" s="11" t="s">
        <v>1802</v>
      </c>
      <c r="E838" s="11"/>
      <c r="F838" s="54"/>
      <c r="G838" s="12" t="s">
        <v>793</v>
      </c>
      <c r="H838" s="12" t="str">
        <f>IFERROR(VLOOKUP(G838,CentralOVM!$A$3:$B$45,2,0),"")</f>
        <v>Y</v>
      </c>
      <c r="I838" s="12" t="s">
        <v>793</v>
      </c>
      <c r="J838" s="12" t="s">
        <v>1803</v>
      </c>
      <c r="K838" s="12" t="s">
        <v>1804</v>
      </c>
      <c r="L838" s="12" t="s">
        <v>1805</v>
      </c>
      <c r="M838" s="13" t="s">
        <v>1806</v>
      </c>
      <c r="N838" s="51" t="s">
        <v>1807</v>
      </c>
      <c r="O838" s="9">
        <v>0</v>
      </c>
      <c r="P838" s="9" t="s">
        <v>792</v>
      </c>
      <c r="Q838" s="9" t="s">
        <v>793</v>
      </c>
      <c r="R838" s="9" t="s">
        <v>62</v>
      </c>
      <c r="S838" s="9"/>
      <c r="T838" s="9"/>
      <c r="U838" s="9"/>
      <c r="V838" s="9"/>
      <c r="W838" s="10"/>
      <c r="X838" s="10"/>
      <c r="Y838" s="10"/>
      <c r="Z838" s="10"/>
    </row>
    <row r="839" spans="1:26" ht="43.2" x14ac:dyDescent="0.3">
      <c r="A839" s="35" t="s">
        <v>1791</v>
      </c>
      <c r="B839" s="11" t="s">
        <v>1792</v>
      </c>
      <c r="C839" s="11" t="s">
        <v>1793</v>
      </c>
      <c r="D839" s="11" t="s">
        <v>1808</v>
      </c>
      <c r="E839" s="11" t="s">
        <v>1809</v>
      </c>
      <c r="F839" s="54" t="s">
        <v>1810</v>
      </c>
      <c r="G839" s="12" t="s">
        <v>793</v>
      </c>
      <c r="H839" s="12" t="str">
        <f>IFERROR(VLOOKUP(G839,CentralOVM!$A$3:$B$45,2,0),"")</f>
        <v>Y</v>
      </c>
      <c r="I839" s="12" t="s">
        <v>793</v>
      </c>
      <c r="J839" s="12" t="s">
        <v>1803</v>
      </c>
      <c r="K839" s="12" t="s">
        <v>1804</v>
      </c>
      <c r="L839" s="12" t="s">
        <v>1805</v>
      </c>
      <c r="M839" s="13" t="s">
        <v>1806</v>
      </c>
      <c r="N839" s="51" t="s">
        <v>1807</v>
      </c>
      <c r="O839" s="9">
        <v>0</v>
      </c>
      <c r="P839" s="9"/>
      <c r="Q839" s="9"/>
      <c r="R839" s="9"/>
      <c r="S839" s="17" t="s">
        <v>1811</v>
      </c>
      <c r="T839" s="9">
        <v>4</v>
      </c>
      <c r="U839" s="9" t="s">
        <v>1812</v>
      </c>
      <c r="V839" s="9"/>
      <c r="W839" s="10"/>
      <c r="X839" s="10"/>
      <c r="Y839" s="10"/>
      <c r="Z839" s="10"/>
    </row>
    <row r="840" spans="1:26" ht="43.2" x14ac:dyDescent="0.3">
      <c r="A840" s="35" t="s">
        <v>1791</v>
      </c>
      <c r="B840" s="11" t="s">
        <v>1792</v>
      </c>
      <c r="C840" s="11" t="s">
        <v>1793</v>
      </c>
      <c r="D840" s="11" t="s">
        <v>1813</v>
      </c>
      <c r="E840" s="11"/>
      <c r="F840" s="54"/>
      <c r="G840" s="12"/>
      <c r="H840" s="12" t="str">
        <f>IFERROR(VLOOKUP(G840,CentralOVM!$A$3:$B$45,2,0),"")</f>
        <v/>
      </c>
      <c r="I840" s="12"/>
      <c r="J840" s="12"/>
      <c r="K840" s="12"/>
      <c r="L840" s="12"/>
      <c r="M840" s="13"/>
      <c r="N840" s="9"/>
      <c r="O840" s="9"/>
      <c r="P840" s="9"/>
      <c r="Q840" s="9"/>
      <c r="R840" s="9"/>
      <c r="S840" s="9"/>
      <c r="T840" s="9"/>
      <c r="U840" s="9"/>
      <c r="V840" s="9"/>
      <c r="W840" s="10"/>
      <c r="X840" s="10"/>
      <c r="Y840" s="10"/>
      <c r="Z840" s="10"/>
    </row>
    <row r="841" spans="1:26" ht="43.2" x14ac:dyDescent="0.3">
      <c r="A841" s="35" t="s">
        <v>1791</v>
      </c>
      <c r="B841" s="11" t="s">
        <v>1792</v>
      </c>
      <c r="C841" s="11" t="s">
        <v>1793</v>
      </c>
      <c r="D841" s="11" t="s">
        <v>1814</v>
      </c>
      <c r="E841" s="11" t="s">
        <v>1815</v>
      </c>
      <c r="F841" s="54"/>
      <c r="G841" s="12"/>
      <c r="H841" s="12" t="str">
        <f>IFERROR(VLOOKUP(G841,CentralOVM!$A$3:$B$45,2,0),"")</f>
        <v/>
      </c>
      <c r="I841" s="12"/>
      <c r="J841" s="12"/>
      <c r="K841" s="12"/>
      <c r="L841" s="12"/>
      <c r="M841" s="13"/>
      <c r="N841" s="9"/>
      <c r="O841" s="9"/>
      <c r="P841" s="9"/>
      <c r="Q841" s="9"/>
      <c r="R841" s="9"/>
      <c r="S841" s="9"/>
      <c r="T841" s="9"/>
      <c r="U841" s="9"/>
      <c r="V841" s="9"/>
      <c r="W841" s="10"/>
      <c r="X841" s="10"/>
      <c r="Y841" s="10"/>
      <c r="Z841" s="10"/>
    </row>
    <row r="842" spans="1:26" ht="72" x14ac:dyDescent="0.3">
      <c r="A842" s="35" t="s">
        <v>1791</v>
      </c>
      <c r="B842" s="11" t="s">
        <v>1792</v>
      </c>
      <c r="C842" s="11" t="s">
        <v>1793</v>
      </c>
      <c r="D842" s="11" t="s">
        <v>1816</v>
      </c>
      <c r="E842" s="11"/>
      <c r="F842" s="54" t="s">
        <v>1817</v>
      </c>
      <c r="G842" s="12" t="s">
        <v>316</v>
      </c>
      <c r="H842" s="12" t="str">
        <f>IFERROR(VLOOKUP(G842,CentralOVM!$A$3:$B$45,2,0),"")</f>
        <v>Y</v>
      </c>
      <c r="I842" s="12" t="s">
        <v>316</v>
      </c>
      <c r="J842" s="12"/>
      <c r="K842" s="12"/>
      <c r="L842" s="12"/>
      <c r="M842" s="13"/>
      <c r="N842" s="51"/>
      <c r="O842" s="9"/>
      <c r="P842" s="9"/>
      <c r="Q842" s="9"/>
      <c r="R842" s="9"/>
      <c r="S842" s="9"/>
      <c r="T842" s="9">
        <v>1</v>
      </c>
      <c r="U842" s="9"/>
      <c r="V842" s="9"/>
      <c r="W842" s="10"/>
      <c r="X842" s="10"/>
      <c r="Y842" s="10"/>
      <c r="Z842" s="10"/>
    </row>
    <row r="843" spans="1:26" ht="43.2" x14ac:dyDescent="0.3">
      <c r="A843" s="35" t="s">
        <v>1791</v>
      </c>
      <c r="B843" s="11" t="s">
        <v>1792</v>
      </c>
      <c r="C843" s="11" t="s">
        <v>1793</v>
      </c>
      <c r="D843" s="11" t="s">
        <v>1818</v>
      </c>
      <c r="E843" s="11" t="s">
        <v>1819</v>
      </c>
      <c r="F843" s="54"/>
      <c r="G843" s="12" t="s">
        <v>114</v>
      </c>
      <c r="H843" s="12" t="str">
        <f>IFERROR(VLOOKUP(G843,CentralOVM!$A$3:$B$45,2,0),"")</f>
        <v>Y</v>
      </c>
      <c r="I843" s="12" t="s">
        <v>114</v>
      </c>
      <c r="J843" s="12"/>
      <c r="K843" s="12"/>
      <c r="L843" s="12"/>
      <c r="M843" s="13"/>
      <c r="N843" s="8" t="s">
        <v>444</v>
      </c>
      <c r="O843" s="9">
        <v>40</v>
      </c>
      <c r="P843" s="9" t="s">
        <v>1820</v>
      </c>
      <c r="Q843" s="9" t="s">
        <v>114</v>
      </c>
      <c r="R843" s="9" t="s">
        <v>62</v>
      </c>
      <c r="S843" s="9"/>
      <c r="T843" s="9"/>
      <c r="U843" s="9" t="s">
        <v>1821</v>
      </c>
      <c r="V843" s="9"/>
      <c r="W843" s="10"/>
      <c r="X843" s="10"/>
      <c r="Y843" s="10"/>
      <c r="Z843" s="10"/>
    </row>
    <row r="844" spans="1:26" ht="316.8" x14ac:dyDescent="0.3">
      <c r="A844" s="35" t="s">
        <v>1791</v>
      </c>
      <c r="B844" s="11" t="s">
        <v>1792</v>
      </c>
      <c r="C844" s="11" t="s">
        <v>1793</v>
      </c>
      <c r="D844" s="11" t="s">
        <v>1822</v>
      </c>
      <c r="E844" s="11" t="s">
        <v>1819</v>
      </c>
      <c r="F844" s="54" t="s">
        <v>1823</v>
      </c>
      <c r="G844" s="12" t="s">
        <v>114</v>
      </c>
      <c r="H844" s="12" t="str">
        <f>IFERROR(VLOOKUP(G844,CentralOVM!$A$3:$B$45,2,0),"")</f>
        <v>Y</v>
      </c>
      <c r="I844" s="12" t="s">
        <v>114</v>
      </c>
      <c r="J844" s="12"/>
      <c r="K844" s="12"/>
      <c r="L844" s="12"/>
      <c r="M844" s="13"/>
      <c r="N844" s="8" t="s">
        <v>444</v>
      </c>
      <c r="O844" s="9">
        <v>40</v>
      </c>
      <c r="P844" s="9" t="s">
        <v>1824</v>
      </c>
      <c r="Q844" s="9" t="s">
        <v>114</v>
      </c>
      <c r="R844" s="9" t="s">
        <v>62</v>
      </c>
      <c r="S844" s="9"/>
      <c r="T844" s="9">
        <v>2</v>
      </c>
      <c r="U844" s="9" t="s">
        <v>1825</v>
      </c>
      <c r="V844" s="9"/>
      <c r="W844" s="10"/>
      <c r="X844" s="10"/>
      <c r="Y844" s="10"/>
      <c r="Z844" s="10"/>
    </row>
    <row r="845" spans="1:26" ht="43.2" x14ac:dyDescent="0.3">
      <c r="A845" s="35" t="s">
        <v>1791</v>
      </c>
      <c r="B845" s="11" t="s">
        <v>1792</v>
      </c>
      <c r="C845" s="11" t="s">
        <v>1793</v>
      </c>
      <c r="D845" s="11" t="s">
        <v>1826</v>
      </c>
      <c r="E845" s="11" t="s">
        <v>1819</v>
      </c>
      <c r="F845" s="54" t="s">
        <v>1827</v>
      </c>
      <c r="G845" s="12" t="s">
        <v>114</v>
      </c>
      <c r="H845" s="12" t="str">
        <f>IFERROR(VLOOKUP(G845,CentralOVM!$A$3:$B$45,2,0),"")</f>
        <v>Y</v>
      </c>
      <c r="I845" s="12" t="s">
        <v>114</v>
      </c>
      <c r="J845" s="12"/>
      <c r="K845" s="12"/>
      <c r="L845" s="12"/>
      <c r="M845" s="13"/>
      <c r="N845" s="8" t="s">
        <v>444</v>
      </c>
      <c r="O845" s="9">
        <v>40</v>
      </c>
      <c r="P845" s="9"/>
      <c r="Q845" s="9"/>
      <c r="R845" s="9"/>
      <c r="S845" s="9"/>
      <c r="T845" s="9">
        <v>5</v>
      </c>
      <c r="U845" s="9" t="s">
        <v>1828</v>
      </c>
      <c r="V845" s="9"/>
      <c r="W845" s="10"/>
      <c r="X845" s="10"/>
      <c r="Y845" s="10"/>
      <c r="Z845" s="10"/>
    </row>
    <row r="846" spans="1:26" ht="57.6" x14ac:dyDescent="0.3">
      <c r="A846" s="35" t="s">
        <v>1791</v>
      </c>
      <c r="B846" s="11" t="s">
        <v>1792</v>
      </c>
      <c r="C846" s="11" t="s">
        <v>1793</v>
      </c>
      <c r="D846" s="11" t="s">
        <v>1829</v>
      </c>
      <c r="E846" s="11" t="s">
        <v>1819</v>
      </c>
      <c r="F846" s="54"/>
      <c r="G846" s="12" t="s">
        <v>114</v>
      </c>
      <c r="H846" s="12" t="str">
        <f>IFERROR(VLOOKUP(G846,CentralOVM!$A$3:$B$45,2,0),"")</f>
        <v>Y</v>
      </c>
      <c r="I846" s="12" t="s">
        <v>114</v>
      </c>
      <c r="J846" s="12"/>
      <c r="K846" s="12"/>
      <c r="L846" s="12"/>
      <c r="M846" s="13"/>
      <c r="N846" s="8" t="s">
        <v>444</v>
      </c>
      <c r="O846" s="9">
        <v>40</v>
      </c>
      <c r="P846" s="9"/>
      <c r="Q846" s="9"/>
      <c r="R846" s="9"/>
      <c r="S846" s="9"/>
      <c r="T846" s="9"/>
      <c r="U846" s="9" t="s">
        <v>1830</v>
      </c>
      <c r="V846" s="9"/>
      <c r="W846" s="10"/>
      <c r="X846" s="10"/>
      <c r="Y846" s="10"/>
      <c r="Z846" s="10"/>
    </row>
    <row r="847" spans="1:26" ht="43.2" x14ac:dyDescent="0.3">
      <c r="A847" s="35" t="s">
        <v>1791</v>
      </c>
      <c r="B847" s="11" t="s">
        <v>1792</v>
      </c>
      <c r="C847" s="11" t="s">
        <v>1793</v>
      </c>
      <c r="D847" s="11" t="s">
        <v>1831</v>
      </c>
      <c r="E847" s="11" t="s">
        <v>1819</v>
      </c>
      <c r="F847" s="54"/>
      <c r="G847" s="12" t="s">
        <v>709</v>
      </c>
      <c r="H847" s="12" t="str">
        <f>IFERROR(VLOOKUP(G847,CentralOVM!$A$3:$B$45,2,0),"")</f>
        <v>Y</v>
      </c>
      <c r="I847" s="12" t="s">
        <v>258</v>
      </c>
      <c r="J847" s="12" t="s">
        <v>1832</v>
      </c>
      <c r="K847" s="12" t="s">
        <v>1833</v>
      </c>
      <c r="L847" s="12" t="s">
        <v>712</v>
      </c>
      <c r="M847" s="13" t="s">
        <v>713</v>
      </c>
      <c r="N847" s="51" t="s">
        <v>1465</v>
      </c>
      <c r="O847" s="9">
        <v>12</v>
      </c>
      <c r="P847" s="9"/>
      <c r="Q847" s="9"/>
      <c r="R847" s="9"/>
      <c r="S847" s="9"/>
      <c r="T847" s="9"/>
      <c r="U847" s="9" t="s">
        <v>360</v>
      </c>
      <c r="V847" s="9"/>
      <c r="W847" s="10"/>
      <c r="X847" s="10"/>
      <c r="Y847" s="10"/>
      <c r="Z847" s="10"/>
    </row>
    <row r="848" spans="1:26" ht="43.2" x14ac:dyDescent="0.3">
      <c r="A848" s="35" t="s">
        <v>1791</v>
      </c>
      <c r="B848" s="11" t="s">
        <v>1792</v>
      </c>
      <c r="C848" s="11" t="s">
        <v>1793</v>
      </c>
      <c r="D848" s="11" t="s">
        <v>1834</v>
      </c>
      <c r="E848" s="11" t="s">
        <v>1819</v>
      </c>
      <c r="F848" s="54"/>
      <c r="G848" s="12" t="s">
        <v>352</v>
      </c>
      <c r="H848" s="12" t="str">
        <f>IFERROR(VLOOKUP(G848,CentralOVM!$A$3:$B$45,2,0),"")</f>
        <v>Y</v>
      </c>
      <c r="I848" s="12" t="s">
        <v>352</v>
      </c>
      <c r="J848" s="12" t="s">
        <v>1656</v>
      </c>
      <c r="K848" s="12" t="s">
        <v>1657</v>
      </c>
      <c r="L848" s="12" t="s">
        <v>355</v>
      </c>
      <c r="M848" s="13" t="s">
        <v>356</v>
      </c>
      <c r="N848" s="51" t="s">
        <v>1465</v>
      </c>
      <c r="O848" s="9">
        <v>12</v>
      </c>
      <c r="P848" s="9"/>
      <c r="Q848" s="9"/>
      <c r="R848" s="9"/>
      <c r="S848" s="9"/>
      <c r="T848" s="9"/>
      <c r="U848" s="9"/>
      <c r="V848" s="9"/>
      <c r="W848" s="10"/>
      <c r="X848" s="10"/>
      <c r="Y848" s="10"/>
      <c r="Z848" s="10"/>
    </row>
    <row r="849" spans="1:26" ht="43.2" x14ac:dyDescent="0.3">
      <c r="A849" s="35" t="s">
        <v>1791</v>
      </c>
      <c r="B849" s="11" t="s">
        <v>1792</v>
      </c>
      <c r="C849" s="11" t="s">
        <v>1793</v>
      </c>
      <c r="D849" s="11" t="s">
        <v>1835</v>
      </c>
      <c r="E849" s="11"/>
      <c r="F849" s="54"/>
      <c r="G849" s="12"/>
      <c r="H849" s="12" t="str">
        <f>IFERROR(VLOOKUP(G849,CentralOVM!$A$3:$B$45,2,0),"")</f>
        <v/>
      </c>
      <c r="I849" s="12"/>
      <c r="J849" s="12"/>
      <c r="K849" s="12"/>
      <c r="L849" s="12"/>
      <c r="M849" s="13"/>
      <c r="N849" s="9"/>
      <c r="O849" s="9"/>
      <c r="P849" s="9"/>
      <c r="Q849" s="9"/>
      <c r="R849" s="9"/>
      <c r="S849" s="9"/>
      <c r="T849" s="9"/>
      <c r="U849" s="9" t="s">
        <v>1227</v>
      </c>
      <c r="V849" s="9"/>
      <c r="W849" s="10"/>
      <c r="X849" s="10"/>
      <c r="Y849" s="10"/>
      <c r="Z849" s="10"/>
    </row>
    <row r="850" spans="1:26" ht="43.2" x14ac:dyDescent="0.3">
      <c r="A850" s="35" t="s">
        <v>1791</v>
      </c>
      <c r="B850" s="11" t="s">
        <v>1792</v>
      </c>
      <c r="C850" s="11" t="s">
        <v>1793</v>
      </c>
      <c r="D850" s="11" t="s">
        <v>1836</v>
      </c>
      <c r="E850" s="11"/>
      <c r="F850" s="54"/>
      <c r="G850" s="12"/>
      <c r="H850" s="12" t="str">
        <f>IFERROR(VLOOKUP(G850,CentralOVM!$A$3:$B$45,2,0),"")</f>
        <v/>
      </c>
      <c r="I850" s="12"/>
      <c r="J850" s="12"/>
      <c r="K850" s="12"/>
      <c r="L850" s="12"/>
      <c r="M850" s="13"/>
      <c r="N850" s="9"/>
      <c r="O850" s="9"/>
      <c r="P850" s="9"/>
      <c r="Q850" s="9"/>
      <c r="R850" s="9"/>
      <c r="S850" s="9"/>
      <c r="T850" s="9"/>
      <c r="U850" s="9" t="s">
        <v>1837</v>
      </c>
      <c r="V850" s="9"/>
      <c r="W850" s="10"/>
      <c r="X850" s="10"/>
      <c r="Y850" s="10"/>
      <c r="Z850" s="10"/>
    </row>
    <row r="851" spans="1:26" ht="57.6" x14ac:dyDescent="0.3">
      <c r="A851" s="35" t="s">
        <v>1791</v>
      </c>
      <c r="B851" s="11" t="s">
        <v>1792</v>
      </c>
      <c r="C851" s="11" t="s">
        <v>1793</v>
      </c>
      <c r="D851" s="11" t="s">
        <v>1838</v>
      </c>
      <c r="E851" s="11"/>
      <c r="F851" s="54" t="s">
        <v>1839</v>
      </c>
      <c r="G851" s="12" t="s">
        <v>204</v>
      </c>
      <c r="H851" s="12" t="str">
        <f>IFERROR(VLOOKUP(G851,CentralOVM!$A$3:$B$45,2,0),"")</f>
        <v>N</v>
      </c>
      <c r="I851" s="12" t="s">
        <v>258</v>
      </c>
      <c r="J851" s="12"/>
      <c r="K851" s="12"/>
      <c r="L851" s="12"/>
      <c r="M851" s="13"/>
      <c r="N851" s="51" t="s">
        <v>1807</v>
      </c>
      <c r="O851" s="9">
        <v>0</v>
      </c>
      <c r="P851" s="9" t="s">
        <v>211</v>
      </c>
      <c r="Q851" s="9" t="s">
        <v>212</v>
      </c>
      <c r="R851" s="9" t="s">
        <v>62</v>
      </c>
      <c r="S851" s="9"/>
      <c r="T851" s="9">
        <v>4</v>
      </c>
      <c r="U851" s="9" t="s">
        <v>195</v>
      </c>
      <c r="V851" s="9"/>
      <c r="W851" s="10"/>
      <c r="X851" s="10"/>
      <c r="Y851" s="10"/>
      <c r="Z851" s="10"/>
    </row>
    <row r="852" spans="1:26" ht="43.2" x14ac:dyDescent="0.3">
      <c r="A852" s="35" t="s">
        <v>1791</v>
      </c>
      <c r="B852" s="11" t="s">
        <v>1792</v>
      </c>
      <c r="C852" s="11" t="s">
        <v>1793</v>
      </c>
      <c r="D852" s="11" t="s">
        <v>1840</v>
      </c>
      <c r="E852" s="11"/>
      <c r="F852" s="54"/>
      <c r="G852" s="12"/>
      <c r="H852" s="12" t="str">
        <f>IFERROR(VLOOKUP(G852,CentralOVM!$A$3:$B$45,2,0),"")</f>
        <v/>
      </c>
      <c r="I852" s="12"/>
      <c r="J852" s="12"/>
      <c r="K852" s="12"/>
      <c r="L852" s="12"/>
      <c r="M852" s="13"/>
      <c r="N852" s="9"/>
      <c r="O852" s="9"/>
      <c r="P852" s="9"/>
      <c r="Q852" s="9"/>
      <c r="R852" s="9"/>
      <c r="S852" s="9"/>
      <c r="T852" s="9"/>
      <c r="U852" s="9" t="s">
        <v>84</v>
      </c>
      <c r="V852" s="9"/>
      <c r="W852" s="10"/>
      <c r="X852" s="10"/>
      <c r="Y852" s="10"/>
      <c r="Z852" s="10"/>
    </row>
    <row r="853" spans="1:26" ht="43.2" x14ac:dyDescent="0.3">
      <c r="A853" s="35" t="s">
        <v>1791</v>
      </c>
      <c r="B853" s="11" t="s">
        <v>1792</v>
      </c>
      <c r="C853" s="11" t="s">
        <v>1793</v>
      </c>
      <c r="D853" s="11" t="s">
        <v>1841</v>
      </c>
      <c r="E853" s="11"/>
      <c r="F853" s="54"/>
      <c r="G853" s="12"/>
      <c r="H853" s="12" t="str">
        <f>IFERROR(VLOOKUP(G853,CentralOVM!$A$3:$B$45,2,0),"")</f>
        <v/>
      </c>
      <c r="I853" s="12"/>
      <c r="J853" s="12"/>
      <c r="K853" s="12"/>
      <c r="L853" s="12"/>
      <c r="M853" s="13"/>
      <c r="N853" s="9"/>
      <c r="O853" s="9"/>
      <c r="P853" s="9"/>
      <c r="Q853" s="9"/>
      <c r="R853" s="9"/>
      <c r="S853" s="9"/>
      <c r="T853" s="9"/>
      <c r="U853" s="9" t="s">
        <v>89</v>
      </c>
      <c r="V853" s="9"/>
      <c r="W853" s="10"/>
      <c r="X853" s="10"/>
      <c r="Y853" s="10"/>
      <c r="Z853" s="10"/>
    </row>
    <row r="854" spans="1:26" ht="43.2" x14ac:dyDescent="0.3">
      <c r="A854" s="35" t="s">
        <v>1791</v>
      </c>
      <c r="B854" s="11" t="s">
        <v>1792</v>
      </c>
      <c r="C854" s="11" t="s">
        <v>1793</v>
      </c>
      <c r="D854" s="11" t="s">
        <v>1842</v>
      </c>
      <c r="E854" s="11" t="s">
        <v>1843</v>
      </c>
      <c r="F854" s="54" t="s">
        <v>1844</v>
      </c>
      <c r="G854" s="12" t="s">
        <v>204</v>
      </c>
      <c r="H854" s="12" t="str">
        <f>IFERROR(VLOOKUP(G854,CentralOVM!$A$3:$B$45,2,0),"")</f>
        <v>N</v>
      </c>
      <c r="I854" s="12" t="s">
        <v>258</v>
      </c>
      <c r="J854" s="12"/>
      <c r="K854" s="12"/>
      <c r="L854" s="12"/>
      <c r="M854" s="13"/>
      <c r="N854" s="51" t="s">
        <v>1807</v>
      </c>
      <c r="O854" s="9">
        <v>0</v>
      </c>
      <c r="P854" s="9"/>
      <c r="Q854" s="9"/>
      <c r="R854" s="9"/>
      <c r="S854" s="9"/>
      <c r="T854" s="9">
        <v>4</v>
      </c>
      <c r="U854" s="9" t="s">
        <v>92</v>
      </c>
      <c r="V854" s="9"/>
      <c r="W854" s="10"/>
      <c r="X854" s="10"/>
      <c r="Y854" s="10"/>
      <c r="Z854" s="10"/>
    </row>
    <row r="855" spans="1:26" ht="43.2" x14ac:dyDescent="0.3">
      <c r="A855" s="35" t="s">
        <v>1791</v>
      </c>
      <c r="B855" s="11" t="s">
        <v>1792</v>
      </c>
      <c r="C855" s="11" t="s">
        <v>1793</v>
      </c>
      <c r="D855" s="11" t="s">
        <v>1845</v>
      </c>
      <c r="E855" s="11" t="s">
        <v>1819</v>
      </c>
      <c r="F855" s="54"/>
      <c r="G855" s="12" t="s">
        <v>709</v>
      </c>
      <c r="H855" s="12" t="str">
        <f>IFERROR(VLOOKUP(G855,CentralOVM!$A$3:$B$45,2,0),"")</f>
        <v>Y</v>
      </c>
      <c r="I855" s="12" t="s">
        <v>258</v>
      </c>
      <c r="J855" s="12" t="s">
        <v>1846</v>
      </c>
      <c r="K855" s="12" t="s">
        <v>1847</v>
      </c>
      <c r="L855" s="12" t="s">
        <v>712</v>
      </c>
      <c r="M855" s="13" t="s">
        <v>713</v>
      </c>
      <c r="N855" s="51" t="s">
        <v>1422</v>
      </c>
      <c r="O855" s="9">
        <v>5</v>
      </c>
      <c r="P855" s="9"/>
      <c r="Q855" s="9"/>
      <c r="R855" s="9"/>
      <c r="T855" s="9"/>
      <c r="U855" s="9" t="s">
        <v>95</v>
      </c>
      <c r="V855" s="9"/>
      <c r="W855" s="10"/>
      <c r="X855" s="10"/>
      <c r="Y855" s="10"/>
      <c r="Z855" s="10"/>
    </row>
    <row r="856" spans="1:26" ht="100.8" x14ac:dyDescent="0.3">
      <c r="A856" s="35" t="s">
        <v>1791</v>
      </c>
      <c r="B856" s="11" t="s">
        <v>1792</v>
      </c>
      <c r="C856" s="11" t="s">
        <v>1793</v>
      </c>
      <c r="D856" s="11" t="s">
        <v>1848</v>
      </c>
      <c r="E856" s="11" t="s">
        <v>1819</v>
      </c>
      <c r="F856" s="54" t="s">
        <v>1849</v>
      </c>
      <c r="G856" s="12" t="s">
        <v>709</v>
      </c>
      <c r="H856" s="12" t="str">
        <f>IFERROR(VLOOKUP(G856,CentralOVM!$A$3:$B$45,2,0),"")</f>
        <v>Y</v>
      </c>
      <c r="I856" s="12" t="s">
        <v>258</v>
      </c>
      <c r="J856" s="12" t="s">
        <v>1846</v>
      </c>
      <c r="K856" s="12" t="s">
        <v>1847</v>
      </c>
      <c r="L856" s="12" t="s">
        <v>712</v>
      </c>
      <c r="M856" s="13" t="s">
        <v>713</v>
      </c>
      <c r="N856" s="51" t="s">
        <v>1422</v>
      </c>
      <c r="O856" s="9">
        <v>5</v>
      </c>
      <c r="P856" s="9"/>
      <c r="Q856" s="9"/>
      <c r="R856" s="9"/>
      <c r="S856" s="17" t="s">
        <v>1850</v>
      </c>
      <c r="T856" s="9">
        <v>4</v>
      </c>
      <c r="U856" s="9" t="s">
        <v>718</v>
      </c>
      <c r="V856" s="9"/>
      <c r="W856" s="10"/>
      <c r="X856" s="10"/>
      <c r="Y856" s="10"/>
      <c r="Z856" s="10"/>
    </row>
    <row r="857" spans="1:26" ht="43.2" x14ac:dyDescent="0.3">
      <c r="A857" s="35" t="s">
        <v>1791</v>
      </c>
      <c r="B857" s="11" t="s">
        <v>1792</v>
      </c>
      <c r="C857" s="11" t="s">
        <v>1793</v>
      </c>
      <c r="D857" s="11" t="s">
        <v>1851</v>
      </c>
      <c r="E857" s="11" t="s">
        <v>1852</v>
      </c>
      <c r="F857" s="54"/>
      <c r="G857" s="12" t="s">
        <v>709</v>
      </c>
      <c r="H857" s="12" t="str">
        <f>IFERROR(VLOOKUP(G857,CentralOVM!$A$3:$B$45,2,0),"")</f>
        <v>Y</v>
      </c>
      <c r="I857" s="12" t="s">
        <v>258</v>
      </c>
      <c r="J857" s="12"/>
      <c r="K857" s="12"/>
      <c r="L857" s="12"/>
      <c r="M857" s="13"/>
      <c r="N857" s="51" t="s">
        <v>1422</v>
      </c>
      <c r="O857" s="9">
        <v>5</v>
      </c>
      <c r="P857" s="9"/>
      <c r="Q857" s="9"/>
      <c r="R857" s="9"/>
      <c r="S857" s="9"/>
      <c r="T857" s="9"/>
      <c r="U857" s="9" t="s">
        <v>1853</v>
      </c>
      <c r="V857" s="9"/>
      <c r="W857" s="10"/>
      <c r="X857" s="10"/>
      <c r="Y857" s="10"/>
      <c r="Z857" s="10"/>
    </row>
    <row r="858" spans="1:26" ht="43.2" x14ac:dyDescent="0.3">
      <c r="A858" s="35" t="s">
        <v>1791</v>
      </c>
      <c r="B858" s="11" t="s">
        <v>1792</v>
      </c>
      <c r="C858" s="11" t="s">
        <v>1793</v>
      </c>
      <c r="D858" s="11" t="s">
        <v>1854</v>
      </c>
      <c r="E858" s="11" t="s">
        <v>1852</v>
      </c>
      <c r="F858" s="54"/>
      <c r="G858" s="12" t="s">
        <v>315</v>
      </c>
      <c r="H858" s="12" t="str">
        <f>IFERROR(VLOOKUP(G858,CentralOVM!$A$3:$B$45,2,0),"")</f>
        <v>Y</v>
      </c>
      <c r="I858" s="12" t="s">
        <v>316</v>
      </c>
      <c r="J858" s="12"/>
      <c r="K858" s="12"/>
      <c r="L858" s="12"/>
      <c r="M858" s="13"/>
      <c r="N858" s="51" t="s">
        <v>1855</v>
      </c>
      <c r="O858" s="9">
        <v>0</v>
      </c>
      <c r="P858" s="9" t="s">
        <v>1415</v>
      </c>
      <c r="Q858" s="9" t="s">
        <v>316</v>
      </c>
      <c r="R858" s="9" t="s">
        <v>62</v>
      </c>
      <c r="S858" s="9"/>
      <c r="T858" s="9"/>
      <c r="U858" s="9" t="s">
        <v>1411</v>
      </c>
      <c r="V858" s="9"/>
      <c r="W858" s="10"/>
      <c r="X858" s="10"/>
      <c r="Y858" s="10"/>
      <c r="Z858" s="10"/>
    </row>
    <row r="859" spans="1:26" ht="43.2" x14ac:dyDescent="0.3">
      <c r="A859" s="35" t="s">
        <v>1791</v>
      </c>
      <c r="B859" s="11" t="s">
        <v>1792</v>
      </c>
      <c r="C859" s="11" t="s">
        <v>1793</v>
      </c>
      <c r="D859" s="11" t="s">
        <v>1856</v>
      </c>
      <c r="E859" s="11"/>
      <c r="F859" s="54"/>
      <c r="G859" s="12" t="s">
        <v>1857</v>
      </c>
      <c r="H859" s="12" t="str">
        <f>IFERROR(VLOOKUP(G859,CentralOVM!$A$3:$B$45,2,0),"")</f>
        <v>N</v>
      </c>
      <c r="I859" s="12" t="s">
        <v>316</v>
      </c>
      <c r="J859" s="12"/>
      <c r="K859" s="12"/>
      <c r="L859" s="12"/>
      <c r="M859" s="13"/>
      <c r="N859" s="51" t="s">
        <v>1855</v>
      </c>
      <c r="O859" s="9">
        <v>0</v>
      </c>
      <c r="P859" s="9"/>
      <c r="Q859" s="9"/>
      <c r="R859" s="9"/>
      <c r="S859" s="9"/>
      <c r="T859" s="9"/>
      <c r="U859" s="9"/>
      <c r="V859" s="9"/>
      <c r="W859" s="10"/>
      <c r="X859" s="10"/>
      <c r="Y859" s="10"/>
      <c r="Z859" s="10"/>
    </row>
    <row r="860" spans="1:26" ht="57.6" x14ac:dyDescent="0.3">
      <c r="A860" s="35" t="s">
        <v>1791</v>
      </c>
      <c r="B860" s="11" t="s">
        <v>1792</v>
      </c>
      <c r="C860" s="11" t="s">
        <v>1793</v>
      </c>
      <c r="D860" s="11" t="s">
        <v>1858</v>
      </c>
      <c r="E860" s="11"/>
      <c r="F860" s="54" t="s">
        <v>1859</v>
      </c>
      <c r="G860" s="12" t="s">
        <v>1857</v>
      </c>
      <c r="H860" s="12" t="str">
        <f>IFERROR(VLOOKUP(G860,CentralOVM!$A$3:$B$45,2,0),"")</f>
        <v>N</v>
      </c>
      <c r="I860" s="12" t="s">
        <v>316</v>
      </c>
      <c r="J860" s="12"/>
      <c r="K860" s="12"/>
      <c r="L860" s="12"/>
      <c r="M860" s="13"/>
      <c r="N860" s="51" t="s">
        <v>1410</v>
      </c>
      <c r="O860" s="9">
        <v>1</v>
      </c>
      <c r="P860" s="9"/>
      <c r="Q860" s="9"/>
      <c r="R860" s="9"/>
      <c r="S860" s="9"/>
      <c r="T860" s="9">
        <v>1</v>
      </c>
      <c r="U860" s="9"/>
      <c r="V860" s="9"/>
      <c r="W860" s="10"/>
      <c r="X860" s="10"/>
      <c r="Y860" s="10"/>
      <c r="Z860" s="10"/>
    </row>
    <row r="861" spans="1:26" ht="43.2" x14ac:dyDescent="0.3">
      <c r="A861" s="35" t="s">
        <v>1791</v>
      </c>
      <c r="B861" s="11" t="s">
        <v>1792</v>
      </c>
      <c r="C861" s="11" t="s">
        <v>1793</v>
      </c>
      <c r="D861" s="11" t="s">
        <v>1860</v>
      </c>
      <c r="E861" s="11"/>
      <c r="F861" s="54"/>
      <c r="G861" s="12" t="s">
        <v>1857</v>
      </c>
      <c r="H861" s="12" t="str">
        <f>IFERROR(VLOOKUP(G861,CentralOVM!$A$3:$B$45,2,0),"")</f>
        <v>N</v>
      </c>
      <c r="I861" s="12" t="s">
        <v>316</v>
      </c>
      <c r="J861" s="12"/>
      <c r="K861" s="12"/>
      <c r="L861" s="12"/>
      <c r="M861" s="13"/>
      <c r="N861" s="51" t="s">
        <v>1410</v>
      </c>
      <c r="O861" s="9">
        <v>1</v>
      </c>
      <c r="P861" s="9"/>
      <c r="Q861" s="9"/>
      <c r="R861" s="9"/>
      <c r="S861" s="9"/>
      <c r="T861" s="9"/>
      <c r="U861" s="9"/>
      <c r="V861" s="9"/>
      <c r="W861" s="10"/>
      <c r="X861" s="10"/>
      <c r="Y861" s="10"/>
      <c r="Z861" s="10"/>
    </row>
    <row r="862" spans="1:26" ht="43.2" x14ac:dyDescent="0.3">
      <c r="A862" s="35" t="s">
        <v>1791</v>
      </c>
      <c r="B862" s="11" t="s">
        <v>1792</v>
      </c>
      <c r="C862" s="11" t="s">
        <v>1793</v>
      </c>
      <c r="D862" s="11" t="s">
        <v>1861</v>
      </c>
      <c r="E862" s="11" t="s">
        <v>1862</v>
      </c>
      <c r="F862" s="54"/>
      <c r="G862" s="12" t="s">
        <v>1857</v>
      </c>
      <c r="H862" s="12" t="str">
        <f>IFERROR(VLOOKUP(G862,CentralOVM!$A$3:$B$45,2,0),"")</f>
        <v>N</v>
      </c>
      <c r="I862" s="12" t="s">
        <v>316</v>
      </c>
      <c r="J862" s="12"/>
      <c r="K862" s="12"/>
      <c r="L862" s="12"/>
      <c r="M862" s="13"/>
      <c r="N862" s="51" t="s">
        <v>1410</v>
      </c>
      <c r="O862" s="9">
        <v>1</v>
      </c>
      <c r="P862" s="9"/>
      <c r="Q862" s="9"/>
      <c r="R862" s="9"/>
      <c r="S862" s="9"/>
      <c r="T862" s="9"/>
      <c r="U862" s="9"/>
      <c r="V862" s="9"/>
      <c r="W862" s="10"/>
      <c r="X862" s="10"/>
      <c r="Y862" s="10"/>
      <c r="Z862" s="10"/>
    </row>
    <row r="863" spans="1:26" ht="57.6" x14ac:dyDescent="0.3">
      <c r="A863" s="35" t="s">
        <v>1791</v>
      </c>
      <c r="B863" s="11" t="s">
        <v>1792</v>
      </c>
      <c r="C863" s="11" t="s">
        <v>1793</v>
      </c>
      <c r="D863" s="11" t="s">
        <v>1863</v>
      </c>
      <c r="E863" s="11" t="s">
        <v>1864</v>
      </c>
      <c r="F863" s="54" t="s">
        <v>1414</v>
      </c>
      <c r="G863" s="12" t="s">
        <v>315</v>
      </c>
      <c r="H863" s="12" t="str">
        <f>IFERROR(VLOOKUP(G863,CentralOVM!$A$3:$B$45,2,0),"")</f>
        <v>Y</v>
      </c>
      <c r="I863" s="12" t="s">
        <v>316</v>
      </c>
      <c r="J863" s="12"/>
      <c r="K863" s="12"/>
      <c r="L863" s="12"/>
      <c r="M863" s="13"/>
      <c r="N863" s="51" t="s">
        <v>1410</v>
      </c>
      <c r="O863" s="9">
        <v>1</v>
      </c>
      <c r="P863" s="9"/>
      <c r="Q863" s="9"/>
      <c r="R863" s="9"/>
      <c r="S863" s="9"/>
      <c r="T863" s="9">
        <v>1</v>
      </c>
      <c r="U863" s="9"/>
      <c r="V863" s="9"/>
      <c r="W863" s="10"/>
      <c r="X863" s="10"/>
      <c r="Y863" s="10"/>
      <c r="Z863" s="10"/>
    </row>
    <row r="864" spans="1:26" ht="43.2" x14ac:dyDescent="0.3">
      <c r="A864" s="35" t="s">
        <v>1791</v>
      </c>
      <c r="B864" s="11" t="s">
        <v>1792</v>
      </c>
      <c r="C864" s="11" t="s">
        <v>1793</v>
      </c>
      <c r="D864" s="11" t="s">
        <v>1865</v>
      </c>
      <c r="E864" s="11" t="s">
        <v>1866</v>
      </c>
      <c r="F864" s="54" t="s">
        <v>1827</v>
      </c>
      <c r="G864" s="12" t="s">
        <v>114</v>
      </c>
      <c r="H864" s="12" t="str">
        <f>IFERROR(VLOOKUP(G864,CentralOVM!$A$3:$B$45,2,0),"")</f>
        <v>Y</v>
      </c>
      <c r="I864" s="12" t="s">
        <v>114</v>
      </c>
      <c r="J864" s="12" t="s">
        <v>1867</v>
      </c>
      <c r="K864" s="12" t="s">
        <v>1868</v>
      </c>
      <c r="L864" s="12" t="s">
        <v>117</v>
      </c>
      <c r="M864" s="13" t="s">
        <v>118</v>
      </c>
      <c r="N864" s="8" t="s">
        <v>64</v>
      </c>
      <c r="O864" s="9">
        <v>56</v>
      </c>
      <c r="P864" s="9"/>
      <c r="Q864" s="9"/>
      <c r="R864" s="9"/>
      <c r="S864" s="17" t="s">
        <v>1869</v>
      </c>
      <c r="T864" s="9">
        <v>5</v>
      </c>
      <c r="U864" s="9" t="s">
        <v>690</v>
      </c>
      <c r="V864" s="9"/>
      <c r="W864" s="10"/>
      <c r="X864" s="10"/>
      <c r="Y864" s="10"/>
      <c r="Z864" s="10"/>
    </row>
    <row r="865" spans="1:26" ht="43.2" x14ac:dyDescent="0.3">
      <c r="A865" s="35" t="s">
        <v>1791</v>
      </c>
      <c r="B865" s="11" t="s">
        <v>1792</v>
      </c>
      <c r="C865" s="11" t="s">
        <v>1793</v>
      </c>
      <c r="D865" s="11" t="s">
        <v>1870</v>
      </c>
      <c r="E865" s="11" t="s">
        <v>1866</v>
      </c>
      <c r="F865" s="54"/>
      <c r="G865" s="12" t="s">
        <v>113</v>
      </c>
      <c r="H865" s="12" t="str">
        <f>IFERROR(VLOOKUP(G865,CentralOVM!$A$3:$B$45,2,0),"")</f>
        <v>N</v>
      </c>
      <c r="I865" s="12" t="s">
        <v>114</v>
      </c>
      <c r="J865" s="12" t="s">
        <v>1867</v>
      </c>
      <c r="K865" s="12" t="s">
        <v>1868</v>
      </c>
      <c r="L865" s="12" t="s">
        <v>117</v>
      </c>
      <c r="M865" s="13" t="s">
        <v>118</v>
      </c>
      <c r="N865" s="8" t="s">
        <v>64</v>
      </c>
      <c r="O865" s="9">
        <v>56</v>
      </c>
      <c r="P865" s="9"/>
      <c r="Q865" s="9"/>
      <c r="R865" s="9"/>
      <c r="S865" s="9"/>
      <c r="T865" s="9"/>
      <c r="U865" s="9" t="s">
        <v>65</v>
      </c>
      <c r="V865" s="9"/>
      <c r="W865" s="10"/>
      <c r="X865" s="10"/>
      <c r="Y865" s="10"/>
      <c r="Z865" s="10"/>
    </row>
    <row r="866" spans="1:26" ht="57.6" x14ac:dyDescent="0.3">
      <c r="A866" s="35" t="s">
        <v>1791</v>
      </c>
      <c r="B866" s="11" t="s">
        <v>1792</v>
      </c>
      <c r="C866" s="11" t="s">
        <v>1793</v>
      </c>
      <c r="D866" s="11" t="s">
        <v>1871</v>
      </c>
      <c r="E866" s="11" t="s">
        <v>1866</v>
      </c>
      <c r="F866" s="54"/>
      <c r="G866" s="12" t="s">
        <v>113</v>
      </c>
      <c r="H866" s="12" t="str">
        <f>IFERROR(VLOOKUP(G866,CentralOVM!$A$3:$B$45,2,0),"")</f>
        <v>N</v>
      </c>
      <c r="I866" s="12"/>
      <c r="J866" s="12"/>
      <c r="K866" s="12"/>
      <c r="L866" s="12"/>
      <c r="M866" s="13"/>
      <c r="N866" s="9"/>
      <c r="O866" s="9"/>
      <c r="P866" s="9"/>
      <c r="Q866" s="9"/>
      <c r="R866" s="9"/>
      <c r="S866" s="9"/>
      <c r="T866" s="9"/>
      <c r="U866" s="9" t="s">
        <v>119</v>
      </c>
      <c r="V866" s="9"/>
      <c r="W866" s="10"/>
      <c r="X866" s="10"/>
      <c r="Y866" s="10"/>
      <c r="Z866" s="10"/>
    </row>
    <row r="867" spans="1:26" ht="43.2" x14ac:dyDescent="0.3">
      <c r="A867" s="35" t="s">
        <v>1791</v>
      </c>
      <c r="B867" s="11" t="s">
        <v>1792</v>
      </c>
      <c r="C867" s="11" t="s">
        <v>1793</v>
      </c>
      <c r="D867" s="11" t="s">
        <v>1872</v>
      </c>
      <c r="E867" s="11" t="s">
        <v>1866</v>
      </c>
      <c r="F867" s="54"/>
      <c r="G867" s="12" t="s">
        <v>113</v>
      </c>
      <c r="H867" s="12" t="str">
        <f>IFERROR(VLOOKUP(G867,CentralOVM!$A$3:$B$45,2,0),"")</f>
        <v>N</v>
      </c>
      <c r="I867" s="12"/>
      <c r="J867" s="12"/>
      <c r="K867" s="12"/>
      <c r="L867" s="12"/>
      <c r="M867" s="13"/>
      <c r="N867" s="9"/>
      <c r="O867" s="9"/>
      <c r="P867" s="9"/>
      <c r="Q867" s="9"/>
      <c r="R867" s="9"/>
      <c r="S867" s="9"/>
      <c r="T867" s="9"/>
      <c r="U867" s="9"/>
      <c r="V867" s="9"/>
      <c r="W867" s="10"/>
      <c r="X867" s="10"/>
      <c r="Y867" s="10"/>
      <c r="Z867" s="10"/>
    </row>
    <row r="868" spans="1:26" ht="43.2" x14ac:dyDescent="0.3">
      <c r="A868" s="35" t="s">
        <v>1791</v>
      </c>
      <c r="B868" s="11" t="s">
        <v>1792</v>
      </c>
      <c r="C868" s="11" t="s">
        <v>1793</v>
      </c>
      <c r="D868" s="11" t="s">
        <v>1873</v>
      </c>
      <c r="E868" s="11" t="s">
        <v>1874</v>
      </c>
      <c r="F868" s="54"/>
      <c r="G868" s="12" t="s">
        <v>709</v>
      </c>
      <c r="H868" s="12" t="str">
        <f>IFERROR(VLOOKUP(G868,CentralOVM!$A$3:$B$45,2,0),"")</f>
        <v>Y</v>
      </c>
      <c r="I868" s="12" t="s">
        <v>258</v>
      </c>
      <c r="J868" s="12"/>
      <c r="K868" s="12"/>
      <c r="L868" s="12"/>
      <c r="M868" s="13"/>
      <c r="N868" s="8" t="s">
        <v>54</v>
      </c>
      <c r="O868" s="9">
        <v>60</v>
      </c>
      <c r="P868" s="9"/>
      <c r="Q868" s="9"/>
      <c r="R868" s="9"/>
      <c r="S868" s="9"/>
      <c r="T868" s="9"/>
      <c r="U868" s="9" t="s">
        <v>108</v>
      </c>
      <c r="V868" s="9"/>
      <c r="W868" s="10"/>
      <c r="X868" s="10"/>
      <c r="Y868" s="10"/>
      <c r="Z868" s="10"/>
    </row>
    <row r="869" spans="1:26" ht="43.2" x14ac:dyDescent="0.3">
      <c r="A869" s="35" t="s">
        <v>1791</v>
      </c>
      <c r="B869" s="11" t="s">
        <v>1792</v>
      </c>
      <c r="C869" s="11" t="s">
        <v>1793</v>
      </c>
      <c r="D869" s="11" t="s">
        <v>1875</v>
      </c>
      <c r="E869" s="11" t="s">
        <v>1874</v>
      </c>
      <c r="F869" s="54"/>
      <c r="G869" s="12" t="s">
        <v>49</v>
      </c>
      <c r="H869" s="12" t="str">
        <f>IFERROR(VLOOKUP(G869,CentralOVM!$A$3:$B$45,2,0),"")</f>
        <v>Y</v>
      </c>
      <c r="I869" s="12" t="s">
        <v>49</v>
      </c>
      <c r="J869" s="12" t="s">
        <v>50</v>
      </c>
      <c r="K869" s="12" t="s">
        <v>51</v>
      </c>
      <c r="L869" s="12" t="s">
        <v>52</v>
      </c>
      <c r="M869" s="13" t="s">
        <v>53</v>
      </c>
      <c r="N869" s="8" t="s">
        <v>54</v>
      </c>
      <c r="O869" s="9">
        <v>60</v>
      </c>
      <c r="P869" s="9" t="s">
        <v>67</v>
      </c>
      <c r="Q869" s="9" t="s">
        <v>49</v>
      </c>
      <c r="R869" s="9" t="s">
        <v>62</v>
      </c>
      <c r="S869" s="9"/>
      <c r="T869" s="9"/>
      <c r="U869" s="9"/>
      <c r="V869" s="9"/>
      <c r="W869" s="10"/>
      <c r="X869" s="10"/>
      <c r="Y869" s="10"/>
      <c r="Z869" s="10"/>
    </row>
    <row r="870" spans="1:26" ht="43.2" x14ac:dyDescent="0.3">
      <c r="A870" s="35" t="s">
        <v>1791</v>
      </c>
      <c r="B870" s="11" t="s">
        <v>1792</v>
      </c>
      <c r="C870" s="11" t="s">
        <v>1793</v>
      </c>
      <c r="D870" s="11" t="s">
        <v>1876</v>
      </c>
      <c r="E870" s="11" t="s">
        <v>1874</v>
      </c>
      <c r="F870" s="54" t="s">
        <v>1877</v>
      </c>
      <c r="G870" s="12" t="s">
        <v>49</v>
      </c>
      <c r="H870" s="12" t="str">
        <f>IFERROR(VLOOKUP(G870,CentralOVM!$A$3:$B$45,2,0),"")</f>
        <v>Y</v>
      </c>
      <c r="I870" s="12" t="s">
        <v>49</v>
      </c>
      <c r="J870" s="12" t="s">
        <v>50</v>
      </c>
      <c r="K870" s="12" t="s">
        <v>51</v>
      </c>
      <c r="L870" s="12" t="s">
        <v>52</v>
      </c>
      <c r="M870" s="13" t="s">
        <v>53</v>
      </c>
      <c r="N870" s="8" t="s">
        <v>54</v>
      </c>
      <c r="O870" s="9">
        <v>60</v>
      </c>
      <c r="P870" s="9" t="s">
        <v>61</v>
      </c>
      <c r="Q870" s="9" t="s">
        <v>49</v>
      </c>
      <c r="R870" s="9" t="s">
        <v>62</v>
      </c>
      <c r="S870" s="9"/>
      <c r="T870" s="9">
        <v>2</v>
      </c>
      <c r="U870" s="9"/>
      <c r="V870" s="9"/>
      <c r="W870" s="10"/>
      <c r="X870" s="10"/>
      <c r="Y870" s="10"/>
      <c r="Z870" s="10"/>
    </row>
    <row r="871" spans="1:26" ht="43.2" x14ac:dyDescent="0.3">
      <c r="A871" s="35" t="s">
        <v>1791</v>
      </c>
      <c r="B871" s="11" t="s">
        <v>1792</v>
      </c>
      <c r="C871" s="11" t="s">
        <v>1793</v>
      </c>
      <c r="D871" s="11" t="s">
        <v>1878</v>
      </c>
      <c r="E871" s="11" t="s">
        <v>1874</v>
      </c>
      <c r="F871" s="54"/>
      <c r="G871" s="12" t="s">
        <v>49</v>
      </c>
      <c r="H871" s="12" t="str">
        <f>IFERROR(VLOOKUP(G871,CentralOVM!$A$3:$B$45,2,0),"")</f>
        <v>Y</v>
      </c>
      <c r="I871" s="12" t="s">
        <v>49</v>
      </c>
      <c r="J871" s="12" t="s">
        <v>50</v>
      </c>
      <c r="K871" s="12" t="s">
        <v>51</v>
      </c>
      <c r="L871" s="12" t="s">
        <v>52</v>
      </c>
      <c r="M871" s="13" t="s">
        <v>53</v>
      </c>
      <c r="N871" s="8" t="s">
        <v>54</v>
      </c>
      <c r="O871" s="9">
        <v>60</v>
      </c>
      <c r="P871" s="9"/>
      <c r="Q871" s="9"/>
      <c r="R871" s="9"/>
      <c r="S871" s="9"/>
      <c r="T871" s="9"/>
      <c r="U871" s="9"/>
      <c r="V871" s="9"/>
      <c r="W871" s="10"/>
      <c r="X871" s="10"/>
      <c r="Y871" s="10"/>
      <c r="Z871" s="10"/>
    </row>
    <row r="872" spans="1:26" ht="43.2" x14ac:dyDescent="0.3">
      <c r="A872" s="35" t="s">
        <v>1791</v>
      </c>
      <c r="B872" s="11" t="s">
        <v>1792</v>
      </c>
      <c r="C872" s="11" t="s">
        <v>1793</v>
      </c>
      <c r="D872" s="11" t="s">
        <v>1879</v>
      </c>
      <c r="E872" s="11" t="s">
        <v>1874</v>
      </c>
      <c r="F872" s="54"/>
      <c r="G872" s="12" t="s">
        <v>49</v>
      </c>
      <c r="H872" s="12" t="str">
        <f>IFERROR(VLOOKUP(G872,CentralOVM!$A$3:$B$45,2,0),"")</f>
        <v>Y</v>
      </c>
      <c r="I872" s="12" t="s">
        <v>49</v>
      </c>
      <c r="J872" s="12" t="s">
        <v>50</v>
      </c>
      <c r="K872" s="12" t="s">
        <v>51</v>
      </c>
      <c r="L872" s="12" t="s">
        <v>52</v>
      </c>
      <c r="M872" s="13" t="s">
        <v>53</v>
      </c>
      <c r="N872" s="8" t="s">
        <v>54</v>
      </c>
      <c r="O872" s="9">
        <v>60</v>
      </c>
      <c r="P872" s="9"/>
      <c r="Q872" s="9"/>
      <c r="R872" s="9"/>
      <c r="S872" s="9"/>
      <c r="T872" s="9"/>
      <c r="U872" s="9"/>
      <c r="V872" s="9"/>
      <c r="W872" s="10"/>
      <c r="X872" s="10"/>
      <c r="Y872" s="10"/>
      <c r="Z872" s="10"/>
    </row>
    <row r="873" spans="1:26" ht="43.2" x14ac:dyDescent="0.3">
      <c r="A873" s="35" t="s">
        <v>1791</v>
      </c>
      <c r="B873" s="11" t="s">
        <v>1792</v>
      </c>
      <c r="C873" s="11" t="s">
        <v>1793</v>
      </c>
      <c r="D873" s="11" t="s">
        <v>1880</v>
      </c>
      <c r="E873" s="11" t="s">
        <v>1874</v>
      </c>
      <c r="F873" s="54"/>
      <c r="G873" s="12" t="s">
        <v>49</v>
      </c>
      <c r="H873" s="12" t="str">
        <f>IFERROR(VLOOKUP(G873,CentralOVM!$A$3:$B$45,2,0),"")</f>
        <v>Y</v>
      </c>
      <c r="I873" s="12" t="s">
        <v>49</v>
      </c>
      <c r="J873" s="12" t="s">
        <v>50</v>
      </c>
      <c r="K873" s="12" t="s">
        <v>51</v>
      </c>
      <c r="L873" s="12" t="s">
        <v>52</v>
      </c>
      <c r="M873" s="13" t="s">
        <v>53</v>
      </c>
      <c r="N873" s="8" t="s">
        <v>54</v>
      </c>
      <c r="O873" s="9">
        <v>60</v>
      </c>
      <c r="P873" s="9"/>
      <c r="Q873" s="9"/>
      <c r="R873" s="9"/>
      <c r="S873" s="9"/>
      <c r="T873" s="9"/>
      <c r="U873" s="9"/>
      <c r="V873" s="9"/>
      <c r="W873" s="10"/>
      <c r="X873" s="10"/>
      <c r="Y873" s="10"/>
      <c r="Z873" s="10"/>
    </row>
    <row r="874" spans="1:26" ht="43.2" x14ac:dyDescent="0.3">
      <c r="A874" s="35" t="s">
        <v>1791</v>
      </c>
      <c r="B874" s="11" t="s">
        <v>1792</v>
      </c>
      <c r="C874" s="11" t="s">
        <v>1793</v>
      </c>
      <c r="D874" s="11" t="s">
        <v>1881</v>
      </c>
      <c r="E874" s="11" t="s">
        <v>1874</v>
      </c>
      <c r="F874" s="54"/>
      <c r="G874" s="12" t="s">
        <v>49</v>
      </c>
      <c r="H874" s="12" t="str">
        <f>IFERROR(VLOOKUP(G874,CentralOVM!$A$3:$B$45,2,0),"")</f>
        <v>Y</v>
      </c>
      <c r="I874" s="12" t="s">
        <v>49</v>
      </c>
      <c r="J874" s="12" t="s">
        <v>50</v>
      </c>
      <c r="K874" s="12" t="s">
        <v>51</v>
      </c>
      <c r="L874" s="12" t="s">
        <v>52</v>
      </c>
      <c r="M874" s="13" t="s">
        <v>53</v>
      </c>
      <c r="N874" s="8" t="s">
        <v>54</v>
      </c>
      <c r="O874" s="9">
        <v>60</v>
      </c>
      <c r="P874" s="9"/>
      <c r="Q874" s="9"/>
      <c r="R874" s="9"/>
      <c r="S874" s="9"/>
      <c r="T874" s="9"/>
      <c r="U874" s="9" t="s">
        <v>704</v>
      </c>
      <c r="V874" s="9"/>
      <c r="W874" s="10"/>
      <c r="X874" s="10"/>
      <c r="Y874" s="10"/>
      <c r="Z874" s="10"/>
    </row>
    <row r="875" spans="1:26" ht="43.2" x14ac:dyDescent="0.3">
      <c r="A875" s="35" t="s">
        <v>1791</v>
      </c>
      <c r="B875" s="11" t="s">
        <v>1792</v>
      </c>
      <c r="C875" s="11" t="s">
        <v>1793</v>
      </c>
      <c r="D875" s="11" t="s">
        <v>1882</v>
      </c>
      <c r="E875" s="11"/>
      <c r="F875" s="54"/>
      <c r="G875" s="12"/>
      <c r="H875" s="12" t="str">
        <f>IFERROR(VLOOKUP(G875,CentralOVM!$A$3:$B$45,2,0),"")</f>
        <v/>
      </c>
      <c r="I875" s="12"/>
      <c r="J875" s="12"/>
      <c r="K875" s="12"/>
      <c r="L875" s="12"/>
      <c r="M875" s="13"/>
      <c r="N875" s="9"/>
      <c r="O875" s="9"/>
      <c r="P875" s="9"/>
      <c r="Q875" s="9"/>
      <c r="R875" s="9"/>
      <c r="S875" s="9"/>
      <c r="T875" s="9"/>
      <c r="U875" s="9" t="s">
        <v>643</v>
      </c>
      <c r="V875" s="9"/>
      <c r="W875" s="10"/>
      <c r="X875" s="10"/>
      <c r="Y875" s="10"/>
      <c r="Z875" s="10"/>
    </row>
    <row r="876" spans="1:26" ht="43.2" x14ac:dyDescent="0.3">
      <c r="A876" s="35" t="s">
        <v>1791</v>
      </c>
      <c r="B876" s="11" t="s">
        <v>1792</v>
      </c>
      <c r="C876" s="11" t="s">
        <v>1793</v>
      </c>
      <c r="D876" s="11" t="s">
        <v>1883</v>
      </c>
      <c r="E876" s="11"/>
      <c r="F876" s="54" t="s">
        <v>1884</v>
      </c>
      <c r="G876" s="12" t="s">
        <v>49</v>
      </c>
      <c r="H876" s="12" t="str">
        <f>IFERROR(VLOOKUP(G876,CentralOVM!$A$3:$B$45,2,0),"")</f>
        <v>Y</v>
      </c>
      <c r="I876" s="12" t="s">
        <v>49</v>
      </c>
      <c r="J876" s="12" t="s">
        <v>50</v>
      </c>
      <c r="K876" s="12" t="s">
        <v>51</v>
      </c>
      <c r="L876" s="12" t="s">
        <v>52</v>
      </c>
      <c r="M876" s="13" t="s">
        <v>53</v>
      </c>
      <c r="N876" s="8" t="s">
        <v>54</v>
      </c>
      <c r="O876" s="9">
        <v>60</v>
      </c>
      <c r="P876" s="9"/>
      <c r="Q876" s="9"/>
      <c r="R876" s="9"/>
      <c r="S876" s="9"/>
      <c r="T876" s="9">
        <v>4</v>
      </c>
      <c r="U876" s="9"/>
      <c r="V876" s="9"/>
      <c r="W876" s="10"/>
      <c r="X876" s="10"/>
      <c r="Y876" s="10"/>
      <c r="Z876" s="10"/>
    </row>
    <row r="877" spans="1:26" ht="43.2" x14ac:dyDescent="0.3">
      <c r="A877" s="35" t="s">
        <v>1791</v>
      </c>
      <c r="B877" s="11" t="s">
        <v>1792</v>
      </c>
      <c r="C877" s="11" t="s">
        <v>1793</v>
      </c>
      <c r="D877" s="11" t="s">
        <v>1885</v>
      </c>
      <c r="E877" s="11"/>
      <c r="F877" s="54"/>
      <c r="G877" s="12" t="s">
        <v>49</v>
      </c>
      <c r="H877" s="12" t="str">
        <f>IFERROR(VLOOKUP(G877,CentralOVM!$A$3:$B$45,2,0),"")</f>
        <v>Y</v>
      </c>
      <c r="I877" s="12" t="s">
        <v>49</v>
      </c>
      <c r="J877" s="12" t="s">
        <v>50</v>
      </c>
      <c r="K877" s="12" t="s">
        <v>51</v>
      </c>
      <c r="L877" s="12" t="s">
        <v>52</v>
      </c>
      <c r="M877" s="13" t="s">
        <v>53</v>
      </c>
      <c r="N877" s="8" t="s">
        <v>54</v>
      </c>
      <c r="O877" s="9">
        <v>60</v>
      </c>
      <c r="P877" s="9"/>
      <c r="Q877" s="9"/>
      <c r="R877" s="9"/>
      <c r="S877" s="9"/>
      <c r="T877" s="9"/>
      <c r="U877" s="9"/>
      <c r="V877" s="9"/>
      <c r="W877" s="10"/>
      <c r="X877" s="10"/>
      <c r="Y877" s="10"/>
      <c r="Z877" s="10"/>
    </row>
    <row r="878" spans="1:26" ht="43.2" x14ac:dyDescent="0.3">
      <c r="A878" s="35" t="s">
        <v>1791</v>
      </c>
      <c r="B878" s="11" t="s">
        <v>1792</v>
      </c>
      <c r="C878" s="11" t="s">
        <v>1793</v>
      </c>
      <c r="D878" s="11" t="s">
        <v>1886</v>
      </c>
      <c r="E878" s="11"/>
      <c r="F878" s="54"/>
      <c r="G878" s="12"/>
      <c r="H878" s="12" t="str">
        <f>IFERROR(VLOOKUP(G878,CentralOVM!$A$3:$B$45,2,0),"")</f>
        <v/>
      </c>
      <c r="I878" s="12"/>
      <c r="J878" s="12"/>
      <c r="K878" s="12"/>
      <c r="L878" s="12"/>
      <c r="M878" s="13"/>
      <c r="N878" s="9"/>
      <c r="O878" s="9"/>
      <c r="P878" s="9"/>
      <c r="Q878" s="9"/>
      <c r="R878" s="9"/>
      <c r="S878" s="9"/>
      <c r="T878" s="9"/>
      <c r="U878" s="9"/>
      <c r="V878" s="9"/>
      <c r="W878" s="10"/>
      <c r="X878" s="10"/>
      <c r="Y878" s="10"/>
      <c r="Z878" s="10"/>
    </row>
    <row r="879" spans="1:26" ht="43.2" x14ac:dyDescent="0.3">
      <c r="A879" s="35" t="s">
        <v>1791</v>
      </c>
      <c r="B879" s="11" t="s">
        <v>1792</v>
      </c>
      <c r="C879" s="11" t="s">
        <v>1793</v>
      </c>
      <c r="D879" s="11" t="s">
        <v>1887</v>
      </c>
      <c r="E879" s="11"/>
      <c r="F879" s="54"/>
      <c r="G879" s="12"/>
      <c r="H879" s="12" t="str">
        <f>IFERROR(VLOOKUP(G879,CentralOVM!$A$3:$B$45,2,0),"")</f>
        <v/>
      </c>
      <c r="I879" s="12"/>
      <c r="J879" s="12"/>
      <c r="K879" s="12"/>
      <c r="L879" s="12"/>
      <c r="M879" s="13"/>
      <c r="N879" s="9"/>
      <c r="O879" s="9"/>
      <c r="P879" s="9"/>
      <c r="Q879" s="9"/>
      <c r="R879" s="9"/>
      <c r="S879" s="9"/>
      <c r="T879" s="9"/>
      <c r="U879" s="9"/>
      <c r="V879" s="9"/>
      <c r="W879" s="10"/>
      <c r="X879" s="10"/>
      <c r="Y879" s="10"/>
      <c r="Z879" s="10"/>
    </row>
    <row r="880" spans="1:26" ht="43.2" x14ac:dyDescent="0.3">
      <c r="A880" s="35" t="s">
        <v>1791</v>
      </c>
      <c r="B880" s="11" t="s">
        <v>1792</v>
      </c>
      <c r="C880" s="11" t="s">
        <v>1793</v>
      </c>
      <c r="D880" s="11" t="s">
        <v>1888</v>
      </c>
      <c r="E880" s="11"/>
      <c r="F880" s="54"/>
      <c r="G880" s="12" t="s">
        <v>1889</v>
      </c>
      <c r="H880" s="12" t="str">
        <f>IFERROR(VLOOKUP(G880,CentralOVM!$A$3:$B$45,2,0),"")</f>
        <v>Y</v>
      </c>
      <c r="I880" s="12" t="s">
        <v>258</v>
      </c>
      <c r="J880" s="12"/>
      <c r="K880" s="12"/>
      <c r="L880" s="12"/>
      <c r="M880" s="13"/>
      <c r="N880" s="8" t="s">
        <v>802</v>
      </c>
      <c r="O880" s="9">
        <v>0</v>
      </c>
      <c r="P880" s="9"/>
      <c r="Q880" s="9"/>
      <c r="R880" s="9"/>
      <c r="S880" s="9"/>
      <c r="T880" s="9"/>
      <c r="U880" s="9" t="s">
        <v>807</v>
      </c>
      <c r="V880" s="9"/>
      <c r="W880" s="10"/>
      <c r="X880" s="10"/>
      <c r="Y880" s="10"/>
      <c r="Z880" s="10"/>
    </row>
    <row r="881" spans="1:26" ht="43.2" x14ac:dyDescent="0.3">
      <c r="A881" s="35" t="s">
        <v>1791</v>
      </c>
      <c r="B881" s="11" t="s">
        <v>1792</v>
      </c>
      <c r="C881" s="11" t="s">
        <v>1793</v>
      </c>
      <c r="D881" s="11" t="s">
        <v>1890</v>
      </c>
      <c r="E881" s="11"/>
      <c r="F881" s="54"/>
      <c r="G881" s="12" t="s">
        <v>1889</v>
      </c>
      <c r="H881" s="12" t="str">
        <f>IFERROR(VLOOKUP(G881,CentralOVM!$A$3:$B$45,2,0),"")</f>
        <v>Y</v>
      </c>
      <c r="I881" s="12" t="s">
        <v>258</v>
      </c>
      <c r="J881" s="12"/>
      <c r="K881" s="12"/>
      <c r="L881" s="12"/>
      <c r="M881" s="13"/>
      <c r="N881" s="51" t="s">
        <v>505</v>
      </c>
      <c r="O881" s="9">
        <v>21</v>
      </c>
      <c r="P881" s="9"/>
      <c r="Q881" s="9"/>
      <c r="R881" s="9"/>
      <c r="S881" s="9"/>
      <c r="T881" s="9"/>
      <c r="U881" s="9" t="s">
        <v>804</v>
      </c>
      <c r="V881" s="9"/>
      <c r="W881" s="10"/>
      <c r="X881" s="10"/>
      <c r="Y881" s="10"/>
      <c r="Z881" s="10"/>
    </row>
    <row r="882" spans="1:26" ht="43.2" x14ac:dyDescent="0.3">
      <c r="A882" s="35" t="s">
        <v>1791</v>
      </c>
      <c r="B882" s="11" t="s">
        <v>1792</v>
      </c>
      <c r="C882" s="11" t="s">
        <v>1793</v>
      </c>
      <c r="D882" s="11" t="s">
        <v>1891</v>
      </c>
      <c r="E882" s="11"/>
      <c r="F882" s="54"/>
      <c r="G882" s="12" t="s">
        <v>1889</v>
      </c>
      <c r="H882" s="12" t="str">
        <f>IFERROR(VLOOKUP(G882,CentralOVM!$A$3:$B$45,2,0),"")</f>
        <v>Y</v>
      </c>
      <c r="I882" s="12" t="s">
        <v>258</v>
      </c>
      <c r="J882" s="12"/>
      <c r="K882" s="12"/>
      <c r="L882" s="12"/>
      <c r="M882" s="13"/>
      <c r="N882" s="51" t="s">
        <v>1452</v>
      </c>
      <c r="O882" s="9">
        <v>0</v>
      </c>
      <c r="P882" s="9"/>
      <c r="Q882" s="9"/>
      <c r="R882" s="9"/>
      <c r="S882" s="9"/>
      <c r="T882" s="9"/>
      <c r="U882" s="9"/>
      <c r="V882" s="9"/>
      <c r="W882" s="10"/>
      <c r="X882" s="10"/>
      <c r="Y882" s="10"/>
      <c r="Z882" s="10"/>
    </row>
    <row r="883" spans="1:26" ht="43.2" x14ac:dyDescent="0.3">
      <c r="A883" s="35" t="s">
        <v>1791</v>
      </c>
      <c r="B883" s="11" t="s">
        <v>1792</v>
      </c>
      <c r="C883" s="11" t="s">
        <v>1793</v>
      </c>
      <c r="D883" s="11" t="s">
        <v>1892</v>
      </c>
      <c r="E883" s="11"/>
      <c r="F883" s="54"/>
      <c r="G883" s="12" t="s">
        <v>1889</v>
      </c>
      <c r="H883" s="12" t="str">
        <f>IFERROR(VLOOKUP(G883,CentralOVM!$A$3:$B$45,2,0),"")</f>
        <v>Y</v>
      </c>
      <c r="I883" s="12" t="s">
        <v>258</v>
      </c>
      <c r="J883" s="12"/>
      <c r="K883" s="12"/>
      <c r="L883" s="12"/>
      <c r="M883" s="13"/>
      <c r="N883" s="51" t="s">
        <v>1893</v>
      </c>
      <c r="O883" s="9">
        <v>8</v>
      </c>
      <c r="P883" s="9"/>
      <c r="Q883" s="9"/>
      <c r="R883" s="9"/>
      <c r="S883" s="9"/>
      <c r="T883" s="9"/>
      <c r="U883" s="9" t="s">
        <v>864</v>
      </c>
      <c r="V883" s="9"/>
      <c r="W883" s="10"/>
      <c r="X883" s="10"/>
      <c r="Y883" s="10"/>
      <c r="Z883" s="10"/>
    </row>
    <row r="884" spans="1:26" ht="43.2" x14ac:dyDescent="0.3">
      <c r="A884" s="35" t="s">
        <v>1791</v>
      </c>
      <c r="B884" s="11" t="s">
        <v>1792</v>
      </c>
      <c r="C884" s="11" t="s">
        <v>1793</v>
      </c>
      <c r="D884" s="11" t="s">
        <v>1894</v>
      </c>
      <c r="E884" s="11"/>
      <c r="F884" s="54"/>
      <c r="G884" s="12" t="s">
        <v>1889</v>
      </c>
      <c r="H884" s="12" t="str">
        <f>IFERROR(VLOOKUP(G884,CentralOVM!$A$3:$B$45,2,0),"")</f>
        <v>Y</v>
      </c>
      <c r="I884" s="12" t="s">
        <v>258</v>
      </c>
      <c r="J884" s="12"/>
      <c r="K884" s="12"/>
      <c r="L884" s="12"/>
      <c r="M884" s="13"/>
      <c r="N884" s="51" t="s">
        <v>1893</v>
      </c>
      <c r="O884" s="9">
        <v>8</v>
      </c>
      <c r="P884" s="9"/>
      <c r="Q884" s="9"/>
      <c r="R884" s="9"/>
      <c r="S884" s="9"/>
      <c r="T884" s="9"/>
      <c r="U884" s="9"/>
      <c r="V884" s="9"/>
      <c r="W884" s="10"/>
      <c r="X884" s="10"/>
      <c r="Y884" s="10"/>
      <c r="Z884" s="10"/>
    </row>
    <row r="885" spans="1:26" ht="43.2" x14ac:dyDescent="0.3">
      <c r="A885" s="35" t="s">
        <v>1791</v>
      </c>
      <c r="B885" s="11" t="s">
        <v>1792</v>
      </c>
      <c r="C885" s="11" t="s">
        <v>1793</v>
      </c>
      <c r="D885" s="11" t="s">
        <v>1895</v>
      </c>
      <c r="E885" s="11"/>
      <c r="F885" s="54"/>
      <c r="G885" s="12" t="s">
        <v>1889</v>
      </c>
      <c r="H885" s="12" t="str">
        <f>IFERROR(VLOOKUP(G885,CentralOVM!$A$3:$B$45,2,0),"")</f>
        <v>Y</v>
      </c>
      <c r="I885" s="12" t="s">
        <v>258</v>
      </c>
      <c r="J885" s="12"/>
      <c r="K885" s="12"/>
      <c r="L885" s="12"/>
      <c r="M885" s="13"/>
      <c r="N885" s="51" t="s">
        <v>1893</v>
      </c>
      <c r="O885" s="9">
        <v>8</v>
      </c>
      <c r="P885" s="9"/>
      <c r="Q885" s="9"/>
      <c r="R885" s="9"/>
      <c r="S885" s="9"/>
      <c r="T885" s="9"/>
      <c r="U885" s="9"/>
      <c r="V885" s="9"/>
      <c r="W885" s="10"/>
      <c r="X885" s="10"/>
      <c r="Y885" s="10"/>
      <c r="Z885" s="10"/>
    </row>
    <row r="886" spans="1:26" ht="100.8" x14ac:dyDescent="0.3">
      <c r="A886" s="35" t="s">
        <v>1791</v>
      </c>
      <c r="B886" s="11" t="s">
        <v>1792</v>
      </c>
      <c r="C886" s="11" t="s">
        <v>1793</v>
      </c>
      <c r="D886" s="11" t="s">
        <v>1896</v>
      </c>
      <c r="E886" s="11" t="s">
        <v>1897</v>
      </c>
      <c r="F886" s="54" t="s">
        <v>1898</v>
      </c>
      <c r="G886" s="12" t="s">
        <v>39</v>
      </c>
      <c r="H886" s="12" t="str">
        <f>IFERROR(VLOOKUP(G886,CentralOVM!$A$3:$B$45,2,0),"")</f>
        <v>Y</v>
      </c>
      <c r="I886" s="12" t="s">
        <v>40</v>
      </c>
      <c r="J886" s="12" t="s">
        <v>1899</v>
      </c>
      <c r="K886" s="12" t="s">
        <v>1900</v>
      </c>
      <c r="L886" s="12" t="s">
        <v>701</v>
      </c>
      <c r="M886" s="13" t="s">
        <v>702</v>
      </c>
      <c r="N886" s="51" t="s">
        <v>1901</v>
      </c>
      <c r="O886" s="9">
        <v>2</v>
      </c>
      <c r="P886" s="9" t="s">
        <v>45</v>
      </c>
      <c r="Q886" s="9" t="s">
        <v>39</v>
      </c>
      <c r="R886" s="9" t="s">
        <v>46</v>
      </c>
      <c r="S886" s="17" t="s">
        <v>1902</v>
      </c>
      <c r="T886" s="9">
        <v>4</v>
      </c>
      <c r="U886" s="9" t="s">
        <v>704</v>
      </c>
      <c r="V886" s="9"/>
      <c r="W886" s="10"/>
      <c r="X886" s="10"/>
      <c r="Y886" s="10"/>
      <c r="Z886" s="10"/>
    </row>
    <row r="887" spans="1:26" ht="43.2" x14ac:dyDescent="0.3">
      <c r="A887" s="35" t="s">
        <v>1791</v>
      </c>
      <c r="B887" s="11" t="s">
        <v>1792</v>
      </c>
      <c r="C887" s="11" t="s">
        <v>1793</v>
      </c>
      <c r="D887" s="11" t="s">
        <v>1903</v>
      </c>
      <c r="E887" s="11"/>
      <c r="F887" s="54" t="s">
        <v>1904</v>
      </c>
      <c r="G887" s="12" t="s">
        <v>49</v>
      </c>
      <c r="H887" s="12" t="str">
        <f>IFERROR(VLOOKUP(G887,CentralOVM!$A$3:$B$45,2,0),"")</f>
        <v>Y</v>
      </c>
      <c r="I887" s="12" t="s">
        <v>49</v>
      </c>
      <c r="J887" s="12" t="s">
        <v>50</v>
      </c>
      <c r="K887" s="12" t="s">
        <v>51</v>
      </c>
      <c r="L887" s="12" t="s">
        <v>52</v>
      </c>
      <c r="M887" s="13" t="s">
        <v>53</v>
      </c>
      <c r="N887" s="8" t="s">
        <v>54</v>
      </c>
      <c r="O887" s="9">
        <v>60</v>
      </c>
      <c r="P887" s="9"/>
      <c r="Q887" s="9"/>
      <c r="R887" s="9"/>
      <c r="S887" s="9"/>
      <c r="T887" s="9">
        <v>1</v>
      </c>
      <c r="U887" s="9" t="s">
        <v>108</v>
      </c>
      <c r="V887" s="9"/>
      <c r="W887" s="10"/>
      <c r="X887" s="10"/>
      <c r="Y887" s="10"/>
      <c r="Z887" s="10"/>
    </row>
    <row r="888" spans="1:26" ht="43.2" x14ac:dyDescent="0.3">
      <c r="A888" s="35" t="s">
        <v>1791</v>
      </c>
      <c r="B888" s="11" t="s">
        <v>1792</v>
      </c>
      <c r="C888" s="11" t="s">
        <v>1793</v>
      </c>
      <c r="D888" s="11" t="s">
        <v>1905</v>
      </c>
      <c r="E888" s="11"/>
      <c r="F888" s="54" t="s">
        <v>1906</v>
      </c>
      <c r="G888" s="12" t="s">
        <v>49</v>
      </c>
      <c r="H888" s="12" t="str">
        <f>IFERROR(VLOOKUP(G888,CentralOVM!$A$3:$B$45,2,0),"")</f>
        <v>Y</v>
      </c>
      <c r="I888" s="12" t="s">
        <v>49</v>
      </c>
      <c r="J888" s="12" t="s">
        <v>50</v>
      </c>
      <c r="K888" s="12" t="s">
        <v>51</v>
      </c>
      <c r="L888" s="12" t="s">
        <v>52</v>
      </c>
      <c r="M888" s="13" t="s">
        <v>53</v>
      </c>
      <c r="N888" s="8" t="s">
        <v>54</v>
      </c>
      <c r="O888" s="9">
        <v>60</v>
      </c>
      <c r="P888" s="9"/>
      <c r="Q888" s="9"/>
      <c r="R888" s="9"/>
      <c r="S888" s="9"/>
      <c r="T888" s="9">
        <v>1</v>
      </c>
      <c r="U888" s="9"/>
      <c r="V888" s="9"/>
      <c r="W888" s="10"/>
      <c r="X888" s="10"/>
      <c r="Y888" s="10"/>
      <c r="Z888" s="10"/>
    </row>
    <row r="889" spans="1:26" ht="43.2" x14ac:dyDescent="0.3">
      <c r="A889" s="35" t="s">
        <v>1791</v>
      </c>
      <c r="B889" s="11" t="s">
        <v>1792</v>
      </c>
      <c r="C889" s="11" t="s">
        <v>1793</v>
      </c>
      <c r="D889" s="11" t="s">
        <v>1907</v>
      </c>
      <c r="E889" s="11"/>
      <c r="F889" s="54" t="s">
        <v>1908</v>
      </c>
      <c r="G889" s="12" t="s">
        <v>49</v>
      </c>
      <c r="H889" s="12" t="str">
        <f>IFERROR(VLOOKUP(G889,CentralOVM!$A$3:$B$45,2,0),"")</f>
        <v>Y</v>
      </c>
      <c r="I889" s="12" t="s">
        <v>49</v>
      </c>
      <c r="J889" s="12" t="s">
        <v>50</v>
      </c>
      <c r="K889" s="12" t="s">
        <v>51</v>
      </c>
      <c r="L889" s="12" t="s">
        <v>52</v>
      </c>
      <c r="M889" s="13" t="s">
        <v>53</v>
      </c>
      <c r="N889" s="8" t="s">
        <v>54</v>
      </c>
      <c r="O889" s="9">
        <v>60</v>
      </c>
      <c r="P889" s="9"/>
      <c r="Q889" s="9"/>
      <c r="R889" s="9"/>
      <c r="S889" s="9"/>
      <c r="T889" s="9">
        <v>1</v>
      </c>
      <c r="U889" s="9"/>
      <c r="V889" s="9"/>
      <c r="W889" s="10"/>
      <c r="X889" s="10"/>
      <c r="Y889" s="10"/>
      <c r="Z889" s="10"/>
    </row>
    <row r="890" spans="1:26" ht="43.2" x14ac:dyDescent="0.3">
      <c r="A890" s="35" t="s">
        <v>1791</v>
      </c>
      <c r="B890" s="11" t="s">
        <v>1792</v>
      </c>
      <c r="C890" s="11" t="s">
        <v>1793</v>
      </c>
      <c r="D890" s="11" t="s">
        <v>1909</v>
      </c>
      <c r="E890" s="11"/>
      <c r="F890" s="54" t="s">
        <v>1910</v>
      </c>
      <c r="G890" s="12" t="s">
        <v>49</v>
      </c>
      <c r="H890" s="12" t="str">
        <f>IFERROR(VLOOKUP(G890,CentralOVM!$A$3:$B$45,2,0),"")</f>
        <v>Y</v>
      </c>
      <c r="I890" s="12" t="s">
        <v>49</v>
      </c>
      <c r="J890" s="12" t="s">
        <v>50</v>
      </c>
      <c r="K890" s="12" t="s">
        <v>51</v>
      </c>
      <c r="L890" s="12" t="s">
        <v>52</v>
      </c>
      <c r="M890" s="13" t="s">
        <v>53</v>
      </c>
      <c r="N890" s="8" t="s">
        <v>54</v>
      </c>
      <c r="O890" s="9">
        <v>60</v>
      </c>
      <c r="P890" s="9"/>
      <c r="Q890" s="9"/>
      <c r="R890" s="9"/>
      <c r="S890" s="17" t="s">
        <v>969</v>
      </c>
      <c r="T890" s="9">
        <v>2</v>
      </c>
      <c r="U890" s="9"/>
      <c r="V890" s="9"/>
      <c r="W890" s="10"/>
      <c r="X890" s="10"/>
      <c r="Y890" s="10"/>
      <c r="Z890" s="10"/>
    </row>
    <row r="891" spans="1:26" ht="43.2" x14ac:dyDescent="0.3">
      <c r="A891" s="35" t="s">
        <v>1791</v>
      </c>
      <c r="B891" s="11" t="s">
        <v>1792</v>
      </c>
      <c r="C891" s="11" t="s">
        <v>1793</v>
      </c>
      <c r="D891" s="11" t="s">
        <v>1911</v>
      </c>
      <c r="E891" s="11"/>
      <c r="F891" s="54" t="s">
        <v>1912</v>
      </c>
      <c r="G891" s="12" t="s">
        <v>49</v>
      </c>
      <c r="H891" s="12" t="str">
        <f>IFERROR(VLOOKUP(G891,CentralOVM!$A$3:$B$45,2,0),"")</f>
        <v>Y</v>
      </c>
      <c r="I891" s="12" t="s">
        <v>49</v>
      </c>
      <c r="J891" s="12" t="s">
        <v>50</v>
      </c>
      <c r="K891" s="12" t="s">
        <v>51</v>
      </c>
      <c r="L891" s="12" t="s">
        <v>52</v>
      </c>
      <c r="M891" s="13" t="s">
        <v>53</v>
      </c>
      <c r="N891" s="8" t="s">
        <v>54</v>
      </c>
      <c r="O891" s="9">
        <v>60</v>
      </c>
      <c r="P891" s="9"/>
      <c r="Q891" s="9"/>
      <c r="R891" s="9"/>
      <c r="S891" s="17"/>
      <c r="T891" s="9">
        <v>2</v>
      </c>
      <c r="U891" s="9"/>
      <c r="V891" s="9"/>
      <c r="W891" s="10"/>
      <c r="X891" s="10"/>
      <c r="Y891" s="10"/>
      <c r="Z891" s="10"/>
    </row>
    <row r="892" spans="1:26" ht="43.2" x14ac:dyDescent="0.3">
      <c r="A892" s="35" t="s">
        <v>1791</v>
      </c>
      <c r="B892" s="11" t="s">
        <v>1792</v>
      </c>
      <c r="C892" s="11" t="s">
        <v>1793</v>
      </c>
      <c r="D892" s="11" t="s">
        <v>1913</v>
      </c>
      <c r="E892" s="11"/>
      <c r="F892" s="54" t="s">
        <v>1914</v>
      </c>
      <c r="G892" s="12" t="s">
        <v>49</v>
      </c>
      <c r="H892" s="12" t="str">
        <f>IFERROR(VLOOKUP(G892,CentralOVM!$A$3:$B$45,2,0),"")</f>
        <v>Y</v>
      </c>
      <c r="I892" s="12" t="s">
        <v>49</v>
      </c>
      <c r="J892" s="12" t="s">
        <v>50</v>
      </c>
      <c r="K892" s="12" t="s">
        <v>51</v>
      </c>
      <c r="L892" s="12" t="s">
        <v>52</v>
      </c>
      <c r="M892" s="13" t="s">
        <v>53</v>
      </c>
      <c r="N892" s="8" t="s">
        <v>54</v>
      </c>
      <c r="O892" s="9">
        <v>60</v>
      </c>
      <c r="P892" s="9"/>
      <c r="Q892" s="9"/>
      <c r="R892" s="9"/>
      <c r="S892" s="17"/>
      <c r="T892" s="9">
        <v>2</v>
      </c>
      <c r="U892" s="9"/>
      <c r="V892" s="9"/>
      <c r="W892" s="10"/>
      <c r="X892" s="10"/>
      <c r="Y892" s="10"/>
      <c r="Z892" s="10"/>
    </row>
    <row r="893" spans="1:26" ht="43.2" x14ac:dyDescent="0.3">
      <c r="A893" s="35" t="s">
        <v>1791</v>
      </c>
      <c r="B893" s="11" t="s">
        <v>1792</v>
      </c>
      <c r="C893" s="11" t="s">
        <v>1793</v>
      </c>
      <c r="D893" s="11" t="s">
        <v>1915</v>
      </c>
      <c r="E893" s="11"/>
      <c r="F893" s="54"/>
      <c r="G893" s="12"/>
      <c r="H893" s="12" t="str">
        <f>IFERROR(VLOOKUP(G893,CentralOVM!$A$3:$B$45,2,0),"")</f>
        <v/>
      </c>
      <c r="I893" s="12"/>
      <c r="J893" s="12"/>
      <c r="K893" s="12"/>
      <c r="L893" s="12"/>
      <c r="M893" s="13"/>
      <c r="N893" s="9"/>
      <c r="O893" s="9"/>
      <c r="P893" s="9"/>
      <c r="Q893" s="9"/>
      <c r="R893" s="9"/>
      <c r="S893" s="9"/>
      <c r="T893" s="9"/>
      <c r="U893" s="9"/>
      <c r="V893" s="9"/>
      <c r="W893" s="10"/>
      <c r="X893" s="10"/>
      <c r="Y893" s="10"/>
      <c r="Z893" s="10"/>
    </row>
    <row r="894" spans="1:26" ht="43.2" x14ac:dyDescent="0.3">
      <c r="A894" s="35" t="s">
        <v>1791</v>
      </c>
      <c r="B894" s="11" t="s">
        <v>1792</v>
      </c>
      <c r="C894" s="11" t="s">
        <v>1793</v>
      </c>
      <c r="D894" s="11" t="s">
        <v>1916</v>
      </c>
      <c r="E894" s="11" t="s">
        <v>1917</v>
      </c>
      <c r="F894" s="54"/>
      <c r="G894" s="12"/>
      <c r="H894" s="12" t="str">
        <f>IFERROR(VLOOKUP(G894,CentralOVM!$A$3:$B$45,2,0),"")</f>
        <v/>
      </c>
      <c r="I894" s="12"/>
      <c r="J894" s="12"/>
      <c r="K894" s="12"/>
      <c r="L894" s="12"/>
      <c r="M894" s="13"/>
      <c r="N894" s="9"/>
      <c r="O894" s="9"/>
      <c r="P894" s="9"/>
      <c r="Q894" s="9"/>
      <c r="R894" s="9"/>
      <c r="S894" s="9"/>
      <c r="T894" s="9"/>
      <c r="U894" s="9"/>
      <c r="V894" s="9"/>
      <c r="W894" s="10"/>
      <c r="X894" s="10"/>
      <c r="Y894" s="10"/>
      <c r="Z894" s="10"/>
    </row>
    <row r="895" spans="1:26" ht="43.2" x14ac:dyDescent="0.3">
      <c r="A895" s="35" t="s">
        <v>1791</v>
      </c>
      <c r="B895" s="11" t="s">
        <v>1792</v>
      </c>
      <c r="C895" s="11" t="s">
        <v>1793</v>
      </c>
      <c r="D895" s="11" t="s">
        <v>1918</v>
      </c>
      <c r="E895" s="11" t="s">
        <v>1917</v>
      </c>
      <c r="F895" s="54"/>
      <c r="G895" s="12"/>
      <c r="H895" s="12" t="str">
        <f>IFERROR(VLOOKUP(G895,CentralOVM!$A$3:$B$45,2,0),"")</f>
        <v/>
      </c>
      <c r="I895" s="12"/>
      <c r="J895" s="12"/>
      <c r="K895" s="12"/>
      <c r="L895" s="12"/>
      <c r="M895" s="13"/>
      <c r="N895" s="9"/>
      <c r="O895" s="9"/>
      <c r="P895" s="9"/>
      <c r="Q895" s="9"/>
      <c r="R895" s="9"/>
      <c r="S895" s="9"/>
      <c r="T895" s="9"/>
      <c r="U895" s="9"/>
      <c r="V895" s="9"/>
      <c r="W895" s="10"/>
      <c r="X895" s="10"/>
      <c r="Y895" s="10"/>
      <c r="Z895" s="10"/>
    </row>
    <row r="896" spans="1:26" ht="43.2" x14ac:dyDescent="0.3">
      <c r="A896" s="35" t="s">
        <v>1791</v>
      </c>
      <c r="B896" s="11" t="s">
        <v>1792</v>
      </c>
      <c r="C896" s="11" t="s">
        <v>1793</v>
      </c>
      <c r="D896" s="11" t="s">
        <v>1919</v>
      </c>
      <c r="E896" s="11" t="s">
        <v>1917</v>
      </c>
      <c r="F896" s="54"/>
      <c r="G896" s="12"/>
      <c r="H896" s="12" t="str">
        <f>IFERROR(VLOOKUP(G896,CentralOVM!$A$3:$B$45,2,0),"")</f>
        <v/>
      </c>
      <c r="I896" s="12"/>
      <c r="J896" s="12"/>
      <c r="K896" s="12"/>
      <c r="L896" s="12"/>
      <c r="M896" s="13"/>
      <c r="N896" s="9"/>
      <c r="O896" s="9"/>
      <c r="P896" s="9"/>
      <c r="Q896" s="9"/>
      <c r="R896" s="9"/>
      <c r="S896" s="9"/>
      <c r="T896" s="9"/>
      <c r="U896" s="9"/>
      <c r="V896" s="9"/>
      <c r="W896" s="10"/>
      <c r="X896" s="10"/>
      <c r="Y896" s="10"/>
      <c r="Z896" s="10"/>
    </row>
    <row r="897" spans="1:26" ht="72" x14ac:dyDescent="0.3">
      <c r="A897" s="35" t="s">
        <v>1791</v>
      </c>
      <c r="B897" s="11" t="s">
        <v>1792</v>
      </c>
      <c r="C897" s="11" t="s">
        <v>1793</v>
      </c>
      <c r="D897" s="11" t="s">
        <v>1920</v>
      </c>
      <c r="E897" s="11" t="s">
        <v>1917</v>
      </c>
      <c r="F897" s="54" t="s">
        <v>1921</v>
      </c>
      <c r="G897" s="12" t="s">
        <v>310</v>
      </c>
      <c r="H897" s="12" t="str">
        <f>IFERROR(VLOOKUP(G897,CentralOVM!$A$3:$B$45,2,0),"")</f>
        <v>Y</v>
      </c>
      <c r="I897" s="12" t="s">
        <v>205</v>
      </c>
      <c r="J897" s="12" t="s">
        <v>363</v>
      </c>
      <c r="K897" s="12" t="s">
        <v>364</v>
      </c>
      <c r="L897" s="12" t="s">
        <v>208</v>
      </c>
      <c r="M897" s="13" t="s">
        <v>209</v>
      </c>
      <c r="N897" s="8" t="s">
        <v>27</v>
      </c>
      <c r="O897" s="9">
        <v>7</v>
      </c>
      <c r="P897" s="9"/>
      <c r="Q897" s="9"/>
      <c r="R897" s="9"/>
      <c r="S897" s="17" t="s">
        <v>1922</v>
      </c>
      <c r="T897" s="9">
        <v>4</v>
      </c>
      <c r="U897" s="9" t="s">
        <v>427</v>
      </c>
      <c r="V897" s="9"/>
      <c r="W897" s="10"/>
      <c r="X897" s="10"/>
      <c r="Y897" s="10"/>
      <c r="Z897" s="10"/>
    </row>
    <row r="898" spans="1:26" ht="57.6" x14ac:dyDescent="0.3">
      <c r="A898" s="35" t="s">
        <v>1791</v>
      </c>
      <c r="B898" s="11" t="s">
        <v>1792</v>
      </c>
      <c r="C898" s="11" t="s">
        <v>1793</v>
      </c>
      <c r="D898" s="11" t="s">
        <v>1923</v>
      </c>
      <c r="E898" s="11"/>
      <c r="F898" s="54" t="s">
        <v>1924</v>
      </c>
      <c r="G898" s="12" t="s">
        <v>286</v>
      </c>
      <c r="H898" s="12" t="str">
        <f>IFERROR(VLOOKUP(G898,CentralOVM!$A$3:$B$45,2,0),"")</f>
        <v>Y</v>
      </c>
      <c r="I898" s="12" t="s">
        <v>258</v>
      </c>
      <c r="J898" s="12" t="s">
        <v>304</v>
      </c>
      <c r="K898" s="12" t="s">
        <v>305</v>
      </c>
      <c r="L898" s="12" t="s">
        <v>289</v>
      </c>
      <c r="M898" s="13" t="s">
        <v>290</v>
      </c>
      <c r="N898" s="8" t="s">
        <v>281</v>
      </c>
      <c r="O898" s="9">
        <v>9</v>
      </c>
      <c r="P898" s="9"/>
      <c r="Q898" s="9"/>
      <c r="R898" s="9"/>
      <c r="S898" s="9"/>
      <c r="T898" s="9">
        <v>4</v>
      </c>
      <c r="U898" s="9" t="s">
        <v>830</v>
      </c>
      <c r="V898" s="9"/>
      <c r="W898" s="10"/>
      <c r="X898" s="10"/>
      <c r="Y898" s="10"/>
      <c r="Z898" s="10"/>
    </row>
    <row r="899" spans="1:26" ht="57.6" x14ac:dyDescent="0.3">
      <c r="A899" s="35" t="s">
        <v>1791</v>
      </c>
      <c r="B899" s="11" t="s">
        <v>1792</v>
      </c>
      <c r="C899" s="11" t="s">
        <v>1793</v>
      </c>
      <c r="D899" s="11" t="s">
        <v>1925</v>
      </c>
      <c r="E899" s="11"/>
      <c r="F899" s="54" t="s">
        <v>1924</v>
      </c>
      <c r="G899" s="12" t="s">
        <v>286</v>
      </c>
      <c r="H899" s="12" t="str">
        <f>IFERROR(VLOOKUP(G899,CentralOVM!$A$3:$B$45,2,0),"")</f>
        <v>Y</v>
      </c>
      <c r="I899" s="12" t="s">
        <v>258</v>
      </c>
      <c r="J899" s="12" t="s">
        <v>304</v>
      </c>
      <c r="K899" s="12" t="s">
        <v>305</v>
      </c>
      <c r="L899" s="12" t="s">
        <v>289</v>
      </c>
      <c r="M899" s="13" t="s">
        <v>290</v>
      </c>
      <c r="N899" s="8" t="s">
        <v>281</v>
      </c>
      <c r="O899" s="9">
        <v>9</v>
      </c>
      <c r="P899" s="9"/>
      <c r="Q899" s="9"/>
      <c r="R899" s="9"/>
      <c r="S899" s="9"/>
      <c r="T899" s="9">
        <v>4</v>
      </c>
      <c r="U899" s="9"/>
      <c r="V899" s="9"/>
      <c r="W899" s="10"/>
      <c r="X899" s="10"/>
      <c r="Y899" s="10"/>
      <c r="Z899" s="10"/>
    </row>
    <row r="900" spans="1:26" ht="43.2" x14ac:dyDescent="0.3">
      <c r="A900" s="35" t="s">
        <v>1791</v>
      </c>
      <c r="B900" s="11" t="s">
        <v>1792</v>
      </c>
      <c r="C900" s="11" t="s">
        <v>1793</v>
      </c>
      <c r="D900" s="11" t="s">
        <v>1926</v>
      </c>
      <c r="E900" s="11"/>
      <c r="F900" s="54" t="s">
        <v>1927</v>
      </c>
      <c r="G900" s="12" t="s">
        <v>310</v>
      </c>
      <c r="H900" s="12" t="str">
        <f>IFERROR(VLOOKUP(G900,CentralOVM!$A$3:$B$45,2,0),"")</f>
        <v>Y</v>
      </c>
      <c r="I900" s="12" t="s">
        <v>205</v>
      </c>
      <c r="J900" s="12" t="s">
        <v>363</v>
      </c>
      <c r="K900" s="12" t="s">
        <v>364</v>
      </c>
      <c r="L900" s="12" t="s">
        <v>208</v>
      </c>
      <c r="M900" s="13" t="s">
        <v>209</v>
      </c>
      <c r="N900" s="8" t="s">
        <v>311</v>
      </c>
      <c r="O900" s="9">
        <v>35</v>
      </c>
      <c r="P900" s="9"/>
      <c r="Q900" s="9"/>
      <c r="R900" s="9"/>
      <c r="S900" s="9"/>
      <c r="T900" s="9">
        <v>4</v>
      </c>
      <c r="U900" s="9"/>
      <c r="V900" s="9"/>
      <c r="W900" s="10"/>
      <c r="X900" s="10"/>
      <c r="Y900" s="10"/>
      <c r="Z900" s="10"/>
    </row>
    <row r="901" spans="1:26" ht="43.2" x14ac:dyDescent="0.3">
      <c r="A901" s="35" t="s">
        <v>1791</v>
      </c>
      <c r="B901" s="11" t="s">
        <v>1792</v>
      </c>
      <c r="C901" s="11" t="s">
        <v>1793</v>
      </c>
      <c r="D901" s="11" t="s">
        <v>1928</v>
      </c>
      <c r="E901" s="11"/>
      <c r="F901" s="54" t="s">
        <v>1927</v>
      </c>
      <c r="G901" s="12" t="s">
        <v>310</v>
      </c>
      <c r="H901" s="12" t="str">
        <f>IFERROR(VLOOKUP(G901,CentralOVM!$A$3:$B$45,2,0),"")</f>
        <v>Y</v>
      </c>
      <c r="I901" s="12" t="s">
        <v>205</v>
      </c>
      <c r="J901" s="12" t="s">
        <v>363</v>
      </c>
      <c r="K901" s="12" t="s">
        <v>364</v>
      </c>
      <c r="L901" s="12" t="s">
        <v>208</v>
      </c>
      <c r="M901" s="13" t="s">
        <v>209</v>
      </c>
      <c r="N901" s="8" t="s">
        <v>415</v>
      </c>
      <c r="O901" s="9">
        <v>8</v>
      </c>
      <c r="P901" s="9"/>
      <c r="Q901" s="9"/>
      <c r="R901" s="9"/>
      <c r="S901" s="9"/>
      <c r="T901" s="9">
        <v>4</v>
      </c>
      <c r="U901" s="9"/>
      <c r="V901" s="9"/>
      <c r="W901" s="10"/>
      <c r="X901" s="10"/>
      <c r="Y901" s="10"/>
      <c r="Z901" s="10"/>
    </row>
    <row r="902" spans="1:26" ht="43.2" x14ac:dyDescent="0.3">
      <c r="A902" s="35" t="s">
        <v>1791</v>
      </c>
      <c r="B902" s="11" t="s">
        <v>1792</v>
      </c>
      <c r="C902" s="11" t="s">
        <v>1793</v>
      </c>
      <c r="D902" s="11" t="s">
        <v>1929</v>
      </c>
      <c r="E902" s="11"/>
      <c r="F902" s="54"/>
      <c r="G902" s="12"/>
      <c r="H902" s="12" t="str">
        <f>IFERROR(VLOOKUP(G902,CentralOVM!$A$3:$B$45,2,0),"")</f>
        <v/>
      </c>
      <c r="I902" s="12"/>
      <c r="J902" s="12"/>
      <c r="K902" s="12"/>
      <c r="L902" s="12"/>
      <c r="M902" s="13"/>
      <c r="N902" s="9"/>
      <c r="O902" s="9"/>
      <c r="P902" s="9"/>
      <c r="Q902" s="9"/>
      <c r="R902" s="9"/>
      <c r="S902" s="9"/>
      <c r="T902" s="9"/>
      <c r="U902" s="9" t="s">
        <v>1930</v>
      </c>
      <c r="V902" s="9"/>
      <c r="W902" s="10"/>
      <c r="X902" s="10"/>
      <c r="Y902" s="10"/>
      <c r="Z902" s="10"/>
    </row>
    <row r="903" spans="1:26" ht="43.2" x14ac:dyDescent="0.3">
      <c r="A903" s="35" t="s">
        <v>1791</v>
      </c>
      <c r="B903" s="11" t="s">
        <v>1792</v>
      </c>
      <c r="C903" s="11" t="s">
        <v>1793</v>
      </c>
      <c r="D903" s="11" t="s">
        <v>1931</v>
      </c>
      <c r="E903" s="11"/>
      <c r="F903" s="54"/>
      <c r="G903" s="12"/>
      <c r="H903" s="12" t="str">
        <f>IFERROR(VLOOKUP(G903,CentralOVM!$A$3:$B$45,2,0),"")</f>
        <v/>
      </c>
      <c r="I903" s="12"/>
      <c r="J903" s="12"/>
      <c r="K903" s="12"/>
      <c r="L903" s="12"/>
      <c r="M903" s="13"/>
      <c r="N903" s="9"/>
      <c r="O903" s="9"/>
      <c r="P903" s="9"/>
      <c r="Q903" s="9"/>
      <c r="R903" s="9"/>
      <c r="S903" s="9"/>
      <c r="T903" s="9"/>
      <c r="U903" s="9"/>
      <c r="V903" s="9"/>
      <c r="W903" s="10"/>
      <c r="X903" s="10"/>
      <c r="Y903" s="10"/>
      <c r="Z903" s="10"/>
    </row>
    <row r="904" spans="1:26" ht="43.2" x14ac:dyDescent="0.3">
      <c r="A904" s="35" t="s">
        <v>1791</v>
      </c>
      <c r="B904" s="11" t="s">
        <v>1792</v>
      </c>
      <c r="C904" s="11" t="s">
        <v>1793</v>
      </c>
      <c r="D904" s="11" t="s">
        <v>1932</v>
      </c>
      <c r="E904" s="11"/>
      <c r="F904" s="54"/>
      <c r="G904" s="12"/>
      <c r="H904" s="12" t="str">
        <f>IFERROR(VLOOKUP(G904,CentralOVM!$A$3:$B$45,2,0),"")</f>
        <v/>
      </c>
      <c r="I904" s="12"/>
      <c r="J904" s="12"/>
      <c r="K904" s="12"/>
      <c r="L904" s="12"/>
      <c r="M904" s="13"/>
      <c r="N904" s="9"/>
      <c r="O904" s="9"/>
      <c r="P904" s="9"/>
      <c r="Q904" s="9"/>
      <c r="R904" s="9"/>
      <c r="S904" s="9"/>
      <c r="T904" s="9"/>
      <c r="U904" s="9"/>
      <c r="V904" s="9"/>
      <c r="W904" s="10"/>
      <c r="X904" s="10"/>
      <c r="Y904" s="10"/>
      <c r="Z904" s="10"/>
    </row>
    <row r="905" spans="1:26" ht="43.2" x14ac:dyDescent="0.3">
      <c r="A905" s="35" t="s">
        <v>1791</v>
      </c>
      <c r="B905" s="11" t="s">
        <v>1792</v>
      </c>
      <c r="C905" s="11" t="s">
        <v>1793</v>
      </c>
      <c r="D905" s="11" t="s">
        <v>1933</v>
      </c>
      <c r="E905" s="11"/>
      <c r="F905" s="54"/>
      <c r="G905" s="12"/>
      <c r="H905" s="12" t="str">
        <f>IFERROR(VLOOKUP(G905,CentralOVM!$A$3:$B$45,2,0),"")</f>
        <v/>
      </c>
      <c r="I905" s="12"/>
      <c r="J905" s="12"/>
      <c r="K905" s="12"/>
      <c r="L905" s="12"/>
      <c r="M905" s="13"/>
      <c r="N905" s="9"/>
      <c r="O905" s="9"/>
      <c r="P905" s="9"/>
      <c r="Q905" s="9"/>
      <c r="R905" s="9"/>
      <c r="S905" s="9"/>
      <c r="T905" s="9"/>
      <c r="U905" s="9"/>
      <c r="V905" s="9"/>
      <c r="W905" s="10"/>
      <c r="X905" s="10"/>
      <c r="Y905" s="10"/>
      <c r="Z905" s="10"/>
    </row>
    <row r="906" spans="1:26" ht="43.2" x14ac:dyDescent="0.3">
      <c r="A906" s="35" t="s">
        <v>1791</v>
      </c>
      <c r="B906" s="11" t="s">
        <v>1792</v>
      </c>
      <c r="C906" s="11" t="s">
        <v>1793</v>
      </c>
      <c r="D906" s="11" t="s">
        <v>1934</v>
      </c>
      <c r="E906" s="11"/>
      <c r="F906" s="54" t="s">
        <v>1935</v>
      </c>
      <c r="G906" s="12" t="s">
        <v>218</v>
      </c>
      <c r="H906" s="12" t="str">
        <f>IFERROR(VLOOKUP(G906,CentralOVM!$A$3:$B$45,2,0),"")</f>
        <v>Y</v>
      </c>
      <c r="I906" s="12" t="s">
        <v>218</v>
      </c>
      <c r="J906" s="12" t="s">
        <v>219</v>
      </c>
      <c r="K906" s="12" t="s">
        <v>220</v>
      </c>
      <c r="L906" s="12" t="s">
        <v>221</v>
      </c>
      <c r="M906" s="13" t="s">
        <v>222</v>
      </c>
      <c r="N906" s="8" t="s">
        <v>223</v>
      </c>
      <c r="O906" s="9">
        <v>0</v>
      </c>
      <c r="P906" s="9"/>
      <c r="Q906" s="9"/>
      <c r="R906" s="9"/>
      <c r="S906" s="9"/>
      <c r="T906" s="9">
        <v>4</v>
      </c>
      <c r="U906" s="9"/>
      <c r="V906" s="9"/>
      <c r="W906" s="10"/>
      <c r="X906" s="10"/>
      <c r="Y906" s="10"/>
      <c r="Z906" s="10"/>
    </row>
    <row r="907" spans="1:26" ht="43.2" x14ac:dyDescent="0.3">
      <c r="A907" s="35" t="s">
        <v>1791</v>
      </c>
      <c r="B907" s="11" t="s">
        <v>1792</v>
      </c>
      <c r="C907" s="11" t="s">
        <v>1793</v>
      </c>
      <c r="D907" s="11" t="s">
        <v>1936</v>
      </c>
      <c r="E907" s="11"/>
      <c r="F907" s="54"/>
      <c r="G907" s="12"/>
      <c r="H907" s="12" t="str">
        <f>IFERROR(VLOOKUP(G907,CentralOVM!$A$3:$B$45,2,0),"")</f>
        <v/>
      </c>
      <c r="I907" s="12"/>
      <c r="J907" s="12"/>
      <c r="K907" s="12"/>
      <c r="L907" s="12"/>
      <c r="M907" s="13"/>
      <c r="N907" s="9"/>
      <c r="O907" s="9"/>
      <c r="P907" s="9"/>
      <c r="Q907" s="9"/>
      <c r="R907" s="9"/>
      <c r="S907" s="9"/>
      <c r="T907" s="9"/>
      <c r="U907" s="9"/>
      <c r="V907" s="9"/>
      <c r="W907" s="10"/>
      <c r="X907" s="10"/>
      <c r="Y907" s="10"/>
      <c r="Z907" s="10"/>
    </row>
    <row r="908" spans="1:26" ht="43.2" x14ac:dyDescent="0.3">
      <c r="A908" s="35" t="s">
        <v>1759</v>
      </c>
      <c r="B908" s="11" t="s">
        <v>1937</v>
      </c>
      <c r="C908" s="11" t="s">
        <v>1938</v>
      </c>
      <c r="D908" s="11" t="s">
        <v>1939</v>
      </c>
      <c r="E908" s="11" t="s">
        <v>1940</v>
      </c>
      <c r="F908" s="54"/>
      <c r="G908" s="12" t="s">
        <v>1713</v>
      </c>
      <c r="H908" s="12" t="str">
        <f>IFERROR(VLOOKUP(G908,CentralOVM!$A$3:$B$45,2,0),"")</f>
        <v>Y</v>
      </c>
      <c r="I908" s="12" t="s">
        <v>1017</v>
      </c>
      <c r="J908" s="12" t="s">
        <v>1714</v>
      </c>
      <c r="K908" s="12" t="s">
        <v>1715</v>
      </c>
      <c r="L908" s="12" t="s">
        <v>1056</v>
      </c>
      <c r="M908" s="13" t="s">
        <v>1057</v>
      </c>
      <c r="N908" s="51" t="s">
        <v>1058</v>
      </c>
      <c r="O908" s="9">
        <v>60</v>
      </c>
      <c r="P908" s="9"/>
      <c r="Q908" s="9"/>
      <c r="R908" s="9"/>
      <c r="S908" s="9"/>
      <c r="T908" s="9"/>
      <c r="U908" s="9" t="s">
        <v>1716</v>
      </c>
      <c r="V908" s="9">
        <v>58173</v>
      </c>
      <c r="W908" s="10" t="s">
        <v>1941</v>
      </c>
      <c r="X908" s="10"/>
      <c r="Y908" s="10"/>
      <c r="Z908" s="10"/>
    </row>
    <row r="909" spans="1:26" ht="57.6" x14ac:dyDescent="0.3">
      <c r="A909" s="35" t="s">
        <v>1759</v>
      </c>
      <c r="B909" s="11" t="s">
        <v>1937</v>
      </c>
      <c r="C909" s="11" t="s">
        <v>1938</v>
      </c>
      <c r="D909" s="11" t="s">
        <v>1942</v>
      </c>
      <c r="E909" s="11" t="s">
        <v>1940</v>
      </c>
      <c r="F909" s="54"/>
      <c r="G909" s="12" t="s">
        <v>1713</v>
      </c>
      <c r="H909" s="12" t="str">
        <f>IFERROR(VLOOKUP(G909,CentralOVM!$A$3:$B$45,2,0),"")</f>
        <v>Y</v>
      </c>
      <c r="I909" s="12" t="s">
        <v>1017</v>
      </c>
      <c r="J909" s="12" t="s">
        <v>1714</v>
      </c>
      <c r="K909" s="12" t="s">
        <v>1715</v>
      </c>
      <c r="L909" s="12" t="s">
        <v>1056</v>
      </c>
      <c r="M909" s="13" t="s">
        <v>1057</v>
      </c>
      <c r="N909" s="51" t="s">
        <v>1058</v>
      </c>
      <c r="O909" s="9">
        <v>60</v>
      </c>
      <c r="P909" s="9"/>
      <c r="Q909" s="9"/>
      <c r="R909" s="9"/>
      <c r="S909" s="9"/>
      <c r="T909" s="9"/>
      <c r="U909" s="9" t="s">
        <v>1943</v>
      </c>
      <c r="V909" s="9"/>
      <c r="W909" s="10"/>
      <c r="X909" s="10"/>
      <c r="Y909" s="10"/>
      <c r="Z909" s="10"/>
    </row>
    <row r="910" spans="1:26" ht="57.6" x14ac:dyDescent="0.3">
      <c r="A910" s="35" t="s">
        <v>1759</v>
      </c>
      <c r="B910" s="11" t="s">
        <v>1937</v>
      </c>
      <c r="C910" s="11" t="s">
        <v>1938</v>
      </c>
      <c r="D910" s="11" t="s">
        <v>1944</v>
      </c>
      <c r="E910" s="11" t="s">
        <v>1940</v>
      </c>
      <c r="F910" s="54"/>
      <c r="G910" s="12" t="s">
        <v>635</v>
      </c>
      <c r="H910" s="12" t="str">
        <f>IFERROR(VLOOKUP(G910,CentralOVM!$A$3:$B$45,2,0),"")</f>
        <v>N</v>
      </c>
      <c r="I910" s="12"/>
      <c r="J910" s="12"/>
      <c r="K910" s="12"/>
      <c r="L910" s="12"/>
      <c r="M910" s="13"/>
      <c r="N910" s="51" t="s">
        <v>1058</v>
      </c>
      <c r="O910" s="9">
        <v>60</v>
      </c>
      <c r="P910" s="9"/>
      <c r="Q910" s="9"/>
      <c r="R910" s="9"/>
      <c r="S910" s="9"/>
      <c r="T910" s="9"/>
      <c r="U910" s="9"/>
      <c r="V910" s="9"/>
      <c r="W910" s="10"/>
      <c r="X910" s="10"/>
      <c r="Y910" s="10"/>
      <c r="Z910" s="10"/>
    </row>
    <row r="911" spans="1:26" ht="43.2" x14ac:dyDescent="0.3">
      <c r="A911" s="35" t="s">
        <v>1759</v>
      </c>
      <c r="B911" s="11" t="s">
        <v>1937</v>
      </c>
      <c r="C911" s="11" t="s">
        <v>1938</v>
      </c>
      <c r="D911" s="11" t="s">
        <v>1945</v>
      </c>
      <c r="E911" s="11"/>
      <c r="F911" s="54"/>
      <c r="G911" s="12"/>
      <c r="H911" s="12" t="str">
        <f>IFERROR(VLOOKUP(G911,CentralOVM!$A$3:$B$45,2,0),"")</f>
        <v/>
      </c>
      <c r="I911" s="12"/>
      <c r="J911" s="12"/>
      <c r="K911" s="12"/>
      <c r="L911" s="12"/>
      <c r="M911" s="13"/>
      <c r="N911" s="9"/>
      <c r="O911" s="9"/>
      <c r="P911" s="9"/>
      <c r="Q911" s="9"/>
      <c r="R911" s="9"/>
      <c r="S911" s="9"/>
      <c r="T911" s="9"/>
      <c r="U911" s="9"/>
      <c r="V911" s="9"/>
      <c r="W911" s="10"/>
      <c r="X911" s="10"/>
      <c r="Y911" s="10"/>
      <c r="Z911" s="10"/>
    </row>
    <row r="912" spans="1:26" ht="57.6" x14ac:dyDescent="0.3">
      <c r="A912" s="35" t="s">
        <v>1759</v>
      </c>
      <c r="B912" s="11" t="s">
        <v>1937</v>
      </c>
      <c r="C912" s="11" t="s">
        <v>1938</v>
      </c>
      <c r="D912" s="11" t="s">
        <v>1946</v>
      </c>
      <c r="E912" s="11" t="s">
        <v>1940</v>
      </c>
      <c r="F912" s="54"/>
      <c r="G912" s="12" t="s">
        <v>1698</v>
      </c>
      <c r="H912" s="12" t="str">
        <f>IFERROR(VLOOKUP(G912,CentralOVM!$A$3:$B$45,2,0),"")</f>
        <v>N</v>
      </c>
      <c r="I912" s="12" t="s">
        <v>1017</v>
      </c>
      <c r="J912" s="12" t="s">
        <v>1708</v>
      </c>
      <c r="K912" s="12" t="s">
        <v>1709</v>
      </c>
      <c r="L912" s="12" t="s">
        <v>1056</v>
      </c>
      <c r="M912" s="13" t="s">
        <v>1057</v>
      </c>
      <c r="N912" s="51" t="s">
        <v>1058</v>
      </c>
      <c r="O912" s="9">
        <v>60</v>
      </c>
      <c r="P912" s="9"/>
      <c r="Q912" s="9"/>
      <c r="R912" s="9"/>
      <c r="S912" s="9"/>
      <c r="T912" s="9"/>
      <c r="U912" s="9" t="s">
        <v>1060</v>
      </c>
      <c r="V912" s="9"/>
      <c r="W912" s="10"/>
      <c r="X912" s="10"/>
      <c r="Y912" s="10"/>
      <c r="Z912" s="10"/>
    </row>
    <row r="913" spans="1:26" ht="57.6" x14ac:dyDescent="0.3">
      <c r="A913" s="35" t="s">
        <v>1759</v>
      </c>
      <c r="B913" s="11" t="s">
        <v>1937</v>
      </c>
      <c r="C913" s="11" t="s">
        <v>1938</v>
      </c>
      <c r="D913" s="11" t="s">
        <v>1947</v>
      </c>
      <c r="E913" s="11" t="s">
        <v>1940</v>
      </c>
      <c r="F913" s="54"/>
      <c r="G913" s="12" t="s">
        <v>1713</v>
      </c>
      <c r="H913" s="12" t="str">
        <f>IFERROR(VLOOKUP(G913,CentralOVM!$A$3:$B$45,2,0),"")</f>
        <v>Y</v>
      </c>
      <c r="I913" s="12" t="s">
        <v>1017</v>
      </c>
      <c r="J913" s="12" t="s">
        <v>1714</v>
      </c>
      <c r="K913" s="12" t="s">
        <v>1715</v>
      </c>
      <c r="L913" s="12" t="s">
        <v>1056</v>
      </c>
      <c r="M913" s="13" t="s">
        <v>1057</v>
      </c>
      <c r="N913" s="51" t="s">
        <v>1058</v>
      </c>
      <c r="O913" s="9">
        <v>60</v>
      </c>
      <c r="P913" s="9"/>
      <c r="Q913" s="9"/>
      <c r="R913" s="9"/>
      <c r="S913" s="9"/>
      <c r="T913" s="9"/>
      <c r="U913" s="9" t="s">
        <v>1943</v>
      </c>
      <c r="V913" s="9"/>
      <c r="W913" s="10"/>
      <c r="X913" s="10"/>
      <c r="Y913" s="10"/>
      <c r="Z913" s="10"/>
    </row>
    <row r="914" spans="1:26" ht="57.6" x14ac:dyDescent="0.3">
      <c r="A914" s="35" t="s">
        <v>1759</v>
      </c>
      <c r="B914" s="11" t="s">
        <v>1937</v>
      </c>
      <c r="C914" s="11" t="s">
        <v>1938</v>
      </c>
      <c r="D914" s="11" t="s">
        <v>1948</v>
      </c>
      <c r="E914" s="11" t="s">
        <v>1940</v>
      </c>
      <c r="F914" s="54"/>
      <c r="G914" s="12" t="s">
        <v>635</v>
      </c>
      <c r="H914" s="12" t="str">
        <f>IFERROR(VLOOKUP(G914,CentralOVM!$A$3:$B$45,2,0),"")</f>
        <v>N</v>
      </c>
      <c r="I914" s="12"/>
      <c r="J914" s="12"/>
      <c r="K914" s="12"/>
      <c r="L914" s="12"/>
      <c r="M914" s="13"/>
      <c r="N914" s="9"/>
      <c r="O914" s="9"/>
      <c r="P914" s="9"/>
      <c r="Q914" s="9"/>
      <c r="R914" s="9"/>
      <c r="S914" s="9"/>
      <c r="T914" s="9"/>
      <c r="U914" s="9" t="s">
        <v>1723</v>
      </c>
      <c r="V914" s="9"/>
      <c r="W914" s="10"/>
      <c r="X914" s="10"/>
      <c r="Y914" s="10"/>
      <c r="Z914" s="10"/>
    </row>
    <row r="915" spans="1:26" ht="57.6" x14ac:dyDescent="0.3">
      <c r="A915" s="35" t="s">
        <v>1759</v>
      </c>
      <c r="B915" s="11" t="s">
        <v>1937</v>
      </c>
      <c r="C915" s="11" t="s">
        <v>1938</v>
      </c>
      <c r="D915" s="11" t="s">
        <v>1949</v>
      </c>
      <c r="E915" s="11" t="s">
        <v>1940</v>
      </c>
      <c r="F915" s="54"/>
      <c r="G915" s="12" t="s">
        <v>1698</v>
      </c>
      <c r="H915" s="12" t="str">
        <f>IFERROR(VLOOKUP(G915,CentralOVM!$A$3:$B$45,2,0),"")</f>
        <v>N</v>
      </c>
      <c r="I915" s="12" t="s">
        <v>1017</v>
      </c>
      <c r="J915" s="12" t="s">
        <v>1708</v>
      </c>
      <c r="K915" s="12" t="s">
        <v>1709</v>
      </c>
      <c r="L915" s="12" t="s">
        <v>1056</v>
      </c>
      <c r="M915" s="13" t="s">
        <v>1057</v>
      </c>
      <c r="N915" s="51" t="s">
        <v>1058</v>
      </c>
      <c r="O915" s="9">
        <v>60</v>
      </c>
      <c r="P915" s="9"/>
      <c r="Q915" s="9"/>
      <c r="R915" s="9"/>
      <c r="S915" s="9"/>
      <c r="T915" s="9"/>
      <c r="U915" s="9"/>
      <c r="V915" s="9"/>
      <c r="W915" s="10"/>
      <c r="X915" s="10"/>
      <c r="Y915" s="10"/>
      <c r="Z915" s="10"/>
    </row>
    <row r="916" spans="1:26" ht="43.2" x14ac:dyDescent="0.3">
      <c r="A916" s="35" t="s">
        <v>1759</v>
      </c>
      <c r="B916" s="11" t="s">
        <v>1937</v>
      </c>
      <c r="C916" s="11" t="s">
        <v>1938</v>
      </c>
      <c r="D916" s="11" t="s">
        <v>1950</v>
      </c>
      <c r="E916" s="11" t="s">
        <v>1940</v>
      </c>
      <c r="F916" s="54" t="s">
        <v>1951</v>
      </c>
      <c r="G916" s="12" t="s">
        <v>1759</v>
      </c>
      <c r="H916" s="12" t="str">
        <f>IFERROR(VLOOKUP(G916,CentralOVM!$A$3:$B$45,2,0),"")</f>
        <v>N</v>
      </c>
      <c r="I916" s="12" t="s">
        <v>1017</v>
      </c>
      <c r="J916" s="12" t="s">
        <v>1708</v>
      </c>
      <c r="K916" s="12" t="s">
        <v>1709</v>
      </c>
      <c r="L916" s="12" t="s">
        <v>1056</v>
      </c>
      <c r="M916" s="13" t="s">
        <v>1057</v>
      </c>
      <c r="N916" s="51" t="s">
        <v>1058</v>
      </c>
      <c r="O916" s="9">
        <v>60</v>
      </c>
      <c r="P916" s="9"/>
      <c r="Q916" s="9"/>
      <c r="R916" s="9"/>
      <c r="S916" s="17" t="s">
        <v>1952</v>
      </c>
      <c r="T916" s="9">
        <v>1</v>
      </c>
      <c r="U916" s="9"/>
      <c r="V916" s="9"/>
      <c r="W916" s="10"/>
      <c r="X916" s="10"/>
      <c r="Y916" s="10"/>
      <c r="Z916" s="10"/>
    </row>
    <row r="917" spans="1:26" ht="43.2" x14ac:dyDescent="0.3">
      <c r="A917" s="35" t="s">
        <v>1759</v>
      </c>
      <c r="B917" s="11" t="s">
        <v>1937</v>
      </c>
      <c r="C917" s="11" t="s">
        <v>1938</v>
      </c>
      <c r="D917" s="11" t="s">
        <v>1953</v>
      </c>
      <c r="E917" s="11" t="s">
        <v>1940</v>
      </c>
      <c r="F917" s="54" t="s">
        <v>1954</v>
      </c>
      <c r="G917" s="12" t="s">
        <v>1759</v>
      </c>
      <c r="H917" s="12" t="str">
        <f>IFERROR(VLOOKUP(G917,CentralOVM!$A$3:$B$45,2,0),"")</f>
        <v>N</v>
      </c>
      <c r="I917" s="12" t="s">
        <v>1017</v>
      </c>
      <c r="J917" s="12" t="s">
        <v>1708</v>
      </c>
      <c r="K917" s="12" t="s">
        <v>1709</v>
      </c>
      <c r="L917" s="12" t="s">
        <v>1056</v>
      </c>
      <c r="M917" s="13" t="s">
        <v>1057</v>
      </c>
      <c r="N917" s="51" t="s">
        <v>1058</v>
      </c>
      <c r="O917" s="9">
        <v>60</v>
      </c>
      <c r="P917" s="9"/>
      <c r="Q917" s="9"/>
      <c r="R917" s="9"/>
      <c r="S917" s="17"/>
      <c r="T917" s="9">
        <v>1</v>
      </c>
      <c r="U917" s="9"/>
      <c r="V917" s="9"/>
      <c r="W917" s="10"/>
      <c r="X917" s="10"/>
      <c r="Y917" s="10"/>
      <c r="Z917" s="10"/>
    </row>
    <row r="918" spans="1:26" ht="43.2" x14ac:dyDescent="0.3">
      <c r="A918" s="35" t="s">
        <v>1759</v>
      </c>
      <c r="B918" s="11" t="s">
        <v>1937</v>
      </c>
      <c r="C918" s="11" t="s">
        <v>1938</v>
      </c>
      <c r="D918" s="11" t="s">
        <v>1955</v>
      </c>
      <c r="E918" s="11" t="s">
        <v>1940</v>
      </c>
      <c r="F918" s="54" t="s">
        <v>1956</v>
      </c>
      <c r="G918" s="12" t="s">
        <v>1759</v>
      </c>
      <c r="H918" s="12" t="str">
        <f>IFERROR(VLOOKUP(G918,CentralOVM!$A$3:$B$45,2,0),"")</f>
        <v>N</v>
      </c>
      <c r="I918" s="12" t="s">
        <v>1017</v>
      </c>
      <c r="J918" s="12" t="s">
        <v>1708</v>
      </c>
      <c r="K918" s="12" t="s">
        <v>1709</v>
      </c>
      <c r="L918" s="12" t="s">
        <v>1056</v>
      </c>
      <c r="M918" s="13" t="s">
        <v>1057</v>
      </c>
      <c r="N918" s="51" t="s">
        <v>1058</v>
      </c>
      <c r="O918" s="9">
        <v>60</v>
      </c>
      <c r="P918" s="9" t="s">
        <v>1722</v>
      </c>
      <c r="Q918" s="9" t="s">
        <v>1017</v>
      </c>
      <c r="R918" s="9" t="s">
        <v>151</v>
      </c>
      <c r="S918" s="17" t="s">
        <v>1957</v>
      </c>
      <c r="T918" s="9">
        <v>2</v>
      </c>
      <c r="U918" s="29"/>
      <c r="V918" s="9"/>
      <c r="W918" s="10"/>
      <c r="X918" s="10"/>
      <c r="Y918" s="10"/>
      <c r="Z918" s="10"/>
    </row>
    <row r="919" spans="1:26" ht="57.6" x14ac:dyDescent="0.3">
      <c r="A919" s="35" t="s">
        <v>1759</v>
      </c>
      <c r="B919" s="11" t="s">
        <v>1937</v>
      </c>
      <c r="C919" s="11" t="s">
        <v>1938</v>
      </c>
      <c r="D919" s="11" t="s">
        <v>1958</v>
      </c>
      <c r="E919" s="11" t="s">
        <v>1940</v>
      </c>
      <c r="F919" s="54" t="s">
        <v>1954</v>
      </c>
      <c r="G919" s="12" t="s">
        <v>1759</v>
      </c>
      <c r="H919" s="12" t="str">
        <f>IFERROR(VLOOKUP(G919,CentralOVM!$A$3:$B$45,2,0),"")</f>
        <v>N</v>
      </c>
      <c r="I919" s="12" t="s">
        <v>1017</v>
      </c>
      <c r="J919" s="12" t="s">
        <v>1708</v>
      </c>
      <c r="K919" s="12" t="s">
        <v>1709</v>
      </c>
      <c r="L919" s="12" t="s">
        <v>1056</v>
      </c>
      <c r="M919" s="13" t="s">
        <v>1057</v>
      </c>
      <c r="N919" s="51" t="s">
        <v>1058</v>
      </c>
      <c r="O919" s="9">
        <v>60</v>
      </c>
      <c r="P919" s="9"/>
      <c r="Q919" s="9"/>
      <c r="R919" s="9"/>
      <c r="S919" s="17" t="s">
        <v>1957</v>
      </c>
      <c r="T919" s="9">
        <v>3</v>
      </c>
      <c r="U919" s="29"/>
      <c r="V919" s="9"/>
      <c r="W919" s="10"/>
      <c r="X919" s="10"/>
      <c r="Y919" s="10"/>
      <c r="Z919" s="10"/>
    </row>
    <row r="920" spans="1:26" ht="57.6" x14ac:dyDescent="0.3">
      <c r="A920" s="35" t="s">
        <v>1759</v>
      </c>
      <c r="B920" s="11" t="s">
        <v>1937</v>
      </c>
      <c r="C920" s="11" t="s">
        <v>1938</v>
      </c>
      <c r="D920" s="11" t="s">
        <v>1959</v>
      </c>
      <c r="E920" s="11" t="s">
        <v>1940</v>
      </c>
      <c r="F920" s="54"/>
      <c r="G920" s="12" t="s">
        <v>1713</v>
      </c>
      <c r="H920" s="12" t="str">
        <f>IFERROR(VLOOKUP(G920,CentralOVM!$A$3:$B$45,2,0),"")</f>
        <v>Y</v>
      </c>
      <c r="I920" s="12" t="s">
        <v>1017</v>
      </c>
      <c r="J920" s="12" t="s">
        <v>1714</v>
      </c>
      <c r="K920" s="12" t="s">
        <v>1715</v>
      </c>
      <c r="L920" s="12" t="s">
        <v>1056</v>
      </c>
      <c r="M920" s="13" t="s">
        <v>1057</v>
      </c>
      <c r="N920" s="51" t="s">
        <v>1058</v>
      </c>
      <c r="O920" s="9">
        <v>60</v>
      </c>
      <c r="P920" s="9"/>
      <c r="Q920" s="9"/>
      <c r="R920" s="9"/>
      <c r="S920" s="9"/>
      <c r="T920" s="9"/>
      <c r="U920" s="9" t="s">
        <v>1943</v>
      </c>
      <c r="V920" s="9"/>
      <c r="W920" s="10"/>
      <c r="X920" s="10"/>
      <c r="Y920" s="10"/>
      <c r="Z920" s="10"/>
    </row>
    <row r="921" spans="1:26" ht="43.2" x14ac:dyDescent="0.3">
      <c r="A921" s="35" t="s">
        <v>1759</v>
      </c>
      <c r="B921" s="11" t="s">
        <v>1937</v>
      </c>
      <c r="C921" s="11" t="s">
        <v>1938</v>
      </c>
      <c r="D921" s="11" t="s">
        <v>1960</v>
      </c>
      <c r="E921" s="11" t="s">
        <v>1940</v>
      </c>
      <c r="F921" s="54"/>
      <c r="G921" s="12" t="s">
        <v>1759</v>
      </c>
      <c r="H921" s="12" t="str">
        <f>IFERROR(VLOOKUP(G921,CentralOVM!$A$3:$B$45,2,0),"")</f>
        <v>N</v>
      </c>
      <c r="I921" s="12" t="s">
        <v>1017</v>
      </c>
      <c r="J921" s="12" t="s">
        <v>1708</v>
      </c>
      <c r="K921" s="12" t="s">
        <v>1709</v>
      </c>
      <c r="L921" s="12" t="s">
        <v>1056</v>
      </c>
      <c r="M921" s="13" t="s">
        <v>1057</v>
      </c>
      <c r="N921" s="51" t="s">
        <v>1058</v>
      </c>
      <c r="O921" s="9">
        <v>60</v>
      </c>
      <c r="P921" s="9" t="s">
        <v>1766</v>
      </c>
      <c r="Q921" s="9" t="s">
        <v>1017</v>
      </c>
      <c r="R921" s="9" t="s">
        <v>527</v>
      </c>
      <c r="S921" s="9"/>
      <c r="T921" s="9"/>
      <c r="U921" s="9"/>
      <c r="V921" s="9"/>
      <c r="W921" s="10"/>
      <c r="X921" s="10"/>
      <c r="Y921" s="10"/>
      <c r="Z921" s="10"/>
    </row>
    <row r="922" spans="1:26" ht="43.2" x14ac:dyDescent="0.3">
      <c r="A922" s="35" t="s">
        <v>1759</v>
      </c>
      <c r="B922" s="11" t="s">
        <v>1937</v>
      </c>
      <c r="C922" s="11" t="s">
        <v>1938</v>
      </c>
      <c r="D922" s="11" t="s">
        <v>1961</v>
      </c>
      <c r="E922" s="11" t="s">
        <v>1940</v>
      </c>
      <c r="F922" s="54"/>
      <c r="G922" s="12" t="s">
        <v>1759</v>
      </c>
      <c r="H922" s="12" t="str">
        <f>IFERROR(VLOOKUP(G922,CentralOVM!$A$3:$B$45,2,0),"")</f>
        <v>N</v>
      </c>
      <c r="I922" s="12" t="s">
        <v>1017</v>
      </c>
      <c r="J922" s="12" t="s">
        <v>1708</v>
      </c>
      <c r="K922" s="12" t="s">
        <v>1709</v>
      </c>
      <c r="L922" s="12" t="s">
        <v>1056</v>
      </c>
      <c r="M922" s="13" t="s">
        <v>1057</v>
      </c>
      <c r="N922" s="51" t="s">
        <v>1058</v>
      </c>
      <c r="O922" s="9">
        <v>60</v>
      </c>
      <c r="P922" s="9"/>
      <c r="Q922" s="9"/>
      <c r="R922" s="9"/>
      <c r="S922" s="9"/>
      <c r="T922" s="9"/>
      <c r="U922" s="9" t="s">
        <v>1060</v>
      </c>
      <c r="V922" s="9"/>
      <c r="W922" s="10"/>
      <c r="X922" s="10"/>
      <c r="Y922" s="10"/>
      <c r="Z922" s="10"/>
    </row>
    <row r="923" spans="1:26" ht="43.2" x14ac:dyDescent="0.3">
      <c r="A923" s="35" t="s">
        <v>1759</v>
      </c>
      <c r="B923" s="11" t="s">
        <v>1937</v>
      </c>
      <c r="C923" s="11" t="s">
        <v>1938</v>
      </c>
      <c r="D923" s="11" t="s">
        <v>1962</v>
      </c>
      <c r="E923" s="11" t="s">
        <v>1940</v>
      </c>
      <c r="F923" s="54"/>
      <c r="G923" s="12" t="s">
        <v>1759</v>
      </c>
      <c r="H923" s="12" t="str">
        <f>IFERROR(VLOOKUP(G923,CentralOVM!$A$3:$B$45,2,0),"")</f>
        <v>N</v>
      </c>
      <c r="I923" s="12" t="s">
        <v>1017</v>
      </c>
      <c r="J923" s="12" t="s">
        <v>1708</v>
      </c>
      <c r="K923" s="12" t="s">
        <v>1709</v>
      </c>
      <c r="L923" s="12" t="s">
        <v>1056</v>
      </c>
      <c r="M923" s="13" t="s">
        <v>1057</v>
      </c>
      <c r="N923" s="51" t="s">
        <v>1058</v>
      </c>
      <c r="O923" s="9">
        <v>60</v>
      </c>
      <c r="P923" s="9"/>
      <c r="Q923" s="9"/>
      <c r="R923" s="9"/>
      <c r="S923" s="9"/>
      <c r="T923" s="9"/>
      <c r="U923" s="9" t="s">
        <v>1219</v>
      </c>
      <c r="V923" s="9"/>
      <c r="W923" s="10"/>
      <c r="X923" s="10"/>
      <c r="Y923" s="10"/>
      <c r="Z923" s="10"/>
    </row>
    <row r="924" spans="1:26" ht="43.2" x14ac:dyDescent="0.3">
      <c r="A924" s="35" t="s">
        <v>1759</v>
      </c>
      <c r="B924" s="11" t="s">
        <v>1937</v>
      </c>
      <c r="C924" s="11" t="s">
        <v>1938</v>
      </c>
      <c r="D924" s="11" t="s">
        <v>1963</v>
      </c>
      <c r="E924" s="11" t="s">
        <v>1940</v>
      </c>
      <c r="F924" s="54"/>
      <c r="G924" s="12" t="s">
        <v>1759</v>
      </c>
      <c r="H924" s="12" t="str">
        <f>IFERROR(VLOOKUP(G924,CentralOVM!$A$3:$B$45,2,0),"")</f>
        <v>N</v>
      </c>
      <c r="I924" s="12" t="s">
        <v>1017</v>
      </c>
      <c r="J924" s="12" t="s">
        <v>1708</v>
      </c>
      <c r="K924" s="12" t="s">
        <v>1709</v>
      </c>
      <c r="L924" s="12" t="s">
        <v>1056</v>
      </c>
      <c r="M924" s="13" t="s">
        <v>1057</v>
      </c>
      <c r="N924" s="51" t="s">
        <v>1058</v>
      </c>
      <c r="O924" s="9">
        <v>60</v>
      </c>
      <c r="P924" s="9"/>
      <c r="Q924" s="9"/>
      <c r="R924" s="9"/>
      <c r="S924" s="9"/>
      <c r="T924" s="9"/>
      <c r="U924" s="9" t="s">
        <v>1060</v>
      </c>
      <c r="V924" s="9"/>
      <c r="W924" s="10"/>
      <c r="X924" s="10"/>
      <c r="Y924" s="10"/>
      <c r="Z924" s="10"/>
    </row>
    <row r="925" spans="1:26" ht="43.2" x14ac:dyDescent="0.3">
      <c r="A925" s="35" t="s">
        <v>1759</v>
      </c>
      <c r="B925" s="11" t="s">
        <v>1937</v>
      </c>
      <c r="C925" s="11" t="s">
        <v>1938</v>
      </c>
      <c r="D925" s="11" t="s">
        <v>1964</v>
      </c>
      <c r="E925" s="11" t="s">
        <v>1940</v>
      </c>
      <c r="F925" s="54"/>
      <c r="G925" s="12" t="s">
        <v>1759</v>
      </c>
      <c r="H925" s="12" t="str">
        <f>IFERROR(VLOOKUP(G925,CentralOVM!$A$3:$B$45,2,0),"")</f>
        <v>N</v>
      </c>
      <c r="I925" s="12" t="s">
        <v>1017</v>
      </c>
      <c r="J925" s="12" t="s">
        <v>1708</v>
      </c>
      <c r="K925" s="12" t="s">
        <v>1709</v>
      </c>
      <c r="L925" s="12" t="s">
        <v>1056</v>
      </c>
      <c r="M925" s="13" t="s">
        <v>1057</v>
      </c>
      <c r="N925" s="51" t="s">
        <v>1058</v>
      </c>
      <c r="O925" s="9">
        <v>60</v>
      </c>
      <c r="P925" s="9"/>
      <c r="Q925" s="9"/>
      <c r="R925" s="9"/>
      <c r="S925" s="9"/>
      <c r="T925" s="9"/>
      <c r="U925" s="9" t="s">
        <v>1060</v>
      </c>
      <c r="V925" s="9"/>
      <c r="W925" s="10"/>
      <c r="X925" s="10"/>
      <c r="Y925" s="10"/>
      <c r="Z925" s="10"/>
    </row>
    <row r="926" spans="1:26" ht="43.2" x14ac:dyDescent="0.3">
      <c r="A926" s="35" t="s">
        <v>1759</v>
      </c>
      <c r="B926" s="11" t="s">
        <v>1937</v>
      </c>
      <c r="C926" s="11" t="s">
        <v>1938</v>
      </c>
      <c r="D926" s="11" t="s">
        <v>1965</v>
      </c>
      <c r="E926" s="11" t="s">
        <v>1966</v>
      </c>
      <c r="F926" s="54"/>
      <c r="G926" s="12" t="s">
        <v>1759</v>
      </c>
      <c r="H926" s="12" t="str">
        <f>IFERROR(VLOOKUP(G926,CentralOVM!$A$3:$B$45,2,0),"")</f>
        <v>N</v>
      </c>
      <c r="I926" s="12" t="s">
        <v>1017</v>
      </c>
      <c r="J926" s="12" t="s">
        <v>1708</v>
      </c>
      <c r="K926" s="12" t="s">
        <v>1709</v>
      </c>
      <c r="L926" s="12" t="s">
        <v>1056</v>
      </c>
      <c r="M926" s="13" t="s">
        <v>1057</v>
      </c>
      <c r="N926" s="51" t="s">
        <v>1058</v>
      </c>
      <c r="O926" s="9">
        <v>60</v>
      </c>
      <c r="P926" s="9"/>
      <c r="Q926" s="9"/>
      <c r="R926" s="9"/>
      <c r="S926" s="9"/>
      <c r="T926" s="9"/>
      <c r="U926" s="9"/>
      <c r="V926" s="9"/>
      <c r="W926" s="10"/>
      <c r="X926" s="10"/>
      <c r="Y926" s="10"/>
      <c r="Z926" s="10"/>
    </row>
    <row r="927" spans="1:26" ht="57.6" x14ac:dyDescent="0.3">
      <c r="A927" s="36" t="s">
        <v>1759</v>
      </c>
      <c r="B927" s="30" t="s">
        <v>1937</v>
      </c>
      <c r="C927" s="30" t="s">
        <v>1938</v>
      </c>
      <c r="D927" s="30" t="s">
        <v>1967</v>
      </c>
      <c r="E927" s="30" t="s">
        <v>1966</v>
      </c>
      <c r="F927" s="56"/>
      <c r="G927" s="31" t="s">
        <v>635</v>
      </c>
      <c r="H927" s="31" t="str">
        <f>IFERROR(VLOOKUP(G927,CentralOVM!$A$3:$B$45,2,0),"")</f>
        <v>N</v>
      </c>
      <c r="I927" s="31"/>
      <c r="J927" s="31"/>
      <c r="K927" s="31"/>
      <c r="L927" s="31"/>
      <c r="M927" s="32"/>
      <c r="N927" s="9"/>
      <c r="O927" s="9"/>
      <c r="P927" s="9"/>
      <c r="Q927" s="9"/>
      <c r="R927" s="9"/>
      <c r="S927" s="9"/>
      <c r="T927" s="9"/>
      <c r="U927" s="9"/>
      <c r="V927" s="9"/>
      <c r="W927" s="10"/>
      <c r="X927" s="10"/>
      <c r="Y927" s="10"/>
      <c r="Z927" s="10"/>
    </row>
    <row r="928" spans="1:26" x14ac:dyDescent="0.3">
      <c r="B928" s="9"/>
      <c r="C928" s="9"/>
      <c r="D928" s="9"/>
      <c r="F928" s="10"/>
      <c r="G928" s="10"/>
      <c r="H928" s="10"/>
      <c r="K928" s="9"/>
      <c r="N928" s="9"/>
      <c r="O928" s="9"/>
      <c r="P928" s="9"/>
      <c r="Q928" s="9"/>
      <c r="R928" s="9"/>
      <c r="S928" s="9"/>
      <c r="T928" s="9"/>
      <c r="U928" s="9"/>
      <c r="V928" s="9"/>
    </row>
    <row r="929" spans="2:22" x14ac:dyDescent="0.3">
      <c r="B929" s="9"/>
      <c r="C929" s="9"/>
      <c r="D929" s="9"/>
      <c r="F929" s="10"/>
      <c r="G929" s="10"/>
      <c r="H929" s="10"/>
      <c r="K929" s="9"/>
      <c r="N929" s="9"/>
      <c r="O929" s="9"/>
      <c r="P929" s="9"/>
      <c r="Q929" s="9"/>
      <c r="R929" s="9"/>
      <c r="S929" s="9"/>
      <c r="T929" s="9"/>
      <c r="U929" s="9"/>
      <c r="V929" s="9"/>
    </row>
    <row r="930" spans="2:22" x14ac:dyDescent="0.3">
      <c r="B930" s="9"/>
      <c r="C930" s="9"/>
      <c r="D930" s="9"/>
      <c r="F930" s="10"/>
      <c r="G930" s="10"/>
      <c r="H930" s="10"/>
      <c r="K930" s="9"/>
      <c r="N930" s="9"/>
      <c r="O930" s="9"/>
      <c r="P930" s="9"/>
      <c r="Q930" s="9"/>
      <c r="R930" s="9"/>
      <c r="S930" s="9"/>
      <c r="T930" s="9"/>
      <c r="U930" s="9"/>
      <c r="V930" s="9"/>
    </row>
    <row r="931" spans="2:22" x14ac:dyDescent="0.3">
      <c r="B931" s="9"/>
      <c r="C931" s="9"/>
      <c r="D931" s="9"/>
      <c r="F931" s="10"/>
      <c r="G931" s="10"/>
      <c r="H931" s="10"/>
      <c r="K931" s="9"/>
      <c r="N931" s="9"/>
      <c r="O931" s="9"/>
      <c r="P931" s="9"/>
      <c r="Q931" s="9"/>
      <c r="R931" s="9"/>
      <c r="S931" s="9"/>
      <c r="T931" s="9"/>
      <c r="U931" s="9"/>
      <c r="V931" s="9"/>
    </row>
    <row r="932" spans="2:22" x14ac:dyDescent="0.3">
      <c r="B932" s="9"/>
      <c r="C932" s="9"/>
      <c r="D932" s="9"/>
      <c r="F932" s="10"/>
      <c r="G932" s="10"/>
      <c r="H932" s="10"/>
      <c r="K932" s="9"/>
      <c r="N932" s="9"/>
      <c r="O932" s="9"/>
      <c r="P932" s="9"/>
      <c r="Q932" s="9"/>
      <c r="R932" s="9"/>
      <c r="S932" s="9"/>
      <c r="T932" s="9"/>
      <c r="U932" s="9"/>
      <c r="V932" s="9"/>
    </row>
    <row r="933" spans="2:22" x14ac:dyDescent="0.3">
      <c r="B933" s="9"/>
      <c r="C933" s="9"/>
      <c r="D933" s="9"/>
      <c r="F933" s="10"/>
      <c r="G933" s="10"/>
      <c r="H933" s="10"/>
      <c r="K933" s="9"/>
      <c r="N933" s="9"/>
      <c r="O933" s="9"/>
      <c r="P933" s="9"/>
      <c r="Q933" s="9"/>
      <c r="R933" s="9"/>
      <c r="S933" s="9"/>
      <c r="T933" s="9"/>
      <c r="U933" s="9"/>
      <c r="V933" s="9"/>
    </row>
    <row r="934" spans="2:22" x14ac:dyDescent="0.3">
      <c r="B934" s="9"/>
      <c r="C934" s="9"/>
      <c r="D934" s="9"/>
      <c r="F934" s="10"/>
      <c r="G934" s="10"/>
      <c r="H934" s="10"/>
      <c r="K934" s="9"/>
      <c r="N934" s="9"/>
      <c r="O934" s="9"/>
      <c r="P934" s="9"/>
      <c r="Q934" s="9"/>
      <c r="R934" s="9"/>
      <c r="S934" s="9"/>
      <c r="T934" s="9"/>
      <c r="U934" s="9"/>
      <c r="V934" s="9"/>
    </row>
    <row r="935" spans="2:22" x14ac:dyDescent="0.3">
      <c r="B935" s="9"/>
      <c r="C935" s="9"/>
      <c r="D935" s="9"/>
      <c r="F935" s="10"/>
      <c r="G935" s="10"/>
      <c r="H935" s="10"/>
      <c r="K935" s="9"/>
      <c r="N935" s="9"/>
      <c r="O935" s="9"/>
      <c r="P935" s="9"/>
      <c r="Q935" s="9"/>
      <c r="R935" s="9"/>
      <c r="S935" s="9"/>
      <c r="T935" s="9"/>
      <c r="U935" s="9"/>
      <c r="V935" s="9"/>
    </row>
    <row r="936" spans="2:22" x14ac:dyDescent="0.3">
      <c r="B936" s="9"/>
      <c r="C936" s="9"/>
      <c r="D936" s="9"/>
      <c r="F936" s="10"/>
      <c r="G936" s="10"/>
      <c r="H936" s="10"/>
      <c r="K936" s="9"/>
      <c r="N936" s="9"/>
      <c r="O936" s="9"/>
      <c r="P936" s="9"/>
      <c r="Q936" s="9"/>
      <c r="R936" s="9"/>
      <c r="S936" s="9"/>
      <c r="T936" s="9"/>
      <c r="U936" s="9"/>
      <c r="V936" s="9"/>
    </row>
    <row r="937" spans="2:22" x14ac:dyDescent="0.3">
      <c r="B937" s="9"/>
      <c r="C937" s="9"/>
      <c r="D937" s="9"/>
      <c r="F937" s="10"/>
      <c r="G937" s="10"/>
      <c r="H937" s="10"/>
      <c r="K937" s="9"/>
      <c r="N937" s="9"/>
      <c r="O937" s="9"/>
      <c r="P937" s="9"/>
      <c r="Q937" s="9"/>
      <c r="R937" s="9"/>
      <c r="S937" s="9"/>
      <c r="T937" s="9"/>
      <c r="U937" s="9"/>
      <c r="V937" s="9"/>
    </row>
    <row r="938" spans="2:22" x14ac:dyDescent="0.3">
      <c r="B938" s="9"/>
      <c r="C938" s="9"/>
      <c r="D938" s="9"/>
      <c r="F938" s="10"/>
      <c r="G938" s="10"/>
      <c r="H938" s="10"/>
      <c r="K938" s="9"/>
      <c r="N938" s="9"/>
      <c r="O938" s="9"/>
      <c r="P938" s="9"/>
      <c r="Q938" s="9"/>
      <c r="R938" s="9"/>
      <c r="S938" s="9"/>
      <c r="T938" s="9"/>
      <c r="U938" s="9"/>
      <c r="V938" s="9"/>
    </row>
    <row r="939" spans="2:22" x14ac:dyDescent="0.3">
      <c r="B939" s="9"/>
      <c r="C939" s="9"/>
      <c r="D939" s="9"/>
      <c r="F939" s="10"/>
      <c r="G939" s="10"/>
      <c r="H939" s="10"/>
      <c r="K939" s="9"/>
      <c r="N939" s="9"/>
      <c r="O939" s="9"/>
      <c r="P939" s="9"/>
      <c r="Q939" s="9"/>
      <c r="R939" s="9"/>
      <c r="S939" s="9"/>
      <c r="T939" s="9"/>
      <c r="U939" s="9"/>
      <c r="V939" s="9"/>
    </row>
    <row r="940" spans="2:22" x14ac:dyDescent="0.3">
      <c r="B940" s="9"/>
      <c r="C940" s="9"/>
      <c r="D940" s="9"/>
      <c r="F940" s="10"/>
      <c r="G940" s="10"/>
      <c r="H940" s="10"/>
      <c r="K940" s="9"/>
      <c r="N940" s="9"/>
      <c r="O940" s="9"/>
      <c r="P940" s="9"/>
      <c r="Q940" s="9"/>
      <c r="R940" s="9"/>
      <c r="S940" s="9"/>
      <c r="T940" s="9"/>
      <c r="U940" s="9"/>
      <c r="V940" s="9"/>
    </row>
    <row r="941" spans="2:22" x14ac:dyDescent="0.3">
      <c r="B941" s="9"/>
      <c r="C941" s="9"/>
      <c r="D941" s="9"/>
      <c r="F941" s="10"/>
      <c r="G941" s="10"/>
      <c r="H941" s="10"/>
      <c r="K941" s="9"/>
      <c r="N941" s="9"/>
      <c r="O941" s="9"/>
      <c r="P941" s="9"/>
      <c r="Q941" s="9"/>
      <c r="R941" s="9"/>
      <c r="S941" s="9"/>
      <c r="T941" s="9"/>
      <c r="U941" s="9"/>
      <c r="V941" s="9"/>
    </row>
    <row r="942" spans="2:22" x14ac:dyDescent="0.3">
      <c r="B942" s="9"/>
      <c r="C942" s="9"/>
      <c r="D942" s="9"/>
      <c r="F942" s="10"/>
      <c r="G942" s="10"/>
      <c r="H942" s="10"/>
      <c r="K942" s="9"/>
      <c r="N942" s="9"/>
      <c r="O942" s="9"/>
      <c r="P942" s="9"/>
      <c r="Q942" s="9"/>
      <c r="R942" s="9"/>
      <c r="S942" s="9"/>
      <c r="T942" s="9"/>
      <c r="U942" s="9"/>
      <c r="V942" s="9"/>
    </row>
    <row r="943" spans="2:22" x14ac:dyDescent="0.3">
      <c r="B943" s="9"/>
      <c r="C943" s="9"/>
      <c r="D943" s="9"/>
      <c r="F943" s="10"/>
      <c r="G943" s="10"/>
      <c r="H943" s="10"/>
      <c r="K943" s="9"/>
      <c r="N943" s="9"/>
      <c r="O943" s="9"/>
      <c r="P943" s="9"/>
      <c r="Q943" s="9"/>
      <c r="R943" s="9"/>
      <c r="S943" s="9"/>
      <c r="T943" s="9"/>
      <c r="U943" s="9"/>
      <c r="V943" s="9"/>
    </row>
    <row r="944" spans="2:22" x14ac:dyDescent="0.3">
      <c r="B944" s="9"/>
      <c r="C944" s="9"/>
      <c r="D944" s="9"/>
      <c r="F944" s="10"/>
      <c r="G944" s="10"/>
      <c r="H944" s="10"/>
      <c r="K944" s="9"/>
      <c r="N944" s="9"/>
      <c r="O944" s="9"/>
      <c r="P944" s="9"/>
      <c r="Q944" s="9"/>
      <c r="R944" s="9"/>
      <c r="S944" s="9"/>
      <c r="T944" s="9"/>
      <c r="U944" s="9"/>
      <c r="V944" s="9"/>
    </row>
    <row r="945" spans="2:22" x14ac:dyDescent="0.3">
      <c r="B945" s="9"/>
      <c r="C945" s="9"/>
      <c r="D945" s="9"/>
      <c r="F945" s="10"/>
      <c r="G945" s="10"/>
      <c r="H945" s="10"/>
      <c r="K945" s="9"/>
      <c r="N945" s="9"/>
      <c r="O945" s="9"/>
      <c r="P945" s="9"/>
      <c r="Q945" s="9"/>
      <c r="R945" s="9"/>
      <c r="S945" s="9"/>
      <c r="T945" s="9"/>
      <c r="U945" s="9"/>
      <c r="V945" s="9"/>
    </row>
    <row r="946" spans="2:22" x14ac:dyDescent="0.3">
      <c r="B946" s="9"/>
      <c r="C946" s="9"/>
      <c r="D946" s="9"/>
      <c r="F946" s="10"/>
      <c r="G946" s="10"/>
      <c r="H946" s="10"/>
      <c r="K946" s="9"/>
      <c r="N946" s="9"/>
      <c r="O946" s="9"/>
      <c r="P946" s="9"/>
      <c r="Q946" s="9"/>
      <c r="R946" s="9"/>
      <c r="S946" s="9"/>
      <c r="T946" s="9"/>
      <c r="U946" s="9"/>
      <c r="V946" s="9"/>
    </row>
    <row r="947" spans="2:22" x14ac:dyDescent="0.3">
      <c r="B947" s="9"/>
      <c r="C947" s="9"/>
      <c r="D947" s="9"/>
      <c r="F947" s="10"/>
      <c r="G947" s="10"/>
      <c r="H947" s="10"/>
      <c r="K947" s="9"/>
      <c r="N947" s="9"/>
      <c r="O947" s="9"/>
      <c r="P947" s="9"/>
      <c r="Q947" s="9"/>
      <c r="R947" s="9"/>
      <c r="S947" s="9"/>
      <c r="T947" s="9"/>
      <c r="U947" s="9"/>
      <c r="V947" s="9"/>
    </row>
    <row r="948" spans="2:22" x14ac:dyDescent="0.3">
      <c r="B948" s="9"/>
      <c r="C948" s="9"/>
      <c r="D948" s="9"/>
      <c r="F948" s="10"/>
      <c r="G948" s="10"/>
      <c r="H948" s="10"/>
      <c r="K948" s="9"/>
      <c r="N948" s="9"/>
      <c r="O948" s="9"/>
      <c r="P948" s="9"/>
      <c r="Q948" s="9"/>
      <c r="R948" s="9"/>
      <c r="S948" s="9"/>
      <c r="T948" s="9"/>
      <c r="U948" s="9"/>
      <c r="V948" s="9"/>
    </row>
    <row r="949" spans="2:22" x14ac:dyDescent="0.3">
      <c r="B949" s="9"/>
      <c r="C949" s="9"/>
      <c r="D949" s="9"/>
      <c r="F949" s="10"/>
      <c r="G949" s="10"/>
      <c r="H949" s="10"/>
      <c r="K949" s="9"/>
      <c r="N949" s="9"/>
      <c r="O949" s="9"/>
      <c r="P949" s="9"/>
      <c r="Q949" s="9"/>
      <c r="R949" s="9"/>
      <c r="S949" s="9"/>
      <c r="T949" s="9"/>
      <c r="U949" s="9"/>
      <c r="V949" s="9"/>
    </row>
    <row r="950" spans="2:22" x14ac:dyDescent="0.3">
      <c r="B950" s="9"/>
      <c r="C950" s="9"/>
      <c r="D950" s="9"/>
      <c r="F950" s="10"/>
      <c r="G950" s="10"/>
      <c r="H950" s="10"/>
      <c r="K950" s="9"/>
      <c r="N950" s="9"/>
      <c r="O950" s="9"/>
      <c r="P950" s="9"/>
      <c r="Q950" s="9"/>
      <c r="R950" s="9"/>
      <c r="S950" s="9"/>
      <c r="T950" s="9"/>
      <c r="U950" s="9"/>
      <c r="V950" s="9"/>
    </row>
    <row r="951" spans="2:22" x14ac:dyDescent="0.3">
      <c r="B951" s="9"/>
      <c r="C951" s="9"/>
      <c r="D951" s="9"/>
      <c r="F951" s="10"/>
      <c r="G951" s="10"/>
      <c r="H951" s="10"/>
      <c r="K951" s="9"/>
      <c r="N951" s="9"/>
      <c r="O951" s="9"/>
      <c r="P951" s="9"/>
      <c r="Q951" s="9"/>
      <c r="R951" s="9"/>
      <c r="S951" s="9"/>
      <c r="T951" s="9"/>
      <c r="U951" s="9"/>
      <c r="V951" s="9"/>
    </row>
    <row r="952" spans="2:22" x14ac:dyDescent="0.3">
      <c r="B952" s="9"/>
      <c r="C952" s="9"/>
      <c r="D952" s="9"/>
      <c r="F952" s="10"/>
      <c r="G952" s="10"/>
      <c r="H952" s="10"/>
      <c r="K952" s="9"/>
      <c r="N952" s="9"/>
      <c r="O952" s="9"/>
      <c r="P952" s="9"/>
      <c r="Q952" s="9"/>
      <c r="R952" s="9"/>
      <c r="S952" s="9"/>
      <c r="T952" s="9"/>
      <c r="U952" s="9"/>
      <c r="V952" s="9"/>
    </row>
    <row r="953" spans="2:22" x14ac:dyDescent="0.3">
      <c r="B953" s="9"/>
      <c r="C953" s="9"/>
      <c r="D953" s="9"/>
      <c r="F953" s="10"/>
      <c r="G953" s="10"/>
      <c r="H953" s="10"/>
      <c r="K953" s="9"/>
      <c r="N953" s="9"/>
      <c r="O953" s="9"/>
      <c r="P953" s="9"/>
      <c r="Q953" s="9"/>
      <c r="R953" s="9"/>
      <c r="S953" s="9"/>
      <c r="T953" s="9"/>
      <c r="U953" s="9"/>
      <c r="V953" s="9"/>
    </row>
    <row r="954" spans="2:22" x14ac:dyDescent="0.3">
      <c r="B954" s="9"/>
      <c r="C954" s="9"/>
      <c r="D954" s="9"/>
      <c r="F954" s="10"/>
      <c r="G954" s="10"/>
      <c r="H954" s="10"/>
      <c r="K954" s="9"/>
      <c r="N954" s="9"/>
      <c r="O954" s="9"/>
      <c r="P954" s="9"/>
      <c r="Q954" s="9"/>
      <c r="R954" s="9"/>
      <c r="S954" s="9"/>
      <c r="T954" s="9"/>
      <c r="U954" s="9"/>
      <c r="V954" s="9"/>
    </row>
    <row r="955" spans="2:22" x14ac:dyDescent="0.3">
      <c r="B955" s="9"/>
      <c r="C955" s="9"/>
      <c r="D955" s="9"/>
      <c r="F955" s="10"/>
      <c r="G955" s="10"/>
      <c r="H955" s="10"/>
      <c r="K955" s="9"/>
      <c r="N955" s="9"/>
      <c r="O955" s="9"/>
      <c r="P955" s="9"/>
      <c r="Q955" s="9"/>
      <c r="R955" s="9"/>
      <c r="S955" s="9"/>
      <c r="T955" s="9"/>
      <c r="U955" s="9"/>
      <c r="V955" s="9"/>
    </row>
    <row r="956" spans="2:22" x14ac:dyDescent="0.3">
      <c r="B956" s="9"/>
      <c r="C956" s="9"/>
      <c r="D956" s="9"/>
      <c r="F956" s="10"/>
      <c r="G956" s="10"/>
      <c r="H956" s="10"/>
      <c r="K956" s="9"/>
      <c r="N956" s="9"/>
      <c r="O956" s="9"/>
      <c r="P956" s="9"/>
      <c r="Q956" s="9"/>
      <c r="R956" s="9"/>
      <c r="S956" s="9"/>
      <c r="T956" s="9"/>
      <c r="U956" s="9"/>
      <c r="V956" s="9"/>
    </row>
    <row r="957" spans="2:22" x14ac:dyDescent="0.3">
      <c r="B957" s="9"/>
      <c r="C957" s="9"/>
      <c r="D957" s="9"/>
      <c r="F957" s="10"/>
      <c r="G957" s="10"/>
      <c r="H957" s="10"/>
      <c r="K957" s="9"/>
      <c r="N957" s="9"/>
      <c r="O957" s="9"/>
      <c r="P957" s="9"/>
      <c r="Q957" s="9"/>
      <c r="R957" s="9"/>
      <c r="S957" s="9"/>
      <c r="T957" s="9"/>
      <c r="U957" s="9"/>
      <c r="V957" s="9"/>
    </row>
    <row r="958" spans="2:22" x14ac:dyDescent="0.3">
      <c r="B958" s="9"/>
      <c r="C958" s="9"/>
      <c r="D958" s="9"/>
      <c r="F958" s="10"/>
      <c r="G958" s="10"/>
      <c r="H958" s="10"/>
      <c r="K958" s="9"/>
      <c r="N958" s="9"/>
      <c r="O958" s="9"/>
      <c r="P958" s="9"/>
      <c r="Q958" s="9"/>
      <c r="R958" s="9"/>
      <c r="S958" s="9"/>
      <c r="T958" s="9"/>
      <c r="U958" s="9"/>
      <c r="V958" s="9"/>
    </row>
    <row r="959" spans="2:22" x14ac:dyDescent="0.3">
      <c r="B959" s="9"/>
      <c r="C959" s="9"/>
      <c r="D959" s="9"/>
      <c r="F959" s="10"/>
      <c r="G959" s="10"/>
      <c r="H959" s="10"/>
      <c r="K959" s="9"/>
      <c r="N959" s="9"/>
      <c r="O959" s="9"/>
      <c r="P959" s="9"/>
      <c r="Q959" s="9"/>
      <c r="R959" s="9"/>
      <c r="S959" s="9"/>
      <c r="T959" s="9"/>
      <c r="U959" s="9"/>
      <c r="V959" s="9"/>
    </row>
    <row r="960" spans="2:22" x14ac:dyDescent="0.3">
      <c r="B960" s="9"/>
      <c r="C960" s="9"/>
      <c r="D960" s="9"/>
      <c r="F960" s="10"/>
      <c r="G960" s="10"/>
      <c r="H960" s="10"/>
      <c r="K960" s="9"/>
      <c r="N960" s="9"/>
      <c r="O960" s="9"/>
      <c r="P960" s="9"/>
      <c r="Q960" s="9"/>
      <c r="R960" s="9"/>
      <c r="S960" s="9"/>
      <c r="T960" s="9"/>
      <c r="U960" s="9"/>
      <c r="V960" s="9"/>
    </row>
    <row r="961" spans="2:22" x14ac:dyDescent="0.3">
      <c r="B961" s="9"/>
      <c r="C961" s="9"/>
      <c r="D961" s="9"/>
      <c r="F961" s="10"/>
      <c r="G961" s="10"/>
      <c r="H961" s="10"/>
      <c r="K961" s="9"/>
      <c r="N961" s="9"/>
      <c r="O961" s="9"/>
      <c r="P961" s="9"/>
      <c r="Q961" s="9"/>
      <c r="R961" s="9"/>
      <c r="S961" s="9"/>
      <c r="T961" s="9"/>
      <c r="U961" s="9"/>
      <c r="V961" s="9"/>
    </row>
    <row r="962" spans="2:22" x14ac:dyDescent="0.3">
      <c r="B962" s="9"/>
      <c r="C962" s="9"/>
      <c r="D962" s="9"/>
      <c r="F962" s="10"/>
      <c r="G962" s="10"/>
      <c r="H962" s="10"/>
      <c r="K962" s="9"/>
      <c r="N962" s="9"/>
      <c r="O962" s="9"/>
      <c r="P962" s="9"/>
      <c r="Q962" s="9"/>
      <c r="R962" s="9"/>
      <c r="S962" s="9"/>
      <c r="T962" s="9"/>
      <c r="U962" s="9"/>
      <c r="V962" s="9"/>
    </row>
    <row r="963" spans="2:22" x14ac:dyDescent="0.3">
      <c r="B963" s="9"/>
      <c r="C963" s="9"/>
      <c r="D963" s="9"/>
      <c r="F963" s="10"/>
      <c r="G963" s="10"/>
      <c r="H963" s="10"/>
      <c r="K963" s="9"/>
      <c r="N963" s="9"/>
      <c r="O963" s="9"/>
      <c r="P963" s="9"/>
      <c r="Q963" s="9"/>
      <c r="R963" s="9"/>
      <c r="S963" s="9"/>
      <c r="T963" s="9"/>
      <c r="U963" s="9"/>
      <c r="V963" s="9"/>
    </row>
    <row r="964" spans="2:22" x14ac:dyDescent="0.3">
      <c r="B964" s="9"/>
      <c r="C964" s="9"/>
      <c r="D964" s="9"/>
      <c r="F964" s="10"/>
      <c r="G964" s="10"/>
      <c r="H964" s="10"/>
      <c r="K964" s="9"/>
      <c r="N964" s="9"/>
      <c r="O964" s="9"/>
      <c r="P964" s="9"/>
      <c r="Q964" s="9"/>
      <c r="R964" s="9"/>
      <c r="S964" s="9"/>
      <c r="T964" s="9"/>
      <c r="U964" s="9"/>
      <c r="V964" s="9"/>
    </row>
    <row r="965" spans="2:22" x14ac:dyDescent="0.3">
      <c r="B965" s="9"/>
      <c r="C965" s="9"/>
      <c r="D965" s="9"/>
      <c r="F965" s="10"/>
      <c r="G965" s="10"/>
      <c r="H965" s="10"/>
      <c r="K965" s="9"/>
      <c r="N965" s="9"/>
      <c r="O965" s="9"/>
      <c r="P965" s="9"/>
      <c r="Q965" s="9"/>
      <c r="R965" s="9"/>
      <c r="S965" s="9"/>
      <c r="T965" s="9"/>
      <c r="U965" s="9"/>
      <c r="V965" s="9"/>
    </row>
    <row r="966" spans="2:22" x14ac:dyDescent="0.3">
      <c r="B966" s="9"/>
      <c r="C966" s="9"/>
      <c r="D966" s="9"/>
      <c r="F966" s="10"/>
      <c r="G966" s="10"/>
      <c r="H966" s="10"/>
      <c r="K966" s="9"/>
      <c r="N966" s="9"/>
      <c r="O966" s="9"/>
      <c r="P966" s="9"/>
      <c r="Q966" s="9"/>
      <c r="R966" s="9"/>
      <c r="S966" s="9"/>
      <c r="T966" s="9"/>
      <c r="U966" s="9"/>
      <c r="V966" s="9"/>
    </row>
    <row r="967" spans="2:22" x14ac:dyDescent="0.3">
      <c r="B967" s="9"/>
      <c r="C967" s="9"/>
      <c r="D967" s="9"/>
      <c r="F967" s="10"/>
      <c r="G967" s="10"/>
      <c r="H967" s="10"/>
      <c r="K967" s="9"/>
      <c r="N967" s="9"/>
      <c r="O967" s="9"/>
      <c r="P967" s="9"/>
      <c r="Q967" s="9"/>
      <c r="R967" s="9"/>
      <c r="S967" s="9"/>
      <c r="T967" s="9"/>
      <c r="U967" s="9"/>
      <c r="V967" s="9"/>
    </row>
    <row r="968" spans="2:22" x14ac:dyDescent="0.3">
      <c r="B968" s="9"/>
      <c r="C968" s="9"/>
      <c r="D968" s="9"/>
      <c r="F968" s="10"/>
      <c r="G968" s="10"/>
      <c r="H968" s="10"/>
      <c r="K968" s="9"/>
      <c r="N968" s="9"/>
      <c r="O968" s="9"/>
      <c r="P968" s="9"/>
      <c r="Q968" s="9"/>
      <c r="R968" s="9"/>
      <c r="S968" s="9"/>
      <c r="T968" s="9"/>
      <c r="U968" s="9"/>
      <c r="V968" s="9"/>
    </row>
    <row r="969" spans="2:22" x14ac:dyDescent="0.3">
      <c r="B969" s="9"/>
      <c r="C969" s="9"/>
      <c r="D969" s="9"/>
      <c r="F969" s="10"/>
      <c r="G969" s="10"/>
      <c r="H969" s="10"/>
      <c r="K969" s="9"/>
      <c r="N969" s="9"/>
      <c r="O969" s="9"/>
      <c r="P969" s="9"/>
      <c r="Q969" s="9"/>
      <c r="R969" s="9"/>
      <c r="S969" s="9"/>
      <c r="T969" s="9"/>
      <c r="U969" s="9"/>
      <c r="V969" s="9"/>
    </row>
    <row r="970" spans="2:22" x14ac:dyDescent="0.3">
      <c r="B970" s="9"/>
      <c r="C970" s="9"/>
      <c r="D970" s="9"/>
      <c r="F970" s="10"/>
      <c r="G970" s="10"/>
      <c r="H970" s="10"/>
      <c r="K970" s="9"/>
      <c r="N970" s="9"/>
      <c r="O970" s="9"/>
      <c r="P970" s="9"/>
      <c r="Q970" s="9"/>
      <c r="R970" s="9"/>
      <c r="S970" s="9"/>
      <c r="T970" s="9"/>
      <c r="U970" s="9"/>
      <c r="V970" s="9"/>
    </row>
    <row r="971" spans="2:22" x14ac:dyDescent="0.3">
      <c r="B971" s="9"/>
      <c r="C971" s="9"/>
      <c r="D971" s="9"/>
      <c r="F971" s="10"/>
      <c r="G971" s="10"/>
      <c r="H971" s="10"/>
      <c r="K971" s="9"/>
      <c r="N971" s="9"/>
      <c r="O971" s="9"/>
      <c r="P971" s="9"/>
      <c r="Q971" s="9"/>
      <c r="R971" s="9"/>
      <c r="S971" s="9"/>
      <c r="T971" s="9"/>
      <c r="U971" s="9"/>
      <c r="V971" s="9"/>
    </row>
    <row r="972" spans="2:22" x14ac:dyDescent="0.3">
      <c r="B972" s="9"/>
      <c r="C972" s="9"/>
      <c r="D972" s="9"/>
      <c r="F972" s="10"/>
      <c r="G972" s="10"/>
      <c r="H972" s="10"/>
      <c r="K972" s="9"/>
      <c r="N972" s="9"/>
      <c r="O972" s="9"/>
      <c r="P972" s="9"/>
      <c r="Q972" s="9"/>
      <c r="R972" s="9"/>
      <c r="S972" s="9"/>
      <c r="T972" s="9"/>
      <c r="U972" s="9"/>
      <c r="V972" s="9"/>
    </row>
    <row r="973" spans="2:22" x14ac:dyDescent="0.3">
      <c r="B973" s="9"/>
      <c r="C973" s="9"/>
      <c r="D973" s="9"/>
      <c r="F973" s="10"/>
      <c r="G973" s="10"/>
      <c r="H973" s="10"/>
      <c r="K973" s="9"/>
      <c r="N973" s="9"/>
      <c r="O973" s="9"/>
      <c r="P973" s="9"/>
      <c r="Q973" s="9"/>
      <c r="R973" s="9"/>
      <c r="S973" s="9"/>
      <c r="T973" s="9"/>
      <c r="U973" s="9"/>
      <c r="V973" s="9"/>
    </row>
    <row r="974" spans="2:22" x14ac:dyDescent="0.3">
      <c r="B974" s="9"/>
      <c r="C974" s="9"/>
      <c r="D974" s="9"/>
      <c r="F974" s="10"/>
      <c r="G974" s="10"/>
      <c r="H974" s="10"/>
      <c r="K974" s="9"/>
      <c r="N974" s="9"/>
      <c r="O974" s="9"/>
      <c r="P974" s="9"/>
      <c r="Q974" s="9"/>
      <c r="R974" s="9"/>
      <c r="S974" s="9"/>
      <c r="T974" s="9"/>
      <c r="U974" s="9"/>
      <c r="V974" s="9"/>
    </row>
    <row r="975" spans="2:22" x14ac:dyDescent="0.3">
      <c r="B975" s="9"/>
      <c r="C975" s="9"/>
      <c r="D975" s="9"/>
      <c r="F975" s="10"/>
      <c r="G975" s="10"/>
      <c r="H975" s="10"/>
      <c r="K975" s="9"/>
      <c r="N975" s="9"/>
      <c r="O975" s="9"/>
      <c r="P975" s="9"/>
      <c r="Q975" s="9"/>
      <c r="R975" s="9"/>
      <c r="S975" s="9"/>
      <c r="T975" s="9"/>
      <c r="U975" s="9"/>
      <c r="V975" s="9"/>
    </row>
    <row r="976" spans="2:22" x14ac:dyDescent="0.3">
      <c r="B976" s="9"/>
      <c r="C976" s="9"/>
      <c r="D976" s="9"/>
      <c r="F976" s="10"/>
      <c r="G976" s="10"/>
      <c r="H976" s="10"/>
      <c r="K976" s="9"/>
      <c r="N976" s="9"/>
      <c r="O976" s="9"/>
      <c r="P976" s="9"/>
      <c r="Q976" s="9"/>
      <c r="R976" s="9"/>
      <c r="S976" s="9"/>
      <c r="T976" s="9"/>
      <c r="U976" s="9"/>
      <c r="V976" s="9"/>
    </row>
    <row r="977" spans="2:22" x14ac:dyDescent="0.3">
      <c r="B977" s="9"/>
      <c r="C977" s="9"/>
      <c r="D977" s="9"/>
      <c r="F977" s="10"/>
      <c r="G977" s="10"/>
      <c r="H977" s="10"/>
      <c r="K977" s="9"/>
      <c r="N977" s="9"/>
      <c r="O977" s="9"/>
      <c r="P977" s="9"/>
      <c r="Q977" s="9"/>
      <c r="R977" s="9"/>
      <c r="S977" s="9"/>
      <c r="T977" s="9"/>
      <c r="U977" s="9"/>
      <c r="V977" s="9"/>
    </row>
    <row r="978" spans="2:22" x14ac:dyDescent="0.3">
      <c r="B978" s="9"/>
      <c r="C978" s="9"/>
      <c r="D978" s="9"/>
      <c r="F978" s="10"/>
      <c r="G978" s="10"/>
      <c r="H978" s="10"/>
      <c r="K978" s="9"/>
      <c r="N978" s="9"/>
      <c r="O978" s="9"/>
      <c r="P978" s="9"/>
      <c r="Q978" s="9"/>
      <c r="R978" s="9"/>
      <c r="S978" s="9"/>
      <c r="T978" s="9"/>
      <c r="U978" s="9"/>
      <c r="V978" s="9"/>
    </row>
    <row r="979" spans="2:22" x14ac:dyDescent="0.3">
      <c r="B979" s="9"/>
      <c r="C979" s="9"/>
      <c r="D979" s="9"/>
      <c r="F979" s="10"/>
      <c r="G979" s="10"/>
      <c r="H979" s="10"/>
      <c r="K979" s="9"/>
      <c r="N979" s="9"/>
      <c r="O979" s="9"/>
      <c r="P979" s="9"/>
      <c r="Q979" s="9"/>
      <c r="R979" s="9"/>
      <c r="S979" s="9"/>
      <c r="T979" s="9"/>
      <c r="U979" s="9"/>
      <c r="V979" s="9"/>
    </row>
    <row r="980" spans="2:22" x14ac:dyDescent="0.3">
      <c r="B980" s="9"/>
      <c r="C980" s="9"/>
      <c r="D980" s="9"/>
      <c r="F980" s="10"/>
      <c r="G980" s="10"/>
      <c r="H980" s="10"/>
      <c r="K980" s="9"/>
      <c r="N980" s="9"/>
      <c r="O980" s="9"/>
      <c r="P980" s="9"/>
      <c r="Q980" s="9"/>
      <c r="R980" s="9"/>
      <c r="S980" s="9"/>
      <c r="T980" s="9"/>
      <c r="U980" s="9"/>
      <c r="V980" s="9"/>
    </row>
    <row r="981" spans="2:22" x14ac:dyDescent="0.3">
      <c r="B981" s="9"/>
      <c r="C981" s="9"/>
      <c r="D981" s="9"/>
      <c r="F981" s="10"/>
      <c r="G981" s="10"/>
      <c r="H981" s="10"/>
      <c r="K981" s="9"/>
      <c r="N981" s="9"/>
      <c r="O981" s="9"/>
      <c r="P981" s="9"/>
      <c r="Q981" s="9"/>
      <c r="R981" s="9"/>
      <c r="S981" s="9"/>
      <c r="T981" s="9"/>
      <c r="U981" s="9"/>
      <c r="V981" s="9"/>
    </row>
    <row r="982" spans="2:22" x14ac:dyDescent="0.3">
      <c r="B982" s="9"/>
      <c r="C982" s="9"/>
      <c r="D982" s="9"/>
      <c r="F982" s="10"/>
      <c r="G982" s="10"/>
      <c r="H982" s="10"/>
      <c r="K982" s="9"/>
      <c r="N982" s="9"/>
      <c r="O982" s="9"/>
      <c r="P982" s="9"/>
      <c r="Q982" s="9"/>
      <c r="R982" s="9"/>
      <c r="S982" s="9"/>
      <c r="T982" s="9"/>
      <c r="U982" s="9"/>
      <c r="V982" s="9"/>
    </row>
    <row r="983" spans="2:22" x14ac:dyDescent="0.3">
      <c r="B983" s="9"/>
      <c r="C983" s="9"/>
      <c r="D983" s="9"/>
      <c r="F983" s="10"/>
      <c r="G983" s="10"/>
      <c r="H983" s="10"/>
      <c r="K983" s="9"/>
      <c r="N983" s="9"/>
      <c r="O983" s="9"/>
      <c r="P983" s="9"/>
      <c r="Q983" s="9"/>
      <c r="R983" s="9"/>
      <c r="S983" s="9"/>
      <c r="T983" s="9"/>
      <c r="U983" s="9"/>
      <c r="V983" s="9"/>
    </row>
    <row r="984" spans="2:22" x14ac:dyDescent="0.3">
      <c r="B984" s="9"/>
      <c r="C984" s="9"/>
      <c r="D984" s="9"/>
      <c r="F984" s="10"/>
      <c r="G984" s="10"/>
      <c r="H984" s="10"/>
      <c r="K984" s="9"/>
      <c r="N984" s="9"/>
      <c r="O984" s="9"/>
      <c r="P984" s="9"/>
      <c r="Q984" s="9"/>
      <c r="R984" s="9"/>
      <c r="S984" s="9"/>
      <c r="T984" s="9"/>
      <c r="U984" s="9"/>
      <c r="V984" s="9"/>
    </row>
    <row r="985" spans="2:22" x14ac:dyDescent="0.3">
      <c r="B985" s="9"/>
      <c r="C985" s="9"/>
      <c r="D985" s="9"/>
      <c r="F985" s="10"/>
      <c r="G985" s="10"/>
      <c r="H985" s="10"/>
      <c r="K985" s="9"/>
      <c r="N985" s="9"/>
      <c r="O985" s="9"/>
      <c r="P985" s="9"/>
      <c r="Q985" s="9"/>
      <c r="R985" s="9"/>
      <c r="S985" s="9"/>
      <c r="T985" s="9"/>
      <c r="U985" s="9"/>
      <c r="V985" s="9"/>
    </row>
    <row r="986" spans="2:22" x14ac:dyDescent="0.3">
      <c r="B986" s="9"/>
      <c r="C986" s="9"/>
      <c r="D986" s="9"/>
      <c r="F986" s="10"/>
      <c r="G986" s="10"/>
      <c r="H986" s="10"/>
      <c r="K986" s="9"/>
      <c r="N986" s="9"/>
      <c r="O986" s="9"/>
      <c r="P986" s="9"/>
      <c r="Q986" s="9"/>
      <c r="R986" s="9"/>
      <c r="S986" s="9"/>
      <c r="T986" s="9"/>
      <c r="U986" s="9"/>
      <c r="V986" s="9"/>
    </row>
    <row r="987" spans="2:22" x14ac:dyDescent="0.3">
      <c r="B987" s="9"/>
      <c r="C987" s="9"/>
      <c r="D987" s="9"/>
      <c r="F987" s="10"/>
      <c r="G987" s="10"/>
      <c r="H987" s="10"/>
      <c r="K987" s="9"/>
      <c r="N987" s="9"/>
      <c r="O987" s="9"/>
      <c r="P987" s="9"/>
      <c r="Q987" s="9"/>
      <c r="R987" s="9"/>
      <c r="S987" s="9"/>
      <c r="T987" s="9"/>
      <c r="U987" s="9"/>
      <c r="V987" s="9"/>
    </row>
    <row r="988" spans="2:22" x14ac:dyDescent="0.3">
      <c r="B988" s="9"/>
      <c r="C988" s="9"/>
      <c r="D988" s="9"/>
      <c r="F988" s="10"/>
      <c r="G988" s="10"/>
      <c r="H988" s="10"/>
      <c r="K988" s="9"/>
      <c r="N988" s="9"/>
      <c r="O988" s="9"/>
      <c r="P988" s="9"/>
      <c r="Q988" s="9"/>
      <c r="R988" s="9"/>
      <c r="S988" s="9"/>
      <c r="T988" s="9"/>
      <c r="U988" s="9"/>
      <c r="V988" s="9"/>
    </row>
    <row r="989" spans="2:22" x14ac:dyDescent="0.3">
      <c r="B989" s="9"/>
      <c r="C989" s="9"/>
      <c r="D989" s="9"/>
      <c r="F989" s="10"/>
      <c r="G989" s="10"/>
      <c r="H989" s="10"/>
      <c r="K989" s="9"/>
      <c r="N989" s="9"/>
      <c r="O989" s="9"/>
      <c r="P989" s="9"/>
      <c r="Q989" s="9"/>
      <c r="R989" s="9"/>
      <c r="S989" s="9"/>
      <c r="T989" s="9"/>
      <c r="U989" s="9"/>
      <c r="V989" s="9"/>
    </row>
    <row r="990" spans="2:22" x14ac:dyDescent="0.3">
      <c r="B990" s="9"/>
      <c r="C990" s="9"/>
      <c r="D990" s="9"/>
      <c r="F990" s="10"/>
      <c r="G990" s="10"/>
      <c r="H990" s="10"/>
      <c r="K990" s="9"/>
      <c r="N990" s="9"/>
      <c r="O990" s="9"/>
      <c r="P990" s="9"/>
      <c r="Q990" s="9"/>
      <c r="R990" s="9"/>
      <c r="S990" s="9"/>
      <c r="T990" s="9"/>
      <c r="U990" s="9"/>
      <c r="V990" s="9"/>
    </row>
    <row r="991" spans="2:22" x14ac:dyDescent="0.3">
      <c r="B991" s="9"/>
      <c r="C991" s="9"/>
      <c r="D991" s="9"/>
      <c r="F991" s="10"/>
      <c r="G991" s="10"/>
      <c r="H991" s="10"/>
      <c r="K991" s="9"/>
      <c r="N991" s="9"/>
      <c r="O991" s="9"/>
      <c r="P991" s="9"/>
      <c r="Q991" s="9"/>
      <c r="R991" s="9"/>
      <c r="S991" s="9"/>
      <c r="T991" s="9"/>
      <c r="U991" s="9"/>
      <c r="V991" s="9"/>
    </row>
    <row r="992" spans="2:22" x14ac:dyDescent="0.3">
      <c r="B992" s="9"/>
      <c r="C992" s="9"/>
      <c r="D992" s="9"/>
      <c r="F992" s="10"/>
      <c r="G992" s="10"/>
      <c r="H992" s="10"/>
      <c r="K992" s="9"/>
      <c r="N992" s="9"/>
      <c r="O992" s="9"/>
      <c r="P992" s="9"/>
      <c r="Q992" s="9"/>
      <c r="R992" s="9"/>
      <c r="S992" s="9"/>
      <c r="T992" s="9"/>
      <c r="U992" s="9"/>
      <c r="V992" s="9"/>
    </row>
    <row r="993" spans="2:22" x14ac:dyDescent="0.3">
      <c r="B993" s="9"/>
      <c r="C993" s="9"/>
      <c r="D993" s="9"/>
      <c r="F993" s="10"/>
      <c r="G993" s="10"/>
      <c r="H993" s="10"/>
      <c r="K993" s="9"/>
      <c r="N993" s="9"/>
      <c r="O993" s="9"/>
      <c r="P993" s="9"/>
      <c r="Q993" s="9"/>
      <c r="R993" s="9"/>
      <c r="S993" s="9"/>
      <c r="T993" s="9"/>
      <c r="U993" s="9"/>
      <c r="V993" s="9"/>
    </row>
    <row r="994" spans="2:22" x14ac:dyDescent="0.3">
      <c r="B994" s="9"/>
      <c r="C994" s="9"/>
      <c r="D994" s="9"/>
      <c r="F994" s="10"/>
      <c r="G994" s="10"/>
      <c r="H994" s="10"/>
      <c r="K994" s="9"/>
      <c r="N994" s="9"/>
      <c r="O994" s="9"/>
      <c r="P994" s="9"/>
      <c r="Q994" s="9"/>
      <c r="R994" s="9"/>
      <c r="S994" s="9"/>
      <c r="T994" s="9"/>
      <c r="U994" s="9"/>
      <c r="V994" s="9"/>
    </row>
    <row r="995" spans="2:22" x14ac:dyDescent="0.3">
      <c r="B995" s="9"/>
      <c r="C995" s="9"/>
      <c r="D995" s="9"/>
      <c r="F995" s="10"/>
      <c r="G995" s="10"/>
      <c r="H995" s="10"/>
      <c r="K995" s="9"/>
      <c r="N995" s="9"/>
      <c r="O995" s="9"/>
      <c r="P995" s="9"/>
      <c r="Q995" s="9"/>
      <c r="R995" s="9"/>
      <c r="S995" s="9"/>
      <c r="T995" s="9"/>
      <c r="U995" s="9"/>
      <c r="V995" s="9"/>
    </row>
    <row r="996" spans="2:22" x14ac:dyDescent="0.3">
      <c r="B996" s="9"/>
      <c r="C996" s="9"/>
      <c r="D996" s="9"/>
      <c r="F996" s="10"/>
      <c r="G996" s="10"/>
      <c r="H996" s="10"/>
      <c r="K996" s="9"/>
      <c r="N996" s="9"/>
      <c r="O996" s="9"/>
      <c r="P996" s="9"/>
      <c r="Q996" s="9"/>
      <c r="R996" s="9"/>
      <c r="S996" s="9"/>
      <c r="T996" s="9"/>
      <c r="U996" s="9"/>
      <c r="V996" s="9"/>
    </row>
    <row r="997" spans="2:22" x14ac:dyDescent="0.3">
      <c r="B997" s="9"/>
      <c r="C997" s="9"/>
      <c r="D997" s="9"/>
      <c r="F997" s="10"/>
      <c r="G997" s="10"/>
      <c r="H997" s="10"/>
      <c r="K997" s="9"/>
      <c r="N997" s="9"/>
      <c r="O997" s="9"/>
      <c r="P997" s="9"/>
      <c r="Q997" s="9"/>
      <c r="R997" s="9"/>
      <c r="S997" s="9"/>
      <c r="T997" s="9"/>
      <c r="U997" s="9"/>
      <c r="V997" s="9"/>
    </row>
    <row r="998" spans="2:22" x14ac:dyDescent="0.3">
      <c r="B998" s="9"/>
      <c r="C998" s="9"/>
      <c r="D998" s="9"/>
      <c r="F998" s="10"/>
      <c r="G998" s="10"/>
      <c r="H998" s="10"/>
      <c r="K998" s="9"/>
      <c r="N998" s="9"/>
      <c r="O998" s="9"/>
      <c r="P998" s="9"/>
      <c r="Q998" s="9"/>
      <c r="R998" s="9"/>
      <c r="S998" s="9"/>
      <c r="T998" s="9"/>
      <c r="U998" s="9"/>
      <c r="V998" s="9"/>
    </row>
    <row r="999" spans="2:22" x14ac:dyDescent="0.3">
      <c r="B999" s="9"/>
      <c r="C999" s="9"/>
      <c r="D999" s="9"/>
      <c r="F999" s="10"/>
      <c r="G999" s="10"/>
      <c r="H999" s="10"/>
      <c r="K999" s="9"/>
      <c r="N999" s="9"/>
      <c r="O999" s="9"/>
      <c r="P999" s="9"/>
      <c r="Q999" s="9"/>
      <c r="R999" s="9"/>
      <c r="S999" s="9"/>
      <c r="T999" s="9"/>
      <c r="U999" s="9"/>
      <c r="V999" s="9"/>
    </row>
    <row r="1000" spans="2:22" x14ac:dyDescent="0.3">
      <c r="B1000" s="9"/>
      <c r="C1000" s="9"/>
      <c r="D1000" s="9"/>
      <c r="F1000" s="10"/>
      <c r="G1000" s="10"/>
      <c r="H1000" s="10"/>
      <c r="K1000" s="9"/>
      <c r="N1000" s="9"/>
      <c r="O1000" s="9"/>
      <c r="P1000" s="9"/>
      <c r="Q1000" s="9"/>
      <c r="R1000" s="9"/>
      <c r="S1000" s="9"/>
      <c r="T1000" s="9"/>
      <c r="U1000" s="9"/>
      <c r="V1000" s="9"/>
    </row>
    <row r="1001" spans="2:22" x14ac:dyDescent="0.3">
      <c r="B1001" s="9"/>
      <c r="C1001" s="9"/>
      <c r="D1001" s="9"/>
      <c r="F1001" s="10"/>
      <c r="G1001" s="10"/>
      <c r="H1001" s="10"/>
      <c r="K1001" s="9"/>
      <c r="N1001" s="9"/>
      <c r="O1001" s="9"/>
      <c r="P1001" s="9"/>
      <c r="Q1001" s="9"/>
      <c r="R1001" s="9"/>
      <c r="S1001" s="9"/>
      <c r="T1001" s="9"/>
      <c r="U1001" s="9"/>
      <c r="V1001" s="9"/>
    </row>
    <row r="1002" spans="2:22" x14ac:dyDescent="0.3">
      <c r="B1002" s="9"/>
      <c r="C1002" s="9"/>
      <c r="D1002" s="9"/>
      <c r="F1002" s="10"/>
      <c r="G1002" s="10"/>
      <c r="H1002" s="10"/>
      <c r="K1002" s="9"/>
      <c r="N1002" s="9"/>
      <c r="O1002" s="9"/>
      <c r="P1002" s="9"/>
      <c r="Q1002" s="9"/>
      <c r="R1002" s="9"/>
      <c r="S1002" s="9"/>
      <c r="T1002" s="9"/>
      <c r="U1002" s="9"/>
      <c r="V1002" s="9"/>
    </row>
    <row r="1003" spans="2:22" x14ac:dyDescent="0.3">
      <c r="B1003" s="9"/>
      <c r="C1003" s="9"/>
      <c r="D1003" s="9"/>
      <c r="F1003" s="10"/>
      <c r="G1003" s="10"/>
      <c r="H1003" s="10"/>
      <c r="K1003" s="9"/>
      <c r="N1003" s="9"/>
      <c r="O1003" s="9"/>
      <c r="P1003" s="9"/>
      <c r="Q1003" s="9"/>
      <c r="R1003" s="9"/>
      <c r="S1003" s="9"/>
      <c r="T1003" s="9"/>
      <c r="U1003" s="9"/>
      <c r="V1003" s="9"/>
    </row>
    <row r="1004" spans="2:22" x14ac:dyDescent="0.3">
      <c r="B1004" s="9"/>
      <c r="C1004" s="9"/>
      <c r="D1004" s="9"/>
      <c r="F1004" s="10"/>
      <c r="G1004" s="10"/>
      <c r="H1004" s="10"/>
      <c r="K1004" s="9"/>
      <c r="N1004" s="9"/>
      <c r="O1004" s="9"/>
      <c r="P1004" s="9"/>
      <c r="Q1004" s="9"/>
      <c r="R1004" s="9"/>
      <c r="S1004" s="9"/>
      <c r="T1004" s="9"/>
      <c r="U1004" s="9"/>
      <c r="V1004" s="9"/>
    </row>
    <row r="1005" spans="2:22" x14ac:dyDescent="0.3">
      <c r="B1005" s="9"/>
      <c r="C1005" s="9"/>
      <c r="D1005" s="9"/>
      <c r="F1005" s="10"/>
      <c r="G1005" s="10"/>
      <c r="H1005" s="10"/>
      <c r="K1005" s="9"/>
      <c r="N1005" s="9"/>
      <c r="O1005" s="9"/>
      <c r="P1005" s="9"/>
      <c r="Q1005" s="9"/>
      <c r="R1005" s="9"/>
      <c r="S1005" s="9"/>
      <c r="T1005" s="9"/>
      <c r="U1005" s="9"/>
      <c r="V1005" s="9"/>
    </row>
    <row r="1006" spans="2:22" x14ac:dyDescent="0.3">
      <c r="B1006" s="9"/>
      <c r="C1006" s="9"/>
      <c r="D1006" s="9"/>
      <c r="F1006" s="10"/>
      <c r="G1006" s="10"/>
      <c r="H1006" s="10"/>
      <c r="K1006" s="9"/>
      <c r="N1006" s="9"/>
      <c r="O1006" s="9"/>
      <c r="P1006" s="9"/>
      <c r="Q1006" s="9"/>
      <c r="R1006" s="9"/>
      <c r="S1006" s="9"/>
      <c r="T1006" s="9"/>
      <c r="U1006" s="9"/>
      <c r="V1006" s="9"/>
    </row>
    <row r="1007" spans="2:22" x14ac:dyDescent="0.3">
      <c r="B1007" s="9"/>
      <c r="C1007" s="9"/>
      <c r="D1007" s="9"/>
      <c r="F1007" s="10"/>
      <c r="G1007" s="10"/>
      <c r="H1007" s="10"/>
      <c r="K1007" s="9"/>
      <c r="N1007" s="9"/>
      <c r="O1007" s="9"/>
      <c r="P1007" s="9"/>
      <c r="Q1007" s="9"/>
      <c r="R1007" s="9"/>
      <c r="S1007" s="9"/>
      <c r="T1007" s="9"/>
      <c r="U1007" s="9"/>
      <c r="V1007" s="9"/>
    </row>
    <row r="1008" spans="2:22" x14ac:dyDescent="0.3">
      <c r="B1008" s="9"/>
      <c r="C1008" s="9"/>
      <c r="D1008" s="9"/>
      <c r="F1008" s="10"/>
      <c r="G1008" s="10"/>
      <c r="H1008" s="10"/>
      <c r="K1008" s="9"/>
      <c r="N1008" s="9"/>
      <c r="O1008" s="9"/>
      <c r="P1008" s="9"/>
      <c r="Q1008" s="9"/>
      <c r="R1008" s="9"/>
      <c r="S1008" s="9"/>
      <c r="T1008" s="9"/>
      <c r="U1008" s="9"/>
      <c r="V1008" s="9"/>
    </row>
    <row r="1009" spans="2:22" x14ac:dyDescent="0.3">
      <c r="B1009" s="9"/>
      <c r="C1009" s="9"/>
      <c r="D1009" s="9"/>
      <c r="F1009" s="10"/>
      <c r="G1009" s="10"/>
      <c r="H1009" s="10"/>
      <c r="K1009" s="9"/>
      <c r="N1009" s="9"/>
      <c r="O1009" s="9"/>
      <c r="P1009" s="9"/>
      <c r="Q1009" s="9"/>
      <c r="R1009" s="9"/>
      <c r="S1009" s="9"/>
      <c r="T1009" s="9"/>
      <c r="U1009" s="9"/>
      <c r="V1009" s="9"/>
    </row>
  </sheetData>
  <autoFilter ref="A1:Z927"/>
  <conditionalFormatting sqref="D1:D119 D122:D140 D142:D211 D928:D1009">
    <cfRule type="containsText" dxfId="47" priority="3" operator="containsText" text="variant">
      <formula>NOT(ISERROR(SEARCH(("variant"),(D1))))</formula>
    </cfRule>
  </conditionalFormatting>
  <conditionalFormatting sqref="D1:D119 D122:D140 D142:D211 D928:D1009">
    <cfRule type="containsText" dxfId="46" priority="4" operator="containsText" text="udalosť">
      <formula>NOT(ISERROR(SEARCH(("udalosť"),(D1))))</formula>
    </cfRule>
  </conditionalFormatting>
  <conditionalFormatting sqref="D120:D121">
    <cfRule type="containsText" dxfId="45" priority="5" operator="containsText" text="variant">
      <formula>NOT(ISERROR(SEARCH(("variant"),(D120))))</formula>
    </cfRule>
  </conditionalFormatting>
  <conditionalFormatting sqref="D120:D121">
    <cfRule type="containsText" dxfId="44" priority="6" operator="containsText" text="udalosť">
      <formula>NOT(ISERROR(SEARCH(("udalosť"),(D120))))</formula>
    </cfRule>
  </conditionalFormatting>
  <conditionalFormatting sqref="D141">
    <cfRule type="containsText" dxfId="43" priority="7" operator="containsText" text="variant">
      <formula>NOT(ISERROR(SEARCH(("variant"),(D141))))</formula>
    </cfRule>
  </conditionalFormatting>
  <conditionalFormatting sqref="D141">
    <cfRule type="containsText" dxfId="42" priority="8" operator="containsText" text="udalosť">
      <formula>NOT(ISERROR(SEARCH(("udalosť"),(D141))))</formula>
    </cfRule>
  </conditionalFormatting>
  <conditionalFormatting sqref="D212:D247">
    <cfRule type="containsText" dxfId="41" priority="9" operator="containsText" text="variant">
      <formula>NOT(ISERROR(SEARCH(("variant"),(D212))))</formula>
    </cfRule>
  </conditionalFormatting>
  <conditionalFormatting sqref="D212:D247">
    <cfRule type="containsText" dxfId="40" priority="10" operator="containsText" text="udalosť">
      <formula>NOT(ISERROR(SEARCH(("udalosť"),(D212))))</formula>
    </cfRule>
  </conditionalFormatting>
  <conditionalFormatting sqref="D248:D295">
    <cfRule type="containsText" dxfId="39" priority="11" operator="containsText" text="variant">
      <formula>NOT(ISERROR(SEARCH(("variant"),(D248))))</formula>
    </cfRule>
  </conditionalFormatting>
  <conditionalFormatting sqref="D248:D295">
    <cfRule type="containsText" dxfId="38" priority="12" operator="containsText" text="udalosť">
      <formula>NOT(ISERROR(SEARCH(("udalosť"),(D248))))</formula>
    </cfRule>
  </conditionalFormatting>
  <conditionalFormatting sqref="D296:D364">
    <cfRule type="containsText" dxfId="37" priority="13" operator="containsText" text="variant">
      <formula>NOT(ISERROR(SEARCH(("variant"),(D296))))</formula>
    </cfRule>
  </conditionalFormatting>
  <conditionalFormatting sqref="D296:D364">
    <cfRule type="containsText" dxfId="36" priority="14" operator="containsText" text="udalosť">
      <formula>NOT(ISERROR(SEARCH(("udalosť"),(D296))))</formula>
    </cfRule>
  </conditionalFormatting>
  <conditionalFormatting sqref="D365:D465">
    <cfRule type="containsText" dxfId="35" priority="15" operator="containsText" text="variant">
      <formula>NOT(ISERROR(SEARCH(("variant"),(D365))))</formula>
    </cfRule>
  </conditionalFormatting>
  <conditionalFormatting sqref="D365:D465">
    <cfRule type="containsText" dxfId="34" priority="16" operator="containsText" text="udalosť">
      <formula>NOT(ISERROR(SEARCH(("udalosť"),(D365))))</formula>
    </cfRule>
  </conditionalFormatting>
  <conditionalFormatting sqref="D466:D526">
    <cfRule type="containsText" dxfId="33" priority="17" operator="containsText" text="variant">
      <formula>NOT(ISERROR(SEARCH(("variant"),(D466))))</formula>
    </cfRule>
  </conditionalFormatting>
  <conditionalFormatting sqref="D466:D526">
    <cfRule type="containsText" dxfId="32" priority="18" operator="containsText" text="udalosť">
      <formula>NOT(ISERROR(SEARCH(("udalosť"),(D466))))</formula>
    </cfRule>
  </conditionalFormatting>
  <conditionalFormatting sqref="D527:D574">
    <cfRule type="containsText" dxfId="31" priority="19" operator="containsText" text="variant">
      <formula>NOT(ISERROR(SEARCH(("variant"),(D527))))</formula>
    </cfRule>
  </conditionalFormatting>
  <conditionalFormatting sqref="D527:D574">
    <cfRule type="containsText" dxfId="30" priority="20" operator="containsText" text="udalosť">
      <formula>NOT(ISERROR(SEARCH(("udalosť"),(D527))))</formula>
    </cfRule>
  </conditionalFormatting>
  <conditionalFormatting sqref="D575:D645">
    <cfRule type="containsText" dxfId="29" priority="21" operator="containsText" text="variant">
      <formula>NOT(ISERROR(SEARCH(("variant"),(D575))))</formula>
    </cfRule>
  </conditionalFormatting>
  <conditionalFormatting sqref="D575:D645">
    <cfRule type="containsText" dxfId="28" priority="22" operator="containsText" text="udalosť">
      <formula>NOT(ISERROR(SEARCH(("udalosť"),(D575))))</formula>
    </cfRule>
  </conditionalFormatting>
  <conditionalFormatting sqref="D646:D690">
    <cfRule type="containsText" dxfId="27" priority="23" operator="containsText" text="variant">
      <formula>NOT(ISERROR(SEARCH(("variant"),(D646))))</formula>
    </cfRule>
  </conditionalFormatting>
  <conditionalFormatting sqref="D646:D690">
    <cfRule type="containsText" dxfId="26" priority="24" operator="containsText" text="udalosť">
      <formula>NOT(ISERROR(SEARCH(("udalosť"),(D646))))</formula>
    </cfRule>
  </conditionalFormatting>
  <conditionalFormatting sqref="D691:D739">
    <cfRule type="containsText" dxfId="25" priority="25" operator="containsText" text="variant">
      <formula>NOT(ISERROR(SEARCH(("variant"),(D691))))</formula>
    </cfRule>
  </conditionalFormatting>
  <conditionalFormatting sqref="D691:D739">
    <cfRule type="containsText" dxfId="24" priority="26" operator="containsText" text="udalosť">
      <formula>NOT(ISERROR(SEARCH(("udalosť"),(D691))))</formula>
    </cfRule>
  </conditionalFormatting>
  <conditionalFormatting sqref="D740:D785">
    <cfRule type="containsText" dxfId="23" priority="27" operator="containsText" text="variant">
      <formula>NOT(ISERROR(SEARCH(("variant"),(D740))))</formula>
    </cfRule>
  </conditionalFormatting>
  <conditionalFormatting sqref="D740:D785">
    <cfRule type="containsText" dxfId="22" priority="28" operator="containsText" text="udalosť">
      <formula>NOT(ISERROR(SEARCH(("udalosť"),(D740))))</formula>
    </cfRule>
  </conditionalFormatting>
  <conditionalFormatting sqref="D786:D798">
    <cfRule type="containsText" dxfId="21" priority="29" operator="containsText" text="variant">
      <formula>NOT(ISERROR(SEARCH(("variant"),(D786))))</formula>
    </cfRule>
  </conditionalFormatting>
  <conditionalFormatting sqref="D786:D798">
    <cfRule type="containsText" dxfId="20" priority="30" operator="containsText" text="udalosť">
      <formula>NOT(ISERROR(SEARCH(("udalosť"),(D786))))</formula>
    </cfRule>
  </conditionalFormatting>
  <conditionalFormatting sqref="D799:D831">
    <cfRule type="containsText" dxfId="19" priority="31" operator="containsText" text="variant">
      <formula>NOT(ISERROR(SEARCH(("variant"),(D799))))</formula>
    </cfRule>
  </conditionalFormatting>
  <conditionalFormatting sqref="D799:D831">
    <cfRule type="containsText" dxfId="18" priority="32" operator="containsText" text="udalosť">
      <formula>NOT(ISERROR(SEARCH(("udalosť"),(D799))))</formula>
    </cfRule>
  </conditionalFormatting>
  <conditionalFormatting sqref="D832:D907">
    <cfRule type="containsText" dxfId="17" priority="33" operator="containsText" text="variant">
      <formula>NOT(ISERROR(SEARCH(("variant"),(D832))))</formula>
    </cfRule>
  </conditionalFormatting>
  <conditionalFormatting sqref="D832:D907">
    <cfRule type="containsText" dxfId="16" priority="34" operator="containsText" text="udalosť">
      <formula>NOT(ISERROR(SEARCH(("udalosť"),(D832))))</formula>
    </cfRule>
  </conditionalFormatting>
  <conditionalFormatting sqref="D908:D927">
    <cfRule type="containsText" dxfId="15" priority="35" operator="containsText" text="variant">
      <formula>NOT(ISERROR(SEARCH(("variant"),(D908))))</formula>
    </cfRule>
  </conditionalFormatting>
  <conditionalFormatting sqref="D908:D927">
    <cfRule type="containsText" dxfId="14" priority="36" operator="containsText" text="udalosť">
      <formula>NOT(ISERROR(SEARCH(("udalosť"),(D908))))</formula>
    </cfRule>
  </conditionalFormatting>
  <conditionalFormatting sqref="N1">
    <cfRule type="containsText" dxfId="13" priority="37" operator="containsText" text="variant">
      <formula>NOT(ISERROR(SEARCH(("variant"),(N1))))</formula>
    </cfRule>
  </conditionalFormatting>
  <conditionalFormatting sqref="N1">
    <cfRule type="containsText" dxfId="12" priority="38" operator="containsText" text="udalosť">
      <formula>NOT(ISERROR(SEARCH(("udalosť"),(N1))))</formula>
    </cfRule>
  </conditionalFormatting>
  <conditionalFormatting sqref="O1:P1">
    <cfRule type="containsText" dxfId="11" priority="39" operator="containsText" text="variant">
      <formula>NOT(ISERROR(SEARCH(("variant"),(O1))))</formula>
    </cfRule>
  </conditionalFormatting>
  <conditionalFormatting sqref="O1:P1">
    <cfRule type="containsText" dxfId="10" priority="40" operator="containsText" text="udalosť">
      <formula>NOT(ISERROR(SEARCH(("udalosť"),(O1))))</formula>
    </cfRule>
  </conditionalFormatting>
  <conditionalFormatting sqref="Q1:W1">
    <cfRule type="containsText" dxfId="9" priority="41" operator="containsText" text="variant">
      <formula>NOT(ISERROR(SEARCH(("variant"),(Q1))))</formula>
    </cfRule>
  </conditionalFormatting>
  <conditionalFormatting sqref="Q1:W1">
    <cfRule type="containsText" dxfId="8" priority="42" operator="containsText" text="udalosť">
      <formula>NOT(ISERROR(SEARCH(("udalosť"),(Q1))))</formula>
    </cfRule>
  </conditionalFormatting>
  <conditionalFormatting sqref="A1">
    <cfRule type="containsText" dxfId="7" priority="1" operator="containsText" text="variant">
      <formula>NOT(ISERROR(SEARCH(("variant"),(A1))))</formula>
    </cfRule>
  </conditionalFormatting>
  <conditionalFormatting sqref="A1">
    <cfRule type="containsText" dxfId="6" priority="2" operator="containsText" text="udalosť">
      <formula>NOT(ISERROR(SEARCH(("udalosť"),(A1))))</formula>
    </cfRule>
  </conditionalFormatting>
  <hyperlinks>
    <hyperlink ref="N2" r:id="rId1"/>
    <hyperlink ref="N3" r:id="rId2"/>
    <hyperlink ref="N4" r:id="rId3"/>
    <hyperlink ref="N5" r:id="rId4"/>
    <hyperlink ref="N6" r:id="rId5"/>
    <hyperlink ref="N7" r:id="rId6"/>
    <hyperlink ref="F8" r:id="rId7"/>
    <hyperlink ref="N8" r:id="rId8"/>
    <hyperlink ref="F9" r:id="rId9"/>
    <hyperlink ref="N9" r:id="rId10"/>
    <hyperlink ref="N10" r:id="rId11"/>
    <hyperlink ref="N11" r:id="rId12"/>
    <hyperlink ref="N12" r:id="rId13"/>
    <hyperlink ref="N13" r:id="rId14"/>
    <hyperlink ref="F14" r:id="rId15"/>
    <hyperlink ref="N14" r:id="rId16"/>
    <hyperlink ref="F15" r:id="rId17"/>
    <hyperlink ref="N15" r:id="rId18"/>
    <hyperlink ref="N16" r:id="rId19"/>
    <hyperlink ref="N17" r:id="rId20"/>
    <hyperlink ref="N18" r:id="rId21"/>
    <hyperlink ref="N19" r:id="rId22"/>
    <hyperlink ref="N20" r:id="rId23"/>
    <hyperlink ref="N21" r:id="rId24"/>
    <hyperlink ref="N22" r:id="rId25"/>
    <hyperlink ref="N23" r:id="rId26"/>
    <hyperlink ref="N24" r:id="rId27"/>
    <hyperlink ref="N25" r:id="rId28"/>
    <hyperlink ref="N26" r:id="rId29"/>
    <hyperlink ref="F27" r:id="rId30"/>
    <hyperlink ref="N27" r:id="rId31"/>
    <hyperlink ref="N28" r:id="rId32"/>
    <hyperlink ref="N29" r:id="rId33"/>
    <hyperlink ref="F30" r:id="rId34"/>
    <hyperlink ref="N30" r:id="rId35"/>
    <hyperlink ref="N31" r:id="rId36"/>
    <hyperlink ref="F32" r:id="rId37"/>
    <hyperlink ref="N32" r:id="rId38"/>
    <hyperlink ref="N33" r:id="rId39"/>
    <hyperlink ref="N34" r:id="rId40"/>
    <hyperlink ref="N35" r:id="rId41"/>
    <hyperlink ref="N36" r:id="rId42"/>
    <hyperlink ref="N37" r:id="rId43"/>
    <hyperlink ref="N38" r:id="rId44"/>
    <hyperlink ref="N39" r:id="rId45"/>
    <hyperlink ref="N40" r:id="rId46"/>
    <hyperlink ref="N41" r:id="rId47"/>
    <hyperlink ref="N42" r:id="rId48"/>
    <hyperlink ref="N43" r:id="rId49"/>
    <hyperlink ref="N44" r:id="rId50"/>
    <hyperlink ref="N45" r:id="rId51"/>
    <hyperlink ref="N46" r:id="rId52" display="Zákon č. 568/2009 Z. z.  Zákon č. 311/2001 Z. z. "/>
    <hyperlink ref="N47" r:id="rId53"/>
    <hyperlink ref="N48" r:id="rId54"/>
    <hyperlink ref="N49" r:id="rId55"/>
    <hyperlink ref="N51" r:id="rId56"/>
    <hyperlink ref="N52" r:id="rId57"/>
    <hyperlink ref="N53" r:id="rId58"/>
    <hyperlink ref="N54" r:id="rId59"/>
    <hyperlink ref="N55" r:id="rId60"/>
    <hyperlink ref="N56" r:id="rId61"/>
    <hyperlink ref="N58" r:id="rId62"/>
    <hyperlink ref="N59" r:id="rId63"/>
    <hyperlink ref="N60" r:id="rId64"/>
    <hyperlink ref="N61" r:id="rId65"/>
    <hyperlink ref="N62" r:id="rId66"/>
    <hyperlink ref="N63" r:id="rId67"/>
    <hyperlink ref="N64" r:id="rId68"/>
    <hyperlink ref="N66" r:id="rId69"/>
    <hyperlink ref="F67" r:id="rId70"/>
    <hyperlink ref="N67" r:id="rId71"/>
    <hyperlink ref="F68" r:id="rId72"/>
    <hyperlink ref="N68" r:id="rId73"/>
    <hyperlink ref="N69" r:id="rId74"/>
    <hyperlink ref="N70" r:id="rId75"/>
    <hyperlink ref="N71" r:id="rId76"/>
    <hyperlink ref="N72" r:id="rId77"/>
    <hyperlink ref="N73" r:id="rId78"/>
    <hyperlink ref="N74" r:id="rId79"/>
    <hyperlink ref="F75" r:id="rId80"/>
    <hyperlink ref="N75" r:id="rId81"/>
    <hyperlink ref="F76" r:id="rId82"/>
    <hyperlink ref="N76" r:id="rId83"/>
    <hyperlink ref="N77" r:id="rId84"/>
    <hyperlink ref="N78" r:id="rId85"/>
    <hyperlink ref="N79" r:id="rId86"/>
    <hyperlink ref="N80" r:id="rId87"/>
    <hyperlink ref="N81" r:id="rId88"/>
    <hyperlink ref="F82" r:id="rId89"/>
    <hyperlink ref="N82" r:id="rId90"/>
    <hyperlink ref="N83" r:id="rId91"/>
    <hyperlink ref="F84" r:id="rId92"/>
    <hyperlink ref="N84" r:id="rId93"/>
    <hyperlink ref="F85" r:id="rId94"/>
    <hyperlink ref="N85" r:id="rId95"/>
    <hyperlink ref="F86" r:id="rId96"/>
    <hyperlink ref="N86" r:id="rId97"/>
    <hyperlink ref="F87" r:id="rId98"/>
    <hyperlink ref="N87" r:id="rId99"/>
    <hyperlink ref="N88" r:id="rId100"/>
    <hyperlink ref="F89" r:id="rId101"/>
    <hyperlink ref="N89" r:id="rId102"/>
    <hyperlink ref="N90" r:id="rId103"/>
    <hyperlink ref="N91" r:id="rId104"/>
    <hyperlink ref="N92" r:id="rId105"/>
    <hyperlink ref="N93" r:id="rId106"/>
    <hyperlink ref="N102" r:id="rId107"/>
    <hyperlink ref="N103" r:id="rId108"/>
    <hyperlink ref="N104" r:id="rId109"/>
    <hyperlink ref="F105" r:id="rId110"/>
    <hyperlink ref="N105" r:id="rId111"/>
    <hyperlink ref="N106" r:id="rId112"/>
    <hyperlink ref="N107" r:id="rId113"/>
    <hyperlink ref="N108" r:id="rId114" display="Zákon č. 455/1991 Zb.        Zákon č. 124/2006 Z. z."/>
    <hyperlink ref="F109" r:id="rId115"/>
    <hyperlink ref="N109" r:id="rId116"/>
    <hyperlink ref="N110" r:id="rId117"/>
    <hyperlink ref="N111" r:id="rId118"/>
    <hyperlink ref="N112" r:id="rId119"/>
    <hyperlink ref="F113" r:id="rId120"/>
    <hyperlink ref="N113" r:id="rId121"/>
    <hyperlink ref="F114" r:id="rId122"/>
    <hyperlink ref="N114" r:id="rId123"/>
    <hyperlink ref="F115" r:id="rId124"/>
    <hyperlink ref="N115" r:id="rId125"/>
    <hyperlink ref="F116" r:id="rId126"/>
    <hyperlink ref="N116" r:id="rId127"/>
    <hyperlink ref="F117" r:id="rId128"/>
    <hyperlink ref="N117" r:id="rId129"/>
    <hyperlink ref="N118" r:id="rId130"/>
    <hyperlink ref="N119" r:id="rId131"/>
    <hyperlink ref="N120" r:id="rId132"/>
    <hyperlink ref="N121" r:id="rId133"/>
    <hyperlink ref="N122" r:id="rId134"/>
    <hyperlink ref="N123" r:id="rId135"/>
    <hyperlink ref="N124" r:id="rId136"/>
    <hyperlink ref="N125" r:id="rId137"/>
    <hyperlink ref="F126" r:id="rId138"/>
    <hyperlink ref="F127" r:id="rId139"/>
    <hyperlink ref="N127" r:id="rId140"/>
    <hyperlink ref="F128" r:id="rId141"/>
    <hyperlink ref="N128" r:id="rId142"/>
    <hyperlink ref="F129" r:id="rId143"/>
    <hyperlink ref="N129" r:id="rId144"/>
    <hyperlink ref="F130" r:id="rId145"/>
    <hyperlink ref="N130" r:id="rId146"/>
    <hyperlink ref="N131" r:id="rId147"/>
    <hyperlink ref="F132" r:id="rId148"/>
    <hyperlink ref="N132" r:id="rId149"/>
    <hyperlink ref="F133" r:id="rId150"/>
    <hyperlink ref="N133" r:id="rId151"/>
    <hyperlink ref="N134" r:id="rId152"/>
    <hyperlink ref="F135" r:id="rId153"/>
    <hyperlink ref="N135" r:id="rId154"/>
    <hyperlink ref="F136" r:id="rId155"/>
    <hyperlink ref="N136" r:id="rId156"/>
    <hyperlink ref="N137" r:id="rId157"/>
    <hyperlink ref="F138" r:id="rId158"/>
    <hyperlink ref="N138" r:id="rId159"/>
    <hyperlink ref="F139" r:id="rId160"/>
    <hyperlink ref="N139" r:id="rId161"/>
    <hyperlink ref="N140" r:id="rId162"/>
    <hyperlink ref="F141" r:id="rId163"/>
    <hyperlink ref="N141" r:id="rId164"/>
    <hyperlink ref="N142" r:id="rId165"/>
    <hyperlink ref="F143" r:id="rId166"/>
    <hyperlink ref="N143" r:id="rId167"/>
    <hyperlink ref="F159" r:id="rId168"/>
    <hyperlink ref="N159" r:id="rId169"/>
    <hyperlink ref="N165" r:id="rId170"/>
    <hyperlink ref="F168" r:id="rId171"/>
    <hyperlink ref="N168" r:id="rId172"/>
    <hyperlink ref="F169" r:id="rId173"/>
    <hyperlink ref="N169" r:id="rId174"/>
    <hyperlink ref="F173" r:id="rId175"/>
    <hyperlink ref="N173" r:id="rId176"/>
    <hyperlink ref="F176" r:id="rId177"/>
    <hyperlink ref="N176" r:id="rId178"/>
    <hyperlink ref="N178" r:id="rId179"/>
    <hyperlink ref="N179" r:id="rId180"/>
    <hyperlink ref="F181" r:id="rId181"/>
    <hyperlink ref="N181" r:id="rId182"/>
    <hyperlink ref="F192" r:id="rId183"/>
    <hyperlink ref="N192" r:id="rId184"/>
    <hyperlink ref="F193" r:id="rId185"/>
    <hyperlink ref="N193" r:id="rId186"/>
    <hyperlink ref="F194" r:id="rId187"/>
    <hyperlink ref="N194" r:id="rId188"/>
    <hyperlink ref="F197" r:id="rId189"/>
    <hyperlink ref="N197" r:id="rId190"/>
    <hyperlink ref="N199" r:id="rId191"/>
    <hyperlink ref="N200" r:id="rId192"/>
    <hyperlink ref="F206" r:id="rId193"/>
    <hyperlink ref="N206" r:id="rId194"/>
    <hyperlink ref="F210" r:id="rId195"/>
    <hyperlink ref="N210" r:id="rId196"/>
    <hyperlink ref="F211" r:id="rId197"/>
    <hyperlink ref="N211" r:id="rId198"/>
    <hyperlink ref="F212" r:id="rId199"/>
    <hyperlink ref="N212" r:id="rId200"/>
    <hyperlink ref="F213" r:id="rId201"/>
    <hyperlink ref="N213" r:id="rId202"/>
    <hyperlink ref="F214" r:id="rId203" location="Podmienky%20n%C3%A1roku"/>
    <hyperlink ref="N214" r:id="rId204"/>
    <hyperlink ref="F215" r:id="rId205" location="2"/>
    <hyperlink ref="N215" r:id="rId206"/>
    <hyperlink ref="F216" r:id="rId207"/>
    <hyperlink ref="N216" r:id="rId208"/>
    <hyperlink ref="F217" r:id="rId209" location="/"/>
    <hyperlink ref="N217" r:id="rId210"/>
    <hyperlink ref="F218" r:id="rId211"/>
    <hyperlink ref="N218" r:id="rId212"/>
    <hyperlink ref="F220" r:id="rId213"/>
    <hyperlink ref="N220" r:id="rId214"/>
    <hyperlink ref="F221" r:id="rId215"/>
    <hyperlink ref="N221" r:id="rId216"/>
    <hyperlink ref="N222" r:id="rId217"/>
    <hyperlink ref="F223" r:id="rId218"/>
    <hyperlink ref="N223" r:id="rId219"/>
    <hyperlink ref="N227" r:id="rId220"/>
    <hyperlink ref="F228" r:id="rId221"/>
    <hyperlink ref="N228" r:id="rId222"/>
    <hyperlink ref="F229" r:id="rId223"/>
    <hyperlink ref="N229" r:id="rId224"/>
    <hyperlink ref="N230" r:id="rId225"/>
    <hyperlink ref="F231" r:id="rId226" location="11"/>
    <hyperlink ref="N231" r:id="rId227"/>
    <hyperlink ref="N232" r:id="rId228"/>
    <hyperlink ref="N233" r:id="rId229"/>
    <hyperlink ref="N234" r:id="rId230"/>
    <hyperlink ref="F235" r:id="rId231"/>
    <hyperlink ref="N235" r:id="rId232"/>
    <hyperlink ref="N236" r:id="rId233"/>
    <hyperlink ref="F237" r:id="rId234" location="2"/>
    <hyperlink ref="N237" r:id="rId235"/>
    <hyperlink ref="F240" r:id="rId236"/>
    <hyperlink ref="N240" r:id="rId237"/>
    <hyperlink ref="N241" r:id="rId238"/>
    <hyperlink ref="N243" r:id="rId239"/>
    <hyperlink ref="N250" r:id="rId240"/>
    <hyperlink ref="F253" r:id="rId241"/>
    <hyperlink ref="N253" r:id="rId242"/>
    <hyperlink ref="F255" r:id="rId243"/>
    <hyperlink ref="N255" r:id="rId244"/>
    <hyperlink ref="F256" r:id="rId245"/>
    <hyperlink ref="N256" r:id="rId246"/>
    <hyperlink ref="F259" r:id="rId247"/>
    <hyperlink ref="N259" r:id="rId248"/>
    <hyperlink ref="F260" r:id="rId249"/>
    <hyperlink ref="N260" r:id="rId250"/>
    <hyperlink ref="F261" r:id="rId251"/>
    <hyperlink ref="N261" r:id="rId252"/>
    <hyperlink ref="F264" r:id="rId253"/>
    <hyperlink ref="N264" r:id="rId254"/>
    <hyperlink ref="F265" r:id="rId255"/>
    <hyperlink ref="N265" r:id="rId256"/>
    <hyperlink ref="F266" r:id="rId257"/>
    <hyperlink ref="N266" r:id="rId258"/>
    <hyperlink ref="F267" r:id="rId259"/>
    <hyperlink ref="N267" r:id="rId260"/>
    <hyperlink ref="N269" r:id="rId261"/>
    <hyperlink ref="F270" r:id="rId262"/>
    <hyperlink ref="N270" r:id="rId263"/>
    <hyperlink ref="F273" r:id="rId264"/>
    <hyperlink ref="N273" r:id="rId265"/>
    <hyperlink ref="N275" r:id="rId266"/>
    <hyperlink ref="F276" r:id="rId267"/>
    <hyperlink ref="N276" r:id="rId268"/>
    <hyperlink ref="F277" r:id="rId269"/>
    <hyperlink ref="N277" r:id="rId270"/>
    <hyperlink ref="F280" r:id="rId271"/>
    <hyperlink ref="N280" r:id="rId272"/>
    <hyperlink ref="F284" r:id="rId273"/>
    <hyperlink ref="N284" r:id="rId274"/>
    <hyperlink ref="F286" r:id="rId275"/>
    <hyperlink ref="N286" r:id="rId276"/>
    <hyperlink ref="N287" r:id="rId277"/>
    <hyperlink ref="F288" r:id="rId278"/>
    <hyperlink ref="N288" r:id="rId279"/>
    <hyperlink ref="F290" r:id="rId280"/>
    <hyperlink ref="N290" r:id="rId281"/>
    <hyperlink ref="F291" r:id="rId282"/>
    <hyperlink ref="N291" r:id="rId283"/>
    <hyperlink ref="F298" r:id="rId284"/>
    <hyperlink ref="N298" r:id="rId285"/>
    <hyperlink ref="F299" r:id="rId286"/>
    <hyperlink ref="N299" r:id="rId287"/>
    <hyperlink ref="F300" r:id="rId288"/>
    <hyperlink ref="N300" r:id="rId289"/>
    <hyperlink ref="N301" r:id="rId290"/>
    <hyperlink ref="F303" r:id="rId291"/>
    <hyperlink ref="N303" r:id="rId292"/>
    <hyperlink ref="F305" r:id="rId293"/>
    <hyperlink ref="N305" r:id="rId294"/>
    <hyperlink ref="F306" r:id="rId295"/>
    <hyperlink ref="N306" r:id="rId296"/>
    <hyperlink ref="F307" r:id="rId297"/>
    <hyperlink ref="N307" r:id="rId298"/>
    <hyperlink ref="N309" r:id="rId299"/>
    <hyperlink ref="N310" r:id="rId300"/>
    <hyperlink ref="F313" r:id="rId301"/>
    <hyperlink ref="N313" r:id="rId302"/>
    <hyperlink ref="N314" r:id="rId303"/>
    <hyperlink ref="F315" r:id="rId304"/>
    <hyperlink ref="N315" r:id="rId305"/>
    <hyperlink ref="N316" r:id="rId306"/>
    <hyperlink ref="N318" r:id="rId307"/>
    <hyperlink ref="N319" r:id="rId308"/>
    <hyperlink ref="F321" r:id="rId309"/>
    <hyperlink ref="N321" r:id="rId310"/>
    <hyperlink ref="F322" r:id="rId311"/>
    <hyperlink ref="N322" r:id="rId312"/>
    <hyperlink ref="F323" r:id="rId313"/>
    <hyperlink ref="N323" r:id="rId314"/>
    <hyperlink ref="N325" r:id="rId315"/>
    <hyperlink ref="F326" r:id="rId316"/>
    <hyperlink ref="N326" r:id="rId317"/>
    <hyperlink ref="F327" r:id="rId318"/>
    <hyperlink ref="N327" r:id="rId319"/>
    <hyperlink ref="F328" r:id="rId320"/>
    <hyperlink ref="N328" r:id="rId321"/>
    <hyperlink ref="F329" r:id="rId322"/>
    <hyperlink ref="N329" r:id="rId323"/>
    <hyperlink ref="F330" r:id="rId324"/>
    <hyperlink ref="N330" r:id="rId325"/>
    <hyperlink ref="F333" r:id="rId326"/>
    <hyperlink ref="F334" r:id="rId327"/>
    <hyperlink ref="N334" r:id="rId328"/>
    <hyperlink ref="F335" r:id="rId329"/>
    <hyperlink ref="N335" r:id="rId330"/>
    <hyperlink ref="F336" r:id="rId331"/>
    <hyperlink ref="N336" r:id="rId332"/>
    <hyperlink ref="F338" r:id="rId333"/>
    <hyperlink ref="N338" r:id="rId334"/>
    <hyperlink ref="F339" r:id="rId335"/>
    <hyperlink ref="F340" r:id="rId336"/>
    <hyperlink ref="N340" r:id="rId337"/>
    <hyperlink ref="F341" r:id="rId338"/>
    <hyperlink ref="N341" r:id="rId339"/>
    <hyperlink ref="F343" r:id="rId340"/>
    <hyperlink ref="N343" r:id="rId341"/>
    <hyperlink ref="F345" r:id="rId342"/>
    <hyperlink ref="N345" r:id="rId343"/>
    <hyperlink ref="F346" r:id="rId344"/>
    <hyperlink ref="N346" r:id="rId345"/>
    <hyperlink ref="F350" r:id="rId346"/>
    <hyperlink ref="N350" r:id="rId347"/>
    <hyperlink ref="F351" r:id="rId348"/>
    <hyperlink ref="N351" r:id="rId349"/>
    <hyperlink ref="N352" r:id="rId350"/>
    <hyperlink ref="F354" r:id="rId351"/>
    <hyperlink ref="N354" r:id="rId352"/>
    <hyperlink ref="F355" r:id="rId353"/>
    <hyperlink ref="N355" r:id="rId354"/>
    <hyperlink ref="N356" r:id="rId355"/>
    <hyperlink ref="F359" r:id="rId356"/>
    <hyperlink ref="N359" r:id="rId357"/>
    <hyperlink ref="F360" r:id="rId358"/>
    <hyperlink ref="N360" r:id="rId359"/>
    <hyperlink ref="F363" r:id="rId360"/>
    <hyperlink ref="N363" r:id="rId361"/>
    <hyperlink ref="F366" r:id="rId362"/>
    <hyperlink ref="N366" r:id="rId363"/>
    <hyperlink ref="N367" r:id="rId364"/>
    <hyperlink ref="N368" r:id="rId365"/>
    <hyperlink ref="F369" r:id="rId366"/>
    <hyperlink ref="N369" r:id="rId367"/>
    <hyperlink ref="N370" r:id="rId368"/>
    <hyperlink ref="N373" r:id="rId369"/>
    <hyperlink ref="F374" r:id="rId370"/>
    <hyperlink ref="N374" r:id="rId371"/>
    <hyperlink ref="F376" r:id="rId372"/>
    <hyperlink ref="N376" r:id="rId373"/>
    <hyperlink ref="N379" r:id="rId374"/>
    <hyperlink ref="F380" r:id="rId375"/>
    <hyperlink ref="F381" r:id="rId376"/>
    <hyperlink ref="N381" r:id="rId377"/>
    <hyperlink ref="N393" r:id="rId378"/>
    <hyperlink ref="N395" r:id="rId379"/>
    <hyperlink ref="F396" r:id="rId380"/>
    <hyperlink ref="F397" r:id="rId381"/>
    <hyperlink ref="F398" r:id="rId382"/>
    <hyperlink ref="N398" r:id="rId383"/>
    <hyperlink ref="N401" r:id="rId384"/>
    <hyperlink ref="N402" r:id="rId385"/>
    <hyperlink ref="F404" r:id="rId386"/>
    <hyperlink ref="N404" r:id="rId387"/>
    <hyperlink ref="F405" r:id="rId388"/>
    <hyperlink ref="N405" r:id="rId389"/>
    <hyperlink ref="F407" r:id="rId390"/>
    <hyperlink ref="N407" r:id="rId391"/>
    <hyperlink ref="F408" r:id="rId392"/>
    <hyperlink ref="N408" r:id="rId393"/>
    <hyperlink ref="F409" r:id="rId394"/>
    <hyperlink ref="F410" r:id="rId395"/>
    <hyperlink ref="N410" r:id="rId396"/>
    <hyperlink ref="F411" r:id="rId397"/>
    <hyperlink ref="N411" r:id="rId398"/>
    <hyperlink ref="F413" r:id="rId399"/>
    <hyperlink ref="N413" r:id="rId400"/>
    <hyperlink ref="F414" r:id="rId401"/>
    <hyperlink ref="N415" r:id="rId402"/>
    <hyperlink ref="N416" r:id="rId403"/>
    <hyperlink ref="N417" r:id="rId404"/>
    <hyperlink ref="N418" r:id="rId405"/>
    <hyperlink ref="F419" r:id="rId406"/>
    <hyperlink ref="N419" r:id="rId407"/>
    <hyperlink ref="N422" r:id="rId408"/>
    <hyperlink ref="F423" r:id="rId409"/>
    <hyperlink ref="N423" r:id="rId410"/>
    <hyperlink ref="F425" r:id="rId411"/>
    <hyperlink ref="N425" r:id="rId412"/>
    <hyperlink ref="F426" r:id="rId413"/>
    <hyperlink ref="F427" r:id="rId414"/>
    <hyperlink ref="N427" r:id="rId415"/>
    <hyperlink ref="F429" r:id="rId416"/>
    <hyperlink ref="F430" r:id="rId417"/>
    <hyperlink ref="N430" r:id="rId418"/>
    <hyperlink ref="F433" r:id="rId419"/>
    <hyperlink ref="N433" r:id="rId420"/>
    <hyperlink ref="F434" r:id="rId421"/>
    <hyperlink ref="N434" r:id="rId422"/>
    <hyperlink ref="N436" r:id="rId423"/>
    <hyperlink ref="F438" r:id="rId424"/>
    <hyperlink ref="N438" r:id="rId425"/>
    <hyperlink ref="F439" r:id="rId426"/>
    <hyperlink ref="N439" r:id="rId427"/>
    <hyperlink ref="F442" r:id="rId428"/>
    <hyperlink ref="N442" r:id="rId429"/>
    <hyperlink ref="F443" r:id="rId430"/>
    <hyperlink ref="N443" r:id="rId431"/>
    <hyperlink ref="N446" r:id="rId432"/>
    <hyperlink ref="F447" r:id="rId433"/>
    <hyperlink ref="N447" r:id="rId434"/>
    <hyperlink ref="F449" r:id="rId435"/>
    <hyperlink ref="N449" r:id="rId436"/>
    <hyperlink ref="F450" r:id="rId437"/>
    <hyperlink ref="N450" r:id="rId438"/>
    <hyperlink ref="N453" r:id="rId439"/>
    <hyperlink ref="F454" r:id="rId440"/>
    <hyperlink ref="N454" r:id="rId441"/>
    <hyperlink ref="F456" r:id="rId442"/>
    <hyperlink ref="N456" r:id="rId443"/>
    <hyperlink ref="F457" r:id="rId444"/>
    <hyperlink ref="N457" r:id="rId445"/>
    <hyperlink ref="F460" r:id="rId446"/>
    <hyperlink ref="N460" r:id="rId447"/>
    <hyperlink ref="F461" r:id="rId448"/>
    <hyperlink ref="N461" r:id="rId449"/>
    <hyperlink ref="F462" r:id="rId450"/>
    <hyperlink ref="N462" r:id="rId451"/>
    <hyperlink ref="F467" r:id="rId452"/>
    <hyperlink ref="N467" r:id="rId453"/>
    <hyperlink ref="F468" r:id="rId454"/>
    <hyperlink ref="F469" r:id="rId455" location="wSoTPPr"/>
    <hyperlink ref="F471" r:id="rId456"/>
    <hyperlink ref="N479" r:id="rId457"/>
    <hyperlink ref="N480" r:id="rId458"/>
    <hyperlink ref="N482" r:id="rId459"/>
    <hyperlink ref="N483" r:id="rId460"/>
    <hyperlink ref="F485" r:id="rId461"/>
    <hyperlink ref="N485" r:id="rId462"/>
    <hyperlink ref="F487" r:id="rId463"/>
    <hyperlink ref="N487" r:id="rId464"/>
    <hyperlink ref="F488" r:id="rId465"/>
    <hyperlink ref="N488" r:id="rId466"/>
    <hyperlink ref="F491" r:id="rId467"/>
    <hyperlink ref="N491" r:id="rId468"/>
    <hyperlink ref="F493" r:id="rId469"/>
    <hyperlink ref="N493" r:id="rId470"/>
    <hyperlink ref="F495" r:id="rId471"/>
    <hyperlink ref="N495" r:id="rId472"/>
    <hyperlink ref="N496" r:id="rId473"/>
    <hyperlink ref="N497" r:id="rId474"/>
    <hyperlink ref="F498" r:id="rId475"/>
    <hyperlink ref="N498" r:id="rId476"/>
    <hyperlink ref="F501" r:id="rId477"/>
    <hyperlink ref="N501" r:id="rId478"/>
    <hyperlink ref="F502" r:id="rId479"/>
    <hyperlink ref="N502" r:id="rId480"/>
    <hyperlink ref="F504" r:id="rId481"/>
    <hyperlink ref="N504" r:id="rId482"/>
    <hyperlink ref="F506" r:id="rId483"/>
    <hyperlink ref="N506" r:id="rId484"/>
    <hyperlink ref="F507" r:id="rId485"/>
    <hyperlink ref="N507" r:id="rId486"/>
    <hyperlink ref="N509" r:id="rId487"/>
    <hyperlink ref="F511" r:id="rId488"/>
    <hyperlink ref="F512" r:id="rId489"/>
    <hyperlink ref="F513" r:id="rId490"/>
    <hyperlink ref="F515" r:id="rId491"/>
    <hyperlink ref="F516" r:id="rId492"/>
    <hyperlink ref="F517" r:id="rId493"/>
    <hyperlink ref="F518" r:id="rId494"/>
    <hyperlink ref="F520" r:id="rId495"/>
    <hyperlink ref="F523" r:id="rId496"/>
    <hyperlink ref="N523" r:id="rId497"/>
    <hyperlink ref="F524" r:id="rId498"/>
    <hyperlink ref="F525" r:id="rId499"/>
    <hyperlink ref="F528" r:id="rId500"/>
    <hyperlink ref="F530" r:id="rId501"/>
    <hyperlink ref="N531" r:id="rId502"/>
    <hyperlink ref="F534" r:id="rId503"/>
    <hyperlink ref="N534" r:id="rId504"/>
    <hyperlink ref="F535" r:id="rId505"/>
    <hyperlink ref="N535" r:id="rId506"/>
    <hyperlink ref="F536" r:id="rId507"/>
    <hyperlink ref="N536" r:id="rId508"/>
    <hyperlink ref="F537" r:id="rId509"/>
    <hyperlink ref="N538" r:id="rId510"/>
    <hyperlink ref="F541" r:id="rId511"/>
    <hyperlink ref="N541" r:id="rId512"/>
    <hyperlink ref="F542" r:id="rId513"/>
    <hyperlink ref="N542" r:id="rId514"/>
    <hyperlink ref="F543" r:id="rId515"/>
    <hyperlink ref="N543" r:id="rId516"/>
    <hyperlink ref="F545" r:id="rId517"/>
    <hyperlink ref="N545" r:id="rId518"/>
    <hyperlink ref="F547" r:id="rId519"/>
    <hyperlink ref="N547" r:id="rId520"/>
    <hyperlink ref="F548" r:id="rId521"/>
    <hyperlink ref="N548" r:id="rId522"/>
    <hyperlink ref="F550" r:id="rId523"/>
    <hyperlink ref="N550" r:id="rId524"/>
    <hyperlink ref="F552" r:id="rId525"/>
    <hyperlink ref="N552" r:id="rId526"/>
    <hyperlink ref="F555" r:id="rId527"/>
    <hyperlink ref="F556" r:id="rId528"/>
    <hyperlink ref="F557" r:id="rId529"/>
    <hyperlink ref="N557" r:id="rId530"/>
    <hyperlink ref="F558" r:id="rId531"/>
    <hyperlink ref="N558" r:id="rId532"/>
    <hyperlink ref="F559" r:id="rId533"/>
    <hyperlink ref="N559" r:id="rId534"/>
    <hyperlink ref="F560" r:id="rId535"/>
    <hyperlink ref="N560" r:id="rId536"/>
    <hyperlink ref="F561" r:id="rId537"/>
    <hyperlink ref="N561" r:id="rId538"/>
    <hyperlink ref="F565" r:id="rId539"/>
    <hyperlink ref="N565" r:id="rId540"/>
    <hyperlink ref="F567" r:id="rId541"/>
    <hyperlink ref="N567" r:id="rId542"/>
    <hyperlink ref="F570" r:id="rId543"/>
    <hyperlink ref="F571" r:id="rId544"/>
    <hyperlink ref="N571" r:id="rId545"/>
    <hyperlink ref="F573" r:id="rId546"/>
    <hyperlink ref="N573" r:id="rId547"/>
    <hyperlink ref="F577" r:id="rId548"/>
    <hyperlink ref="N577" r:id="rId549"/>
    <hyperlink ref="F578" r:id="rId550"/>
    <hyperlink ref="F579" r:id="rId551"/>
    <hyperlink ref="N579" r:id="rId552"/>
    <hyperlink ref="N580" r:id="rId553"/>
    <hyperlink ref="N581" r:id="rId554"/>
    <hyperlink ref="F583" r:id="rId555"/>
    <hyperlink ref="N583" r:id="rId556"/>
    <hyperlink ref="N586" r:id="rId557"/>
    <hyperlink ref="N587" r:id="rId558"/>
    <hyperlink ref="F588" r:id="rId559"/>
    <hyperlink ref="N588" r:id="rId560"/>
    <hyperlink ref="F591" r:id="rId561"/>
    <hyperlink ref="N591" r:id="rId562"/>
    <hyperlink ref="F593" r:id="rId563"/>
    <hyperlink ref="N593" r:id="rId564"/>
    <hyperlink ref="F594" r:id="rId565"/>
    <hyperlink ref="N594" r:id="rId566"/>
    <hyperlink ref="N596" r:id="rId567"/>
    <hyperlink ref="N597" r:id="rId568"/>
    <hyperlink ref="N598" r:id="rId569"/>
    <hyperlink ref="N602" r:id="rId570"/>
    <hyperlink ref="N605" r:id="rId571"/>
    <hyperlink ref="F606" r:id="rId572"/>
    <hyperlink ref="N606" r:id="rId573"/>
    <hyperlink ref="N607" r:id="rId574"/>
    <hyperlink ref="N608" r:id="rId575"/>
    <hyperlink ref="F611" r:id="rId576"/>
    <hyperlink ref="N611" r:id="rId577"/>
    <hyperlink ref="F612" r:id="rId578"/>
    <hyperlink ref="N612" r:id="rId579"/>
    <hyperlink ref="F613" r:id="rId580"/>
    <hyperlink ref="N613" r:id="rId581"/>
    <hyperlink ref="F614" r:id="rId582"/>
    <hyperlink ref="N614" r:id="rId583"/>
    <hyperlink ref="N615" r:id="rId584"/>
    <hyperlink ref="F616" r:id="rId585"/>
    <hyperlink ref="N616" r:id="rId586"/>
    <hyperlink ref="F617" r:id="rId587"/>
    <hyperlink ref="N617" r:id="rId588"/>
    <hyperlink ref="F619" r:id="rId589"/>
    <hyperlink ref="N619" r:id="rId590"/>
    <hyperlink ref="F620" r:id="rId591"/>
    <hyperlink ref="N620" r:id="rId592"/>
    <hyperlink ref="N621" r:id="rId593"/>
    <hyperlink ref="N622" r:id="rId594"/>
    <hyperlink ref="F625" r:id="rId595"/>
    <hyperlink ref="N625" r:id="rId596"/>
    <hyperlink ref="F627" r:id="rId597"/>
    <hyperlink ref="N627" r:id="rId598"/>
    <hyperlink ref="F628" r:id="rId599"/>
    <hyperlink ref="N628" r:id="rId600"/>
    <hyperlink ref="N629" r:id="rId601"/>
    <hyperlink ref="F631" r:id="rId602"/>
    <hyperlink ref="N631" r:id="rId603"/>
    <hyperlink ref="F633" r:id="rId604"/>
    <hyperlink ref="N633" r:id="rId605"/>
    <hyperlink ref="N634" r:id="rId606"/>
    <hyperlink ref="N636" r:id="rId607"/>
    <hyperlink ref="F637" r:id="rId608"/>
    <hyperlink ref="N637" r:id="rId609"/>
    <hyperlink ref="N638" r:id="rId610"/>
    <hyperlink ref="N639" r:id="rId611"/>
    <hyperlink ref="N646" r:id="rId612"/>
    <hyperlink ref="F647" r:id="rId613"/>
    <hyperlink ref="N647" r:id="rId614"/>
    <hyperlink ref="F648" r:id="rId615"/>
    <hyperlink ref="F650" r:id="rId616"/>
    <hyperlink ref="N650" r:id="rId617"/>
    <hyperlink ref="N651" r:id="rId618"/>
    <hyperlink ref="N652" r:id="rId619"/>
    <hyperlink ref="F654" r:id="rId620"/>
    <hyperlink ref="N654" r:id="rId621"/>
    <hyperlink ref="F655" r:id="rId622"/>
    <hyperlink ref="N655" r:id="rId623"/>
    <hyperlink ref="F657" r:id="rId624"/>
    <hyperlink ref="F659" r:id="rId625"/>
    <hyperlink ref="N659" r:id="rId626"/>
    <hyperlink ref="F660" r:id="rId627"/>
    <hyperlink ref="N660" r:id="rId628"/>
    <hyperlink ref="F661" r:id="rId629"/>
    <hyperlink ref="N661" r:id="rId630"/>
    <hyperlink ref="F662" r:id="rId631"/>
    <hyperlink ref="N662" r:id="rId632"/>
    <hyperlink ref="F663" r:id="rId633"/>
    <hyperlink ref="N663" r:id="rId634"/>
    <hyperlink ref="F664" r:id="rId635"/>
    <hyperlink ref="N664" r:id="rId636"/>
    <hyperlink ref="N665" r:id="rId637"/>
    <hyperlink ref="F666" r:id="rId638"/>
    <hyperlink ref="N666" r:id="rId639"/>
    <hyperlink ref="F668" r:id="rId640"/>
    <hyperlink ref="N668" r:id="rId641"/>
    <hyperlink ref="F669" r:id="rId642"/>
    <hyperlink ref="N669" r:id="rId643"/>
    <hyperlink ref="N670" r:id="rId644"/>
    <hyperlink ref="F671" r:id="rId645"/>
    <hyperlink ref="F672" r:id="rId646"/>
    <hyperlink ref="N672" r:id="rId647"/>
    <hyperlink ref="F673" r:id="rId648"/>
    <hyperlink ref="N673" r:id="rId649"/>
    <hyperlink ref="F674" r:id="rId650"/>
    <hyperlink ref="N674" r:id="rId651"/>
    <hyperlink ref="F675" r:id="rId652"/>
    <hyperlink ref="N675" r:id="rId653"/>
    <hyperlink ref="F676" r:id="rId654"/>
    <hyperlink ref="N676" r:id="rId655"/>
    <hyperlink ref="F677" r:id="rId656"/>
    <hyperlink ref="N677" r:id="rId657"/>
    <hyperlink ref="N678" r:id="rId658"/>
    <hyperlink ref="F680" r:id="rId659"/>
    <hyperlink ref="N680" r:id="rId660"/>
    <hyperlink ref="F681" r:id="rId661"/>
    <hyperlink ref="N681" r:id="rId662"/>
    <hyperlink ref="F682" r:id="rId663"/>
    <hyperlink ref="N682" r:id="rId664"/>
    <hyperlink ref="F683" r:id="rId665"/>
    <hyperlink ref="N683" r:id="rId666"/>
    <hyperlink ref="F684" r:id="rId667"/>
    <hyperlink ref="N684" r:id="rId668"/>
    <hyperlink ref="F686" r:id="rId669"/>
    <hyperlink ref="N686" r:id="rId670"/>
    <hyperlink ref="F687" r:id="rId671"/>
    <hyperlink ref="N687" r:id="rId672"/>
    <hyperlink ref="F688" r:id="rId673"/>
    <hyperlink ref="N688" r:id="rId674"/>
    <hyperlink ref="F689" r:id="rId675"/>
    <hyperlink ref="N689" r:id="rId676"/>
    <hyperlink ref="F692" r:id="rId677"/>
    <hyperlink ref="F693" r:id="rId678"/>
    <hyperlink ref="N693" r:id="rId679"/>
    <hyperlink ref="F694" r:id="rId680"/>
    <hyperlink ref="N694" r:id="rId681"/>
    <hyperlink ref="F695" r:id="rId682"/>
    <hyperlink ref="N695" r:id="rId683"/>
    <hyperlink ref="F696" r:id="rId684"/>
    <hyperlink ref="N696" r:id="rId685"/>
    <hyperlink ref="F697" r:id="rId686"/>
    <hyperlink ref="N697" r:id="rId687"/>
    <hyperlink ref="F698" r:id="rId688"/>
    <hyperlink ref="N698" r:id="rId689"/>
    <hyperlink ref="F699" r:id="rId690"/>
    <hyperlink ref="N699" r:id="rId691"/>
    <hyperlink ref="F700" r:id="rId692"/>
    <hyperlink ref="N700" r:id="rId693"/>
    <hyperlink ref="N702" r:id="rId694"/>
    <hyperlink ref="N703" r:id="rId695"/>
    <hyperlink ref="N705" r:id="rId696"/>
    <hyperlink ref="F706" r:id="rId697"/>
    <hyperlink ref="N706" r:id="rId698"/>
    <hyperlink ref="F709" r:id="rId699"/>
    <hyperlink ref="F710" r:id="rId700"/>
    <hyperlink ref="N710" r:id="rId701"/>
    <hyperlink ref="F711" r:id="rId702"/>
    <hyperlink ref="N711" r:id="rId703"/>
    <hyperlink ref="F713" r:id="rId704"/>
    <hyperlink ref="N713" r:id="rId705"/>
    <hyperlink ref="F714" r:id="rId706"/>
    <hyperlink ref="N714" r:id="rId707"/>
    <hyperlink ref="F716" r:id="rId708"/>
    <hyperlink ref="N716" r:id="rId709"/>
    <hyperlink ref="F717" r:id="rId710"/>
    <hyperlink ref="N717" r:id="rId711"/>
    <hyperlink ref="N719" r:id="rId712"/>
    <hyperlink ref="F722" r:id="rId713"/>
    <hyperlink ref="N722" r:id="rId714"/>
    <hyperlink ref="F723" r:id="rId715"/>
    <hyperlink ref="N723" r:id="rId716"/>
    <hyperlink ref="F724" r:id="rId717"/>
    <hyperlink ref="N724" r:id="rId718"/>
    <hyperlink ref="F726" r:id="rId719"/>
    <hyperlink ref="N726" r:id="rId720"/>
    <hyperlink ref="F727" r:id="rId721"/>
    <hyperlink ref="N727" r:id="rId722"/>
    <hyperlink ref="N729" r:id="rId723"/>
    <hyperlink ref="F731" r:id="rId724"/>
    <hyperlink ref="N731" r:id="rId725"/>
    <hyperlink ref="F733" r:id="rId726"/>
    <hyperlink ref="N733" r:id="rId727"/>
    <hyperlink ref="F734" r:id="rId728"/>
    <hyperlink ref="N734" r:id="rId729"/>
    <hyperlink ref="F736" r:id="rId730"/>
    <hyperlink ref="N736" r:id="rId731"/>
    <hyperlink ref="F740" r:id="rId732"/>
    <hyperlink ref="N740" r:id="rId733"/>
    <hyperlink ref="F741" r:id="rId734"/>
    <hyperlink ref="N741" r:id="rId735"/>
    <hyperlink ref="F742" r:id="rId736"/>
    <hyperlink ref="N742" r:id="rId737"/>
    <hyperlink ref="F743" r:id="rId738"/>
    <hyperlink ref="N743" r:id="rId739"/>
    <hyperlink ref="F744" r:id="rId740"/>
    <hyperlink ref="N744" r:id="rId741"/>
    <hyperlink ref="F745" r:id="rId742"/>
    <hyperlink ref="N745" r:id="rId743"/>
    <hyperlink ref="F746" r:id="rId744"/>
    <hyperlink ref="N746" r:id="rId745"/>
    <hyperlink ref="F747" r:id="rId746"/>
    <hyperlink ref="N747" r:id="rId747"/>
    <hyperlink ref="F748" r:id="rId748"/>
    <hyperlink ref="N748" r:id="rId749"/>
    <hyperlink ref="F749" r:id="rId750"/>
    <hyperlink ref="N749" r:id="rId751"/>
    <hyperlink ref="F750" r:id="rId752"/>
    <hyperlink ref="N750" r:id="rId753"/>
    <hyperlink ref="F751" r:id="rId754"/>
    <hyperlink ref="N751" r:id="rId755"/>
    <hyperlink ref="F752" r:id="rId756"/>
    <hyperlink ref="N752" r:id="rId757"/>
    <hyperlink ref="F753" r:id="rId758"/>
    <hyperlink ref="N753" r:id="rId759"/>
    <hyperlink ref="F754" r:id="rId760"/>
    <hyperlink ref="N754" r:id="rId761"/>
    <hyperlink ref="F755" r:id="rId762"/>
    <hyperlink ref="N755" r:id="rId763"/>
    <hyperlink ref="F756" r:id="rId764"/>
    <hyperlink ref="N756" r:id="rId765"/>
    <hyperlink ref="F757" r:id="rId766"/>
    <hyperlink ref="N757" r:id="rId767"/>
    <hyperlink ref="F758" r:id="rId768"/>
    <hyperlink ref="N758" r:id="rId769"/>
    <hyperlink ref="N759" r:id="rId770"/>
    <hyperlink ref="N760" r:id="rId771"/>
    <hyperlink ref="N761" r:id="rId772"/>
    <hyperlink ref="F762" r:id="rId773"/>
    <hyperlink ref="N762" r:id="rId774"/>
    <hyperlink ref="F763" r:id="rId775"/>
    <hyperlink ref="N763" r:id="rId776"/>
    <hyperlink ref="F764" r:id="rId777"/>
    <hyperlink ref="N764" r:id="rId778"/>
    <hyperlink ref="F765" r:id="rId779"/>
    <hyperlink ref="N765" r:id="rId780"/>
    <hyperlink ref="F766" r:id="rId781"/>
    <hyperlink ref="N766" r:id="rId782"/>
    <hyperlink ref="N767" r:id="rId783"/>
    <hyperlink ref="N768" r:id="rId784"/>
    <hyperlink ref="F769" r:id="rId785"/>
    <hyperlink ref="N769" r:id="rId786"/>
    <hyperlink ref="N773" r:id="rId787"/>
    <hyperlink ref="N774" r:id="rId788"/>
    <hyperlink ref="N776" r:id="rId789"/>
    <hyperlink ref="F777" r:id="rId790"/>
    <hyperlink ref="N777" r:id="rId791"/>
    <hyperlink ref="F778" r:id="rId792"/>
    <hyperlink ref="N778" r:id="rId793"/>
    <hyperlink ref="F779" r:id="rId794"/>
    <hyperlink ref="N779" r:id="rId795"/>
    <hyperlink ref="F780" r:id="rId796"/>
    <hyperlink ref="N780" r:id="rId797"/>
    <hyperlink ref="F781" r:id="rId798"/>
    <hyperlink ref="N781" r:id="rId799"/>
    <hyperlink ref="F782" r:id="rId800"/>
    <hyperlink ref="N782" r:id="rId801"/>
    <hyperlink ref="F783" r:id="rId802"/>
    <hyperlink ref="N783" r:id="rId803"/>
    <hyperlink ref="F784" r:id="rId804" location="formulare-na-zapis-zmeny-udajov"/>
    <hyperlink ref="N784" r:id="rId805"/>
    <hyperlink ref="F785" r:id="rId806" location=".YrxcoXZBxPZ"/>
    <hyperlink ref="N785" r:id="rId807"/>
    <hyperlink ref="F786" r:id="rId808"/>
    <hyperlink ref="F787" r:id="rId809"/>
    <hyperlink ref="N788" r:id="rId810"/>
    <hyperlink ref="F789" r:id="rId811"/>
    <hyperlink ref="N789" r:id="rId812"/>
    <hyperlink ref="N790" r:id="rId813"/>
    <hyperlink ref="F791" r:id="rId814"/>
    <hyperlink ref="N791" r:id="rId815"/>
    <hyperlink ref="F792" r:id="rId816"/>
    <hyperlink ref="N792" r:id="rId817"/>
    <hyperlink ref="F793" r:id="rId818"/>
    <hyperlink ref="N793" r:id="rId819"/>
    <hyperlink ref="N794" r:id="rId820"/>
    <hyperlink ref="F795" r:id="rId821"/>
    <hyperlink ref="N795" r:id="rId822"/>
    <hyperlink ref="N796" r:id="rId823"/>
    <hyperlink ref="N797" r:id="rId824"/>
    <hyperlink ref="F798" r:id="rId825"/>
    <hyperlink ref="N798" r:id="rId826"/>
    <hyperlink ref="F800" r:id="rId827"/>
    <hyperlink ref="F801" r:id="rId828"/>
    <hyperlink ref="N801" r:id="rId829"/>
    <hyperlink ref="F804" r:id="rId830"/>
    <hyperlink ref="F805" r:id="rId831"/>
    <hyperlink ref="N806" r:id="rId832"/>
    <hyperlink ref="N807" r:id="rId833"/>
    <hyperlink ref="F808" r:id="rId834"/>
    <hyperlink ref="N808" r:id="rId835"/>
    <hyperlink ref="F809" r:id="rId836"/>
    <hyperlink ref="N809" r:id="rId837"/>
    <hyperlink ref="F810" r:id="rId838"/>
    <hyperlink ref="F811" r:id="rId839"/>
    <hyperlink ref="N811" r:id="rId840"/>
    <hyperlink ref="F812" r:id="rId841"/>
    <hyperlink ref="N812" r:id="rId842"/>
    <hyperlink ref="F813" r:id="rId843"/>
    <hyperlink ref="N813" r:id="rId844"/>
    <hyperlink ref="N814" r:id="rId845"/>
    <hyperlink ref="F815" r:id="rId846"/>
    <hyperlink ref="N815" r:id="rId847"/>
    <hyperlink ref="N817" r:id="rId848"/>
    <hyperlink ref="N818" r:id="rId849"/>
    <hyperlink ref="N820" r:id="rId850"/>
    <hyperlink ref="F821" r:id="rId851"/>
    <hyperlink ref="N821" r:id="rId852"/>
    <hyperlink ref="N822" r:id="rId853"/>
    <hyperlink ref="F823" r:id="rId854"/>
    <hyperlink ref="N823" r:id="rId855"/>
    <hyperlink ref="N826" r:id="rId856"/>
    <hyperlink ref="N827" r:id="rId857"/>
    <hyperlink ref="N830" r:id="rId858"/>
    <hyperlink ref="N838" r:id="rId859"/>
    <hyperlink ref="F839" r:id="rId860"/>
    <hyperlink ref="N839" r:id="rId861"/>
    <hyperlink ref="F842" r:id="rId862"/>
    <hyperlink ref="N843" r:id="rId863"/>
    <hyperlink ref="F844" r:id="rId864"/>
    <hyperlink ref="N844" r:id="rId865"/>
    <hyperlink ref="F845" r:id="rId866"/>
    <hyperlink ref="N845" r:id="rId867"/>
    <hyperlink ref="N846" r:id="rId868"/>
    <hyperlink ref="N847" r:id="rId869"/>
    <hyperlink ref="N848" r:id="rId870"/>
    <hyperlink ref="F851" r:id="rId871"/>
    <hyperlink ref="N851" r:id="rId872"/>
    <hyperlink ref="F854" r:id="rId873"/>
    <hyperlink ref="N854" r:id="rId874"/>
    <hyperlink ref="N855" r:id="rId875"/>
    <hyperlink ref="F856" r:id="rId876"/>
    <hyperlink ref="N856" r:id="rId877"/>
    <hyperlink ref="N857" r:id="rId878"/>
    <hyperlink ref="N858" r:id="rId879"/>
    <hyperlink ref="N859" r:id="rId880"/>
    <hyperlink ref="F860" r:id="rId881"/>
    <hyperlink ref="N860" r:id="rId882"/>
    <hyperlink ref="N861" r:id="rId883"/>
    <hyperlink ref="N862" r:id="rId884"/>
    <hyperlink ref="F863" r:id="rId885"/>
    <hyperlink ref="N863" r:id="rId886"/>
    <hyperlink ref="F864" r:id="rId887"/>
    <hyperlink ref="N864" r:id="rId888"/>
    <hyperlink ref="N865" r:id="rId889"/>
    <hyperlink ref="N868" r:id="rId890"/>
    <hyperlink ref="N869" r:id="rId891"/>
    <hyperlink ref="F870" r:id="rId892"/>
    <hyperlink ref="N870" r:id="rId893"/>
    <hyperlink ref="N871" r:id="rId894"/>
    <hyperlink ref="N872" r:id="rId895"/>
    <hyperlink ref="N873" r:id="rId896"/>
    <hyperlink ref="N874" r:id="rId897"/>
    <hyperlink ref="F876" r:id="rId898"/>
    <hyperlink ref="N876" r:id="rId899"/>
    <hyperlink ref="N877" r:id="rId900"/>
    <hyperlink ref="N880" r:id="rId901"/>
    <hyperlink ref="N881" r:id="rId902"/>
    <hyperlink ref="N882" r:id="rId903"/>
    <hyperlink ref="N883" r:id="rId904"/>
    <hyperlink ref="N884" r:id="rId905"/>
    <hyperlink ref="N885" r:id="rId906"/>
    <hyperlink ref="N886" r:id="rId907"/>
    <hyperlink ref="F887" r:id="rId908"/>
    <hyperlink ref="N887" r:id="rId909"/>
    <hyperlink ref="F888" r:id="rId910"/>
    <hyperlink ref="N888" r:id="rId911"/>
    <hyperlink ref="F889" r:id="rId912"/>
    <hyperlink ref="N889" r:id="rId913"/>
    <hyperlink ref="F890" r:id="rId914"/>
    <hyperlink ref="N890" r:id="rId915"/>
    <hyperlink ref="F891" r:id="rId916"/>
    <hyperlink ref="N891" r:id="rId917"/>
    <hyperlink ref="F892" r:id="rId918"/>
    <hyperlink ref="N892" r:id="rId919"/>
    <hyperlink ref="F897" r:id="rId920"/>
    <hyperlink ref="N897" r:id="rId921"/>
    <hyperlink ref="F898" r:id="rId922"/>
    <hyperlink ref="N898" r:id="rId923"/>
    <hyperlink ref="F899" r:id="rId924"/>
    <hyperlink ref="N899" r:id="rId925"/>
    <hyperlink ref="F900" r:id="rId926"/>
    <hyperlink ref="N900" r:id="rId927"/>
    <hyperlink ref="F901" r:id="rId928"/>
    <hyperlink ref="N901" r:id="rId929"/>
    <hyperlink ref="F906" r:id="rId930"/>
    <hyperlink ref="N906" r:id="rId931"/>
    <hyperlink ref="N908" r:id="rId932"/>
    <hyperlink ref="N909" r:id="rId933"/>
    <hyperlink ref="N910" r:id="rId934"/>
    <hyperlink ref="N912" r:id="rId935"/>
    <hyperlink ref="N913" r:id="rId936"/>
    <hyperlink ref="N915" r:id="rId937"/>
    <hyperlink ref="F916" r:id="rId938"/>
    <hyperlink ref="N916" r:id="rId939"/>
    <hyperlink ref="F917" r:id="rId940"/>
    <hyperlink ref="N917" r:id="rId941"/>
    <hyperlink ref="F918" r:id="rId942"/>
    <hyperlink ref="N918" r:id="rId943"/>
    <hyperlink ref="F919" r:id="rId944"/>
    <hyperlink ref="N919" r:id="rId945"/>
    <hyperlink ref="N920" r:id="rId946"/>
    <hyperlink ref="N921" r:id="rId947"/>
    <hyperlink ref="N922" r:id="rId948"/>
    <hyperlink ref="N923" r:id="rId949"/>
    <hyperlink ref="N924" r:id="rId950"/>
    <hyperlink ref="N925" r:id="rId951"/>
    <hyperlink ref="N926" r:id="rId952"/>
    <hyperlink ref="F587" r:id="rId953"/>
    <hyperlink ref="F596" r:id="rId954"/>
    <hyperlink ref="F597" r:id="rId955"/>
    <hyperlink ref="N98" r:id="rId956"/>
    <hyperlink ref="N101" r:id="rId957"/>
    <hyperlink ref="N100" r:id="rId958"/>
    <hyperlink ref="N50" r:id="rId959"/>
    <hyperlink ref="N96" r:id="rId960"/>
    <hyperlink ref="N97" r:id="rId961"/>
    <hyperlink ref="N99" r:id="rId962"/>
    <hyperlink ref="N94" r:id="rId963"/>
  </hyperlinks>
  <pageMargins left="0.7" right="0.7" top="0.75" bottom="0.75" header="0" footer="0"/>
  <pageSetup paperSize="9" orientation="portrait"/>
  <legacyDrawing r:id="rId96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2"/>
  <sheetViews>
    <sheetView workbookViewId="0">
      <selection activeCell="D4" sqref="D4"/>
    </sheetView>
  </sheetViews>
  <sheetFormatPr defaultRowHeight="14.4" x14ac:dyDescent="0.3"/>
  <cols>
    <col min="1" max="1" width="39.109375" bestFit="1" customWidth="1"/>
    <col min="2" max="2" width="22.88671875" bestFit="1" customWidth="1"/>
  </cols>
  <sheetData>
    <row r="3" spans="1:4" x14ac:dyDescent="0.3">
      <c r="A3" s="38" t="s">
        <v>1968</v>
      </c>
      <c r="B3" t="s">
        <v>1969</v>
      </c>
      <c r="D3" s="45" t="s">
        <v>1970</v>
      </c>
    </row>
    <row r="4" spans="1:4" x14ac:dyDescent="0.3">
      <c r="A4" s="39" t="s">
        <v>866</v>
      </c>
      <c r="B4">
        <v>101</v>
      </c>
      <c r="C4" s="57">
        <f>+B4/MAX($B$4:$B$21)*5</f>
        <v>5</v>
      </c>
      <c r="D4" s="48">
        <f>ROUND(C4,0)</f>
        <v>5</v>
      </c>
    </row>
    <row r="5" spans="1:4" x14ac:dyDescent="0.3">
      <c r="A5" s="39" t="s">
        <v>1791</v>
      </c>
      <c r="B5">
        <v>76</v>
      </c>
      <c r="C5" s="57">
        <f t="shared" ref="C5:C21" si="0">+B5/MAX($B$4:$B$21)*5</f>
        <v>3.7623762376237622</v>
      </c>
      <c r="D5" s="48">
        <f t="shared" ref="D5:D21" si="1">ROUND(C5,0)</f>
        <v>4</v>
      </c>
    </row>
    <row r="6" spans="1:4" x14ac:dyDescent="0.3">
      <c r="A6" s="39" t="s">
        <v>1228</v>
      </c>
      <c r="B6">
        <v>71</v>
      </c>
      <c r="C6" s="57">
        <f t="shared" si="0"/>
        <v>3.5148514851485144</v>
      </c>
      <c r="D6" s="48">
        <f t="shared" si="1"/>
        <v>4</v>
      </c>
    </row>
    <row r="7" spans="1:4" x14ac:dyDescent="0.3">
      <c r="A7" s="39" t="s">
        <v>725</v>
      </c>
      <c r="B7">
        <v>69</v>
      </c>
      <c r="C7" s="57">
        <f t="shared" si="0"/>
        <v>3.4158415841584162</v>
      </c>
      <c r="D7" s="48">
        <f t="shared" si="1"/>
        <v>3</v>
      </c>
    </row>
    <row r="8" spans="1:4" x14ac:dyDescent="0.3">
      <c r="A8" s="39" t="s">
        <v>454</v>
      </c>
      <c r="B8">
        <v>68</v>
      </c>
      <c r="C8" s="57">
        <f t="shared" si="0"/>
        <v>3.3663366336633667</v>
      </c>
      <c r="D8" s="48">
        <f t="shared" si="1"/>
        <v>3</v>
      </c>
    </row>
    <row r="9" spans="1:4" x14ac:dyDescent="0.3">
      <c r="A9" s="39" t="s">
        <v>1010</v>
      </c>
      <c r="B9">
        <v>61</v>
      </c>
      <c r="C9" s="57">
        <f t="shared" si="0"/>
        <v>3.0198019801980198</v>
      </c>
      <c r="D9" s="48">
        <f t="shared" si="1"/>
        <v>3</v>
      </c>
    </row>
    <row r="10" spans="1:4" x14ac:dyDescent="0.3">
      <c r="A10" s="39" t="s">
        <v>277</v>
      </c>
      <c r="B10">
        <v>56</v>
      </c>
      <c r="C10" s="57">
        <f t="shared" si="0"/>
        <v>2.7722772277227725</v>
      </c>
      <c r="D10" s="48">
        <f t="shared" si="1"/>
        <v>3</v>
      </c>
    </row>
    <row r="11" spans="1:4" x14ac:dyDescent="0.3">
      <c r="A11" s="39" t="s">
        <v>1481</v>
      </c>
      <c r="B11">
        <v>49</v>
      </c>
      <c r="C11" s="57">
        <f t="shared" si="0"/>
        <v>2.4257425742574257</v>
      </c>
      <c r="D11" s="48">
        <f t="shared" si="1"/>
        <v>2</v>
      </c>
    </row>
    <row r="12" spans="1:4" x14ac:dyDescent="0.3">
      <c r="A12" s="39" t="s">
        <v>629</v>
      </c>
      <c r="B12">
        <v>48</v>
      </c>
      <c r="C12" s="57">
        <f t="shared" si="0"/>
        <v>2.3762376237623761</v>
      </c>
      <c r="D12" s="48">
        <f t="shared" si="1"/>
        <v>2</v>
      </c>
    </row>
    <row r="13" spans="1:4" x14ac:dyDescent="0.3">
      <c r="A13" s="39" t="s">
        <v>1151</v>
      </c>
      <c r="B13">
        <v>48</v>
      </c>
      <c r="C13" s="57">
        <f t="shared" si="0"/>
        <v>2.3762376237623761</v>
      </c>
      <c r="D13" s="48">
        <f t="shared" si="1"/>
        <v>2</v>
      </c>
    </row>
    <row r="14" spans="1:4" x14ac:dyDescent="0.3">
      <c r="A14" s="39" t="s">
        <v>23</v>
      </c>
      <c r="B14">
        <v>48</v>
      </c>
      <c r="C14" s="57">
        <f t="shared" si="0"/>
        <v>2.3762376237623761</v>
      </c>
      <c r="D14" s="48">
        <f t="shared" si="1"/>
        <v>2</v>
      </c>
    </row>
    <row r="15" spans="1:4" x14ac:dyDescent="0.3">
      <c r="A15" s="39" t="s">
        <v>1538</v>
      </c>
      <c r="B15">
        <v>46</v>
      </c>
      <c r="C15" s="57">
        <f t="shared" si="0"/>
        <v>2.2772277227722775</v>
      </c>
      <c r="D15" s="48">
        <f t="shared" si="1"/>
        <v>2</v>
      </c>
    </row>
    <row r="16" spans="1:4" x14ac:dyDescent="0.3">
      <c r="A16" s="39" t="s">
        <v>1366</v>
      </c>
      <c r="B16">
        <v>45</v>
      </c>
      <c r="C16" s="57">
        <f t="shared" si="0"/>
        <v>2.2277227722772279</v>
      </c>
      <c r="D16" s="48">
        <f t="shared" si="1"/>
        <v>2</v>
      </c>
    </row>
    <row r="17" spans="1:4" x14ac:dyDescent="0.3">
      <c r="A17" s="39" t="s">
        <v>139</v>
      </c>
      <c r="B17">
        <v>38</v>
      </c>
      <c r="C17" s="57">
        <f t="shared" si="0"/>
        <v>1.8811881188118811</v>
      </c>
      <c r="D17" s="48">
        <f t="shared" si="1"/>
        <v>2</v>
      </c>
    </row>
    <row r="18" spans="1:4" x14ac:dyDescent="0.3">
      <c r="A18" s="39" t="s">
        <v>560</v>
      </c>
      <c r="B18">
        <v>36</v>
      </c>
      <c r="C18" s="57">
        <f t="shared" si="0"/>
        <v>1.782178217821782</v>
      </c>
      <c r="D18" s="48">
        <f t="shared" si="1"/>
        <v>2</v>
      </c>
    </row>
    <row r="19" spans="1:4" x14ac:dyDescent="0.3">
      <c r="A19" s="39" t="s">
        <v>1730</v>
      </c>
      <c r="B19">
        <v>33</v>
      </c>
      <c r="C19" s="57">
        <f t="shared" si="0"/>
        <v>1.6336633663366338</v>
      </c>
      <c r="D19" s="48">
        <f t="shared" si="1"/>
        <v>2</v>
      </c>
    </row>
    <row r="20" spans="1:4" x14ac:dyDescent="0.3">
      <c r="A20" s="39" t="s">
        <v>1759</v>
      </c>
      <c r="B20">
        <v>20</v>
      </c>
      <c r="C20" s="57">
        <f t="shared" si="0"/>
        <v>0.99009900990099009</v>
      </c>
      <c r="D20" s="48">
        <f t="shared" si="1"/>
        <v>1</v>
      </c>
    </row>
    <row r="21" spans="1:4" x14ac:dyDescent="0.3">
      <c r="A21" s="39" t="s">
        <v>1698</v>
      </c>
      <c r="B21">
        <v>13</v>
      </c>
      <c r="C21" s="57">
        <f t="shared" si="0"/>
        <v>0.64356435643564358</v>
      </c>
      <c r="D21" s="48">
        <f t="shared" si="1"/>
        <v>1</v>
      </c>
    </row>
    <row r="22" spans="1:4" x14ac:dyDescent="0.3">
      <c r="A22" s="39" t="s">
        <v>1971</v>
      </c>
      <c r="B22">
        <v>926</v>
      </c>
    </row>
  </sheetData>
  <sortState ref="I4:I21">
    <sortCondition ref="I4:I21"/>
  </sortState>
  <conditionalFormatting pivot="1" sqref="B4:B2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125"/>
  <sheetViews>
    <sheetView workbookViewId="0">
      <selection activeCell="A9" sqref="A9"/>
    </sheetView>
  </sheetViews>
  <sheetFormatPr defaultRowHeight="14.4" x14ac:dyDescent="0.3"/>
  <cols>
    <col min="1" max="1" width="25.6640625" customWidth="1"/>
    <col min="2" max="19" width="41" bestFit="1" customWidth="1"/>
    <col min="20" max="20" width="12.5546875" bestFit="1" customWidth="1"/>
  </cols>
  <sheetData>
    <row r="3" spans="1:20" x14ac:dyDescent="0.3">
      <c r="A3" s="38" t="s">
        <v>1972</v>
      </c>
      <c r="B3" s="38" t="s">
        <v>0</v>
      </c>
    </row>
    <row r="4" spans="1:20" x14ac:dyDescent="0.3">
      <c r="A4" s="38" t="s">
        <v>4</v>
      </c>
      <c r="B4" t="s">
        <v>1228</v>
      </c>
      <c r="C4" t="s">
        <v>1538</v>
      </c>
      <c r="D4" t="s">
        <v>725</v>
      </c>
      <c r="E4" t="s">
        <v>866</v>
      </c>
      <c r="F4" t="s">
        <v>1010</v>
      </c>
      <c r="G4" t="s">
        <v>1791</v>
      </c>
      <c r="H4" t="s">
        <v>1366</v>
      </c>
      <c r="I4" t="s">
        <v>1151</v>
      </c>
      <c r="J4" t="s">
        <v>1481</v>
      </c>
      <c r="K4" t="s">
        <v>1759</v>
      </c>
      <c r="L4" t="s">
        <v>1730</v>
      </c>
      <c r="M4" t="s">
        <v>629</v>
      </c>
      <c r="N4" t="s">
        <v>277</v>
      </c>
      <c r="O4" t="s">
        <v>560</v>
      </c>
      <c r="P4" t="s">
        <v>23</v>
      </c>
      <c r="Q4" t="s">
        <v>454</v>
      </c>
      <c r="R4" t="s">
        <v>1698</v>
      </c>
      <c r="S4" t="s">
        <v>139</v>
      </c>
      <c r="T4" t="s">
        <v>1971</v>
      </c>
    </row>
    <row r="5" spans="1:20" x14ac:dyDescent="0.3">
      <c r="A5" t="s">
        <v>1586</v>
      </c>
      <c r="C5">
        <v>1</v>
      </c>
      <c r="T5">
        <v>1</v>
      </c>
    </row>
    <row r="6" spans="1:20" x14ac:dyDescent="0.3">
      <c r="A6" t="s">
        <v>1385</v>
      </c>
      <c r="H6">
        <v>5</v>
      </c>
      <c r="T6">
        <v>5</v>
      </c>
    </row>
    <row r="7" spans="1:20" x14ac:dyDescent="0.3">
      <c r="A7" t="s">
        <v>1133</v>
      </c>
      <c r="F7">
        <v>3</v>
      </c>
      <c r="T7">
        <v>3</v>
      </c>
    </row>
    <row r="8" spans="1:20" x14ac:dyDescent="0.3">
      <c r="A8" t="s">
        <v>1608</v>
      </c>
      <c r="C8">
        <v>1</v>
      </c>
      <c r="T8">
        <v>1</v>
      </c>
    </row>
    <row r="9" spans="1:20" x14ac:dyDescent="0.3">
      <c r="A9" t="s">
        <v>800</v>
      </c>
      <c r="D9">
        <v>3</v>
      </c>
      <c r="T9">
        <v>3</v>
      </c>
    </row>
    <row r="10" spans="1:20" x14ac:dyDescent="0.3">
      <c r="A10" t="s">
        <v>37</v>
      </c>
      <c r="H10">
        <v>1</v>
      </c>
      <c r="J10">
        <v>1</v>
      </c>
      <c r="P10">
        <v>1</v>
      </c>
      <c r="T10">
        <v>3</v>
      </c>
    </row>
    <row r="11" spans="1:20" x14ac:dyDescent="0.3">
      <c r="A11" t="s">
        <v>1399</v>
      </c>
      <c r="H11">
        <v>4</v>
      </c>
      <c r="T11">
        <v>4</v>
      </c>
    </row>
    <row r="12" spans="1:20" x14ac:dyDescent="0.3">
      <c r="A12" t="s">
        <v>581</v>
      </c>
      <c r="O12">
        <v>8</v>
      </c>
      <c r="T12">
        <v>8</v>
      </c>
    </row>
    <row r="13" spans="1:20" x14ac:dyDescent="0.3">
      <c r="A13" t="s">
        <v>671</v>
      </c>
      <c r="M13">
        <v>1</v>
      </c>
      <c r="T13">
        <v>1</v>
      </c>
    </row>
    <row r="14" spans="1:20" x14ac:dyDescent="0.3">
      <c r="A14" t="s">
        <v>1874</v>
      </c>
      <c r="G14">
        <v>7</v>
      </c>
      <c r="T14">
        <v>7</v>
      </c>
    </row>
    <row r="15" spans="1:20" x14ac:dyDescent="0.3">
      <c r="A15" t="s">
        <v>1917</v>
      </c>
      <c r="G15">
        <v>4</v>
      </c>
      <c r="T15">
        <v>4</v>
      </c>
    </row>
    <row r="16" spans="1:20" x14ac:dyDescent="0.3">
      <c r="A16" t="s">
        <v>1866</v>
      </c>
      <c r="G16">
        <v>4</v>
      </c>
      <c r="T16">
        <v>4</v>
      </c>
    </row>
    <row r="17" spans="1:20" x14ac:dyDescent="0.3">
      <c r="A17" t="s">
        <v>1476</v>
      </c>
      <c r="H17">
        <v>1</v>
      </c>
      <c r="J17">
        <v>1</v>
      </c>
      <c r="T17">
        <v>2</v>
      </c>
    </row>
    <row r="18" spans="1:20" x14ac:dyDescent="0.3">
      <c r="A18" t="s">
        <v>1537</v>
      </c>
      <c r="J18">
        <v>1</v>
      </c>
      <c r="T18">
        <v>1</v>
      </c>
    </row>
    <row r="19" spans="1:20" x14ac:dyDescent="0.3">
      <c r="A19" t="s">
        <v>1459</v>
      </c>
      <c r="H19">
        <v>1</v>
      </c>
      <c r="J19">
        <v>1</v>
      </c>
      <c r="T19">
        <v>2</v>
      </c>
    </row>
    <row r="20" spans="1:20" x14ac:dyDescent="0.3">
      <c r="A20" t="s">
        <v>850</v>
      </c>
      <c r="D20">
        <v>2</v>
      </c>
      <c r="T20">
        <v>2</v>
      </c>
    </row>
    <row r="21" spans="1:20" x14ac:dyDescent="0.3">
      <c r="A21" t="s">
        <v>811</v>
      </c>
      <c r="D21">
        <v>1</v>
      </c>
      <c r="T21">
        <v>1</v>
      </c>
    </row>
    <row r="22" spans="1:20" x14ac:dyDescent="0.3">
      <c r="A22" t="s">
        <v>827</v>
      </c>
      <c r="D22">
        <v>2</v>
      </c>
      <c r="T22">
        <v>2</v>
      </c>
    </row>
    <row r="23" spans="1:20" x14ac:dyDescent="0.3">
      <c r="A23" t="s">
        <v>836</v>
      </c>
      <c r="D23">
        <v>6</v>
      </c>
      <c r="H23">
        <v>3</v>
      </c>
      <c r="J23">
        <v>3</v>
      </c>
      <c r="T23">
        <v>12</v>
      </c>
    </row>
    <row r="24" spans="1:20" x14ac:dyDescent="0.3">
      <c r="A24" t="s">
        <v>774</v>
      </c>
      <c r="D24">
        <v>7</v>
      </c>
      <c r="T24">
        <v>7</v>
      </c>
    </row>
    <row r="25" spans="1:20" x14ac:dyDescent="0.3">
      <c r="A25" t="s">
        <v>240</v>
      </c>
      <c r="S25">
        <v>1</v>
      </c>
      <c r="T25">
        <v>1</v>
      </c>
    </row>
    <row r="26" spans="1:20" x14ac:dyDescent="0.3">
      <c r="A26" t="s">
        <v>652</v>
      </c>
      <c r="M26">
        <v>1</v>
      </c>
      <c r="T26">
        <v>1</v>
      </c>
    </row>
    <row r="27" spans="1:20" x14ac:dyDescent="0.3">
      <c r="A27" t="s">
        <v>917</v>
      </c>
      <c r="E27">
        <v>2</v>
      </c>
      <c r="T27">
        <v>2</v>
      </c>
    </row>
    <row r="28" spans="1:20" x14ac:dyDescent="0.3">
      <c r="A28" t="s">
        <v>1575</v>
      </c>
      <c r="C28">
        <v>1</v>
      </c>
      <c r="T28">
        <v>1</v>
      </c>
    </row>
    <row r="29" spans="1:20" x14ac:dyDescent="0.3">
      <c r="A29" t="s">
        <v>273</v>
      </c>
      <c r="S29">
        <v>1</v>
      </c>
      <c r="T29">
        <v>1</v>
      </c>
    </row>
    <row r="30" spans="1:20" x14ac:dyDescent="0.3">
      <c r="A30" t="s">
        <v>1556</v>
      </c>
      <c r="C30">
        <v>1</v>
      </c>
      <c r="T30">
        <v>1</v>
      </c>
    </row>
    <row r="31" spans="1:20" x14ac:dyDescent="0.3">
      <c r="A31" t="s">
        <v>1542</v>
      </c>
      <c r="C31">
        <v>4</v>
      </c>
      <c r="T31">
        <v>4</v>
      </c>
    </row>
    <row r="32" spans="1:20" x14ac:dyDescent="0.3">
      <c r="A32" t="s">
        <v>1589</v>
      </c>
      <c r="C32">
        <v>1</v>
      </c>
      <c r="T32">
        <v>1</v>
      </c>
    </row>
    <row r="33" spans="1:20" x14ac:dyDescent="0.3">
      <c r="A33" t="s">
        <v>1579</v>
      </c>
      <c r="C33">
        <v>1</v>
      </c>
      <c r="T33">
        <v>1</v>
      </c>
    </row>
    <row r="34" spans="1:20" x14ac:dyDescent="0.3">
      <c r="A34" t="s">
        <v>1583</v>
      </c>
      <c r="C34">
        <v>1</v>
      </c>
      <c r="T34">
        <v>1</v>
      </c>
    </row>
    <row r="35" spans="1:20" x14ac:dyDescent="0.3">
      <c r="A35" t="s">
        <v>1601</v>
      </c>
      <c r="C35">
        <v>1</v>
      </c>
      <c r="T35">
        <v>1</v>
      </c>
    </row>
    <row r="36" spans="1:20" x14ac:dyDescent="0.3">
      <c r="A36" t="s">
        <v>216</v>
      </c>
      <c r="N36">
        <v>1</v>
      </c>
      <c r="S36">
        <v>1</v>
      </c>
      <c r="T36">
        <v>2</v>
      </c>
    </row>
    <row r="37" spans="1:20" x14ac:dyDescent="0.3">
      <c r="A37" t="s">
        <v>202</v>
      </c>
      <c r="S37">
        <v>1</v>
      </c>
      <c r="T37">
        <v>1</v>
      </c>
    </row>
    <row r="38" spans="1:20" x14ac:dyDescent="0.3">
      <c r="A38" t="s">
        <v>111</v>
      </c>
      <c r="C38">
        <v>1</v>
      </c>
      <c r="P38">
        <v>2</v>
      </c>
      <c r="T38">
        <v>3</v>
      </c>
    </row>
    <row r="39" spans="1:20" x14ac:dyDescent="0.3">
      <c r="A39" t="s">
        <v>1610</v>
      </c>
      <c r="C39">
        <v>5</v>
      </c>
      <c r="T39">
        <v>5</v>
      </c>
    </row>
    <row r="40" spans="1:20" x14ac:dyDescent="0.3">
      <c r="A40" t="s">
        <v>1625</v>
      </c>
      <c r="C40">
        <v>1</v>
      </c>
      <c r="T40">
        <v>1</v>
      </c>
    </row>
    <row r="41" spans="1:20" x14ac:dyDescent="0.3">
      <c r="A41" t="s">
        <v>1596</v>
      </c>
      <c r="C41">
        <v>1</v>
      </c>
      <c r="T41">
        <v>1</v>
      </c>
    </row>
    <row r="42" spans="1:20" x14ac:dyDescent="0.3">
      <c r="A42" t="s">
        <v>267</v>
      </c>
      <c r="S42">
        <v>1</v>
      </c>
      <c r="T42">
        <v>1</v>
      </c>
    </row>
    <row r="43" spans="1:20" x14ac:dyDescent="0.3">
      <c r="A43" t="s">
        <v>1568</v>
      </c>
      <c r="C43">
        <v>1</v>
      </c>
      <c r="T43">
        <v>1</v>
      </c>
    </row>
    <row r="44" spans="1:20" x14ac:dyDescent="0.3">
      <c r="A44" t="s">
        <v>284</v>
      </c>
      <c r="N44">
        <v>1</v>
      </c>
      <c r="T44">
        <v>1</v>
      </c>
    </row>
    <row r="45" spans="1:20" x14ac:dyDescent="0.3">
      <c r="A45" t="s">
        <v>81</v>
      </c>
      <c r="P45">
        <v>1</v>
      </c>
      <c r="T45">
        <v>1</v>
      </c>
    </row>
    <row r="46" spans="1:20" x14ac:dyDescent="0.3">
      <c r="A46" t="s">
        <v>86</v>
      </c>
      <c r="P46">
        <v>1</v>
      </c>
      <c r="T46">
        <v>1</v>
      </c>
    </row>
    <row r="47" spans="1:20" x14ac:dyDescent="0.3">
      <c r="A47" t="s">
        <v>1571</v>
      </c>
      <c r="C47">
        <v>1</v>
      </c>
      <c r="T47">
        <v>1</v>
      </c>
    </row>
    <row r="48" spans="1:20" x14ac:dyDescent="0.3">
      <c r="A48" t="s">
        <v>1852</v>
      </c>
      <c r="G48">
        <v>2</v>
      </c>
      <c r="T48">
        <v>2</v>
      </c>
    </row>
    <row r="49" spans="1:20" x14ac:dyDescent="0.3">
      <c r="A49" t="s">
        <v>1560</v>
      </c>
      <c r="C49">
        <v>1</v>
      </c>
      <c r="T49">
        <v>1</v>
      </c>
    </row>
    <row r="50" spans="1:20" x14ac:dyDescent="0.3">
      <c r="A50" t="s">
        <v>1565</v>
      </c>
      <c r="C50">
        <v>1</v>
      </c>
      <c r="T50">
        <v>1</v>
      </c>
    </row>
    <row r="51" spans="1:20" x14ac:dyDescent="0.3">
      <c r="A51" t="s">
        <v>1862</v>
      </c>
      <c r="G51">
        <v>1</v>
      </c>
      <c r="T51">
        <v>1</v>
      </c>
    </row>
    <row r="52" spans="1:20" x14ac:dyDescent="0.3">
      <c r="A52" t="s">
        <v>1843</v>
      </c>
      <c r="G52">
        <v>1</v>
      </c>
      <c r="T52">
        <v>1</v>
      </c>
    </row>
    <row r="53" spans="1:20" x14ac:dyDescent="0.3">
      <c r="A53" t="s">
        <v>1815</v>
      </c>
      <c r="G53">
        <v>1</v>
      </c>
      <c r="T53">
        <v>1</v>
      </c>
    </row>
    <row r="54" spans="1:20" x14ac:dyDescent="0.3">
      <c r="A54" t="s">
        <v>732</v>
      </c>
      <c r="D54">
        <v>10</v>
      </c>
      <c r="T54">
        <v>10</v>
      </c>
    </row>
    <row r="55" spans="1:20" x14ac:dyDescent="0.3">
      <c r="A55" t="s">
        <v>760</v>
      </c>
      <c r="D55">
        <v>3</v>
      </c>
      <c r="T55">
        <v>3</v>
      </c>
    </row>
    <row r="56" spans="1:20" x14ac:dyDescent="0.3">
      <c r="A56" t="s">
        <v>1674</v>
      </c>
      <c r="C56">
        <v>3</v>
      </c>
      <c r="T56">
        <v>3</v>
      </c>
    </row>
    <row r="57" spans="1:20" x14ac:dyDescent="0.3">
      <c r="A57" t="s">
        <v>453</v>
      </c>
      <c r="N57">
        <v>1</v>
      </c>
      <c r="T57">
        <v>1</v>
      </c>
    </row>
    <row r="58" spans="1:20" x14ac:dyDescent="0.3">
      <c r="A58" t="s">
        <v>494</v>
      </c>
      <c r="Q58">
        <v>5</v>
      </c>
      <c r="T58">
        <v>5</v>
      </c>
    </row>
    <row r="59" spans="1:20" x14ac:dyDescent="0.3">
      <c r="A59" t="s">
        <v>1707</v>
      </c>
      <c r="R59">
        <v>11</v>
      </c>
      <c r="T59">
        <v>11</v>
      </c>
    </row>
    <row r="60" spans="1:20" x14ac:dyDescent="0.3">
      <c r="A60" t="s">
        <v>1940</v>
      </c>
      <c r="K60">
        <v>17</v>
      </c>
      <c r="T60">
        <v>17</v>
      </c>
    </row>
    <row r="61" spans="1:20" x14ac:dyDescent="0.3">
      <c r="A61" t="s">
        <v>1754</v>
      </c>
      <c r="L61">
        <v>15</v>
      </c>
      <c r="T61">
        <v>15</v>
      </c>
    </row>
    <row r="62" spans="1:20" x14ac:dyDescent="0.3">
      <c r="A62" t="s">
        <v>1044</v>
      </c>
      <c r="F62">
        <v>3</v>
      </c>
      <c r="T62">
        <v>3</v>
      </c>
    </row>
    <row r="63" spans="1:20" x14ac:dyDescent="0.3">
      <c r="A63" t="s">
        <v>1654</v>
      </c>
      <c r="C63">
        <v>3</v>
      </c>
      <c r="T63">
        <v>3</v>
      </c>
    </row>
    <row r="64" spans="1:20" x14ac:dyDescent="0.3">
      <c r="A64" t="s">
        <v>529</v>
      </c>
      <c r="Q64">
        <v>1</v>
      </c>
      <c r="T64">
        <v>1</v>
      </c>
    </row>
    <row r="65" spans="1:20" x14ac:dyDescent="0.3">
      <c r="A65" t="s">
        <v>1486</v>
      </c>
      <c r="J65">
        <v>1</v>
      </c>
      <c r="T65">
        <v>1</v>
      </c>
    </row>
    <row r="66" spans="1:20" x14ac:dyDescent="0.3">
      <c r="A66" t="s">
        <v>74</v>
      </c>
      <c r="P66">
        <v>2</v>
      </c>
      <c r="T66">
        <v>2</v>
      </c>
    </row>
    <row r="67" spans="1:20" x14ac:dyDescent="0.3">
      <c r="A67" t="s">
        <v>1053</v>
      </c>
      <c r="F67">
        <v>1</v>
      </c>
      <c r="T67">
        <v>1</v>
      </c>
    </row>
    <row r="68" spans="1:20" x14ac:dyDescent="0.3">
      <c r="A68" t="s">
        <v>1130</v>
      </c>
      <c r="F68">
        <v>1</v>
      </c>
      <c r="T68">
        <v>1</v>
      </c>
    </row>
    <row r="69" spans="1:20" x14ac:dyDescent="0.3">
      <c r="A69" t="s">
        <v>1789</v>
      </c>
      <c r="L69">
        <v>1</v>
      </c>
      <c r="T69">
        <v>1</v>
      </c>
    </row>
    <row r="70" spans="1:20" x14ac:dyDescent="0.3">
      <c r="A70" t="s">
        <v>1489</v>
      </c>
      <c r="J70">
        <v>6</v>
      </c>
      <c r="T70">
        <v>6</v>
      </c>
    </row>
    <row r="71" spans="1:20" x14ac:dyDescent="0.3">
      <c r="A71" t="s">
        <v>341</v>
      </c>
      <c r="N71">
        <v>1</v>
      </c>
      <c r="T71">
        <v>1</v>
      </c>
    </row>
    <row r="72" spans="1:20" x14ac:dyDescent="0.3">
      <c r="A72" t="s">
        <v>1809</v>
      </c>
      <c r="G72">
        <v>1</v>
      </c>
      <c r="T72">
        <v>1</v>
      </c>
    </row>
    <row r="73" spans="1:20" x14ac:dyDescent="0.3">
      <c r="A73" t="s">
        <v>707</v>
      </c>
      <c r="M73">
        <v>2</v>
      </c>
      <c r="T73">
        <v>2</v>
      </c>
    </row>
    <row r="74" spans="1:20" x14ac:dyDescent="0.3">
      <c r="A74" t="s">
        <v>1506</v>
      </c>
      <c r="J74">
        <v>2</v>
      </c>
      <c r="T74">
        <v>2</v>
      </c>
    </row>
    <row r="75" spans="1:20" x14ac:dyDescent="0.3">
      <c r="A75" t="s">
        <v>1627</v>
      </c>
      <c r="C75">
        <v>1</v>
      </c>
      <c r="T75">
        <v>1</v>
      </c>
    </row>
    <row r="76" spans="1:20" x14ac:dyDescent="0.3">
      <c r="A76" t="s">
        <v>1632</v>
      </c>
      <c r="C76">
        <v>1</v>
      </c>
      <c r="T76">
        <v>1</v>
      </c>
    </row>
    <row r="77" spans="1:20" x14ac:dyDescent="0.3">
      <c r="A77" t="s">
        <v>1634</v>
      </c>
      <c r="C77">
        <v>1</v>
      </c>
      <c r="T77">
        <v>1</v>
      </c>
    </row>
    <row r="78" spans="1:20" x14ac:dyDescent="0.3">
      <c r="A78" t="s">
        <v>1640</v>
      </c>
      <c r="C78">
        <v>1</v>
      </c>
      <c r="T78">
        <v>1</v>
      </c>
    </row>
    <row r="79" spans="1:20" x14ac:dyDescent="0.3">
      <c r="A79" t="s">
        <v>1645</v>
      </c>
      <c r="C79">
        <v>1</v>
      </c>
      <c r="T79">
        <v>1</v>
      </c>
    </row>
    <row r="80" spans="1:20" x14ac:dyDescent="0.3">
      <c r="A80" t="s">
        <v>1647</v>
      </c>
      <c r="C80">
        <v>1</v>
      </c>
      <c r="T80">
        <v>1</v>
      </c>
    </row>
    <row r="81" spans="1:20" x14ac:dyDescent="0.3">
      <c r="A81" t="s">
        <v>131</v>
      </c>
      <c r="O81">
        <v>2</v>
      </c>
      <c r="P81">
        <v>2</v>
      </c>
      <c r="T81">
        <v>4</v>
      </c>
    </row>
    <row r="82" spans="1:20" x14ac:dyDescent="0.3">
      <c r="A82" t="s">
        <v>1746</v>
      </c>
      <c r="L82">
        <v>3</v>
      </c>
      <c r="T82">
        <v>3</v>
      </c>
    </row>
    <row r="83" spans="1:20" x14ac:dyDescent="0.3">
      <c r="A83" t="s">
        <v>558</v>
      </c>
      <c r="Q83">
        <v>1</v>
      </c>
      <c r="T83">
        <v>1</v>
      </c>
    </row>
    <row r="84" spans="1:20" x14ac:dyDescent="0.3">
      <c r="A84" t="s">
        <v>1966</v>
      </c>
      <c r="K84">
        <v>2</v>
      </c>
      <c r="T84">
        <v>2</v>
      </c>
    </row>
    <row r="85" spans="1:20" x14ac:dyDescent="0.3">
      <c r="A85" t="s">
        <v>499</v>
      </c>
      <c r="Q85">
        <v>2</v>
      </c>
      <c r="T85">
        <v>2</v>
      </c>
    </row>
    <row r="86" spans="1:20" x14ac:dyDescent="0.3">
      <c r="A86" t="s">
        <v>485</v>
      </c>
      <c r="Q86">
        <v>1</v>
      </c>
      <c r="T86">
        <v>1</v>
      </c>
    </row>
    <row r="87" spans="1:20" x14ac:dyDescent="0.3">
      <c r="A87" t="s">
        <v>94</v>
      </c>
      <c r="P87">
        <v>1</v>
      </c>
      <c r="T87">
        <v>1</v>
      </c>
    </row>
    <row r="88" spans="1:20" x14ac:dyDescent="0.3">
      <c r="A88" t="s">
        <v>91</v>
      </c>
      <c r="P88">
        <v>1</v>
      </c>
      <c r="T88">
        <v>1</v>
      </c>
    </row>
    <row r="89" spans="1:20" x14ac:dyDescent="0.3">
      <c r="A89" t="s">
        <v>553</v>
      </c>
      <c r="Q89">
        <v>1</v>
      </c>
      <c r="T89">
        <v>1</v>
      </c>
    </row>
    <row r="90" spans="1:20" x14ac:dyDescent="0.3">
      <c r="A90" t="s">
        <v>1108</v>
      </c>
      <c r="F90">
        <v>8</v>
      </c>
      <c r="T90">
        <v>8</v>
      </c>
    </row>
    <row r="91" spans="1:20" x14ac:dyDescent="0.3">
      <c r="A91" t="s">
        <v>171</v>
      </c>
      <c r="S91">
        <v>1</v>
      </c>
      <c r="T91">
        <v>1</v>
      </c>
    </row>
    <row r="92" spans="1:20" x14ac:dyDescent="0.3">
      <c r="A92" t="s">
        <v>308</v>
      </c>
      <c r="N92">
        <v>2</v>
      </c>
      <c r="T92">
        <v>2</v>
      </c>
    </row>
    <row r="93" spans="1:20" x14ac:dyDescent="0.3">
      <c r="A93" t="s">
        <v>302</v>
      </c>
      <c r="N93">
        <v>6</v>
      </c>
      <c r="T93">
        <v>6</v>
      </c>
    </row>
    <row r="94" spans="1:20" x14ac:dyDescent="0.3">
      <c r="A94" t="s">
        <v>821</v>
      </c>
      <c r="C94">
        <v>2</v>
      </c>
      <c r="D94">
        <v>1</v>
      </c>
      <c r="H94">
        <v>1</v>
      </c>
      <c r="J94">
        <v>1</v>
      </c>
      <c r="T94">
        <v>5</v>
      </c>
    </row>
    <row r="95" spans="1:20" x14ac:dyDescent="0.3">
      <c r="A95" t="s">
        <v>1446</v>
      </c>
      <c r="H95">
        <v>2</v>
      </c>
      <c r="J95">
        <v>2</v>
      </c>
      <c r="T95">
        <v>4</v>
      </c>
    </row>
    <row r="96" spans="1:20" x14ac:dyDescent="0.3">
      <c r="A96" t="s">
        <v>1604</v>
      </c>
      <c r="C96">
        <v>1</v>
      </c>
      <c r="T96">
        <v>1</v>
      </c>
    </row>
    <row r="97" spans="1:20" x14ac:dyDescent="0.3">
      <c r="A97" t="s">
        <v>602</v>
      </c>
      <c r="B97">
        <v>4</v>
      </c>
      <c r="E97">
        <v>30</v>
      </c>
      <c r="M97">
        <v>12</v>
      </c>
      <c r="O97">
        <v>4</v>
      </c>
      <c r="T97">
        <v>50</v>
      </c>
    </row>
    <row r="98" spans="1:20" x14ac:dyDescent="0.3">
      <c r="A98" t="s">
        <v>1442</v>
      </c>
      <c r="H98">
        <v>2</v>
      </c>
      <c r="J98">
        <v>2</v>
      </c>
      <c r="T98">
        <v>4</v>
      </c>
    </row>
    <row r="99" spans="1:20" x14ac:dyDescent="0.3">
      <c r="A99" t="s">
        <v>1864</v>
      </c>
      <c r="G99">
        <v>1</v>
      </c>
      <c r="T99">
        <v>1</v>
      </c>
    </row>
    <row r="100" spans="1:20" x14ac:dyDescent="0.3">
      <c r="A100" t="s">
        <v>334</v>
      </c>
      <c r="N100">
        <v>1</v>
      </c>
      <c r="T100">
        <v>1</v>
      </c>
    </row>
    <row r="101" spans="1:20" x14ac:dyDescent="0.3">
      <c r="A101" t="s">
        <v>1235</v>
      </c>
      <c r="B101">
        <v>25</v>
      </c>
      <c r="T101">
        <v>25</v>
      </c>
    </row>
    <row r="102" spans="1:20" x14ac:dyDescent="0.3">
      <c r="A102" t="s">
        <v>1688</v>
      </c>
      <c r="C102">
        <v>1</v>
      </c>
      <c r="T102">
        <v>1</v>
      </c>
    </row>
    <row r="103" spans="1:20" x14ac:dyDescent="0.3">
      <c r="A103" t="s">
        <v>69</v>
      </c>
      <c r="P103">
        <v>1</v>
      </c>
      <c r="T103">
        <v>1</v>
      </c>
    </row>
    <row r="104" spans="1:20" x14ac:dyDescent="0.3">
      <c r="A104" t="s">
        <v>765</v>
      </c>
      <c r="D104">
        <v>3</v>
      </c>
      <c r="T104">
        <v>3</v>
      </c>
    </row>
    <row r="105" spans="1:20" x14ac:dyDescent="0.3">
      <c r="A105" t="s">
        <v>1606</v>
      </c>
      <c r="C105">
        <v>1</v>
      </c>
      <c r="T105">
        <v>1</v>
      </c>
    </row>
    <row r="106" spans="1:20" x14ac:dyDescent="0.3">
      <c r="A106" t="s">
        <v>697</v>
      </c>
      <c r="B106">
        <v>3</v>
      </c>
      <c r="D106">
        <v>2</v>
      </c>
      <c r="E106">
        <v>1</v>
      </c>
      <c r="I106">
        <v>21</v>
      </c>
      <c r="M106">
        <v>1</v>
      </c>
      <c r="T106">
        <v>28</v>
      </c>
    </row>
    <row r="107" spans="1:20" x14ac:dyDescent="0.3">
      <c r="A107" t="s">
        <v>1897</v>
      </c>
      <c r="G107">
        <v>1</v>
      </c>
      <c r="T107">
        <v>1</v>
      </c>
    </row>
    <row r="108" spans="1:20" x14ac:dyDescent="0.3">
      <c r="A108" t="s">
        <v>97</v>
      </c>
      <c r="P108">
        <v>1</v>
      </c>
      <c r="T108">
        <v>1</v>
      </c>
    </row>
    <row r="109" spans="1:20" x14ac:dyDescent="0.3">
      <c r="A109" t="s">
        <v>673</v>
      </c>
      <c r="F109">
        <v>5</v>
      </c>
      <c r="I109">
        <v>3</v>
      </c>
      <c r="M109">
        <v>1</v>
      </c>
      <c r="T109">
        <v>9</v>
      </c>
    </row>
    <row r="110" spans="1:20" x14ac:dyDescent="0.3">
      <c r="A110" t="s">
        <v>1413</v>
      </c>
      <c r="H110">
        <v>7</v>
      </c>
      <c r="T110">
        <v>7</v>
      </c>
    </row>
    <row r="111" spans="1:20" x14ac:dyDescent="0.3">
      <c r="A111" t="s">
        <v>1062</v>
      </c>
      <c r="F111">
        <v>4</v>
      </c>
      <c r="T111">
        <v>4</v>
      </c>
    </row>
    <row r="112" spans="1:20" x14ac:dyDescent="0.3">
      <c r="A112" t="s">
        <v>1269</v>
      </c>
      <c r="B112">
        <v>12</v>
      </c>
      <c r="T112">
        <v>12</v>
      </c>
    </row>
    <row r="113" spans="1:20" x14ac:dyDescent="0.3">
      <c r="A113" t="s">
        <v>252</v>
      </c>
      <c r="S113">
        <v>1</v>
      </c>
      <c r="T113">
        <v>1</v>
      </c>
    </row>
    <row r="114" spans="1:20" x14ac:dyDescent="0.3">
      <c r="A114" t="s">
        <v>1084</v>
      </c>
      <c r="F114">
        <v>6</v>
      </c>
      <c r="T114">
        <v>6</v>
      </c>
    </row>
    <row r="115" spans="1:20" x14ac:dyDescent="0.3">
      <c r="A115" t="s">
        <v>1819</v>
      </c>
      <c r="G115">
        <v>8</v>
      </c>
      <c r="T115">
        <v>8</v>
      </c>
    </row>
    <row r="116" spans="1:20" x14ac:dyDescent="0.3">
      <c r="A116" t="s">
        <v>1455</v>
      </c>
      <c r="H116">
        <v>2</v>
      </c>
      <c r="J116">
        <v>2</v>
      </c>
      <c r="T116">
        <v>4</v>
      </c>
    </row>
    <row r="117" spans="1:20" x14ac:dyDescent="0.3">
      <c r="A117" t="s">
        <v>256</v>
      </c>
      <c r="S117">
        <v>1</v>
      </c>
      <c r="T117">
        <v>1</v>
      </c>
    </row>
    <row r="118" spans="1:20" x14ac:dyDescent="0.3">
      <c r="A118" t="s">
        <v>374</v>
      </c>
      <c r="N118">
        <v>2</v>
      </c>
      <c r="T118">
        <v>2</v>
      </c>
    </row>
    <row r="119" spans="1:20" x14ac:dyDescent="0.3">
      <c r="A119" t="s">
        <v>1971</v>
      </c>
      <c r="B119">
        <v>44</v>
      </c>
      <c r="C119">
        <v>41</v>
      </c>
      <c r="D119">
        <v>40</v>
      </c>
      <c r="E119">
        <v>33</v>
      </c>
      <c r="F119">
        <v>31</v>
      </c>
      <c r="G119">
        <v>31</v>
      </c>
      <c r="H119">
        <v>29</v>
      </c>
      <c r="I119">
        <v>24</v>
      </c>
      <c r="J119">
        <v>23</v>
      </c>
      <c r="K119">
        <v>19</v>
      </c>
      <c r="L119">
        <v>19</v>
      </c>
      <c r="M119">
        <v>18</v>
      </c>
      <c r="N119">
        <v>15</v>
      </c>
      <c r="O119">
        <v>14</v>
      </c>
      <c r="P119">
        <v>13</v>
      </c>
      <c r="Q119">
        <v>11</v>
      </c>
      <c r="R119">
        <v>11</v>
      </c>
      <c r="S119">
        <v>8</v>
      </c>
      <c r="T119">
        <v>424</v>
      </c>
    </row>
    <row r="122" spans="1:20" x14ac:dyDescent="0.3">
      <c r="B122" t="str">
        <f>+B4</f>
        <v>Som odkázaný, mám odkázaného člena rodiny</v>
      </c>
      <c r="C122" t="str">
        <f t="shared" ref="C122:S122" si="0">+C4</f>
        <v>Administratívny chod podniku</v>
      </c>
      <c r="D122" t="str">
        <f t="shared" si="0"/>
        <v>Presťahovanie</v>
      </c>
      <c r="E122" t="str">
        <f t="shared" si="0"/>
        <v>Som chorý, mám chorého člena rodiny</v>
      </c>
      <c r="F122" t="str">
        <f t="shared" si="0"/>
        <v>Štúdium na vysokej škole</v>
      </c>
      <c r="G122" t="str">
        <f t="shared" si="0"/>
        <v>Úmrtie a dedičské konanie</v>
      </c>
      <c r="H122" t="str">
        <f t="shared" si="0"/>
        <v>Rozvod manželstva</v>
      </c>
      <c r="I122" t="str">
        <f t="shared" si="0"/>
        <v>Hmotná núdza</v>
      </c>
      <c r="J122" t="str">
        <f t="shared" si="0"/>
        <v>Uzavretie manželstva</v>
      </c>
      <c r="K122" t="str">
        <f t="shared" si="0"/>
        <v>Základná škola</v>
      </c>
      <c r="L122" t="str">
        <f t="shared" si="0"/>
        <v>Stredná škola</v>
      </c>
      <c r="M122" t="str">
        <f t="shared" si="0"/>
        <v>Narodenie dieťaťa</v>
      </c>
      <c r="N122" t="str">
        <f t="shared" si="0"/>
        <v>Začatie podnikania</v>
      </c>
      <c r="O122" t="str">
        <f t="shared" si="0"/>
        <v>Odchod do dôchodku</v>
      </c>
      <c r="P122" t="str">
        <f t="shared" si="0"/>
        <v>Strata zamestnania</v>
      </c>
      <c r="Q122" t="str">
        <f t="shared" si="0"/>
        <v>Kúpa a vlastnenie motorového vozidla</v>
      </c>
      <c r="R122" t="str">
        <f t="shared" si="0"/>
        <v>Materská škola</v>
      </c>
      <c r="S122" t="str">
        <f t="shared" si="0"/>
        <v>Kúpa a vlastnenie nehnuteľnosti na bývanie</v>
      </c>
    </row>
    <row r="123" spans="1:20" x14ac:dyDescent="0.3">
      <c r="B123">
        <f>COUNT(B5:B118)</f>
        <v>4</v>
      </c>
      <c r="C123">
        <f t="shared" ref="C123:S123" si="1">COUNT(C5:C118)</f>
        <v>29</v>
      </c>
      <c r="D123">
        <f t="shared" si="1"/>
        <v>11</v>
      </c>
      <c r="E123">
        <f t="shared" si="1"/>
        <v>3</v>
      </c>
      <c r="F123">
        <f t="shared" si="1"/>
        <v>8</v>
      </c>
      <c r="G123">
        <f t="shared" si="1"/>
        <v>11</v>
      </c>
      <c r="H123">
        <f t="shared" si="1"/>
        <v>11</v>
      </c>
      <c r="I123">
        <f t="shared" si="1"/>
        <v>2</v>
      </c>
      <c r="J123">
        <f t="shared" si="1"/>
        <v>12</v>
      </c>
      <c r="K123">
        <f t="shared" si="1"/>
        <v>2</v>
      </c>
      <c r="L123">
        <f t="shared" si="1"/>
        <v>3</v>
      </c>
      <c r="M123">
        <f t="shared" si="1"/>
        <v>6</v>
      </c>
      <c r="N123">
        <f t="shared" si="1"/>
        <v>8</v>
      </c>
      <c r="O123">
        <f t="shared" si="1"/>
        <v>3</v>
      </c>
      <c r="P123">
        <f t="shared" si="1"/>
        <v>10</v>
      </c>
      <c r="Q123">
        <f t="shared" si="1"/>
        <v>6</v>
      </c>
      <c r="R123">
        <f t="shared" si="1"/>
        <v>1</v>
      </c>
      <c r="S123">
        <f t="shared" si="1"/>
        <v>8</v>
      </c>
    </row>
    <row r="124" spans="1:20" s="45" customFormat="1" x14ac:dyDescent="0.3">
      <c r="B124" s="57">
        <f>+B123/MAX($B$123:$S$123)*5</f>
        <v>0.68965517241379315</v>
      </c>
      <c r="C124" s="57">
        <f t="shared" ref="C124:S124" si="2">+C123/MAX($B$123:$S$123)*5</f>
        <v>5</v>
      </c>
      <c r="D124" s="57">
        <f t="shared" si="2"/>
        <v>1.896551724137931</v>
      </c>
      <c r="E124" s="57">
        <f t="shared" si="2"/>
        <v>0.51724137931034486</v>
      </c>
      <c r="F124" s="57">
        <f t="shared" si="2"/>
        <v>1.3793103448275863</v>
      </c>
      <c r="G124" s="57">
        <f t="shared" si="2"/>
        <v>1.896551724137931</v>
      </c>
      <c r="H124" s="57">
        <f t="shared" si="2"/>
        <v>1.896551724137931</v>
      </c>
      <c r="I124" s="57">
        <f t="shared" si="2"/>
        <v>0.34482758620689657</v>
      </c>
      <c r="J124" s="57">
        <f t="shared" si="2"/>
        <v>2.0689655172413794</v>
      </c>
      <c r="K124" s="57">
        <f t="shared" si="2"/>
        <v>0.34482758620689657</v>
      </c>
      <c r="L124" s="57">
        <f t="shared" si="2"/>
        <v>0.51724137931034486</v>
      </c>
      <c r="M124" s="57">
        <f t="shared" si="2"/>
        <v>1.0344827586206897</v>
      </c>
      <c r="N124" s="57">
        <f t="shared" si="2"/>
        <v>1.3793103448275863</v>
      </c>
      <c r="O124" s="57">
        <f t="shared" si="2"/>
        <v>0.51724137931034486</v>
      </c>
      <c r="P124" s="57">
        <f t="shared" si="2"/>
        <v>1.7241379310344829</v>
      </c>
      <c r="Q124" s="57">
        <f t="shared" si="2"/>
        <v>1.0344827586206897</v>
      </c>
      <c r="R124" s="57">
        <f t="shared" si="2"/>
        <v>0.17241379310344829</v>
      </c>
      <c r="S124" s="57">
        <f t="shared" si="2"/>
        <v>1.3793103448275863</v>
      </c>
    </row>
    <row r="125" spans="1:20" x14ac:dyDescent="0.3">
      <c r="A125" s="45" t="s">
        <v>1970</v>
      </c>
      <c r="B125" s="48">
        <f>ROUND(B124,0)</f>
        <v>1</v>
      </c>
      <c r="C125" s="48">
        <f t="shared" ref="C125:S125" si="3">ROUND(C124,0)</f>
        <v>5</v>
      </c>
      <c r="D125" s="48">
        <f t="shared" si="3"/>
        <v>2</v>
      </c>
      <c r="E125" s="48">
        <f t="shared" si="3"/>
        <v>1</v>
      </c>
      <c r="F125" s="48">
        <f t="shared" si="3"/>
        <v>1</v>
      </c>
      <c r="G125" s="48">
        <f t="shared" si="3"/>
        <v>2</v>
      </c>
      <c r="H125" s="48">
        <f t="shared" si="3"/>
        <v>2</v>
      </c>
      <c r="I125" s="48">
        <f t="shared" si="3"/>
        <v>0</v>
      </c>
      <c r="J125" s="48">
        <f t="shared" si="3"/>
        <v>2</v>
      </c>
      <c r="K125" s="48">
        <f t="shared" si="3"/>
        <v>0</v>
      </c>
      <c r="L125" s="48">
        <f t="shared" si="3"/>
        <v>1</v>
      </c>
      <c r="M125" s="48">
        <f t="shared" si="3"/>
        <v>1</v>
      </c>
      <c r="N125" s="48">
        <f t="shared" si="3"/>
        <v>1</v>
      </c>
      <c r="O125" s="48">
        <f t="shared" si="3"/>
        <v>1</v>
      </c>
      <c r="P125" s="48">
        <f t="shared" si="3"/>
        <v>2</v>
      </c>
      <c r="Q125" s="48">
        <f t="shared" si="3"/>
        <v>1</v>
      </c>
      <c r="R125" s="48">
        <f t="shared" si="3"/>
        <v>0</v>
      </c>
      <c r="S125" s="48">
        <f t="shared" si="3"/>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131"/>
  <sheetViews>
    <sheetView topLeftCell="A89" zoomScaleNormal="100" workbookViewId="0">
      <selection activeCell="A108" sqref="A108"/>
    </sheetView>
  </sheetViews>
  <sheetFormatPr defaultRowHeight="14.4" x14ac:dyDescent="0.3"/>
  <cols>
    <col min="1" max="1" width="42.44140625" customWidth="1"/>
    <col min="2" max="2" width="27" bestFit="1" customWidth="1"/>
    <col min="3" max="3" width="17.109375" bestFit="1" customWidth="1"/>
    <col min="4" max="4" width="23.6640625" bestFit="1" customWidth="1"/>
    <col min="5" max="5" width="38.6640625" bestFit="1" customWidth="1"/>
    <col min="6" max="6" width="17.44140625" bestFit="1" customWidth="1"/>
    <col min="7" max="7" width="41.109375" bestFit="1" customWidth="1"/>
    <col min="8" max="8" width="19.109375" bestFit="1" customWidth="1"/>
    <col min="9" max="9" width="13.5546875" bestFit="1" customWidth="1"/>
    <col min="10" max="10" width="34.33203125" bestFit="1" customWidth="1"/>
    <col min="11" max="11" width="16.5546875" bestFit="1" customWidth="1"/>
    <col min="12" max="12" width="22.6640625" bestFit="1" customWidth="1"/>
    <col min="13" max="13" width="13.5546875" bestFit="1" customWidth="1"/>
    <col min="14" max="14" width="17.33203125" bestFit="1" customWidth="1"/>
    <col min="15" max="15" width="13.6640625" bestFit="1" customWidth="1"/>
    <col min="16" max="16" width="13.5546875" bestFit="1" customWidth="1"/>
    <col min="17" max="17" width="33.88671875" bestFit="1" customWidth="1"/>
    <col min="18" max="18" width="19.6640625" bestFit="1" customWidth="1"/>
    <col min="19" max="19" width="13.88671875" bestFit="1" customWidth="1"/>
    <col min="20" max="20" width="12.5546875" bestFit="1" customWidth="1"/>
  </cols>
  <sheetData>
    <row r="3" spans="1:20" x14ac:dyDescent="0.3">
      <c r="A3" s="38" t="s">
        <v>1973</v>
      </c>
      <c r="B3" s="38" t="s">
        <v>0</v>
      </c>
    </row>
    <row r="4" spans="1:20" x14ac:dyDescent="0.3">
      <c r="A4" s="38" t="s">
        <v>20</v>
      </c>
      <c r="B4" t="s">
        <v>1538</v>
      </c>
      <c r="C4" t="s">
        <v>277</v>
      </c>
      <c r="D4" t="s">
        <v>1791</v>
      </c>
      <c r="E4" t="s">
        <v>139</v>
      </c>
      <c r="F4" t="s">
        <v>1366</v>
      </c>
      <c r="G4" t="s">
        <v>1228</v>
      </c>
      <c r="H4" t="s">
        <v>1481</v>
      </c>
      <c r="I4" t="s">
        <v>725</v>
      </c>
      <c r="J4" t="s">
        <v>866</v>
      </c>
      <c r="K4" t="s">
        <v>629</v>
      </c>
      <c r="L4" t="s">
        <v>1010</v>
      </c>
      <c r="M4" t="s">
        <v>1151</v>
      </c>
      <c r="N4" t="s">
        <v>23</v>
      </c>
      <c r="O4" t="s">
        <v>1759</v>
      </c>
      <c r="P4" t="s">
        <v>1730</v>
      </c>
      <c r="Q4" t="s">
        <v>454</v>
      </c>
      <c r="R4" t="s">
        <v>560</v>
      </c>
      <c r="S4" t="s">
        <v>1698</v>
      </c>
      <c r="T4" t="s">
        <v>1971</v>
      </c>
    </row>
    <row r="5" spans="1:20" x14ac:dyDescent="0.3">
      <c r="A5" t="s">
        <v>449</v>
      </c>
      <c r="C5">
        <v>1</v>
      </c>
      <c r="T5">
        <v>1</v>
      </c>
    </row>
    <row r="6" spans="1:20" x14ac:dyDescent="0.3">
      <c r="A6" t="s">
        <v>804</v>
      </c>
      <c r="D6">
        <v>1</v>
      </c>
      <c r="F6">
        <v>1</v>
      </c>
      <c r="H6">
        <v>1</v>
      </c>
      <c r="I6">
        <v>1</v>
      </c>
      <c r="T6">
        <v>4</v>
      </c>
    </row>
    <row r="7" spans="1:20" x14ac:dyDescent="0.3">
      <c r="A7" t="s">
        <v>1038</v>
      </c>
      <c r="L7">
        <v>1</v>
      </c>
      <c r="T7">
        <v>1</v>
      </c>
    </row>
    <row r="8" spans="1:20" x14ac:dyDescent="0.3">
      <c r="A8" t="s">
        <v>1428</v>
      </c>
      <c r="F8">
        <v>1</v>
      </c>
      <c r="T8">
        <v>1</v>
      </c>
    </row>
    <row r="9" spans="1:20" x14ac:dyDescent="0.3">
      <c r="A9" t="s">
        <v>621</v>
      </c>
      <c r="R9">
        <v>1</v>
      </c>
      <c r="T9">
        <v>1</v>
      </c>
    </row>
    <row r="10" spans="1:20" x14ac:dyDescent="0.3">
      <c r="A10" t="s">
        <v>718</v>
      </c>
      <c r="D10">
        <v>1</v>
      </c>
      <c r="F10">
        <v>1</v>
      </c>
      <c r="H10">
        <v>1</v>
      </c>
      <c r="K10">
        <v>1</v>
      </c>
      <c r="T10">
        <v>4</v>
      </c>
    </row>
    <row r="11" spans="1:20" x14ac:dyDescent="0.3">
      <c r="A11" t="s">
        <v>1677</v>
      </c>
      <c r="B11">
        <v>1</v>
      </c>
      <c r="T11">
        <v>1</v>
      </c>
    </row>
    <row r="12" spans="1:20" x14ac:dyDescent="0.3">
      <c r="A12" t="s">
        <v>1068</v>
      </c>
      <c r="L12">
        <v>1</v>
      </c>
      <c r="T12">
        <v>1</v>
      </c>
    </row>
    <row r="13" spans="1:20" x14ac:dyDescent="0.3">
      <c r="A13" t="s">
        <v>1150</v>
      </c>
      <c r="L13">
        <v>1</v>
      </c>
      <c r="T13">
        <v>1</v>
      </c>
    </row>
    <row r="14" spans="1:20" x14ac:dyDescent="0.3">
      <c r="A14" t="s">
        <v>271</v>
      </c>
      <c r="B14">
        <v>1</v>
      </c>
      <c r="C14">
        <v>1</v>
      </c>
      <c r="E14">
        <v>1</v>
      </c>
      <c r="G14">
        <v>1</v>
      </c>
      <c r="S14">
        <v>1</v>
      </c>
      <c r="T14">
        <v>5</v>
      </c>
    </row>
    <row r="15" spans="1:20" x14ac:dyDescent="0.3">
      <c r="A15" t="s">
        <v>1616</v>
      </c>
      <c r="B15">
        <v>1</v>
      </c>
      <c r="T15">
        <v>1</v>
      </c>
    </row>
    <row r="16" spans="1:20" x14ac:dyDescent="0.3">
      <c r="A16" t="s">
        <v>192</v>
      </c>
      <c r="B16">
        <v>1</v>
      </c>
      <c r="C16">
        <v>1</v>
      </c>
      <c r="E16">
        <v>1</v>
      </c>
      <c r="T16">
        <v>3</v>
      </c>
    </row>
    <row r="17" spans="1:20" x14ac:dyDescent="0.3">
      <c r="A17" t="s">
        <v>1737</v>
      </c>
      <c r="P17">
        <v>1</v>
      </c>
      <c r="T17">
        <v>1</v>
      </c>
    </row>
    <row r="18" spans="1:20" x14ac:dyDescent="0.3">
      <c r="A18" t="s">
        <v>807</v>
      </c>
      <c r="D18">
        <v>1</v>
      </c>
      <c r="F18">
        <v>1</v>
      </c>
      <c r="H18">
        <v>1</v>
      </c>
      <c r="I18">
        <v>1</v>
      </c>
      <c r="T18">
        <v>4</v>
      </c>
    </row>
    <row r="19" spans="1:20" x14ac:dyDescent="0.3">
      <c r="A19" t="s">
        <v>121</v>
      </c>
      <c r="B19">
        <v>1</v>
      </c>
      <c r="C19">
        <v>1</v>
      </c>
      <c r="F19">
        <v>1</v>
      </c>
      <c r="J19">
        <v>1</v>
      </c>
      <c r="N19">
        <v>1</v>
      </c>
      <c r="T19">
        <v>5</v>
      </c>
    </row>
    <row r="20" spans="1:20" x14ac:dyDescent="0.3">
      <c r="A20" t="s">
        <v>95</v>
      </c>
      <c r="B20">
        <v>1</v>
      </c>
      <c r="C20">
        <v>1</v>
      </c>
      <c r="D20">
        <v>1</v>
      </c>
      <c r="F20">
        <v>1</v>
      </c>
      <c r="G20">
        <v>1</v>
      </c>
      <c r="H20">
        <v>1</v>
      </c>
      <c r="I20">
        <v>1</v>
      </c>
      <c r="J20">
        <v>1</v>
      </c>
      <c r="K20">
        <v>1</v>
      </c>
      <c r="L20">
        <v>1</v>
      </c>
      <c r="M20">
        <v>1</v>
      </c>
      <c r="N20">
        <v>1</v>
      </c>
      <c r="Q20">
        <v>1</v>
      </c>
      <c r="R20">
        <v>1</v>
      </c>
      <c r="T20">
        <v>14</v>
      </c>
    </row>
    <row r="21" spans="1:20" x14ac:dyDescent="0.3">
      <c r="A21" t="s">
        <v>1176</v>
      </c>
      <c r="B21">
        <v>1</v>
      </c>
      <c r="M21">
        <v>1</v>
      </c>
      <c r="T21">
        <v>2</v>
      </c>
    </row>
    <row r="22" spans="1:20" x14ac:dyDescent="0.3">
      <c r="A22" t="s">
        <v>108</v>
      </c>
      <c r="D22">
        <v>2</v>
      </c>
      <c r="F22">
        <v>1</v>
      </c>
      <c r="G22">
        <v>1</v>
      </c>
      <c r="H22">
        <v>1</v>
      </c>
      <c r="I22">
        <v>1</v>
      </c>
      <c r="J22">
        <v>1</v>
      </c>
      <c r="K22">
        <v>1</v>
      </c>
      <c r="M22">
        <v>1</v>
      </c>
      <c r="N22">
        <v>1</v>
      </c>
      <c r="R22">
        <v>1</v>
      </c>
      <c r="T22">
        <v>11</v>
      </c>
    </row>
    <row r="23" spans="1:20" x14ac:dyDescent="0.3">
      <c r="A23" t="s">
        <v>195</v>
      </c>
      <c r="B23">
        <v>1</v>
      </c>
      <c r="C23">
        <v>1</v>
      </c>
      <c r="D23">
        <v>1</v>
      </c>
      <c r="E23">
        <v>1</v>
      </c>
      <c r="F23">
        <v>1</v>
      </c>
      <c r="G23">
        <v>1</v>
      </c>
      <c r="H23">
        <v>1</v>
      </c>
      <c r="M23">
        <v>1</v>
      </c>
      <c r="T23">
        <v>8</v>
      </c>
    </row>
    <row r="24" spans="1:20" x14ac:dyDescent="0.3">
      <c r="A24" t="s">
        <v>1853</v>
      </c>
      <c r="D24">
        <v>1</v>
      </c>
      <c r="T24">
        <v>1</v>
      </c>
    </row>
    <row r="25" spans="1:20" x14ac:dyDescent="0.3">
      <c r="A25" t="s">
        <v>1825</v>
      </c>
      <c r="D25">
        <v>1</v>
      </c>
      <c r="T25">
        <v>1</v>
      </c>
    </row>
    <row r="26" spans="1:20" x14ac:dyDescent="0.3">
      <c r="A26" t="s">
        <v>438</v>
      </c>
      <c r="C26">
        <v>1</v>
      </c>
      <c r="F26">
        <v>1</v>
      </c>
      <c r="H26">
        <v>1</v>
      </c>
      <c r="I26">
        <v>1</v>
      </c>
      <c r="Q26">
        <v>1</v>
      </c>
      <c r="T26">
        <v>5</v>
      </c>
    </row>
    <row r="27" spans="1:20" x14ac:dyDescent="0.3">
      <c r="A27" t="s">
        <v>265</v>
      </c>
      <c r="E27">
        <v>1</v>
      </c>
      <c r="I27">
        <v>1</v>
      </c>
      <c r="T27">
        <v>2</v>
      </c>
    </row>
    <row r="28" spans="1:20" x14ac:dyDescent="0.3">
      <c r="A28" t="s">
        <v>198</v>
      </c>
      <c r="B28">
        <v>1</v>
      </c>
      <c r="C28">
        <v>1</v>
      </c>
      <c r="E28">
        <v>1</v>
      </c>
      <c r="G28">
        <v>1</v>
      </c>
      <c r="T28">
        <v>4</v>
      </c>
    </row>
    <row r="29" spans="1:20" x14ac:dyDescent="0.3">
      <c r="A29" t="s">
        <v>723</v>
      </c>
      <c r="G29">
        <v>2</v>
      </c>
      <c r="K29">
        <v>1</v>
      </c>
      <c r="P29">
        <v>1</v>
      </c>
      <c r="T29">
        <v>4</v>
      </c>
    </row>
    <row r="30" spans="1:20" x14ac:dyDescent="0.3">
      <c r="A30" t="s">
        <v>1387</v>
      </c>
      <c r="F30">
        <v>1</v>
      </c>
      <c r="T30">
        <v>1</v>
      </c>
    </row>
    <row r="31" spans="1:20" x14ac:dyDescent="0.3">
      <c r="A31" t="s">
        <v>1748</v>
      </c>
      <c r="P31">
        <v>1</v>
      </c>
      <c r="T31">
        <v>1</v>
      </c>
    </row>
    <row r="32" spans="1:20" x14ac:dyDescent="0.3">
      <c r="A32" t="s">
        <v>324</v>
      </c>
      <c r="C32">
        <v>1</v>
      </c>
      <c r="T32">
        <v>1</v>
      </c>
    </row>
    <row r="33" spans="1:20" x14ac:dyDescent="0.3">
      <c r="A33" t="s">
        <v>1686</v>
      </c>
      <c r="B33">
        <v>1</v>
      </c>
      <c r="T33">
        <v>1</v>
      </c>
    </row>
    <row r="34" spans="1:20" x14ac:dyDescent="0.3">
      <c r="A34" t="s">
        <v>1943</v>
      </c>
      <c r="O34">
        <v>3</v>
      </c>
      <c r="T34">
        <v>3</v>
      </c>
    </row>
    <row r="35" spans="1:20" x14ac:dyDescent="0.3">
      <c r="A35" t="s">
        <v>1772</v>
      </c>
      <c r="P35">
        <v>1</v>
      </c>
      <c r="T35">
        <v>1</v>
      </c>
    </row>
    <row r="36" spans="1:20" x14ac:dyDescent="0.3">
      <c r="A36" t="s">
        <v>330</v>
      </c>
      <c r="C36">
        <v>1</v>
      </c>
      <c r="T36">
        <v>1</v>
      </c>
    </row>
    <row r="37" spans="1:20" x14ac:dyDescent="0.3">
      <c r="A37" t="s">
        <v>181</v>
      </c>
      <c r="E37">
        <v>1</v>
      </c>
      <c r="F37">
        <v>1</v>
      </c>
      <c r="H37">
        <v>1</v>
      </c>
      <c r="I37">
        <v>1</v>
      </c>
      <c r="T37">
        <v>4</v>
      </c>
    </row>
    <row r="38" spans="1:20" x14ac:dyDescent="0.3">
      <c r="A38" t="s">
        <v>254</v>
      </c>
      <c r="E38">
        <v>1</v>
      </c>
      <c r="T38">
        <v>1</v>
      </c>
    </row>
    <row r="39" spans="1:20" x14ac:dyDescent="0.3">
      <c r="A39" t="s">
        <v>250</v>
      </c>
      <c r="E39">
        <v>1</v>
      </c>
      <c r="T39">
        <v>1</v>
      </c>
    </row>
    <row r="40" spans="1:20" x14ac:dyDescent="0.3">
      <c r="A40" t="s">
        <v>248</v>
      </c>
      <c r="E40">
        <v>1</v>
      </c>
      <c r="T40">
        <v>1</v>
      </c>
    </row>
    <row r="41" spans="1:20" x14ac:dyDescent="0.3">
      <c r="A41" t="s">
        <v>312</v>
      </c>
      <c r="C41">
        <v>1</v>
      </c>
      <c r="T41">
        <v>1</v>
      </c>
    </row>
    <row r="42" spans="1:20" x14ac:dyDescent="0.3">
      <c r="A42" t="s">
        <v>1300</v>
      </c>
      <c r="G42">
        <v>1</v>
      </c>
      <c r="T42">
        <v>1</v>
      </c>
    </row>
    <row r="43" spans="1:20" x14ac:dyDescent="0.3">
      <c r="A43" t="s">
        <v>1680</v>
      </c>
      <c r="B43">
        <v>1</v>
      </c>
      <c r="T43">
        <v>1</v>
      </c>
    </row>
    <row r="44" spans="1:20" x14ac:dyDescent="0.3">
      <c r="A44" t="s">
        <v>704</v>
      </c>
      <c r="D44">
        <v>2</v>
      </c>
      <c r="G44">
        <v>2</v>
      </c>
      <c r="K44">
        <v>1</v>
      </c>
      <c r="M44">
        <v>1</v>
      </c>
      <c r="T44">
        <v>6</v>
      </c>
    </row>
    <row r="45" spans="1:20" x14ac:dyDescent="0.3">
      <c r="A45" t="s">
        <v>951</v>
      </c>
      <c r="B45">
        <v>1</v>
      </c>
      <c r="J45">
        <v>1</v>
      </c>
      <c r="T45">
        <v>2</v>
      </c>
    </row>
    <row r="46" spans="1:20" x14ac:dyDescent="0.3">
      <c r="A46" t="s">
        <v>214</v>
      </c>
      <c r="E46">
        <v>1</v>
      </c>
      <c r="T46">
        <v>1</v>
      </c>
    </row>
    <row r="47" spans="1:20" x14ac:dyDescent="0.3">
      <c r="A47" t="s">
        <v>34</v>
      </c>
      <c r="N47">
        <v>1</v>
      </c>
      <c r="T47">
        <v>1</v>
      </c>
    </row>
    <row r="48" spans="1:20" x14ac:dyDescent="0.3">
      <c r="A48" t="s">
        <v>1411</v>
      </c>
      <c r="D48">
        <v>1</v>
      </c>
      <c r="F48">
        <v>1</v>
      </c>
      <c r="T48">
        <v>2</v>
      </c>
    </row>
    <row r="49" spans="1:20" x14ac:dyDescent="0.3">
      <c r="A49" t="s">
        <v>1774</v>
      </c>
      <c r="P49">
        <v>1</v>
      </c>
      <c r="T49">
        <v>1</v>
      </c>
    </row>
    <row r="50" spans="1:20" x14ac:dyDescent="0.3">
      <c r="A50" t="s">
        <v>1830</v>
      </c>
      <c r="D50">
        <v>1</v>
      </c>
      <c r="T50">
        <v>1</v>
      </c>
    </row>
    <row r="51" spans="1:20" x14ac:dyDescent="0.3">
      <c r="A51" t="s">
        <v>1799</v>
      </c>
      <c r="D51">
        <v>1</v>
      </c>
      <c r="T51">
        <v>1</v>
      </c>
    </row>
    <row r="52" spans="1:20" x14ac:dyDescent="0.3">
      <c r="A52" t="s">
        <v>427</v>
      </c>
      <c r="B52">
        <v>1</v>
      </c>
      <c r="C52">
        <v>1</v>
      </c>
      <c r="D52">
        <v>1</v>
      </c>
      <c r="T52">
        <v>3</v>
      </c>
    </row>
    <row r="53" spans="1:20" x14ac:dyDescent="0.3">
      <c r="A53" t="s">
        <v>690</v>
      </c>
      <c r="D53">
        <v>1</v>
      </c>
      <c r="H53">
        <v>1</v>
      </c>
      <c r="K53">
        <v>1</v>
      </c>
      <c r="T53">
        <v>3</v>
      </c>
    </row>
    <row r="54" spans="1:20" x14ac:dyDescent="0.3">
      <c r="A54" t="s">
        <v>119</v>
      </c>
      <c r="B54">
        <v>1</v>
      </c>
      <c r="D54">
        <v>1</v>
      </c>
      <c r="F54">
        <v>1</v>
      </c>
      <c r="H54">
        <v>1</v>
      </c>
      <c r="J54">
        <v>1</v>
      </c>
      <c r="K54">
        <v>1</v>
      </c>
      <c r="N54">
        <v>1</v>
      </c>
      <c r="T54">
        <v>7</v>
      </c>
    </row>
    <row r="55" spans="1:20" x14ac:dyDescent="0.3">
      <c r="A55" t="s">
        <v>79</v>
      </c>
      <c r="N55">
        <v>1</v>
      </c>
      <c r="T55">
        <v>1</v>
      </c>
    </row>
    <row r="56" spans="1:20" x14ac:dyDescent="0.3">
      <c r="A56" t="s">
        <v>1812</v>
      </c>
      <c r="D56">
        <v>1</v>
      </c>
      <c r="T56">
        <v>1</v>
      </c>
    </row>
    <row r="57" spans="1:20" x14ac:dyDescent="0.3">
      <c r="A57" t="s">
        <v>200</v>
      </c>
      <c r="B57">
        <v>1</v>
      </c>
      <c r="C57">
        <v>1</v>
      </c>
      <c r="E57">
        <v>1</v>
      </c>
      <c r="T57">
        <v>3</v>
      </c>
    </row>
    <row r="58" spans="1:20" x14ac:dyDescent="0.3">
      <c r="A58" t="s">
        <v>1060</v>
      </c>
      <c r="L58">
        <v>1</v>
      </c>
      <c r="O58">
        <v>4</v>
      </c>
      <c r="P58">
        <v>1</v>
      </c>
      <c r="T58">
        <v>6</v>
      </c>
    </row>
    <row r="59" spans="1:20" x14ac:dyDescent="0.3">
      <c r="A59" t="s">
        <v>1095</v>
      </c>
      <c r="L59">
        <v>1</v>
      </c>
      <c r="T59">
        <v>1</v>
      </c>
    </row>
    <row r="60" spans="1:20" x14ac:dyDescent="0.3">
      <c r="A60" t="s">
        <v>163</v>
      </c>
      <c r="E60">
        <v>1</v>
      </c>
      <c r="T60">
        <v>1</v>
      </c>
    </row>
    <row r="61" spans="1:20" x14ac:dyDescent="0.3">
      <c r="A61" t="s">
        <v>970</v>
      </c>
      <c r="J61">
        <v>1</v>
      </c>
      <c r="T61">
        <v>1</v>
      </c>
    </row>
    <row r="62" spans="1:20" x14ac:dyDescent="0.3">
      <c r="A62" t="s">
        <v>1416</v>
      </c>
      <c r="F62">
        <v>1</v>
      </c>
      <c r="T62">
        <v>1</v>
      </c>
    </row>
    <row r="63" spans="1:20" x14ac:dyDescent="0.3">
      <c r="A63" t="s">
        <v>585</v>
      </c>
      <c r="G63">
        <v>1</v>
      </c>
      <c r="R63">
        <v>1</v>
      </c>
      <c r="T63">
        <v>2</v>
      </c>
    </row>
    <row r="64" spans="1:20" x14ac:dyDescent="0.3">
      <c r="A64" t="s">
        <v>556</v>
      </c>
      <c r="Q64">
        <v>1</v>
      </c>
      <c r="T64">
        <v>1</v>
      </c>
    </row>
    <row r="65" spans="1:20" x14ac:dyDescent="0.3">
      <c r="A65" t="s">
        <v>228</v>
      </c>
      <c r="E65">
        <v>1</v>
      </c>
      <c r="T65">
        <v>1</v>
      </c>
    </row>
    <row r="66" spans="1:20" x14ac:dyDescent="0.3">
      <c r="A66" t="s">
        <v>65</v>
      </c>
      <c r="B66">
        <v>1</v>
      </c>
      <c r="C66">
        <v>1</v>
      </c>
      <c r="D66">
        <v>1</v>
      </c>
      <c r="F66">
        <v>1</v>
      </c>
      <c r="H66">
        <v>1</v>
      </c>
      <c r="J66">
        <v>1</v>
      </c>
      <c r="K66">
        <v>1</v>
      </c>
      <c r="N66">
        <v>1</v>
      </c>
      <c r="T66">
        <v>8</v>
      </c>
    </row>
    <row r="67" spans="1:20" x14ac:dyDescent="0.3">
      <c r="A67" t="s">
        <v>413</v>
      </c>
      <c r="B67">
        <v>1</v>
      </c>
      <c r="C67">
        <v>1</v>
      </c>
      <c r="T67">
        <v>2</v>
      </c>
    </row>
    <row r="68" spans="1:20" x14ac:dyDescent="0.3">
      <c r="A68" t="s">
        <v>1716</v>
      </c>
      <c r="O68">
        <v>1</v>
      </c>
      <c r="P68">
        <v>1</v>
      </c>
      <c r="S68">
        <v>1</v>
      </c>
      <c r="T68">
        <v>3</v>
      </c>
    </row>
    <row r="69" spans="1:20" x14ac:dyDescent="0.3">
      <c r="A69" t="s">
        <v>1669</v>
      </c>
      <c r="B69">
        <v>1</v>
      </c>
      <c r="T69">
        <v>1</v>
      </c>
    </row>
    <row r="70" spans="1:20" x14ac:dyDescent="0.3">
      <c r="A70" t="s">
        <v>1563</v>
      </c>
      <c r="B70">
        <v>1</v>
      </c>
      <c r="T70">
        <v>1</v>
      </c>
    </row>
    <row r="71" spans="1:20" x14ac:dyDescent="0.3">
      <c r="A71" t="s">
        <v>1127</v>
      </c>
      <c r="L71">
        <v>1</v>
      </c>
      <c r="T71">
        <v>1</v>
      </c>
    </row>
    <row r="72" spans="1:20" x14ac:dyDescent="0.3">
      <c r="A72" t="s">
        <v>817</v>
      </c>
      <c r="B72">
        <v>1</v>
      </c>
      <c r="I72">
        <v>1</v>
      </c>
      <c r="M72">
        <v>1</v>
      </c>
      <c r="T72">
        <v>3</v>
      </c>
    </row>
    <row r="73" spans="1:20" x14ac:dyDescent="0.3">
      <c r="A73" t="s">
        <v>276</v>
      </c>
      <c r="B73">
        <v>1</v>
      </c>
      <c r="C73">
        <v>1</v>
      </c>
      <c r="E73">
        <v>1</v>
      </c>
      <c r="T73">
        <v>3</v>
      </c>
    </row>
    <row r="74" spans="1:20" x14ac:dyDescent="0.3">
      <c r="A74" t="s">
        <v>416</v>
      </c>
      <c r="C74">
        <v>1</v>
      </c>
      <c r="S74">
        <v>1</v>
      </c>
      <c r="T74">
        <v>2</v>
      </c>
    </row>
    <row r="75" spans="1:20" x14ac:dyDescent="0.3">
      <c r="A75" t="s">
        <v>1225</v>
      </c>
      <c r="M75">
        <v>1</v>
      </c>
      <c r="T75">
        <v>1</v>
      </c>
    </row>
    <row r="76" spans="1:20" x14ac:dyDescent="0.3">
      <c r="A76" t="s">
        <v>89</v>
      </c>
      <c r="B76">
        <v>1</v>
      </c>
      <c r="C76">
        <v>1</v>
      </c>
      <c r="D76">
        <v>1</v>
      </c>
      <c r="E76">
        <v>1</v>
      </c>
      <c r="F76">
        <v>1</v>
      </c>
      <c r="G76">
        <v>1</v>
      </c>
      <c r="H76">
        <v>1</v>
      </c>
      <c r="I76">
        <v>1</v>
      </c>
      <c r="J76">
        <v>1</v>
      </c>
      <c r="K76">
        <v>1</v>
      </c>
      <c r="L76">
        <v>1</v>
      </c>
      <c r="N76">
        <v>1</v>
      </c>
      <c r="Q76">
        <v>1</v>
      </c>
      <c r="R76">
        <v>1</v>
      </c>
      <c r="T76">
        <v>14</v>
      </c>
    </row>
    <row r="77" spans="1:20" x14ac:dyDescent="0.3">
      <c r="A77" t="s">
        <v>92</v>
      </c>
      <c r="B77">
        <v>1</v>
      </c>
      <c r="C77">
        <v>1</v>
      </c>
      <c r="D77">
        <v>1</v>
      </c>
      <c r="E77">
        <v>1</v>
      </c>
      <c r="F77">
        <v>1</v>
      </c>
      <c r="G77">
        <v>1</v>
      </c>
      <c r="H77">
        <v>1</v>
      </c>
      <c r="I77">
        <v>1</v>
      </c>
      <c r="J77">
        <v>1</v>
      </c>
      <c r="K77">
        <v>1</v>
      </c>
      <c r="L77">
        <v>1</v>
      </c>
      <c r="M77">
        <v>1</v>
      </c>
      <c r="N77">
        <v>1</v>
      </c>
      <c r="Q77">
        <v>1</v>
      </c>
      <c r="R77">
        <v>1</v>
      </c>
      <c r="T77">
        <v>15</v>
      </c>
    </row>
    <row r="78" spans="1:20" x14ac:dyDescent="0.3">
      <c r="A78" t="s">
        <v>669</v>
      </c>
      <c r="B78">
        <v>1</v>
      </c>
      <c r="K78">
        <v>1</v>
      </c>
      <c r="M78">
        <v>1</v>
      </c>
      <c r="T78">
        <v>3</v>
      </c>
    </row>
    <row r="79" spans="1:20" x14ac:dyDescent="0.3">
      <c r="A79" t="s">
        <v>84</v>
      </c>
      <c r="B79">
        <v>1</v>
      </c>
      <c r="C79">
        <v>1</v>
      </c>
      <c r="D79">
        <v>1</v>
      </c>
      <c r="E79">
        <v>1</v>
      </c>
      <c r="F79">
        <v>1</v>
      </c>
      <c r="G79">
        <v>1</v>
      </c>
      <c r="H79">
        <v>1</v>
      </c>
      <c r="I79">
        <v>1</v>
      </c>
      <c r="J79">
        <v>1</v>
      </c>
      <c r="K79">
        <v>1</v>
      </c>
      <c r="L79">
        <v>1</v>
      </c>
      <c r="M79">
        <v>1</v>
      </c>
      <c r="N79">
        <v>1</v>
      </c>
      <c r="Q79">
        <v>1</v>
      </c>
      <c r="R79">
        <v>1</v>
      </c>
      <c r="T79">
        <v>15</v>
      </c>
    </row>
    <row r="80" spans="1:20" x14ac:dyDescent="0.3">
      <c r="A80" t="s">
        <v>1219</v>
      </c>
      <c r="G80">
        <v>1</v>
      </c>
      <c r="M80">
        <v>1</v>
      </c>
      <c r="O80">
        <v>1</v>
      </c>
      <c r="P80">
        <v>1</v>
      </c>
      <c r="S80">
        <v>1</v>
      </c>
      <c r="T80">
        <v>5</v>
      </c>
    </row>
    <row r="81" spans="1:20" x14ac:dyDescent="0.3">
      <c r="A81" t="s">
        <v>1594</v>
      </c>
      <c r="B81">
        <v>1</v>
      </c>
      <c r="T81">
        <v>1</v>
      </c>
    </row>
    <row r="82" spans="1:20" x14ac:dyDescent="0.3">
      <c r="A82" t="s">
        <v>1837</v>
      </c>
      <c r="D82">
        <v>1</v>
      </c>
      <c r="T82">
        <v>1</v>
      </c>
    </row>
    <row r="83" spans="1:20" x14ac:dyDescent="0.3">
      <c r="A83" t="s">
        <v>423</v>
      </c>
      <c r="B83">
        <v>1</v>
      </c>
      <c r="C83">
        <v>1</v>
      </c>
      <c r="T83">
        <v>2</v>
      </c>
    </row>
    <row r="84" spans="1:20" x14ac:dyDescent="0.3">
      <c r="A84" t="s">
        <v>1227</v>
      </c>
      <c r="D84">
        <v>1</v>
      </c>
      <c r="G84">
        <v>1</v>
      </c>
      <c r="H84">
        <v>1</v>
      </c>
      <c r="M84">
        <v>1</v>
      </c>
      <c r="T84">
        <v>4</v>
      </c>
    </row>
    <row r="85" spans="1:20" x14ac:dyDescent="0.3">
      <c r="A85" t="s">
        <v>721</v>
      </c>
      <c r="J85">
        <v>1</v>
      </c>
      <c r="K85">
        <v>1</v>
      </c>
      <c r="T85">
        <v>2</v>
      </c>
    </row>
    <row r="86" spans="1:20" x14ac:dyDescent="0.3">
      <c r="A86" t="s">
        <v>643</v>
      </c>
      <c r="D86">
        <v>1</v>
      </c>
      <c r="J86">
        <v>1</v>
      </c>
      <c r="K86">
        <v>1</v>
      </c>
      <c r="T86">
        <v>3</v>
      </c>
    </row>
    <row r="87" spans="1:20" x14ac:dyDescent="0.3">
      <c r="A87" t="s">
        <v>306</v>
      </c>
      <c r="C87">
        <v>1</v>
      </c>
      <c r="F87">
        <v>1</v>
      </c>
      <c r="H87">
        <v>1</v>
      </c>
      <c r="T87">
        <v>3</v>
      </c>
    </row>
    <row r="88" spans="1:20" x14ac:dyDescent="0.3">
      <c r="A88" t="s">
        <v>824</v>
      </c>
      <c r="I88">
        <v>1</v>
      </c>
      <c r="T88">
        <v>1</v>
      </c>
    </row>
    <row r="89" spans="1:20" x14ac:dyDescent="0.3">
      <c r="A89" t="s">
        <v>1025</v>
      </c>
      <c r="L89">
        <v>1</v>
      </c>
      <c r="P89">
        <v>1</v>
      </c>
      <c r="T89">
        <v>2</v>
      </c>
    </row>
    <row r="90" spans="1:20" x14ac:dyDescent="0.3">
      <c r="A90" t="s">
        <v>188</v>
      </c>
      <c r="E90">
        <v>1</v>
      </c>
      <c r="F90">
        <v>1</v>
      </c>
      <c r="I90">
        <v>1</v>
      </c>
      <c r="Q90">
        <v>1</v>
      </c>
      <c r="T90">
        <v>4</v>
      </c>
    </row>
    <row r="91" spans="1:20" x14ac:dyDescent="0.3">
      <c r="A91" t="s">
        <v>168</v>
      </c>
      <c r="B91">
        <v>1</v>
      </c>
      <c r="E91">
        <v>1</v>
      </c>
      <c r="M91">
        <v>1</v>
      </c>
      <c r="T91">
        <v>3</v>
      </c>
    </row>
    <row r="92" spans="1:20" x14ac:dyDescent="0.3">
      <c r="A92" t="s">
        <v>1123</v>
      </c>
      <c r="L92">
        <v>1</v>
      </c>
      <c r="T92">
        <v>1</v>
      </c>
    </row>
    <row r="93" spans="1:20" x14ac:dyDescent="0.3">
      <c r="A93" t="s">
        <v>420</v>
      </c>
      <c r="B93">
        <v>1</v>
      </c>
      <c r="C93">
        <v>1</v>
      </c>
      <c r="T93">
        <v>2</v>
      </c>
    </row>
    <row r="94" spans="1:20" x14ac:dyDescent="0.3">
      <c r="A94" t="s">
        <v>1145</v>
      </c>
      <c r="L94">
        <v>1</v>
      </c>
      <c r="T94">
        <v>1</v>
      </c>
    </row>
    <row r="95" spans="1:20" x14ac:dyDescent="0.3">
      <c r="A95" t="s">
        <v>370</v>
      </c>
      <c r="C95">
        <v>1</v>
      </c>
      <c r="T95">
        <v>1</v>
      </c>
    </row>
    <row r="96" spans="1:20" x14ac:dyDescent="0.3">
      <c r="A96" t="s">
        <v>1930</v>
      </c>
      <c r="D96">
        <v>1</v>
      </c>
      <c r="T96">
        <v>1</v>
      </c>
    </row>
    <row r="97" spans="1:20" x14ac:dyDescent="0.3">
      <c r="A97" t="s">
        <v>1028</v>
      </c>
      <c r="L97">
        <v>1</v>
      </c>
      <c r="T97">
        <v>1</v>
      </c>
    </row>
    <row r="98" spans="1:20" x14ac:dyDescent="0.3">
      <c r="A98" t="s">
        <v>551</v>
      </c>
      <c r="Q98">
        <v>1</v>
      </c>
      <c r="T98">
        <v>1</v>
      </c>
    </row>
    <row r="99" spans="1:20" x14ac:dyDescent="0.3">
      <c r="A99" t="s">
        <v>962</v>
      </c>
      <c r="J99">
        <v>1</v>
      </c>
      <c r="T99">
        <v>1</v>
      </c>
    </row>
    <row r="100" spans="1:20" x14ac:dyDescent="0.3">
      <c r="A100" t="s">
        <v>777</v>
      </c>
      <c r="I100">
        <v>1</v>
      </c>
      <c r="T100">
        <v>1</v>
      </c>
    </row>
    <row r="101" spans="1:20" x14ac:dyDescent="0.3">
      <c r="A101" t="s">
        <v>886</v>
      </c>
      <c r="J101">
        <v>1</v>
      </c>
      <c r="T101">
        <v>1</v>
      </c>
    </row>
    <row r="102" spans="1:20" x14ac:dyDescent="0.3">
      <c r="A102" t="s">
        <v>230</v>
      </c>
      <c r="E102">
        <v>1</v>
      </c>
      <c r="T102">
        <v>1</v>
      </c>
    </row>
    <row r="103" spans="1:20" x14ac:dyDescent="0.3">
      <c r="A103" t="s">
        <v>1821</v>
      </c>
      <c r="D103">
        <v>1</v>
      </c>
      <c r="T103">
        <v>1</v>
      </c>
    </row>
    <row r="104" spans="1:20" x14ac:dyDescent="0.3">
      <c r="A104" t="s">
        <v>1344</v>
      </c>
      <c r="G104">
        <v>1</v>
      </c>
      <c r="T104">
        <v>1</v>
      </c>
    </row>
    <row r="105" spans="1:20" x14ac:dyDescent="0.3">
      <c r="A105" t="s">
        <v>338</v>
      </c>
      <c r="C105">
        <v>1</v>
      </c>
      <c r="T105">
        <v>1</v>
      </c>
    </row>
    <row r="106" spans="1:20" x14ac:dyDescent="0.3">
      <c r="A106" t="s">
        <v>920</v>
      </c>
      <c r="J106">
        <v>1</v>
      </c>
      <c r="T106">
        <v>1</v>
      </c>
    </row>
    <row r="107" spans="1:20" x14ac:dyDescent="0.3">
      <c r="A107" t="s">
        <v>1329</v>
      </c>
      <c r="G107">
        <v>1</v>
      </c>
      <c r="T107">
        <v>1</v>
      </c>
    </row>
    <row r="108" spans="1:20" x14ac:dyDescent="0.3">
      <c r="A108" t="s">
        <v>659</v>
      </c>
      <c r="K108">
        <v>1</v>
      </c>
      <c r="T108">
        <v>1</v>
      </c>
    </row>
    <row r="109" spans="1:20" x14ac:dyDescent="0.3">
      <c r="A109" t="s">
        <v>1682</v>
      </c>
      <c r="B109">
        <v>1</v>
      </c>
      <c r="T109">
        <v>1</v>
      </c>
    </row>
    <row r="110" spans="1:20" x14ac:dyDescent="0.3">
      <c r="A110" t="s">
        <v>864</v>
      </c>
      <c r="D110">
        <v>1</v>
      </c>
      <c r="I110">
        <v>1</v>
      </c>
      <c r="T110">
        <v>2</v>
      </c>
    </row>
    <row r="111" spans="1:20" x14ac:dyDescent="0.3">
      <c r="A111" t="s">
        <v>1723</v>
      </c>
      <c r="O111">
        <v>1</v>
      </c>
      <c r="P111">
        <v>1</v>
      </c>
      <c r="S111">
        <v>1</v>
      </c>
      <c r="T111">
        <v>3</v>
      </c>
    </row>
    <row r="112" spans="1:20" x14ac:dyDescent="0.3">
      <c r="A112" t="s">
        <v>1828</v>
      </c>
      <c r="D112">
        <v>1</v>
      </c>
      <c r="T112">
        <v>1</v>
      </c>
    </row>
    <row r="113" spans="1:20" x14ac:dyDescent="0.3">
      <c r="A113" t="s">
        <v>1117</v>
      </c>
      <c r="L113">
        <v>1</v>
      </c>
      <c r="T113">
        <v>1</v>
      </c>
    </row>
    <row r="114" spans="1:20" x14ac:dyDescent="0.3">
      <c r="A114" t="s">
        <v>56</v>
      </c>
      <c r="B114">
        <v>1</v>
      </c>
      <c r="C114">
        <v>1</v>
      </c>
      <c r="J114">
        <v>1</v>
      </c>
      <c r="K114">
        <v>1</v>
      </c>
      <c r="N114">
        <v>1</v>
      </c>
      <c r="R114">
        <v>1</v>
      </c>
      <c r="T114">
        <v>6</v>
      </c>
    </row>
    <row r="115" spans="1:20" x14ac:dyDescent="0.3">
      <c r="A115" t="s">
        <v>233</v>
      </c>
      <c r="B115">
        <v>1</v>
      </c>
      <c r="C115">
        <v>1</v>
      </c>
      <c r="E115">
        <v>1</v>
      </c>
      <c r="T115">
        <v>3</v>
      </c>
    </row>
    <row r="116" spans="1:20" x14ac:dyDescent="0.3">
      <c r="A116" t="s">
        <v>360</v>
      </c>
      <c r="B116">
        <v>1</v>
      </c>
      <c r="C116">
        <v>1</v>
      </c>
      <c r="D116">
        <v>1</v>
      </c>
      <c r="T116">
        <v>3</v>
      </c>
    </row>
    <row r="117" spans="1:20" x14ac:dyDescent="0.3">
      <c r="A117" t="s">
        <v>236</v>
      </c>
      <c r="E117">
        <v>1</v>
      </c>
      <c r="T117">
        <v>1</v>
      </c>
    </row>
    <row r="118" spans="1:20" x14ac:dyDescent="0.3">
      <c r="A118" t="s">
        <v>238</v>
      </c>
      <c r="B118">
        <v>1</v>
      </c>
      <c r="C118">
        <v>1</v>
      </c>
      <c r="E118">
        <v>1</v>
      </c>
      <c r="T118">
        <v>3</v>
      </c>
    </row>
    <row r="119" spans="1:20" x14ac:dyDescent="0.3">
      <c r="A119" t="s">
        <v>225</v>
      </c>
      <c r="C119">
        <v>1</v>
      </c>
      <c r="E119">
        <v>1</v>
      </c>
      <c r="T119">
        <v>2</v>
      </c>
    </row>
    <row r="120" spans="1:20" x14ac:dyDescent="0.3">
      <c r="A120" t="s">
        <v>830</v>
      </c>
      <c r="B120">
        <v>1</v>
      </c>
      <c r="D120">
        <v>1</v>
      </c>
      <c r="F120">
        <v>1</v>
      </c>
      <c r="H120">
        <v>1</v>
      </c>
      <c r="I120">
        <v>1</v>
      </c>
      <c r="T120">
        <v>5</v>
      </c>
    </row>
    <row r="121" spans="1:20" x14ac:dyDescent="0.3">
      <c r="A121" t="s">
        <v>344</v>
      </c>
      <c r="C121">
        <v>1</v>
      </c>
      <c r="T121">
        <v>1</v>
      </c>
    </row>
    <row r="122" spans="1:20" x14ac:dyDescent="0.3">
      <c r="A122" t="s">
        <v>342</v>
      </c>
      <c r="C122">
        <v>1</v>
      </c>
      <c r="T122">
        <v>1</v>
      </c>
    </row>
    <row r="123" spans="1:20" x14ac:dyDescent="0.3">
      <c r="A123" t="s">
        <v>1971</v>
      </c>
      <c r="B123">
        <v>35</v>
      </c>
      <c r="C123">
        <v>32</v>
      </c>
      <c r="D123">
        <v>31</v>
      </c>
      <c r="E123">
        <v>24</v>
      </c>
      <c r="F123">
        <v>21</v>
      </c>
      <c r="G123">
        <v>18</v>
      </c>
      <c r="H123">
        <v>17</v>
      </c>
      <c r="I123">
        <v>16</v>
      </c>
      <c r="J123">
        <v>16</v>
      </c>
      <c r="K123">
        <v>16</v>
      </c>
      <c r="L123">
        <v>15</v>
      </c>
      <c r="M123">
        <v>13</v>
      </c>
      <c r="N123">
        <v>11</v>
      </c>
      <c r="O123">
        <v>10</v>
      </c>
      <c r="P123">
        <v>10</v>
      </c>
      <c r="Q123">
        <v>8</v>
      </c>
      <c r="R123">
        <v>8</v>
      </c>
      <c r="S123">
        <v>5</v>
      </c>
      <c r="T123">
        <v>306</v>
      </c>
    </row>
    <row r="128" spans="1:20" x14ac:dyDescent="0.3">
      <c r="B128" t="str">
        <f>+B4</f>
        <v>Administratívny chod podniku</v>
      </c>
      <c r="C128" t="str">
        <f t="shared" ref="C128:S128" si="0">+C4</f>
        <v>Začatie podnikania</v>
      </c>
      <c r="D128" t="str">
        <f t="shared" si="0"/>
        <v>Úmrtie a dedičské konanie</v>
      </c>
      <c r="E128" t="str">
        <f t="shared" si="0"/>
        <v>Kúpa a vlastnenie nehnuteľnosti na bývanie</v>
      </c>
      <c r="F128" t="str">
        <f t="shared" si="0"/>
        <v>Rozvod manželstva</v>
      </c>
      <c r="G128" t="str">
        <f t="shared" si="0"/>
        <v>Som odkázaný, mám odkázaného člena rodiny</v>
      </c>
      <c r="H128" t="str">
        <f t="shared" si="0"/>
        <v>Uzavretie manželstva</v>
      </c>
      <c r="I128" t="str">
        <f t="shared" si="0"/>
        <v>Presťahovanie</v>
      </c>
      <c r="J128" t="str">
        <f t="shared" si="0"/>
        <v>Som chorý, mám chorého člena rodiny</v>
      </c>
      <c r="K128" t="str">
        <f t="shared" si="0"/>
        <v>Narodenie dieťaťa</v>
      </c>
      <c r="L128" t="str">
        <f t="shared" si="0"/>
        <v>Štúdium na vysokej škole</v>
      </c>
      <c r="M128" t="str">
        <f t="shared" si="0"/>
        <v>Hmotná núdza</v>
      </c>
      <c r="N128" t="str">
        <f t="shared" si="0"/>
        <v>Strata zamestnania</v>
      </c>
      <c r="O128" t="str">
        <f t="shared" si="0"/>
        <v>Základná škola</v>
      </c>
      <c r="P128" t="str">
        <f t="shared" si="0"/>
        <v>Stredná škola</v>
      </c>
      <c r="Q128" t="str">
        <f t="shared" si="0"/>
        <v>Kúpa a vlastnenie motorového vozidla</v>
      </c>
      <c r="R128" t="str">
        <f t="shared" si="0"/>
        <v>Odchod do dôchodku</v>
      </c>
      <c r="S128" t="str">
        <f t="shared" si="0"/>
        <v>Materská škola</v>
      </c>
    </row>
    <row r="129" spans="1:19" x14ac:dyDescent="0.3">
      <c r="B129">
        <f>COUNT(B5:B122)</f>
        <v>35</v>
      </c>
      <c r="C129">
        <f t="shared" ref="C129:S129" si="1">COUNT(C5:C122)</f>
        <v>32</v>
      </c>
      <c r="D129">
        <f t="shared" si="1"/>
        <v>29</v>
      </c>
      <c r="E129">
        <f t="shared" si="1"/>
        <v>24</v>
      </c>
      <c r="F129">
        <f t="shared" si="1"/>
        <v>21</v>
      </c>
      <c r="G129">
        <f t="shared" si="1"/>
        <v>16</v>
      </c>
      <c r="H129">
        <f t="shared" si="1"/>
        <v>17</v>
      </c>
      <c r="I129">
        <f t="shared" si="1"/>
        <v>16</v>
      </c>
      <c r="J129">
        <f t="shared" si="1"/>
        <v>16</v>
      </c>
      <c r="K129">
        <f t="shared" si="1"/>
        <v>16</v>
      </c>
      <c r="L129">
        <f t="shared" si="1"/>
        <v>15</v>
      </c>
      <c r="M129">
        <f t="shared" si="1"/>
        <v>13</v>
      </c>
      <c r="N129">
        <f t="shared" si="1"/>
        <v>11</v>
      </c>
      <c r="O129">
        <f t="shared" si="1"/>
        <v>5</v>
      </c>
      <c r="P129">
        <f t="shared" si="1"/>
        <v>10</v>
      </c>
      <c r="Q129">
        <f t="shared" si="1"/>
        <v>8</v>
      </c>
      <c r="R129">
        <f t="shared" si="1"/>
        <v>8</v>
      </c>
      <c r="S129">
        <f t="shared" si="1"/>
        <v>5</v>
      </c>
    </row>
    <row r="130" spans="1:19" x14ac:dyDescent="0.3">
      <c r="B130" s="57">
        <f>+B129/MAX($B$129:$S$129)*5</f>
        <v>5</v>
      </c>
      <c r="C130" s="57">
        <f t="shared" ref="C130:S130" si="2">+C129/MAX($B$129:$S$129)*5</f>
        <v>4.5714285714285712</v>
      </c>
      <c r="D130" s="57">
        <f t="shared" si="2"/>
        <v>4.1428571428571432</v>
      </c>
      <c r="E130" s="57">
        <f t="shared" si="2"/>
        <v>3.4285714285714288</v>
      </c>
      <c r="F130" s="57">
        <f t="shared" si="2"/>
        <v>3</v>
      </c>
      <c r="G130" s="57">
        <f t="shared" si="2"/>
        <v>2.2857142857142856</v>
      </c>
      <c r="H130" s="57">
        <f t="shared" si="2"/>
        <v>2.4285714285714284</v>
      </c>
      <c r="I130" s="57">
        <f t="shared" si="2"/>
        <v>2.2857142857142856</v>
      </c>
      <c r="J130" s="57">
        <f t="shared" si="2"/>
        <v>2.2857142857142856</v>
      </c>
      <c r="K130" s="57">
        <f t="shared" si="2"/>
        <v>2.2857142857142856</v>
      </c>
      <c r="L130" s="57">
        <f t="shared" si="2"/>
        <v>2.1428571428571428</v>
      </c>
      <c r="M130" s="57">
        <f t="shared" si="2"/>
        <v>1.8571428571428572</v>
      </c>
      <c r="N130" s="57">
        <f t="shared" si="2"/>
        <v>1.5714285714285714</v>
      </c>
      <c r="O130" s="57">
        <f t="shared" si="2"/>
        <v>0.71428571428571419</v>
      </c>
      <c r="P130" s="57">
        <f t="shared" si="2"/>
        <v>1.4285714285714284</v>
      </c>
      <c r="Q130" s="57">
        <f t="shared" si="2"/>
        <v>1.1428571428571428</v>
      </c>
      <c r="R130" s="57">
        <f t="shared" si="2"/>
        <v>1.1428571428571428</v>
      </c>
      <c r="S130" s="57">
        <f t="shared" si="2"/>
        <v>0.71428571428571419</v>
      </c>
    </row>
    <row r="131" spans="1:19" x14ac:dyDescent="0.3">
      <c r="A131" s="45" t="s">
        <v>1970</v>
      </c>
      <c r="B131" s="48">
        <f>ROUND(B130,0)</f>
        <v>5</v>
      </c>
      <c r="C131" s="48">
        <f t="shared" ref="C131:S131" si="3">ROUND(C130,0)</f>
        <v>5</v>
      </c>
      <c r="D131" s="48">
        <f t="shared" si="3"/>
        <v>4</v>
      </c>
      <c r="E131" s="48">
        <f t="shared" si="3"/>
        <v>3</v>
      </c>
      <c r="F131" s="48">
        <f t="shared" si="3"/>
        <v>3</v>
      </c>
      <c r="G131" s="48">
        <f t="shared" si="3"/>
        <v>2</v>
      </c>
      <c r="H131" s="48">
        <f t="shared" si="3"/>
        <v>2</v>
      </c>
      <c r="I131" s="48">
        <f t="shared" si="3"/>
        <v>2</v>
      </c>
      <c r="J131" s="48">
        <f t="shared" si="3"/>
        <v>2</v>
      </c>
      <c r="K131" s="48">
        <f t="shared" si="3"/>
        <v>2</v>
      </c>
      <c r="L131" s="48">
        <f t="shared" si="3"/>
        <v>2</v>
      </c>
      <c r="M131" s="48">
        <f t="shared" si="3"/>
        <v>2</v>
      </c>
      <c r="N131" s="48">
        <f t="shared" si="3"/>
        <v>2</v>
      </c>
      <c r="O131" s="48">
        <f t="shared" si="3"/>
        <v>1</v>
      </c>
      <c r="P131" s="48">
        <f t="shared" si="3"/>
        <v>1</v>
      </c>
      <c r="Q131" s="48">
        <f t="shared" si="3"/>
        <v>1</v>
      </c>
      <c r="R131" s="48">
        <f t="shared" si="3"/>
        <v>1</v>
      </c>
      <c r="S131" s="48">
        <f t="shared" si="3"/>
        <v>1</v>
      </c>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130"/>
  <sheetViews>
    <sheetView workbookViewId="0">
      <selection activeCell="A5" sqref="A5"/>
    </sheetView>
  </sheetViews>
  <sheetFormatPr defaultRowHeight="14.4" x14ac:dyDescent="0.3"/>
  <cols>
    <col min="1" max="1" width="42.44140625" customWidth="1"/>
    <col min="2" max="2" width="27" bestFit="1" customWidth="1"/>
    <col min="3" max="3" width="17.109375" bestFit="1" customWidth="1"/>
    <col min="4" max="4" width="23.6640625" bestFit="1" customWidth="1"/>
    <col min="5" max="5" width="38.6640625" bestFit="1" customWidth="1"/>
    <col min="6" max="6" width="17.44140625" bestFit="1" customWidth="1"/>
    <col min="7" max="7" width="41.109375" bestFit="1" customWidth="1"/>
    <col min="8" max="8" width="19.109375" bestFit="1" customWidth="1"/>
    <col min="9" max="9" width="13.5546875" bestFit="1" customWidth="1"/>
    <col min="10" max="10" width="34.33203125" bestFit="1" customWidth="1"/>
    <col min="11" max="11" width="16.5546875" bestFit="1" customWidth="1"/>
    <col min="12" max="12" width="22.6640625" bestFit="1" customWidth="1"/>
    <col min="13" max="13" width="13.5546875" bestFit="1" customWidth="1"/>
    <col min="14" max="14" width="17.33203125" bestFit="1" customWidth="1"/>
    <col min="15" max="15" width="13.6640625" bestFit="1" customWidth="1"/>
    <col min="16" max="16" width="13.5546875" bestFit="1" customWidth="1"/>
    <col min="17" max="17" width="33.88671875" bestFit="1" customWidth="1"/>
    <col min="18" max="18" width="19.6640625" bestFit="1" customWidth="1"/>
    <col min="19" max="19" width="13.88671875" bestFit="1" customWidth="1"/>
    <col min="20" max="20" width="12.5546875" bestFit="1" customWidth="1"/>
  </cols>
  <sheetData>
    <row r="3" spans="1:20" x14ac:dyDescent="0.3">
      <c r="A3" s="38" t="s">
        <v>1973</v>
      </c>
      <c r="B3" s="38" t="s">
        <v>0</v>
      </c>
    </row>
    <row r="4" spans="1:20" x14ac:dyDescent="0.3">
      <c r="A4" s="38" t="s">
        <v>6</v>
      </c>
      <c r="B4" t="s">
        <v>866</v>
      </c>
      <c r="C4" t="s">
        <v>1791</v>
      </c>
      <c r="D4" t="s">
        <v>1538</v>
      </c>
      <c r="E4" t="s">
        <v>725</v>
      </c>
      <c r="F4" t="s">
        <v>1228</v>
      </c>
      <c r="G4" t="s">
        <v>1366</v>
      </c>
      <c r="H4" t="s">
        <v>1010</v>
      </c>
      <c r="I4" t="s">
        <v>1481</v>
      </c>
      <c r="J4" t="s">
        <v>277</v>
      </c>
      <c r="K4" t="s">
        <v>560</v>
      </c>
      <c r="L4" t="s">
        <v>629</v>
      </c>
      <c r="M4" t="s">
        <v>1151</v>
      </c>
      <c r="N4" t="s">
        <v>23</v>
      </c>
      <c r="O4" t="s">
        <v>1730</v>
      </c>
      <c r="P4" t="s">
        <v>1759</v>
      </c>
      <c r="Q4" t="s">
        <v>454</v>
      </c>
      <c r="R4" t="s">
        <v>139</v>
      </c>
      <c r="S4" t="s">
        <v>1698</v>
      </c>
      <c r="T4" t="s">
        <v>1971</v>
      </c>
    </row>
    <row r="5" spans="1:20" x14ac:dyDescent="0.3">
      <c r="A5" t="s">
        <v>908</v>
      </c>
      <c r="B5">
        <v>1</v>
      </c>
      <c r="T5">
        <v>1</v>
      </c>
    </row>
    <row r="6" spans="1:20" x14ac:dyDescent="0.3">
      <c r="A6" t="s">
        <v>430</v>
      </c>
      <c r="J6">
        <v>1</v>
      </c>
      <c r="Q6">
        <v>6</v>
      </c>
      <c r="T6">
        <v>7</v>
      </c>
    </row>
    <row r="7" spans="1:20" x14ac:dyDescent="0.3">
      <c r="A7" t="s">
        <v>310</v>
      </c>
      <c r="C7">
        <v>3</v>
      </c>
      <c r="D7">
        <v>19</v>
      </c>
      <c r="J7">
        <v>5</v>
      </c>
      <c r="T7">
        <v>27</v>
      </c>
    </row>
    <row r="8" spans="1:20" x14ac:dyDescent="0.3">
      <c r="A8" t="s">
        <v>1086</v>
      </c>
      <c r="H8">
        <v>6</v>
      </c>
      <c r="T8">
        <v>6</v>
      </c>
    </row>
    <row r="9" spans="1:20" x14ac:dyDescent="0.3">
      <c r="A9" t="s">
        <v>173</v>
      </c>
      <c r="R9">
        <v>2</v>
      </c>
      <c r="T9">
        <v>2</v>
      </c>
    </row>
    <row r="10" spans="1:20" x14ac:dyDescent="0.3">
      <c r="A10" t="s">
        <v>635</v>
      </c>
      <c r="B10">
        <v>14</v>
      </c>
      <c r="L10">
        <v>4</v>
      </c>
      <c r="O10">
        <v>1</v>
      </c>
      <c r="P10">
        <v>3</v>
      </c>
      <c r="S10">
        <v>3</v>
      </c>
      <c r="T10">
        <v>25</v>
      </c>
    </row>
    <row r="11" spans="1:20" x14ac:dyDescent="0.3">
      <c r="A11" t="s">
        <v>879</v>
      </c>
      <c r="B11">
        <v>2</v>
      </c>
      <c r="T11">
        <v>2</v>
      </c>
    </row>
    <row r="12" spans="1:20" x14ac:dyDescent="0.3">
      <c r="A12" t="s">
        <v>1698</v>
      </c>
      <c r="P12">
        <v>2</v>
      </c>
      <c r="S12">
        <v>1</v>
      </c>
      <c r="T12">
        <v>3</v>
      </c>
    </row>
    <row r="13" spans="1:20" x14ac:dyDescent="0.3">
      <c r="A13" t="s">
        <v>709</v>
      </c>
      <c r="C13">
        <v>5</v>
      </c>
      <c r="L13">
        <v>2</v>
      </c>
      <c r="T13">
        <v>7</v>
      </c>
    </row>
    <row r="14" spans="1:20" x14ac:dyDescent="0.3">
      <c r="A14" t="s">
        <v>150</v>
      </c>
      <c r="Q14">
        <v>11</v>
      </c>
      <c r="T14">
        <v>11</v>
      </c>
    </row>
    <row r="15" spans="1:20" x14ac:dyDescent="0.3">
      <c r="A15" t="s">
        <v>316</v>
      </c>
      <c r="C15">
        <v>1</v>
      </c>
      <c r="D15">
        <v>4</v>
      </c>
      <c r="E15">
        <v>1</v>
      </c>
      <c r="G15">
        <v>12</v>
      </c>
      <c r="I15">
        <v>1</v>
      </c>
      <c r="T15">
        <v>19</v>
      </c>
    </row>
    <row r="16" spans="1:20" x14ac:dyDescent="0.3">
      <c r="A16" t="s">
        <v>1017</v>
      </c>
      <c r="H16">
        <v>2</v>
      </c>
      <c r="T16">
        <v>2</v>
      </c>
    </row>
    <row r="17" spans="1:20" x14ac:dyDescent="0.3">
      <c r="A17" t="s">
        <v>258</v>
      </c>
      <c r="E17">
        <v>14</v>
      </c>
      <c r="G17">
        <v>16</v>
      </c>
      <c r="I17">
        <v>12</v>
      </c>
      <c r="J17">
        <v>1</v>
      </c>
      <c r="T17">
        <v>43</v>
      </c>
    </row>
    <row r="18" spans="1:20" x14ac:dyDescent="0.3">
      <c r="A18" t="s">
        <v>793</v>
      </c>
      <c r="C18">
        <v>2</v>
      </c>
      <c r="T18">
        <v>2</v>
      </c>
    </row>
    <row r="19" spans="1:20" x14ac:dyDescent="0.3">
      <c r="A19" t="s">
        <v>897</v>
      </c>
      <c r="B19">
        <v>1</v>
      </c>
      <c r="D19">
        <v>2</v>
      </c>
      <c r="T19">
        <v>3</v>
      </c>
    </row>
    <row r="20" spans="1:20" x14ac:dyDescent="0.3">
      <c r="A20" t="s">
        <v>1857</v>
      </c>
      <c r="C20">
        <v>4</v>
      </c>
      <c r="T20">
        <v>4</v>
      </c>
    </row>
    <row r="21" spans="1:20" x14ac:dyDescent="0.3">
      <c r="A21" t="s">
        <v>204</v>
      </c>
      <c r="C21">
        <v>2</v>
      </c>
      <c r="D21">
        <v>6</v>
      </c>
      <c r="E21">
        <v>21</v>
      </c>
      <c r="F21">
        <v>5</v>
      </c>
      <c r="J21">
        <v>2</v>
      </c>
      <c r="M21">
        <v>2</v>
      </c>
      <c r="R21">
        <v>4</v>
      </c>
      <c r="S21">
        <v>1</v>
      </c>
      <c r="T21">
        <v>43</v>
      </c>
    </row>
    <row r="22" spans="1:20" x14ac:dyDescent="0.3">
      <c r="A22" t="s">
        <v>1324</v>
      </c>
      <c r="F22">
        <v>7</v>
      </c>
      <c r="T22">
        <v>7</v>
      </c>
    </row>
    <row r="23" spans="1:20" x14ac:dyDescent="0.3">
      <c r="A23" t="s">
        <v>1491</v>
      </c>
      <c r="I23">
        <v>12</v>
      </c>
      <c r="T23">
        <v>12</v>
      </c>
    </row>
    <row r="24" spans="1:20" x14ac:dyDescent="0.3">
      <c r="A24" t="s">
        <v>315</v>
      </c>
      <c r="C24">
        <v>2</v>
      </c>
      <c r="J24">
        <v>1</v>
      </c>
      <c r="T24">
        <v>3</v>
      </c>
    </row>
    <row r="25" spans="1:20" x14ac:dyDescent="0.3">
      <c r="A25" t="s">
        <v>1889</v>
      </c>
      <c r="C25">
        <v>6</v>
      </c>
      <c r="T25">
        <v>6</v>
      </c>
    </row>
    <row r="26" spans="1:20" x14ac:dyDescent="0.3">
      <c r="A26" t="s">
        <v>894</v>
      </c>
      <c r="B26">
        <v>3</v>
      </c>
      <c r="T26">
        <v>3</v>
      </c>
    </row>
    <row r="27" spans="1:20" x14ac:dyDescent="0.3">
      <c r="A27" t="s">
        <v>905</v>
      </c>
      <c r="B27">
        <v>1</v>
      </c>
      <c r="T27">
        <v>1</v>
      </c>
    </row>
    <row r="28" spans="1:20" x14ac:dyDescent="0.3">
      <c r="A28" t="s">
        <v>218</v>
      </c>
      <c r="C28">
        <v>1</v>
      </c>
      <c r="J28">
        <v>1</v>
      </c>
      <c r="R28">
        <v>1</v>
      </c>
      <c r="T28">
        <v>3</v>
      </c>
    </row>
    <row r="29" spans="1:20" x14ac:dyDescent="0.3">
      <c r="A29" t="s">
        <v>379</v>
      </c>
      <c r="J29">
        <v>1</v>
      </c>
      <c r="T29">
        <v>1</v>
      </c>
    </row>
    <row r="30" spans="1:20" x14ac:dyDescent="0.3">
      <c r="A30" t="s">
        <v>1690</v>
      </c>
      <c r="D30">
        <v>1</v>
      </c>
      <c r="T30">
        <v>1</v>
      </c>
    </row>
    <row r="31" spans="1:20" x14ac:dyDescent="0.3">
      <c r="A31" t="s">
        <v>49</v>
      </c>
      <c r="B31">
        <v>30</v>
      </c>
      <c r="C31">
        <v>14</v>
      </c>
      <c r="D31">
        <v>7</v>
      </c>
      <c r="E31">
        <v>1</v>
      </c>
      <c r="F31">
        <v>4</v>
      </c>
      <c r="G31">
        <v>1</v>
      </c>
      <c r="I31">
        <v>1</v>
      </c>
      <c r="J31">
        <v>2</v>
      </c>
      <c r="K31">
        <v>22</v>
      </c>
      <c r="L31">
        <v>15</v>
      </c>
      <c r="N31">
        <v>5</v>
      </c>
      <c r="T31">
        <v>102</v>
      </c>
    </row>
    <row r="32" spans="1:20" x14ac:dyDescent="0.3">
      <c r="A32" t="s">
        <v>242</v>
      </c>
      <c r="R32">
        <v>2</v>
      </c>
      <c r="T32">
        <v>2</v>
      </c>
    </row>
    <row r="33" spans="1:20" x14ac:dyDescent="0.3">
      <c r="A33" t="s">
        <v>1135</v>
      </c>
      <c r="H33">
        <v>3</v>
      </c>
      <c r="T33">
        <v>3</v>
      </c>
    </row>
    <row r="34" spans="1:20" x14ac:dyDescent="0.3">
      <c r="A34" t="s">
        <v>1730</v>
      </c>
      <c r="O34">
        <v>7</v>
      </c>
      <c r="T34">
        <v>7</v>
      </c>
    </row>
    <row r="35" spans="1:20" x14ac:dyDescent="0.3">
      <c r="A35" t="s">
        <v>352</v>
      </c>
      <c r="C35">
        <v>1</v>
      </c>
      <c r="D35">
        <v>1</v>
      </c>
      <c r="J35">
        <v>1</v>
      </c>
      <c r="T35">
        <v>3</v>
      </c>
    </row>
    <row r="36" spans="1:20" x14ac:dyDescent="0.3">
      <c r="A36" t="s">
        <v>404</v>
      </c>
      <c r="D36">
        <v>1</v>
      </c>
      <c r="J36">
        <v>1</v>
      </c>
      <c r="T36">
        <v>2</v>
      </c>
    </row>
    <row r="37" spans="1:20" x14ac:dyDescent="0.3">
      <c r="A37" t="s">
        <v>174</v>
      </c>
      <c r="E37">
        <v>2</v>
      </c>
      <c r="G37">
        <v>2</v>
      </c>
      <c r="I37">
        <v>2</v>
      </c>
      <c r="T37">
        <v>6</v>
      </c>
    </row>
    <row r="38" spans="1:20" x14ac:dyDescent="0.3">
      <c r="A38" t="s">
        <v>114</v>
      </c>
      <c r="C38">
        <v>5</v>
      </c>
      <c r="T38">
        <v>5</v>
      </c>
    </row>
    <row r="39" spans="1:20" x14ac:dyDescent="0.3">
      <c r="A39" t="s">
        <v>391</v>
      </c>
      <c r="D39">
        <v>1</v>
      </c>
      <c r="J39">
        <v>1</v>
      </c>
      <c r="T39">
        <v>2</v>
      </c>
    </row>
    <row r="40" spans="1:20" x14ac:dyDescent="0.3">
      <c r="A40" t="s">
        <v>39</v>
      </c>
      <c r="B40">
        <v>1</v>
      </c>
      <c r="C40">
        <v>1</v>
      </c>
      <c r="E40">
        <v>2</v>
      </c>
      <c r="F40">
        <v>24</v>
      </c>
      <c r="G40">
        <v>4</v>
      </c>
      <c r="I40">
        <v>1</v>
      </c>
      <c r="K40">
        <v>2</v>
      </c>
      <c r="L40">
        <v>1</v>
      </c>
      <c r="M40">
        <v>20</v>
      </c>
      <c r="N40">
        <v>15</v>
      </c>
      <c r="T40">
        <v>71</v>
      </c>
    </row>
    <row r="41" spans="1:20" x14ac:dyDescent="0.3">
      <c r="A41" t="s">
        <v>675</v>
      </c>
      <c r="H41">
        <v>21</v>
      </c>
      <c r="L41">
        <v>1</v>
      </c>
      <c r="T41">
        <v>22</v>
      </c>
    </row>
    <row r="42" spans="1:20" x14ac:dyDescent="0.3">
      <c r="A42" t="s">
        <v>1759</v>
      </c>
      <c r="O42">
        <v>6</v>
      </c>
      <c r="P42">
        <v>10</v>
      </c>
      <c r="T42">
        <v>16</v>
      </c>
    </row>
    <row r="43" spans="1:20" x14ac:dyDescent="0.3">
      <c r="A43" t="s">
        <v>918</v>
      </c>
      <c r="B43">
        <v>2</v>
      </c>
      <c r="O43">
        <v>3</v>
      </c>
      <c r="T43">
        <v>5</v>
      </c>
    </row>
    <row r="44" spans="1:20" x14ac:dyDescent="0.3">
      <c r="A44" t="s">
        <v>1713</v>
      </c>
      <c r="O44">
        <v>2</v>
      </c>
      <c r="P44">
        <v>4</v>
      </c>
      <c r="S44">
        <v>3</v>
      </c>
      <c r="T44">
        <v>9</v>
      </c>
    </row>
    <row r="45" spans="1:20" x14ac:dyDescent="0.3">
      <c r="A45" t="s">
        <v>791</v>
      </c>
      <c r="E45">
        <v>3</v>
      </c>
      <c r="T45">
        <v>3</v>
      </c>
    </row>
    <row r="46" spans="1:20" x14ac:dyDescent="0.3">
      <c r="A46" t="s">
        <v>113</v>
      </c>
      <c r="C46">
        <v>3</v>
      </c>
      <c r="D46">
        <v>2</v>
      </c>
      <c r="G46">
        <v>1</v>
      </c>
      <c r="I46">
        <v>1</v>
      </c>
      <c r="J46">
        <v>2</v>
      </c>
      <c r="N46">
        <v>2</v>
      </c>
      <c r="T46">
        <v>11</v>
      </c>
    </row>
    <row r="47" spans="1:20" x14ac:dyDescent="0.3">
      <c r="A47" t="s">
        <v>286</v>
      </c>
      <c r="C47">
        <v>2</v>
      </c>
      <c r="D47">
        <v>2</v>
      </c>
      <c r="J47">
        <v>9</v>
      </c>
      <c r="T47">
        <v>13</v>
      </c>
    </row>
    <row r="48" spans="1:20" x14ac:dyDescent="0.3">
      <c r="A48" t="s">
        <v>1971</v>
      </c>
      <c r="B48">
        <v>55</v>
      </c>
      <c r="C48">
        <v>52</v>
      </c>
      <c r="D48">
        <v>46</v>
      </c>
      <c r="E48">
        <v>44</v>
      </c>
      <c r="F48">
        <v>40</v>
      </c>
      <c r="G48">
        <v>36</v>
      </c>
      <c r="H48">
        <v>32</v>
      </c>
      <c r="I48">
        <v>30</v>
      </c>
      <c r="J48">
        <v>28</v>
      </c>
      <c r="K48">
        <v>24</v>
      </c>
      <c r="L48">
        <v>23</v>
      </c>
      <c r="M48">
        <v>22</v>
      </c>
      <c r="N48">
        <v>22</v>
      </c>
      <c r="O48">
        <v>19</v>
      </c>
      <c r="P48">
        <v>19</v>
      </c>
      <c r="Q48">
        <v>17</v>
      </c>
      <c r="R48">
        <v>9</v>
      </c>
      <c r="S48">
        <v>8</v>
      </c>
      <c r="T48">
        <v>526</v>
      </c>
    </row>
    <row r="52" spans="1:19" x14ac:dyDescent="0.3">
      <c r="B52" t="str">
        <f>+B4</f>
        <v>Som chorý, mám chorého člena rodiny</v>
      </c>
      <c r="C52" t="str">
        <f t="shared" ref="C52:S52" si="0">+C4</f>
        <v>Úmrtie a dedičské konanie</v>
      </c>
      <c r="D52" t="str">
        <f t="shared" si="0"/>
        <v>Administratívny chod podniku</v>
      </c>
      <c r="E52" t="str">
        <f t="shared" si="0"/>
        <v>Presťahovanie</v>
      </c>
      <c r="F52" t="str">
        <f t="shared" si="0"/>
        <v>Som odkázaný, mám odkázaného člena rodiny</v>
      </c>
      <c r="G52" t="str">
        <f t="shared" si="0"/>
        <v>Rozvod manželstva</v>
      </c>
      <c r="H52" t="str">
        <f t="shared" si="0"/>
        <v>Štúdium na vysokej škole</v>
      </c>
      <c r="I52" t="str">
        <f t="shared" si="0"/>
        <v>Uzavretie manželstva</v>
      </c>
      <c r="J52" t="str">
        <f t="shared" si="0"/>
        <v>Začatie podnikania</v>
      </c>
      <c r="K52" t="str">
        <f t="shared" si="0"/>
        <v>Odchod do dôchodku</v>
      </c>
      <c r="L52" t="str">
        <f t="shared" si="0"/>
        <v>Narodenie dieťaťa</v>
      </c>
      <c r="M52" t="str">
        <f t="shared" si="0"/>
        <v>Hmotná núdza</v>
      </c>
      <c r="N52" t="str">
        <f t="shared" si="0"/>
        <v>Strata zamestnania</v>
      </c>
      <c r="O52" t="str">
        <f t="shared" si="0"/>
        <v>Stredná škola</v>
      </c>
      <c r="P52" t="str">
        <f t="shared" si="0"/>
        <v>Základná škola</v>
      </c>
      <c r="Q52" t="str">
        <f t="shared" si="0"/>
        <v>Kúpa a vlastnenie motorového vozidla</v>
      </c>
      <c r="R52" t="str">
        <f t="shared" si="0"/>
        <v>Kúpa a vlastnenie nehnuteľnosti na bývanie</v>
      </c>
      <c r="S52" t="str">
        <f t="shared" si="0"/>
        <v>Materská škola</v>
      </c>
    </row>
    <row r="53" spans="1:19" x14ac:dyDescent="0.3">
      <c r="B53">
        <f>COUNT(B5:B47)</f>
        <v>9</v>
      </c>
      <c r="C53">
        <f t="shared" ref="C53:S53" si="1">COUNT(C5:C47)</f>
        <v>15</v>
      </c>
      <c r="D53">
        <f t="shared" si="1"/>
        <v>11</v>
      </c>
      <c r="E53">
        <f t="shared" si="1"/>
        <v>7</v>
      </c>
      <c r="F53">
        <f t="shared" si="1"/>
        <v>4</v>
      </c>
      <c r="G53">
        <f t="shared" si="1"/>
        <v>6</v>
      </c>
      <c r="H53">
        <f t="shared" si="1"/>
        <v>4</v>
      </c>
      <c r="I53">
        <f t="shared" si="1"/>
        <v>7</v>
      </c>
      <c r="J53">
        <f t="shared" si="1"/>
        <v>13</v>
      </c>
      <c r="K53">
        <f t="shared" si="1"/>
        <v>2</v>
      </c>
      <c r="L53">
        <f t="shared" si="1"/>
        <v>5</v>
      </c>
      <c r="M53">
        <f t="shared" si="1"/>
        <v>2</v>
      </c>
      <c r="N53">
        <f t="shared" si="1"/>
        <v>3</v>
      </c>
      <c r="O53">
        <f t="shared" si="1"/>
        <v>5</v>
      </c>
      <c r="P53">
        <f t="shared" si="1"/>
        <v>4</v>
      </c>
      <c r="Q53">
        <f t="shared" si="1"/>
        <v>2</v>
      </c>
      <c r="R53">
        <f t="shared" si="1"/>
        <v>4</v>
      </c>
      <c r="S53">
        <f t="shared" si="1"/>
        <v>4</v>
      </c>
    </row>
    <row r="54" spans="1:19" x14ac:dyDescent="0.3">
      <c r="B54" s="57">
        <f>+B53/MAX($B$53:$S$53)*5</f>
        <v>3</v>
      </c>
      <c r="C54" s="57">
        <f t="shared" ref="C54:S54" si="2">+C53/MAX($B$53:$S$53)*5</f>
        <v>5</v>
      </c>
      <c r="D54" s="57">
        <f t="shared" si="2"/>
        <v>3.6666666666666665</v>
      </c>
      <c r="E54" s="57">
        <f t="shared" si="2"/>
        <v>2.3333333333333335</v>
      </c>
      <c r="F54" s="57">
        <f t="shared" si="2"/>
        <v>1.3333333333333333</v>
      </c>
      <c r="G54" s="57">
        <f t="shared" si="2"/>
        <v>2</v>
      </c>
      <c r="H54" s="57">
        <f t="shared" si="2"/>
        <v>1.3333333333333333</v>
      </c>
      <c r="I54" s="57">
        <f t="shared" si="2"/>
        <v>2.3333333333333335</v>
      </c>
      <c r="J54" s="57">
        <f t="shared" si="2"/>
        <v>4.3333333333333339</v>
      </c>
      <c r="K54" s="57">
        <f t="shared" si="2"/>
        <v>0.66666666666666663</v>
      </c>
      <c r="L54" s="57">
        <f t="shared" si="2"/>
        <v>1.6666666666666665</v>
      </c>
      <c r="M54" s="57">
        <f t="shared" si="2"/>
        <v>0.66666666666666663</v>
      </c>
      <c r="N54" s="57">
        <f t="shared" si="2"/>
        <v>1</v>
      </c>
      <c r="O54" s="57">
        <f t="shared" si="2"/>
        <v>1.6666666666666665</v>
      </c>
      <c r="P54" s="57">
        <f t="shared" si="2"/>
        <v>1.3333333333333333</v>
      </c>
      <c r="Q54" s="57">
        <f t="shared" si="2"/>
        <v>0.66666666666666663</v>
      </c>
      <c r="R54" s="57">
        <f t="shared" si="2"/>
        <v>1.3333333333333333</v>
      </c>
      <c r="S54" s="57">
        <f t="shared" si="2"/>
        <v>1.3333333333333333</v>
      </c>
    </row>
    <row r="55" spans="1:19" x14ac:dyDescent="0.3">
      <c r="A55" s="45" t="s">
        <v>1970</v>
      </c>
      <c r="B55" s="48">
        <f>ROUND(B54,0)</f>
        <v>3</v>
      </c>
      <c r="C55" s="48">
        <f t="shared" ref="C55:S55" si="3">ROUND(C54,0)</f>
        <v>5</v>
      </c>
      <c r="D55" s="48">
        <f t="shared" si="3"/>
        <v>4</v>
      </c>
      <c r="E55" s="48">
        <f t="shared" si="3"/>
        <v>2</v>
      </c>
      <c r="F55" s="48">
        <f t="shared" si="3"/>
        <v>1</v>
      </c>
      <c r="G55" s="48">
        <f t="shared" si="3"/>
        <v>2</v>
      </c>
      <c r="H55" s="48">
        <f t="shared" si="3"/>
        <v>1</v>
      </c>
      <c r="I55" s="48">
        <f t="shared" si="3"/>
        <v>2</v>
      </c>
      <c r="J55" s="48">
        <f t="shared" si="3"/>
        <v>4</v>
      </c>
      <c r="K55" s="48">
        <f t="shared" si="3"/>
        <v>1</v>
      </c>
      <c r="L55" s="48">
        <f t="shared" si="3"/>
        <v>2</v>
      </c>
      <c r="M55" s="48">
        <f t="shared" si="3"/>
        <v>1</v>
      </c>
      <c r="N55" s="48">
        <f t="shared" si="3"/>
        <v>1</v>
      </c>
      <c r="O55" s="48">
        <f t="shared" si="3"/>
        <v>2</v>
      </c>
      <c r="P55" s="48">
        <f t="shared" si="3"/>
        <v>1</v>
      </c>
      <c r="Q55" s="48">
        <f t="shared" si="3"/>
        <v>1</v>
      </c>
      <c r="R55" s="48">
        <f t="shared" si="3"/>
        <v>1</v>
      </c>
      <c r="S55" s="48">
        <f t="shared" si="3"/>
        <v>1</v>
      </c>
    </row>
    <row r="128" spans="2:19" x14ac:dyDescent="0.3">
      <c r="B128" t="str">
        <f>+B4</f>
        <v>Som chorý, mám chorého člena rodiny</v>
      </c>
      <c r="C128" t="str">
        <f t="shared" ref="C128:S128" si="4">+C4</f>
        <v>Úmrtie a dedičské konanie</v>
      </c>
      <c r="D128" t="str">
        <f t="shared" si="4"/>
        <v>Administratívny chod podniku</v>
      </c>
      <c r="E128" t="str">
        <f t="shared" si="4"/>
        <v>Presťahovanie</v>
      </c>
      <c r="F128" t="str">
        <f t="shared" si="4"/>
        <v>Som odkázaný, mám odkázaného člena rodiny</v>
      </c>
      <c r="G128" t="str">
        <f t="shared" si="4"/>
        <v>Rozvod manželstva</v>
      </c>
      <c r="H128" t="str">
        <f t="shared" si="4"/>
        <v>Štúdium na vysokej škole</v>
      </c>
      <c r="I128" t="str">
        <f t="shared" si="4"/>
        <v>Uzavretie manželstva</v>
      </c>
      <c r="J128" t="str">
        <f t="shared" si="4"/>
        <v>Začatie podnikania</v>
      </c>
      <c r="K128" t="str">
        <f t="shared" si="4"/>
        <v>Odchod do dôchodku</v>
      </c>
      <c r="L128" t="str">
        <f t="shared" si="4"/>
        <v>Narodenie dieťaťa</v>
      </c>
      <c r="M128" t="str">
        <f t="shared" si="4"/>
        <v>Hmotná núdza</v>
      </c>
      <c r="N128" t="str">
        <f t="shared" si="4"/>
        <v>Strata zamestnania</v>
      </c>
      <c r="O128" t="str">
        <f t="shared" si="4"/>
        <v>Stredná škola</v>
      </c>
      <c r="P128" t="str">
        <f t="shared" si="4"/>
        <v>Základná škola</v>
      </c>
      <c r="Q128" t="str">
        <f t="shared" si="4"/>
        <v>Kúpa a vlastnenie motorového vozidla</v>
      </c>
      <c r="R128" t="str">
        <f t="shared" si="4"/>
        <v>Kúpa a vlastnenie nehnuteľnosti na bývanie</v>
      </c>
      <c r="S128" t="str">
        <f t="shared" si="4"/>
        <v>Materská škola</v>
      </c>
    </row>
    <row r="129" spans="1:19" x14ac:dyDescent="0.3">
      <c r="B129">
        <f>COUNT(B5:B122)</f>
        <v>13</v>
      </c>
      <c r="C129">
        <f t="shared" ref="C129:S129" si="5">COUNT(C5:C122)</f>
        <v>19</v>
      </c>
      <c r="D129">
        <f t="shared" si="5"/>
        <v>15</v>
      </c>
      <c r="E129">
        <f t="shared" si="5"/>
        <v>11</v>
      </c>
      <c r="F129">
        <f t="shared" si="5"/>
        <v>8</v>
      </c>
      <c r="G129">
        <f t="shared" si="5"/>
        <v>10</v>
      </c>
      <c r="H129">
        <f t="shared" si="5"/>
        <v>8</v>
      </c>
      <c r="I129">
        <f t="shared" si="5"/>
        <v>11</v>
      </c>
      <c r="J129">
        <f t="shared" si="5"/>
        <v>17</v>
      </c>
      <c r="K129">
        <f t="shared" si="5"/>
        <v>6</v>
      </c>
      <c r="L129">
        <f t="shared" si="5"/>
        <v>9</v>
      </c>
      <c r="M129">
        <f t="shared" si="5"/>
        <v>6</v>
      </c>
      <c r="N129">
        <f t="shared" si="5"/>
        <v>7</v>
      </c>
      <c r="O129">
        <f t="shared" si="5"/>
        <v>9</v>
      </c>
      <c r="P129">
        <f t="shared" si="5"/>
        <v>8</v>
      </c>
      <c r="Q129">
        <f t="shared" si="5"/>
        <v>6</v>
      </c>
      <c r="R129">
        <f t="shared" si="5"/>
        <v>8</v>
      </c>
      <c r="S129">
        <f t="shared" si="5"/>
        <v>8</v>
      </c>
    </row>
    <row r="130" spans="1:19" x14ac:dyDescent="0.3">
      <c r="A130" s="45" t="s">
        <v>1970</v>
      </c>
      <c r="B130" s="47">
        <f>+B129/MAX($B$129:$S$129)*5</f>
        <v>3.4210526315789473</v>
      </c>
      <c r="C130" s="47">
        <f t="shared" ref="C130:S130" si="6">+C129/MAX($B$129:$S$129)*5</f>
        <v>5</v>
      </c>
      <c r="D130" s="47">
        <f t="shared" si="6"/>
        <v>3.9473684210526319</v>
      </c>
      <c r="E130" s="47">
        <f t="shared" si="6"/>
        <v>2.8947368421052633</v>
      </c>
      <c r="F130" s="47">
        <f t="shared" si="6"/>
        <v>2.1052631578947367</v>
      </c>
      <c r="G130" s="47">
        <f t="shared" si="6"/>
        <v>2.6315789473684208</v>
      </c>
      <c r="H130" s="47">
        <f t="shared" si="6"/>
        <v>2.1052631578947367</v>
      </c>
      <c r="I130" s="47">
        <f t="shared" si="6"/>
        <v>2.8947368421052633</v>
      </c>
      <c r="J130" s="47">
        <f t="shared" si="6"/>
        <v>4.4736842105263159</v>
      </c>
      <c r="K130" s="47">
        <f t="shared" si="6"/>
        <v>1.5789473684210527</v>
      </c>
      <c r="L130" s="47">
        <f t="shared" si="6"/>
        <v>2.3684210526315788</v>
      </c>
      <c r="M130" s="47">
        <f t="shared" si="6"/>
        <v>1.5789473684210527</v>
      </c>
      <c r="N130" s="47">
        <f t="shared" si="6"/>
        <v>1.8421052631578947</v>
      </c>
      <c r="O130" s="47">
        <f t="shared" si="6"/>
        <v>2.3684210526315788</v>
      </c>
      <c r="P130" s="47">
        <f t="shared" si="6"/>
        <v>2.1052631578947367</v>
      </c>
      <c r="Q130" s="47">
        <f t="shared" si="6"/>
        <v>1.5789473684210527</v>
      </c>
      <c r="R130" s="47">
        <f t="shared" si="6"/>
        <v>2.1052631578947367</v>
      </c>
      <c r="S130" s="47">
        <f t="shared" si="6"/>
        <v>2.1052631578947367</v>
      </c>
    </row>
  </sheetData>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workbookViewId="0">
      <selection activeCell="A2" sqref="A2"/>
    </sheetView>
  </sheetViews>
  <sheetFormatPr defaultRowHeight="14.4" x14ac:dyDescent="0.3"/>
  <cols>
    <col min="1" max="1" width="42.44140625" customWidth="1"/>
    <col min="2" max="2" width="27" bestFit="1" customWidth="1"/>
    <col min="3" max="3" width="17.109375" bestFit="1" customWidth="1"/>
    <col min="4" max="4" width="23.6640625" bestFit="1" customWidth="1"/>
    <col min="5" max="5" width="38.6640625" bestFit="1" customWidth="1"/>
    <col min="6" max="6" width="17.44140625" bestFit="1" customWidth="1"/>
    <col min="7" max="7" width="41.109375" bestFit="1" customWidth="1"/>
    <col min="8" max="8" width="19.109375" bestFit="1" customWidth="1"/>
    <col min="9" max="9" width="13.5546875" bestFit="1" customWidth="1"/>
    <col min="10" max="10" width="34.33203125" bestFit="1" customWidth="1"/>
    <col min="11" max="11" width="16.5546875" bestFit="1" customWidth="1"/>
    <col min="12" max="12" width="22.6640625" bestFit="1" customWidth="1"/>
    <col min="13" max="13" width="13.5546875" bestFit="1" customWidth="1"/>
    <col min="14" max="14" width="17.33203125" bestFit="1" customWidth="1"/>
    <col min="15" max="15" width="13.6640625" bestFit="1" customWidth="1"/>
    <col min="16" max="16" width="13.5546875" bestFit="1" customWidth="1"/>
    <col min="17" max="17" width="33.88671875" bestFit="1" customWidth="1"/>
    <col min="18" max="18" width="19.6640625" bestFit="1" customWidth="1"/>
    <col min="19" max="19" width="13.88671875" bestFit="1" customWidth="1"/>
    <col min="20" max="20" width="12.5546875" bestFit="1" customWidth="1"/>
  </cols>
  <sheetData>
    <row r="1" spans="1:2" ht="15" thickBot="1" x14ac:dyDescent="0.35"/>
    <row r="2" spans="1:2" ht="15" thickBot="1" x14ac:dyDescent="0.35">
      <c r="A2" s="2" t="s">
        <v>6</v>
      </c>
      <c r="B2" s="2" t="s">
        <v>7</v>
      </c>
    </row>
    <row r="3" spans="1:2" ht="28.8" x14ac:dyDescent="0.3">
      <c r="A3" s="49" t="s">
        <v>908</v>
      </c>
      <c r="B3" s="50" t="s">
        <v>1974</v>
      </c>
    </row>
    <row r="4" spans="1:2" x14ac:dyDescent="0.3">
      <c r="A4" s="49" t="s">
        <v>430</v>
      </c>
      <c r="B4" s="50" t="s">
        <v>1974</v>
      </c>
    </row>
    <row r="5" spans="1:2" x14ac:dyDescent="0.3">
      <c r="A5" s="49" t="s">
        <v>310</v>
      </c>
      <c r="B5" s="50" t="s">
        <v>1974</v>
      </c>
    </row>
    <row r="6" spans="1:2" x14ac:dyDescent="0.3">
      <c r="A6" s="49" t="s">
        <v>1086</v>
      </c>
      <c r="B6" s="50" t="s">
        <v>1974</v>
      </c>
    </row>
    <row r="7" spans="1:2" x14ac:dyDescent="0.3">
      <c r="A7" s="49" t="s">
        <v>173</v>
      </c>
      <c r="B7" s="50" t="s">
        <v>1974</v>
      </c>
    </row>
    <row r="8" spans="1:2" x14ac:dyDescent="0.3">
      <c r="A8" s="49" t="s">
        <v>635</v>
      </c>
      <c r="B8" s="50" t="s">
        <v>1975</v>
      </c>
    </row>
    <row r="9" spans="1:2" x14ac:dyDescent="0.3">
      <c r="A9" s="49" t="s">
        <v>879</v>
      </c>
      <c r="B9" s="50" t="s">
        <v>1975</v>
      </c>
    </row>
    <row r="10" spans="1:2" x14ac:dyDescent="0.3">
      <c r="A10" s="49" t="s">
        <v>1698</v>
      </c>
      <c r="B10" s="50" t="s">
        <v>1975</v>
      </c>
    </row>
    <row r="11" spans="1:2" x14ac:dyDescent="0.3">
      <c r="A11" s="49" t="s">
        <v>709</v>
      </c>
      <c r="B11" s="50" t="s">
        <v>1974</v>
      </c>
    </row>
    <row r="12" spans="1:2" ht="28.8" x14ac:dyDescent="0.3">
      <c r="A12" s="49" t="s">
        <v>150</v>
      </c>
      <c r="B12" s="50" t="s">
        <v>1974</v>
      </c>
    </row>
    <row r="13" spans="1:2" x14ac:dyDescent="0.3">
      <c r="A13" s="49" t="s">
        <v>316</v>
      </c>
      <c r="B13" s="50" t="s">
        <v>1974</v>
      </c>
    </row>
    <row r="14" spans="1:2" ht="28.8" x14ac:dyDescent="0.3">
      <c r="A14" s="49" t="s">
        <v>1017</v>
      </c>
      <c r="B14" s="50" t="s">
        <v>1974</v>
      </c>
    </row>
    <row r="15" spans="1:2" x14ac:dyDescent="0.3">
      <c r="A15" s="49" t="s">
        <v>258</v>
      </c>
      <c r="B15" s="50" t="s">
        <v>1974</v>
      </c>
    </row>
    <row r="16" spans="1:2" ht="28.8" x14ac:dyDescent="0.3">
      <c r="A16" s="49" t="s">
        <v>793</v>
      </c>
      <c r="B16" s="50" t="s">
        <v>1974</v>
      </c>
    </row>
    <row r="17" spans="1:2" x14ac:dyDescent="0.3">
      <c r="A17" s="49" t="s">
        <v>897</v>
      </c>
      <c r="B17" s="50" t="s">
        <v>1974</v>
      </c>
    </row>
    <row r="18" spans="1:2" x14ac:dyDescent="0.3">
      <c r="A18" s="49" t="s">
        <v>1857</v>
      </c>
      <c r="B18" s="50" t="s">
        <v>1975</v>
      </c>
    </row>
    <row r="19" spans="1:2" x14ac:dyDescent="0.3">
      <c r="A19" s="49" t="s">
        <v>204</v>
      </c>
      <c r="B19" s="50" t="s">
        <v>1975</v>
      </c>
    </row>
    <row r="20" spans="1:2" x14ac:dyDescent="0.3">
      <c r="A20" s="49" t="s">
        <v>1324</v>
      </c>
      <c r="B20" s="50" t="s">
        <v>1975</v>
      </c>
    </row>
    <row r="21" spans="1:2" x14ac:dyDescent="0.3">
      <c r="A21" s="49" t="s">
        <v>1491</v>
      </c>
      <c r="B21" s="50" t="s">
        <v>1975</v>
      </c>
    </row>
    <row r="22" spans="1:2" x14ac:dyDescent="0.3">
      <c r="A22" s="49" t="s">
        <v>315</v>
      </c>
      <c r="B22" s="50" t="s">
        <v>1974</v>
      </c>
    </row>
    <row r="23" spans="1:2" x14ac:dyDescent="0.3">
      <c r="A23" s="49" t="s">
        <v>1889</v>
      </c>
      <c r="B23" s="50" t="s">
        <v>1974</v>
      </c>
    </row>
    <row r="24" spans="1:2" ht="115.2" x14ac:dyDescent="0.3">
      <c r="A24" s="49" t="s">
        <v>894</v>
      </c>
      <c r="B24" s="50" t="s">
        <v>1975</v>
      </c>
    </row>
    <row r="25" spans="1:2" ht="43.2" x14ac:dyDescent="0.3">
      <c r="A25" s="49" t="s">
        <v>905</v>
      </c>
      <c r="B25" s="50" t="s">
        <v>1974</v>
      </c>
    </row>
    <row r="26" spans="1:2" x14ac:dyDescent="0.3">
      <c r="A26" s="49" t="s">
        <v>218</v>
      </c>
      <c r="B26" s="50" t="s">
        <v>1974</v>
      </c>
    </row>
    <row r="27" spans="1:2" ht="28.8" x14ac:dyDescent="0.3">
      <c r="A27" s="49" t="s">
        <v>379</v>
      </c>
      <c r="B27" s="50" t="s">
        <v>1975</v>
      </c>
    </row>
    <row r="28" spans="1:2" x14ac:dyDescent="0.3">
      <c r="A28" s="49" t="s">
        <v>1690</v>
      </c>
      <c r="B28" s="50" t="s">
        <v>1974</v>
      </c>
    </row>
    <row r="29" spans="1:2" x14ac:dyDescent="0.3">
      <c r="A29" s="49" t="s">
        <v>49</v>
      </c>
      <c r="B29" s="50" t="s">
        <v>1974</v>
      </c>
    </row>
    <row r="30" spans="1:2" x14ac:dyDescent="0.3">
      <c r="A30" s="49" t="s">
        <v>242</v>
      </c>
      <c r="B30" s="50" t="s">
        <v>1974</v>
      </c>
    </row>
    <row r="31" spans="1:2" x14ac:dyDescent="0.3">
      <c r="A31" s="49" t="s">
        <v>1135</v>
      </c>
      <c r="B31" s="50" t="s">
        <v>1974</v>
      </c>
    </row>
    <row r="32" spans="1:2" x14ac:dyDescent="0.3">
      <c r="A32" s="49" t="s">
        <v>1730</v>
      </c>
      <c r="B32" s="50" t="s">
        <v>1975</v>
      </c>
    </row>
    <row r="33" spans="1:2" x14ac:dyDescent="0.3">
      <c r="A33" s="49" t="s">
        <v>352</v>
      </c>
      <c r="B33" s="50" t="s">
        <v>1974</v>
      </c>
    </row>
    <row r="34" spans="1:2" x14ac:dyDescent="0.3">
      <c r="A34" s="49" t="s">
        <v>404</v>
      </c>
      <c r="B34" s="50" t="s">
        <v>1974</v>
      </c>
    </row>
    <row r="35" spans="1:2" ht="28.8" x14ac:dyDescent="0.3">
      <c r="A35" s="49" t="s">
        <v>174</v>
      </c>
      <c r="B35" s="50" t="s">
        <v>1974</v>
      </c>
    </row>
    <row r="36" spans="1:2" x14ac:dyDescent="0.3">
      <c r="A36" s="49" t="s">
        <v>114</v>
      </c>
      <c r="B36" s="50" t="s">
        <v>1974</v>
      </c>
    </row>
    <row r="37" spans="1:2" x14ac:dyDescent="0.3">
      <c r="A37" s="49" t="s">
        <v>391</v>
      </c>
      <c r="B37" s="50" t="s">
        <v>1974</v>
      </c>
    </row>
    <row r="38" spans="1:2" x14ac:dyDescent="0.3">
      <c r="A38" s="49" t="s">
        <v>39</v>
      </c>
      <c r="B38" s="50" t="s">
        <v>1974</v>
      </c>
    </row>
    <row r="39" spans="1:2" x14ac:dyDescent="0.3">
      <c r="A39" s="49" t="s">
        <v>675</v>
      </c>
      <c r="B39" s="50" t="s">
        <v>1975</v>
      </c>
    </row>
    <row r="40" spans="1:2" x14ac:dyDescent="0.3">
      <c r="A40" s="49" t="s">
        <v>1759</v>
      </c>
      <c r="B40" s="50" t="s">
        <v>1975</v>
      </c>
    </row>
    <row r="41" spans="1:2" x14ac:dyDescent="0.3">
      <c r="A41" s="49" t="s">
        <v>918</v>
      </c>
      <c r="B41" s="50" t="s">
        <v>1975</v>
      </c>
    </row>
    <row r="42" spans="1:2" x14ac:dyDescent="0.3">
      <c r="A42" s="49" t="s">
        <v>1713</v>
      </c>
      <c r="B42" s="50" t="s">
        <v>1974</v>
      </c>
    </row>
    <row r="43" spans="1:2" x14ac:dyDescent="0.3">
      <c r="A43" s="49" t="s">
        <v>791</v>
      </c>
      <c r="B43" s="50" t="s">
        <v>1974</v>
      </c>
    </row>
    <row r="44" spans="1:2" x14ac:dyDescent="0.3">
      <c r="A44" s="49" t="s">
        <v>113</v>
      </c>
      <c r="B44" s="50" t="s">
        <v>1975</v>
      </c>
    </row>
    <row r="45" spans="1:2" x14ac:dyDescent="0.3">
      <c r="A45" s="49" t="s">
        <v>286</v>
      </c>
      <c r="B45" s="50" t="s">
        <v>1974</v>
      </c>
    </row>
    <row r="73" spans="1:19" x14ac:dyDescent="0.3">
      <c r="B73" t="e">
        <f>+#REF!</f>
        <v>#REF!</v>
      </c>
      <c r="C73" t="e">
        <f>+#REF!</f>
        <v>#REF!</v>
      </c>
      <c r="D73" t="e">
        <f>+#REF!</f>
        <v>#REF!</v>
      </c>
      <c r="E73" t="e">
        <f>+#REF!</f>
        <v>#REF!</v>
      </c>
      <c r="F73" t="e">
        <f>+#REF!</f>
        <v>#REF!</v>
      </c>
      <c r="G73" t="e">
        <f>+#REF!</f>
        <v>#REF!</v>
      </c>
      <c r="H73" t="e">
        <f>+#REF!</f>
        <v>#REF!</v>
      </c>
      <c r="I73" t="e">
        <f>+#REF!</f>
        <v>#REF!</v>
      </c>
      <c r="J73" t="e">
        <f>+#REF!</f>
        <v>#REF!</v>
      </c>
      <c r="K73" t="e">
        <f>+#REF!</f>
        <v>#REF!</v>
      </c>
      <c r="L73" t="e">
        <f>+#REF!</f>
        <v>#REF!</v>
      </c>
      <c r="M73" t="e">
        <f>+#REF!</f>
        <v>#REF!</v>
      </c>
      <c r="N73" t="e">
        <f>+#REF!</f>
        <v>#REF!</v>
      </c>
      <c r="O73" t="e">
        <f>+#REF!</f>
        <v>#REF!</v>
      </c>
      <c r="P73" t="e">
        <f>+#REF!</f>
        <v>#REF!</v>
      </c>
      <c r="Q73" t="e">
        <f>+#REF!</f>
        <v>#REF!</v>
      </c>
      <c r="R73" t="e">
        <f>+#REF!</f>
        <v>#REF!</v>
      </c>
      <c r="S73" t="e">
        <f>+#REF!</f>
        <v>#REF!</v>
      </c>
    </row>
    <row r="74" spans="1:19" x14ac:dyDescent="0.3">
      <c r="B74">
        <f t="shared" ref="B74:S74" si="0">COUNT(B2:B67)</f>
        <v>0</v>
      </c>
      <c r="C74">
        <f t="shared" si="0"/>
        <v>0</v>
      </c>
      <c r="D74">
        <f t="shared" si="0"/>
        <v>0</v>
      </c>
      <c r="E74">
        <f t="shared" si="0"/>
        <v>0</v>
      </c>
      <c r="F74">
        <f t="shared" si="0"/>
        <v>0</v>
      </c>
      <c r="G74">
        <f t="shared" si="0"/>
        <v>0</v>
      </c>
      <c r="H74">
        <f t="shared" si="0"/>
        <v>0</v>
      </c>
      <c r="I74">
        <f t="shared" si="0"/>
        <v>0</v>
      </c>
      <c r="J74">
        <f t="shared" si="0"/>
        <v>0</v>
      </c>
      <c r="K74">
        <f t="shared" si="0"/>
        <v>0</v>
      </c>
      <c r="L74">
        <f t="shared" si="0"/>
        <v>0</v>
      </c>
      <c r="M74">
        <f t="shared" si="0"/>
        <v>0</v>
      </c>
      <c r="N74">
        <f t="shared" si="0"/>
        <v>0</v>
      </c>
      <c r="O74">
        <f t="shared" si="0"/>
        <v>0</v>
      </c>
      <c r="P74">
        <f t="shared" si="0"/>
        <v>0</v>
      </c>
      <c r="Q74">
        <f t="shared" si="0"/>
        <v>0</v>
      </c>
      <c r="R74">
        <f t="shared" si="0"/>
        <v>0</v>
      </c>
      <c r="S74">
        <f t="shared" si="0"/>
        <v>0</v>
      </c>
    </row>
    <row r="75" spans="1:19" x14ac:dyDescent="0.3">
      <c r="A75" s="45" t="s">
        <v>1970</v>
      </c>
      <c r="B75" s="47" t="e">
        <f>+B74/MAX($B$74:$S$74)*5</f>
        <v>#DIV/0!</v>
      </c>
      <c r="C75" s="47" t="e">
        <f t="shared" ref="C75:S75" si="1">+C74/MAX($B$74:$S$74)*5</f>
        <v>#DIV/0!</v>
      </c>
      <c r="D75" s="47" t="e">
        <f t="shared" si="1"/>
        <v>#DIV/0!</v>
      </c>
      <c r="E75" s="47" t="e">
        <f t="shared" si="1"/>
        <v>#DIV/0!</v>
      </c>
      <c r="F75" s="47" t="e">
        <f t="shared" si="1"/>
        <v>#DIV/0!</v>
      </c>
      <c r="G75" s="47" t="e">
        <f t="shared" si="1"/>
        <v>#DIV/0!</v>
      </c>
      <c r="H75" s="47" t="e">
        <f t="shared" si="1"/>
        <v>#DIV/0!</v>
      </c>
      <c r="I75" s="47" t="e">
        <f t="shared" si="1"/>
        <v>#DIV/0!</v>
      </c>
      <c r="J75" s="47" t="e">
        <f t="shared" si="1"/>
        <v>#DIV/0!</v>
      </c>
      <c r="K75" s="47" t="e">
        <f t="shared" si="1"/>
        <v>#DIV/0!</v>
      </c>
      <c r="L75" s="47" t="e">
        <f t="shared" si="1"/>
        <v>#DIV/0!</v>
      </c>
      <c r="M75" s="47" t="e">
        <f t="shared" si="1"/>
        <v>#DIV/0!</v>
      </c>
      <c r="N75" s="47" t="e">
        <f t="shared" si="1"/>
        <v>#DIV/0!</v>
      </c>
      <c r="O75" s="47" t="e">
        <f t="shared" si="1"/>
        <v>#DIV/0!</v>
      </c>
      <c r="P75" s="47" t="e">
        <f t="shared" si="1"/>
        <v>#DIV/0!</v>
      </c>
      <c r="Q75" s="47" t="e">
        <f t="shared" si="1"/>
        <v>#DIV/0!</v>
      </c>
      <c r="R75" s="47" t="e">
        <f t="shared" si="1"/>
        <v>#DIV/0!</v>
      </c>
      <c r="S75" s="47" t="e">
        <f t="shared" si="1"/>
        <v>#DIV/0!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7"/>
  <sheetViews>
    <sheetView workbookViewId="0">
      <selection activeCell="B29" sqref="B29"/>
    </sheetView>
  </sheetViews>
  <sheetFormatPr defaultRowHeight="14.4" x14ac:dyDescent="0.3"/>
  <cols>
    <col min="1" max="1" width="42.44140625" customWidth="1"/>
    <col min="2" max="2" width="27" bestFit="1" customWidth="1"/>
    <col min="3" max="3" width="17.109375" bestFit="1" customWidth="1"/>
    <col min="4" max="4" width="23.6640625" bestFit="1" customWidth="1"/>
    <col min="5" max="5" width="38.6640625" bestFit="1" customWidth="1"/>
    <col min="6" max="6" width="17.44140625" bestFit="1" customWidth="1"/>
    <col min="7" max="7" width="41.109375" bestFit="1" customWidth="1"/>
    <col min="8" max="8" width="19.109375" bestFit="1" customWidth="1"/>
    <col min="9" max="9" width="13.5546875" bestFit="1" customWidth="1"/>
    <col min="10" max="10" width="34.33203125" bestFit="1" customWidth="1"/>
    <col min="11" max="11" width="16.5546875" bestFit="1" customWidth="1"/>
    <col min="12" max="12" width="22.6640625" bestFit="1" customWidth="1"/>
    <col min="13" max="13" width="13.5546875" bestFit="1" customWidth="1"/>
    <col min="14" max="14" width="17.33203125" bestFit="1" customWidth="1"/>
    <col min="15" max="15" width="13.6640625" bestFit="1" customWidth="1"/>
    <col min="16" max="16" width="13.5546875" bestFit="1" customWidth="1"/>
    <col min="17" max="17" width="33.88671875" bestFit="1" customWidth="1"/>
    <col min="18" max="18" width="19.6640625" bestFit="1" customWidth="1"/>
    <col min="19" max="19" width="13.88671875" bestFit="1" customWidth="1"/>
    <col min="20" max="20" width="12.5546875" bestFit="1" customWidth="1"/>
  </cols>
  <sheetData>
    <row r="1" spans="1:18" x14ac:dyDescent="0.3">
      <c r="A1" s="38" t="s">
        <v>7</v>
      </c>
      <c r="B1" t="s">
        <v>1975</v>
      </c>
    </row>
    <row r="3" spans="1:18" x14ac:dyDescent="0.3">
      <c r="A3" s="38" t="s">
        <v>1973</v>
      </c>
      <c r="B3" s="38" t="s">
        <v>0</v>
      </c>
    </row>
    <row r="4" spans="1:18" x14ac:dyDescent="0.3">
      <c r="A4" s="38" t="s">
        <v>6</v>
      </c>
      <c r="B4" t="s">
        <v>725</v>
      </c>
      <c r="C4" t="s">
        <v>1010</v>
      </c>
      <c r="D4" t="s">
        <v>866</v>
      </c>
      <c r="E4" t="s">
        <v>1730</v>
      </c>
      <c r="F4" t="s">
        <v>1759</v>
      </c>
      <c r="G4" t="s">
        <v>1481</v>
      </c>
      <c r="H4" t="s">
        <v>1228</v>
      </c>
      <c r="I4" t="s">
        <v>1791</v>
      </c>
      <c r="J4" t="s">
        <v>1538</v>
      </c>
      <c r="K4" t="s">
        <v>277</v>
      </c>
      <c r="L4" t="s">
        <v>629</v>
      </c>
      <c r="M4" t="s">
        <v>1698</v>
      </c>
      <c r="N4" t="s">
        <v>139</v>
      </c>
      <c r="O4" t="s">
        <v>1151</v>
      </c>
      <c r="P4" t="s">
        <v>23</v>
      </c>
      <c r="Q4" t="s">
        <v>1366</v>
      </c>
      <c r="R4" t="s">
        <v>1971</v>
      </c>
    </row>
    <row r="5" spans="1:18" x14ac:dyDescent="0.3">
      <c r="A5" t="s">
        <v>635</v>
      </c>
      <c r="D5">
        <v>14</v>
      </c>
      <c r="E5">
        <v>1</v>
      </c>
      <c r="F5">
        <v>3</v>
      </c>
      <c r="L5">
        <v>4</v>
      </c>
      <c r="M5">
        <v>3</v>
      </c>
      <c r="R5">
        <v>25</v>
      </c>
    </row>
    <row r="6" spans="1:18" x14ac:dyDescent="0.3">
      <c r="A6" t="s">
        <v>879</v>
      </c>
      <c r="D6">
        <v>2</v>
      </c>
      <c r="R6">
        <v>2</v>
      </c>
    </row>
    <row r="7" spans="1:18" x14ac:dyDescent="0.3">
      <c r="A7" t="s">
        <v>1698</v>
      </c>
      <c r="F7">
        <v>2</v>
      </c>
      <c r="M7">
        <v>1</v>
      </c>
      <c r="R7">
        <v>3</v>
      </c>
    </row>
    <row r="8" spans="1:18" x14ac:dyDescent="0.3">
      <c r="A8" t="s">
        <v>1857</v>
      </c>
      <c r="I8">
        <v>4</v>
      </c>
      <c r="R8">
        <v>4</v>
      </c>
    </row>
    <row r="9" spans="1:18" x14ac:dyDescent="0.3">
      <c r="A9" t="s">
        <v>204</v>
      </c>
      <c r="B9">
        <v>21</v>
      </c>
      <c r="H9">
        <v>5</v>
      </c>
      <c r="I9">
        <v>2</v>
      </c>
      <c r="J9">
        <v>6</v>
      </c>
      <c r="K9">
        <v>2</v>
      </c>
      <c r="M9">
        <v>1</v>
      </c>
      <c r="N9">
        <v>4</v>
      </c>
      <c r="O9">
        <v>2</v>
      </c>
      <c r="R9">
        <v>43</v>
      </c>
    </row>
    <row r="10" spans="1:18" x14ac:dyDescent="0.3">
      <c r="A10" t="s">
        <v>1324</v>
      </c>
      <c r="H10">
        <v>7</v>
      </c>
      <c r="R10">
        <v>7</v>
      </c>
    </row>
    <row r="11" spans="1:18" x14ac:dyDescent="0.3">
      <c r="A11" t="s">
        <v>1491</v>
      </c>
      <c r="G11">
        <v>12</v>
      </c>
      <c r="R11">
        <v>12</v>
      </c>
    </row>
    <row r="12" spans="1:18" x14ac:dyDescent="0.3">
      <c r="A12" t="s">
        <v>379</v>
      </c>
      <c r="K12">
        <v>1</v>
      </c>
      <c r="R12">
        <v>1</v>
      </c>
    </row>
    <row r="13" spans="1:18" x14ac:dyDescent="0.3">
      <c r="A13" t="s">
        <v>1730</v>
      </c>
      <c r="E13">
        <v>7</v>
      </c>
      <c r="R13">
        <v>7</v>
      </c>
    </row>
    <row r="14" spans="1:18" x14ac:dyDescent="0.3">
      <c r="A14" t="s">
        <v>675</v>
      </c>
      <c r="C14">
        <v>21</v>
      </c>
      <c r="L14">
        <v>1</v>
      </c>
      <c r="R14">
        <v>22</v>
      </c>
    </row>
    <row r="15" spans="1:18" x14ac:dyDescent="0.3">
      <c r="A15" t="s">
        <v>1759</v>
      </c>
      <c r="E15">
        <v>6</v>
      </c>
      <c r="F15">
        <v>10</v>
      </c>
      <c r="R15">
        <v>16</v>
      </c>
    </row>
    <row r="16" spans="1:18" x14ac:dyDescent="0.3">
      <c r="A16" t="s">
        <v>918</v>
      </c>
      <c r="D16">
        <v>2</v>
      </c>
      <c r="E16">
        <v>3</v>
      </c>
      <c r="R16">
        <v>5</v>
      </c>
    </row>
    <row r="17" spans="1:19" x14ac:dyDescent="0.3">
      <c r="A17" t="s">
        <v>113</v>
      </c>
      <c r="G17">
        <v>1</v>
      </c>
      <c r="I17">
        <v>3</v>
      </c>
      <c r="J17">
        <v>2</v>
      </c>
      <c r="K17">
        <v>2</v>
      </c>
      <c r="P17">
        <v>2</v>
      </c>
      <c r="Q17">
        <v>1</v>
      </c>
      <c r="R17">
        <v>11</v>
      </c>
    </row>
    <row r="18" spans="1:19" x14ac:dyDescent="0.3">
      <c r="A18" t="s">
        <v>1971</v>
      </c>
      <c r="B18">
        <v>21</v>
      </c>
      <c r="C18">
        <v>21</v>
      </c>
      <c r="D18">
        <v>18</v>
      </c>
      <c r="E18">
        <v>17</v>
      </c>
      <c r="F18">
        <v>15</v>
      </c>
      <c r="G18">
        <v>13</v>
      </c>
      <c r="H18">
        <v>12</v>
      </c>
      <c r="I18">
        <v>9</v>
      </c>
      <c r="J18">
        <v>8</v>
      </c>
      <c r="K18">
        <v>5</v>
      </c>
      <c r="L18">
        <v>5</v>
      </c>
      <c r="M18">
        <v>5</v>
      </c>
      <c r="N18">
        <v>4</v>
      </c>
      <c r="O18">
        <v>2</v>
      </c>
      <c r="P18">
        <v>2</v>
      </c>
      <c r="Q18">
        <v>1</v>
      </c>
      <c r="R18">
        <v>158</v>
      </c>
    </row>
    <row r="29" spans="1:19" x14ac:dyDescent="0.3">
      <c r="B29" t="str">
        <f t="shared" ref="B29:Q29" si="0">+B4</f>
        <v>Presťahovanie</v>
      </c>
      <c r="C29" t="str">
        <f t="shared" si="0"/>
        <v>Štúdium na vysokej škole</v>
      </c>
      <c r="D29" t="str">
        <f t="shared" si="0"/>
        <v>Som chorý, mám chorého člena rodiny</v>
      </c>
      <c r="E29" t="str">
        <f t="shared" si="0"/>
        <v>Stredná škola</v>
      </c>
      <c r="F29" t="str">
        <f t="shared" si="0"/>
        <v>Základná škola</v>
      </c>
      <c r="G29" t="str">
        <f t="shared" si="0"/>
        <v>Uzavretie manželstva</v>
      </c>
      <c r="H29" t="str">
        <f t="shared" si="0"/>
        <v>Som odkázaný, mám odkázaného člena rodiny</v>
      </c>
      <c r="I29" t="str">
        <f t="shared" si="0"/>
        <v>Úmrtie a dedičské konanie</v>
      </c>
      <c r="J29" t="str">
        <f t="shared" si="0"/>
        <v>Administratívny chod podniku</v>
      </c>
      <c r="K29" t="str">
        <f t="shared" si="0"/>
        <v>Začatie podnikania</v>
      </c>
      <c r="L29" t="str">
        <f t="shared" si="0"/>
        <v>Narodenie dieťaťa</v>
      </c>
      <c r="M29" t="str">
        <f t="shared" si="0"/>
        <v>Materská škola</v>
      </c>
      <c r="N29" t="str">
        <f t="shared" si="0"/>
        <v>Kúpa a vlastnenie nehnuteľnosti na bývanie</v>
      </c>
      <c r="O29" t="str">
        <f t="shared" si="0"/>
        <v>Hmotná núdza</v>
      </c>
      <c r="P29" t="str">
        <f t="shared" si="0"/>
        <v>Strata zamestnania</v>
      </c>
      <c r="Q29" t="str">
        <f t="shared" si="0"/>
        <v>Rozvod manželstva</v>
      </c>
    </row>
    <row r="30" spans="1:19" x14ac:dyDescent="0.3">
      <c r="B30">
        <f>COUNT(B5:B18)</f>
        <v>2</v>
      </c>
      <c r="C30">
        <f t="shared" ref="C30:Q30" si="1">COUNT(C5:C18)</f>
        <v>2</v>
      </c>
      <c r="D30">
        <f t="shared" si="1"/>
        <v>4</v>
      </c>
      <c r="E30">
        <f t="shared" si="1"/>
        <v>5</v>
      </c>
      <c r="F30">
        <f t="shared" si="1"/>
        <v>4</v>
      </c>
      <c r="G30">
        <f t="shared" si="1"/>
        <v>3</v>
      </c>
      <c r="H30">
        <f t="shared" si="1"/>
        <v>3</v>
      </c>
      <c r="I30">
        <f t="shared" si="1"/>
        <v>4</v>
      </c>
      <c r="J30">
        <f t="shared" si="1"/>
        <v>3</v>
      </c>
      <c r="K30">
        <f t="shared" si="1"/>
        <v>4</v>
      </c>
      <c r="L30">
        <f t="shared" si="1"/>
        <v>3</v>
      </c>
      <c r="M30">
        <f t="shared" si="1"/>
        <v>4</v>
      </c>
      <c r="N30">
        <f t="shared" si="1"/>
        <v>2</v>
      </c>
      <c r="O30">
        <f t="shared" si="1"/>
        <v>2</v>
      </c>
      <c r="P30">
        <f t="shared" si="1"/>
        <v>2</v>
      </c>
      <c r="Q30">
        <f t="shared" si="1"/>
        <v>2</v>
      </c>
    </row>
    <row r="31" spans="1:19" x14ac:dyDescent="0.3">
      <c r="B31" s="57">
        <f>+B30/MAX($B$30:$S$30)*5</f>
        <v>2</v>
      </c>
      <c r="C31" s="57">
        <f t="shared" ref="C31:Q31" si="2">+C30/MAX($B$30:$S$30)*5</f>
        <v>2</v>
      </c>
      <c r="D31" s="57">
        <f t="shared" si="2"/>
        <v>4</v>
      </c>
      <c r="E31" s="57">
        <f t="shared" si="2"/>
        <v>5</v>
      </c>
      <c r="F31" s="57">
        <f t="shared" si="2"/>
        <v>4</v>
      </c>
      <c r="G31" s="57">
        <f t="shared" si="2"/>
        <v>3</v>
      </c>
      <c r="H31" s="57">
        <f t="shared" si="2"/>
        <v>3</v>
      </c>
      <c r="I31" s="57">
        <f t="shared" si="2"/>
        <v>4</v>
      </c>
      <c r="J31" s="57">
        <f t="shared" si="2"/>
        <v>3</v>
      </c>
      <c r="K31" s="57">
        <f t="shared" si="2"/>
        <v>4</v>
      </c>
      <c r="L31" s="57">
        <f t="shared" si="2"/>
        <v>3</v>
      </c>
      <c r="M31" s="57">
        <f t="shared" si="2"/>
        <v>4</v>
      </c>
      <c r="N31" s="57">
        <f t="shared" si="2"/>
        <v>2</v>
      </c>
      <c r="O31" s="57">
        <f t="shared" si="2"/>
        <v>2</v>
      </c>
      <c r="P31" s="57">
        <f t="shared" si="2"/>
        <v>2</v>
      </c>
      <c r="Q31" s="57">
        <f t="shared" si="2"/>
        <v>2</v>
      </c>
      <c r="R31" s="57"/>
      <c r="S31" s="57"/>
    </row>
    <row r="32" spans="1:19" x14ac:dyDescent="0.3">
      <c r="A32" s="45" t="s">
        <v>1970</v>
      </c>
      <c r="B32" s="48">
        <f>ROUND(B31,0)</f>
        <v>2</v>
      </c>
      <c r="C32" s="48">
        <f t="shared" ref="C32:Q32" si="3">ROUND(C31,0)</f>
        <v>2</v>
      </c>
      <c r="D32" s="48">
        <f t="shared" si="3"/>
        <v>4</v>
      </c>
      <c r="E32" s="48">
        <f t="shared" si="3"/>
        <v>5</v>
      </c>
      <c r="F32" s="48">
        <f t="shared" si="3"/>
        <v>4</v>
      </c>
      <c r="G32" s="48">
        <f t="shared" si="3"/>
        <v>3</v>
      </c>
      <c r="H32" s="48">
        <f t="shared" si="3"/>
        <v>3</v>
      </c>
      <c r="I32" s="48">
        <f t="shared" si="3"/>
        <v>4</v>
      </c>
      <c r="J32" s="48">
        <f t="shared" si="3"/>
        <v>3</v>
      </c>
      <c r="K32" s="48">
        <f t="shared" si="3"/>
        <v>4</v>
      </c>
      <c r="L32" s="48">
        <f t="shared" si="3"/>
        <v>3</v>
      </c>
      <c r="M32" s="48">
        <f t="shared" si="3"/>
        <v>4</v>
      </c>
      <c r="N32" s="48">
        <f t="shared" si="3"/>
        <v>2</v>
      </c>
      <c r="O32" s="48">
        <f t="shared" si="3"/>
        <v>2</v>
      </c>
      <c r="P32" s="48">
        <f t="shared" si="3"/>
        <v>2</v>
      </c>
      <c r="Q32" s="48">
        <f t="shared" si="3"/>
        <v>2</v>
      </c>
      <c r="R32" s="48"/>
      <c r="S32" s="48"/>
    </row>
    <row r="105" spans="1:19" x14ac:dyDescent="0.3">
      <c r="B105" t="str">
        <f t="shared" ref="B105:S105" si="4">+B4</f>
        <v>Presťahovanie</v>
      </c>
      <c r="C105" t="str">
        <f t="shared" si="4"/>
        <v>Štúdium na vysokej škole</v>
      </c>
      <c r="D105" t="str">
        <f t="shared" si="4"/>
        <v>Som chorý, mám chorého člena rodiny</v>
      </c>
      <c r="E105" t="str">
        <f t="shared" si="4"/>
        <v>Stredná škola</v>
      </c>
      <c r="F105" t="str">
        <f t="shared" si="4"/>
        <v>Základná škola</v>
      </c>
      <c r="G105" t="str">
        <f t="shared" si="4"/>
        <v>Uzavretie manželstva</v>
      </c>
      <c r="H105" t="str">
        <f t="shared" si="4"/>
        <v>Som odkázaný, mám odkázaného člena rodiny</v>
      </c>
      <c r="I105" t="str">
        <f t="shared" si="4"/>
        <v>Úmrtie a dedičské konanie</v>
      </c>
      <c r="J105" t="str">
        <f t="shared" si="4"/>
        <v>Administratívny chod podniku</v>
      </c>
      <c r="K105" t="str">
        <f t="shared" si="4"/>
        <v>Začatie podnikania</v>
      </c>
      <c r="L105" t="str">
        <f t="shared" si="4"/>
        <v>Narodenie dieťaťa</v>
      </c>
      <c r="M105" t="str">
        <f t="shared" si="4"/>
        <v>Materská škola</v>
      </c>
      <c r="N105" t="str">
        <f t="shared" si="4"/>
        <v>Kúpa a vlastnenie nehnuteľnosti na bývanie</v>
      </c>
      <c r="O105" t="str">
        <f t="shared" si="4"/>
        <v>Hmotná núdza</v>
      </c>
      <c r="P105" t="str">
        <f t="shared" si="4"/>
        <v>Strata zamestnania</v>
      </c>
      <c r="Q105" t="str">
        <f t="shared" si="4"/>
        <v>Rozvod manželstva</v>
      </c>
      <c r="R105" t="str">
        <f t="shared" si="4"/>
        <v>Celkový súčet</v>
      </c>
      <c r="S105">
        <f t="shared" si="4"/>
        <v>0</v>
      </c>
    </row>
    <row r="106" spans="1:19" x14ac:dyDescent="0.3">
      <c r="B106">
        <f t="shared" ref="B106:S106" si="5">COUNT(B5:B99)</f>
        <v>5</v>
      </c>
      <c r="C106">
        <f t="shared" si="5"/>
        <v>5</v>
      </c>
      <c r="D106">
        <f t="shared" si="5"/>
        <v>7</v>
      </c>
      <c r="E106">
        <f t="shared" si="5"/>
        <v>8</v>
      </c>
      <c r="F106">
        <f t="shared" si="5"/>
        <v>7</v>
      </c>
      <c r="G106">
        <f t="shared" si="5"/>
        <v>6</v>
      </c>
      <c r="H106">
        <f t="shared" si="5"/>
        <v>6</v>
      </c>
      <c r="I106">
        <f t="shared" si="5"/>
        <v>7</v>
      </c>
      <c r="J106">
        <f t="shared" si="5"/>
        <v>6</v>
      </c>
      <c r="K106">
        <f t="shared" si="5"/>
        <v>7</v>
      </c>
      <c r="L106">
        <f t="shared" si="5"/>
        <v>6</v>
      </c>
      <c r="M106">
        <f t="shared" si="5"/>
        <v>7</v>
      </c>
      <c r="N106">
        <f t="shared" si="5"/>
        <v>5</v>
      </c>
      <c r="O106">
        <f t="shared" si="5"/>
        <v>5</v>
      </c>
      <c r="P106">
        <f t="shared" si="5"/>
        <v>5</v>
      </c>
      <c r="Q106">
        <f t="shared" si="5"/>
        <v>5</v>
      </c>
      <c r="R106">
        <f t="shared" si="5"/>
        <v>14</v>
      </c>
      <c r="S106">
        <f t="shared" si="5"/>
        <v>0</v>
      </c>
    </row>
    <row r="107" spans="1:19" x14ac:dyDescent="0.3">
      <c r="A107" s="45" t="s">
        <v>1970</v>
      </c>
      <c r="B107" s="47">
        <f>+B106/MAX($B$106:$S$106)*5</f>
        <v>1.7857142857142858</v>
      </c>
      <c r="C107" s="47">
        <f t="shared" ref="C107:S107" si="6">+C106/MAX($B$106:$S$106)*5</f>
        <v>1.7857142857142858</v>
      </c>
      <c r="D107" s="47">
        <f t="shared" si="6"/>
        <v>2.5</v>
      </c>
      <c r="E107" s="47">
        <f t="shared" si="6"/>
        <v>2.8571428571428568</v>
      </c>
      <c r="F107" s="47">
        <f t="shared" si="6"/>
        <v>2.5</v>
      </c>
      <c r="G107" s="47">
        <f t="shared" si="6"/>
        <v>2.1428571428571428</v>
      </c>
      <c r="H107" s="47">
        <f t="shared" si="6"/>
        <v>2.1428571428571428</v>
      </c>
      <c r="I107" s="47">
        <f t="shared" si="6"/>
        <v>2.5</v>
      </c>
      <c r="J107" s="47">
        <f t="shared" si="6"/>
        <v>2.1428571428571428</v>
      </c>
      <c r="K107" s="47">
        <f t="shared" si="6"/>
        <v>2.5</v>
      </c>
      <c r="L107" s="47">
        <f t="shared" si="6"/>
        <v>2.1428571428571428</v>
      </c>
      <c r="M107" s="47">
        <f t="shared" si="6"/>
        <v>2.5</v>
      </c>
      <c r="N107" s="47">
        <f t="shared" si="6"/>
        <v>1.7857142857142858</v>
      </c>
      <c r="O107" s="47">
        <f t="shared" si="6"/>
        <v>1.7857142857142858</v>
      </c>
      <c r="P107" s="47">
        <f t="shared" si="6"/>
        <v>1.7857142857142858</v>
      </c>
      <c r="Q107" s="47">
        <f t="shared" si="6"/>
        <v>1.7857142857142858</v>
      </c>
      <c r="R107" s="47">
        <f t="shared" si="6"/>
        <v>5</v>
      </c>
      <c r="S107" s="47">
        <f t="shared" si="6"/>
        <v>0</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I19"/>
  <sheetViews>
    <sheetView workbookViewId="0">
      <selection activeCell="A2" sqref="A2"/>
    </sheetView>
  </sheetViews>
  <sheetFormatPr defaultRowHeight="14.4" x14ac:dyDescent="0.3"/>
  <cols>
    <col min="1" max="1" width="39.109375" bestFit="1" customWidth="1"/>
    <col min="2" max="2" width="11" bestFit="1" customWidth="1"/>
    <col min="3" max="3" width="8.6640625" bestFit="1" customWidth="1"/>
  </cols>
  <sheetData>
    <row r="1" spans="1:9" x14ac:dyDescent="0.3">
      <c r="C1" s="45" t="s">
        <v>1970</v>
      </c>
    </row>
    <row r="2" spans="1:9" x14ac:dyDescent="0.3">
      <c r="A2" s="39" t="s">
        <v>1538</v>
      </c>
      <c r="B2" t="s">
        <v>1976</v>
      </c>
      <c r="C2" s="45">
        <f t="shared" ref="C2:C19" si="0">VLOOKUP(B2,$H$2:$I$6,2,0)</f>
        <v>1</v>
      </c>
      <c r="H2" s="50" t="s">
        <v>1977</v>
      </c>
      <c r="I2">
        <v>5</v>
      </c>
    </row>
    <row r="3" spans="1:9" x14ac:dyDescent="0.3">
      <c r="A3" s="39" t="s">
        <v>1151</v>
      </c>
      <c r="B3" t="s">
        <v>1976</v>
      </c>
      <c r="C3" s="45">
        <f t="shared" si="0"/>
        <v>1</v>
      </c>
      <c r="H3" s="50" t="s">
        <v>1976</v>
      </c>
      <c r="I3">
        <v>1</v>
      </c>
    </row>
    <row r="4" spans="1:9" x14ac:dyDescent="0.3">
      <c r="A4" s="39" t="s">
        <v>629</v>
      </c>
      <c r="B4" t="s">
        <v>1976</v>
      </c>
      <c r="C4" s="45">
        <f t="shared" si="0"/>
        <v>1</v>
      </c>
      <c r="H4" s="50"/>
    </row>
    <row r="5" spans="1:9" x14ac:dyDescent="0.3">
      <c r="A5" s="39" t="s">
        <v>1759</v>
      </c>
      <c r="B5" t="s">
        <v>1976</v>
      </c>
      <c r="C5" s="45">
        <f t="shared" si="0"/>
        <v>1</v>
      </c>
      <c r="H5" s="50"/>
    </row>
    <row r="6" spans="1:9" x14ac:dyDescent="0.3">
      <c r="A6" s="39" t="s">
        <v>1698</v>
      </c>
      <c r="B6" t="s">
        <v>1976</v>
      </c>
      <c r="C6" s="45">
        <f t="shared" si="0"/>
        <v>1</v>
      </c>
      <c r="H6" s="50"/>
    </row>
    <row r="7" spans="1:9" x14ac:dyDescent="0.3">
      <c r="A7" s="39" t="s">
        <v>1010</v>
      </c>
      <c r="B7" t="s">
        <v>1976</v>
      </c>
      <c r="C7" s="45">
        <f t="shared" si="0"/>
        <v>1</v>
      </c>
    </row>
    <row r="8" spans="1:9" x14ac:dyDescent="0.3">
      <c r="A8" s="39" t="s">
        <v>866</v>
      </c>
      <c r="B8" t="s">
        <v>1977</v>
      </c>
      <c r="C8" s="45">
        <f t="shared" si="0"/>
        <v>5</v>
      </c>
    </row>
    <row r="9" spans="1:9" x14ac:dyDescent="0.3">
      <c r="A9" s="39" t="s">
        <v>23</v>
      </c>
      <c r="B9" t="s">
        <v>1977</v>
      </c>
      <c r="C9" s="45">
        <f t="shared" si="0"/>
        <v>5</v>
      </c>
    </row>
    <row r="10" spans="1:9" x14ac:dyDescent="0.3">
      <c r="A10" s="39" t="s">
        <v>454</v>
      </c>
      <c r="B10" t="s">
        <v>1977</v>
      </c>
      <c r="C10" s="45">
        <f t="shared" si="0"/>
        <v>5</v>
      </c>
    </row>
    <row r="11" spans="1:9" x14ac:dyDescent="0.3">
      <c r="A11" s="39" t="s">
        <v>1228</v>
      </c>
      <c r="B11" t="s">
        <v>1977</v>
      </c>
      <c r="C11" s="45">
        <f t="shared" si="0"/>
        <v>5</v>
      </c>
    </row>
    <row r="12" spans="1:9" x14ac:dyDescent="0.3">
      <c r="A12" s="39" t="s">
        <v>277</v>
      </c>
      <c r="B12" t="s">
        <v>1977</v>
      </c>
      <c r="C12" s="45">
        <f t="shared" si="0"/>
        <v>5</v>
      </c>
    </row>
    <row r="13" spans="1:9" x14ac:dyDescent="0.3">
      <c r="A13" s="39" t="s">
        <v>139</v>
      </c>
      <c r="B13" t="s">
        <v>1977</v>
      </c>
      <c r="C13" s="45">
        <f t="shared" si="0"/>
        <v>5</v>
      </c>
    </row>
    <row r="14" spans="1:9" x14ac:dyDescent="0.3">
      <c r="A14" s="39" t="s">
        <v>725</v>
      </c>
      <c r="B14" t="s">
        <v>1977</v>
      </c>
      <c r="C14" s="45">
        <f t="shared" si="0"/>
        <v>5</v>
      </c>
    </row>
    <row r="15" spans="1:9" x14ac:dyDescent="0.3">
      <c r="A15" s="39" t="s">
        <v>1791</v>
      </c>
      <c r="B15" t="s">
        <v>1977</v>
      </c>
      <c r="C15" s="45">
        <f t="shared" si="0"/>
        <v>5</v>
      </c>
    </row>
    <row r="16" spans="1:9" x14ac:dyDescent="0.3">
      <c r="A16" s="39" t="s">
        <v>1366</v>
      </c>
      <c r="B16" t="s">
        <v>1977</v>
      </c>
      <c r="C16" s="45">
        <f t="shared" si="0"/>
        <v>5</v>
      </c>
    </row>
    <row r="17" spans="1:3" x14ac:dyDescent="0.3">
      <c r="A17" s="39" t="s">
        <v>1481</v>
      </c>
      <c r="B17" t="s">
        <v>1977</v>
      </c>
      <c r="C17" s="45">
        <f t="shared" si="0"/>
        <v>5</v>
      </c>
    </row>
    <row r="18" spans="1:3" x14ac:dyDescent="0.3">
      <c r="A18" s="39" t="s">
        <v>560</v>
      </c>
      <c r="B18" t="s">
        <v>1977</v>
      </c>
      <c r="C18" s="45">
        <f t="shared" si="0"/>
        <v>5</v>
      </c>
    </row>
    <row r="19" spans="1:3" x14ac:dyDescent="0.3">
      <c r="A19" s="39" t="s">
        <v>1730</v>
      </c>
      <c r="B19" t="s">
        <v>1977</v>
      </c>
      <c r="C19" s="45">
        <f t="shared" si="0"/>
        <v>5</v>
      </c>
    </row>
  </sheetData>
  <sortState ref="A2:C19">
    <sortCondition ref="C2:C19"/>
  </sortState>
  <conditionalFormatting sqref="C2:C1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B2:B19">
      <formula1>$H$2:$H$6</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590C7BF6389945A3BA422FA8DE9B56" ma:contentTypeVersion="15" ma:contentTypeDescription="Create a new document." ma:contentTypeScope="" ma:versionID="d5b26f4c92a71fa11991e571866d0eb3">
  <xsd:schema xmlns:xsd="http://www.w3.org/2001/XMLSchema" xmlns:xs="http://www.w3.org/2001/XMLSchema" xmlns:p="http://schemas.microsoft.com/office/2006/metadata/properties" xmlns:ns2="c415162f-5761-4449-91bd-cd2af5081058" xmlns:ns3="6f6acdf2-39f1-461e-84b2-6cf4263b16a2" targetNamespace="http://schemas.microsoft.com/office/2006/metadata/properties" ma:root="true" ma:fieldsID="cfa7e71279b4ed0c13bfccb357c5a7c5" ns2:_="" ns3:_="">
    <xsd:import namespace="c415162f-5761-4449-91bd-cd2af5081058"/>
    <xsd:import namespace="6f6acdf2-39f1-461e-84b2-6cf4263b16a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15162f-5761-4449-91bd-cd2af50810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823deb3c-b9f3-4fad-b534-fe0741e7144a"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f6acdf2-39f1-461e-84b2-6cf4263b16a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56b0ef8-e496-4ddb-93a3-f21202ede228}" ma:internalName="TaxCatchAll" ma:showField="CatchAllData" ma:web="6f6acdf2-39f1-461e-84b2-6cf4263b16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415162f-5761-4449-91bd-cd2af5081058">
      <Terms xmlns="http://schemas.microsoft.com/office/infopath/2007/PartnerControls"/>
    </lcf76f155ced4ddcb4097134ff3c332f>
    <TaxCatchAll xmlns="6f6acdf2-39f1-461e-84b2-6cf4263b16a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027F53-477C-447C-8EFD-00BC3AFFFB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15162f-5761-4449-91bd-cd2af5081058"/>
    <ds:schemaRef ds:uri="6f6acdf2-39f1-461e-84b2-6cf4263b16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222B73-BC24-485E-8E5B-15B83A579FF1}">
  <ds:schemaRefs>
    <ds:schemaRef ds:uri="6f6acdf2-39f1-461e-84b2-6cf4263b16a2"/>
    <ds:schemaRef ds:uri="http://purl.org/dc/terms/"/>
    <ds:schemaRef ds:uri="http://schemas.microsoft.com/office/2006/metadata/properties"/>
    <ds:schemaRef ds:uri="http://schemas.microsoft.com/office/infopath/2007/PartnerControls"/>
    <ds:schemaRef ds:uri="http://schemas.microsoft.com/office/2006/documentManagement/types"/>
    <ds:schemaRef ds:uri="http://purl.org/dc/dcmitype/"/>
    <ds:schemaRef ds:uri="http://www.w3.org/XML/1998/namespace"/>
    <ds:schemaRef ds:uri="http://schemas.openxmlformats.org/package/2006/metadata/core-properties"/>
    <ds:schemaRef ds:uri="c415162f-5761-4449-91bd-cd2af5081058"/>
    <ds:schemaRef ds:uri="http://purl.org/dc/elements/1.1/"/>
  </ds:schemaRefs>
</ds:datastoreItem>
</file>

<file path=customXml/itemProps3.xml><?xml version="1.0" encoding="utf-8"?>
<ds:datastoreItem xmlns:ds="http://schemas.openxmlformats.org/officeDocument/2006/customXml" ds:itemID="{F3781C51-E592-409B-A990-B47A3CB42A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18</vt:i4>
      </vt:variant>
    </vt:vector>
  </HeadingPairs>
  <TitlesOfParts>
    <vt:vector size="18" baseType="lpstr">
      <vt:lpstr>ÚVOD</vt:lpstr>
      <vt:lpstr>MIRRI_ZS</vt:lpstr>
      <vt:lpstr>Rep_CJ</vt:lpstr>
      <vt:lpstr>Rep_Procesy</vt:lpstr>
      <vt:lpstr>Rep_ISVS</vt:lpstr>
      <vt:lpstr>Rep_OVM</vt:lpstr>
      <vt:lpstr>CentralOVM</vt:lpstr>
      <vt:lpstr>Rep_NotCentralOVM</vt:lpstr>
      <vt:lpstr>Rep_PrivateSector</vt:lpstr>
      <vt:lpstr>Rep_Leg</vt:lpstr>
      <vt:lpstr>Rep_RelativeLeg</vt:lpstr>
      <vt:lpstr>Rep_Projekty</vt:lpstr>
      <vt:lpstr>Rep_ProjektyStatus</vt:lpstr>
      <vt:lpstr>Rep_eSluzby</vt:lpstr>
      <vt:lpstr>Rep_DigLevel</vt:lpstr>
      <vt:lpstr>Rep_Volume</vt:lpstr>
      <vt:lpstr>Rep_Frequency</vt:lpstr>
      <vt:lpstr>Rep_StresFactor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Nosal</dc:creator>
  <cp:keywords/>
  <dc:description/>
  <cp:lastModifiedBy>Sýkora, Lenka</cp:lastModifiedBy>
  <cp:revision/>
  <dcterms:created xsi:type="dcterms:W3CDTF">2022-04-01T11:25:24Z</dcterms:created>
  <dcterms:modified xsi:type="dcterms:W3CDTF">2023-06-30T08:56:13Z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0x010100AC590C7BF6389945A3BA422FA8DE9B56</vt:lpwstr>
  </property>
</Properties>
</file>