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rok\Desktop\Záverečné správy\Záverečná správa 98_3.kolo\"/>
    </mc:Choice>
  </mc:AlternateContent>
  <bookViews>
    <workbookView xWindow="0" yWindow="0" windowWidth="20730" windowHeight="8030"/>
  </bookViews>
  <sheets>
    <sheet name="Schválené" sheetId="1" r:id="rId1"/>
    <sheet name="Neschválené" sheetId="3" r:id="rId2"/>
    <sheet name="Zastavené" sheetId="2" r:id="rId3"/>
  </sheets>
  <externalReferences>
    <externalReference r:id="rId4"/>
    <externalReference r:id="rId5"/>
  </externalReferenc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I9" i="1"/>
  <c r="J9" i="1"/>
  <c r="I10" i="1"/>
  <c r="J10" i="1"/>
  <c r="I11" i="1"/>
  <c r="J11" i="1"/>
  <c r="H5" i="2"/>
  <c r="I5" i="2"/>
  <c r="I6" i="1"/>
  <c r="J6" i="1"/>
  <c r="I7" i="1"/>
  <c r="J7" i="1"/>
  <c r="H4" i="3" l="1"/>
  <c r="I4" i="3"/>
  <c r="H4" i="2" l="1"/>
  <c r="H6" i="2"/>
  <c r="I5" i="1" l="1"/>
  <c r="J5" i="1"/>
  <c r="I12" i="1"/>
  <c r="J12" i="1"/>
  <c r="G7" i="2" l="1"/>
  <c r="G13" i="1"/>
  <c r="J4" i="1" l="1"/>
  <c r="I4" i="1"/>
  <c r="H13" i="1"/>
  <c r="G5" i="3"/>
  <c r="I6" i="2"/>
  <c r="I4" i="2"/>
  <c r="I13" i="1" l="1"/>
  <c r="J13" i="1"/>
  <c r="I7" i="2"/>
  <c r="H7" i="2"/>
  <c r="I5" i="3"/>
  <c r="H5" i="3"/>
</calcChain>
</file>

<file path=xl/sharedStrings.xml><?xml version="1.0" encoding="utf-8"?>
<sst xmlns="http://schemas.openxmlformats.org/spreadsheetml/2006/main" count="121" uniqueCount="80">
  <si>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</si>
  <si>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</si>
  <si>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</si>
  <si>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</si>
  <si>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</si>
  <si>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</si>
  <si>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</si>
  <si>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</si>
  <si>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</si>
  <si>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</si>
  <si>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</si>
  <si>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</si>
  <si>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</si>
  <si>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</si>
  <si>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</si>
  <si>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</si>
  <si>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</si>
  <si>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</si>
  <si>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</si>
  <si>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zastavenie § 20 ods. 1 písm. a)</t>
  </si>
  <si>
    <t>RIÚS_PO</t>
  </si>
  <si>
    <t>zastavenie § 20 ods. 2
(od 15.06.2021)</t>
  </si>
  <si>
    <t>RIÚS_BB</t>
  </si>
  <si>
    <t>3.</t>
  </si>
  <si>
    <t>NFP302070DFW3</t>
  </si>
  <si>
    <t>Projektová dokumentácia Multifunkčný komunitný priestor Kováčová – kryté pódium a krytý prístrešok</t>
  </si>
  <si>
    <t>Obec Kováčová</t>
  </si>
  <si>
    <t>NFP302070DFW5</t>
  </si>
  <si>
    <t>Projektová dokumentácia k objektu Zariadenie pre seniorov</t>
  </si>
  <si>
    <t>Obec Lackovce</t>
  </si>
  <si>
    <t>NFP302070DFT7</t>
  </si>
  <si>
    <t>Projektová dokumentácia -"Komplexná rekonštrukcia budovy – ul. SNP 13, Sliač“</t>
  </si>
  <si>
    <t>Mesto Sliač</t>
  </si>
  <si>
    <t>NFP302070DFW6</t>
  </si>
  <si>
    <t>Zníženie energetickej náročnosti ZUŠ Frica Kafendu vo Vrútkach - projektová dokumentácia</t>
  </si>
  <si>
    <t>Mesto Vrútky</t>
  </si>
  <si>
    <t>00320005</t>
  </si>
  <si>
    <t>37791699</t>
  </si>
  <si>
    <t>00320277</t>
  </si>
  <si>
    <t>00647209</t>
  </si>
  <si>
    <t>NFP302070DFU2</t>
  </si>
  <si>
    <t>Príprava regionálnych projektov v meste Humenné</t>
  </si>
  <si>
    <t>Mesto Humenné</t>
  </si>
  <si>
    <t>00323021</t>
  </si>
  <si>
    <t>Výzva: IROP-PO7-SC76-2022-98 - Príprava regionálnych projektov</t>
  </si>
  <si>
    <t>NFP302070CWB7</t>
  </si>
  <si>
    <t>Projektová dokumentácia - Vychádzkový chodník časť Bobrovník-Hliník a rekonštrukcia zvoníc</t>
  </si>
  <si>
    <t>Obec Bobrovník</t>
  </si>
  <si>
    <t>00315125</t>
  </si>
  <si>
    <t>NFP302070DFT6</t>
  </si>
  <si>
    <t>Príprava regionálnych projektov mesta Zvolen</t>
  </si>
  <si>
    <t>Mesto Zvolen</t>
  </si>
  <si>
    <t>00320439</t>
  </si>
  <si>
    <t>NFP302070DFS7</t>
  </si>
  <si>
    <t>rekonštrukcia hasičskej zbrojnice Budča "doplnenie PD"</t>
  </si>
  <si>
    <t>Obec Budča</t>
  </si>
  <si>
    <t>00319759</t>
  </si>
  <si>
    <t>NFP302070CVM9</t>
  </si>
  <si>
    <t>Dokumentácia na Stavebné úpravy - dokumentácia pre stavebné povolenie, dokumentácia pre realizáciu stavby - Obecný športový klub Lisková</t>
  </si>
  <si>
    <t>Obec Lisková</t>
  </si>
  <si>
    <t>00315559</t>
  </si>
  <si>
    <t>NFP302070CSU4</t>
  </si>
  <si>
    <t>Budimír kanalizácia-rozšírenie</t>
  </si>
  <si>
    <t>Obec Budimír</t>
  </si>
  <si>
    <t>00324001</t>
  </si>
  <si>
    <t>NFP302070DFW8</t>
  </si>
  <si>
    <t>Príprava regionálnych projektov - obec Lastomír</t>
  </si>
  <si>
    <t>Obec Lastomír</t>
  </si>
  <si>
    <t>00325406</t>
  </si>
  <si>
    <t>NFP302070DFR9</t>
  </si>
  <si>
    <t>Príprava projektovej dokumentácie</t>
  </si>
  <si>
    <t>Obec Belža</t>
  </si>
  <si>
    <t>00323951</t>
  </si>
  <si>
    <t>NFP302070CVL9</t>
  </si>
  <si>
    <t>Rekonštrukcia cesty a mostov II/571 Šurice – Pavlovce po križovatku s cestou II/531 – projektová príprava</t>
  </si>
  <si>
    <t>Banskobystrický samosprávny kraj</t>
  </si>
  <si>
    <t>37828100</t>
  </si>
  <si>
    <t>RIÚS_ZA</t>
  </si>
  <si>
    <t>neschválenie § 57</t>
  </si>
  <si>
    <t>RIÚS_KE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</si>
</sst>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SIROP\04%20OAOaOH\Spolo&#269;n&#233;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90" zoomScaleNormal="90" workbookViewId="0">
      <selection activeCell="A2" sqref="A2:C2"/>
    </sheetView>
  </sheetViews>
  <sheetFormatPr defaultRowHeight="14.5" x14ac:dyDescent="0.35"/>
  <cols>
    <col min="1" max="1" width="11.1796875" customWidth="1"/>
    <col min="2" max="2" width="6.08984375" customWidth="1"/>
    <col min="3" max="3" width="17.453125" customWidth="1"/>
    <col min="4" max="4" width="54.7265625" style="8" customWidth="1"/>
    <col min="5" max="5" width="27.36328125" style="8" customWidth="1"/>
    <col min="6" max="6" width="14.1796875" customWidth="1"/>
    <col min="7" max="9" width="17.7265625" customWidth="1"/>
    <col min="10" max="10" width="17.7265625" style="8" customWidth="1"/>
  </cols>
  <sheetData>
    <row r="1" spans="1:10" ht="37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1" t="s">
        <v>0</v>
      </c>
      <c r="B2" s="31"/>
      <c r="C2" s="31"/>
      <c r="D2" s="1"/>
      <c r="E2" s="1"/>
      <c r="F2" s="2"/>
      <c r="G2" s="3"/>
      <c r="H2" s="3"/>
      <c r="I2" s="3"/>
      <c r="J2" s="3"/>
    </row>
    <row r="3" spans="1:10" ht="16.5" customHeight="1" x14ac:dyDescent="0.3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2" customFormat="1" ht="29" customHeight="1" x14ac:dyDescent="0.35">
      <c r="A4" s="9" t="s">
        <v>22</v>
      </c>
      <c r="B4" s="11" t="s">
        <v>23</v>
      </c>
      <c r="C4" s="23" t="s">
        <v>24</v>
      </c>
      <c r="D4" s="22" t="s">
        <v>25</v>
      </c>
      <c r="E4" s="22" t="s">
        <v>26</v>
      </c>
      <c r="F4" s="23" t="s">
        <v>36</v>
      </c>
      <c r="G4" s="10">
        <v>10000</v>
      </c>
      <c r="H4" s="10">
        <v>10000</v>
      </c>
      <c r="I4" s="10">
        <f>H4*0.95</f>
        <v>9500</v>
      </c>
      <c r="J4" s="10">
        <f t="shared" ref="J4" si="0">H4*0.85</f>
        <v>8500</v>
      </c>
    </row>
    <row r="5" spans="1:10" s="12" customFormat="1" ht="29" customHeight="1" x14ac:dyDescent="0.35">
      <c r="A5" s="9" t="s">
        <v>20</v>
      </c>
      <c r="B5" s="11" t="s">
        <v>23</v>
      </c>
      <c r="C5" s="23" t="s">
        <v>27</v>
      </c>
      <c r="D5" s="22" t="s">
        <v>28</v>
      </c>
      <c r="E5" s="22" t="s">
        <v>29</v>
      </c>
      <c r="F5" s="23" t="s">
        <v>37</v>
      </c>
      <c r="G5" s="10">
        <v>22666.66</v>
      </c>
      <c r="H5" s="10">
        <v>22666.66</v>
      </c>
      <c r="I5" s="10">
        <f t="shared" ref="I5:I12" si="1">H5*0.95</f>
        <v>21533.326999999997</v>
      </c>
      <c r="J5" s="10">
        <f t="shared" ref="J5:J12" si="2">H5*0.85</f>
        <v>19266.661</v>
      </c>
    </row>
    <row r="6" spans="1:10" s="12" customFormat="1" ht="29" customHeight="1" x14ac:dyDescent="0.35">
      <c r="A6" s="9" t="s">
        <v>22</v>
      </c>
      <c r="B6" s="11" t="s">
        <v>23</v>
      </c>
      <c r="C6" s="23" t="s">
        <v>30</v>
      </c>
      <c r="D6" s="22" t="s">
        <v>31</v>
      </c>
      <c r="E6" s="22" t="s">
        <v>32</v>
      </c>
      <c r="F6" s="23" t="s">
        <v>38</v>
      </c>
      <c r="G6" s="10">
        <v>21053</v>
      </c>
      <c r="H6" s="10">
        <v>21053</v>
      </c>
      <c r="I6" s="10">
        <f t="shared" ref="I6:I7" si="3">H6*0.95</f>
        <v>20000.349999999999</v>
      </c>
      <c r="J6" s="10">
        <f t="shared" ref="J6:J7" si="4">H6*0.85</f>
        <v>17895.05</v>
      </c>
    </row>
    <row r="7" spans="1:10" s="12" customFormat="1" ht="29" customHeight="1" x14ac:dyDescent="0.35">
      <c r="A7" s="9" t="s">
        <v>77</v>
      </c>
      <c r="B7" s="11" t="s">
        <v>23</v>
      </c>
      <c r="C7" s="23" t="s">
        <v>33</v>
      </c>
      <c r="D7" s="22" t="s">
        <v>34</v>
      </c>
      <c r="E7" s="22" t="s">
        <v>35</v>
      </c>
      <c r="F7" s="23" t="s">
        <v>39</v>
      </c>
      <c r="G7" s="10">
        <v>45718</v>
      </c>
      <c r="H7" s="10">
        <v>45718</v>
      </c>
      <c r="I7" s="10">
        <f t="shared" si="3"/>
        <v>43432.1</v>
      </c>
      <c r="J7" s="10">
        <f t="shared" si="4"/>
        <v>38860.299999999996</v>
      </c>
    </row>
    <row r="8" spans="1:10" s="12" customFormat="1" ht="29" customHeight="1" x14ac:dyDescent="0.35">
      <c r="A8" s="9" t="s">
        <v>79</v>
      </c>
      <c r="B8" s="11" t="s">
        <v>23</v>
      </c>
      <c r="C8" s="23" t="s">
        <v>65</v>
      </c>
      <c r="D8" s="22" t="s">
        <v>66</v>
      </c>
      <c r="E8" s="22" t="s">
        <v>67</v>
      </c>
      <c r="F8" s="23" t="s">
        <v>68</v>
      </c>
      <c r="G8" s="10">
        <v>3613.33</v>
      </c>
      <c r="H8" s="10">
        <v>3613.33</v>
      </c>
      <c r="I8" s="10">
        <f t="shared" ref="I8:I11" si="5">H8*0.95</f>
        <v>3432.6634999999997</v>
      </c>
      <c r="J8" s="10">
        <f t="shared" ref="J8:J11" si="6">H8*0.85</f>
        <v>3071.3305</v>
      </c>
    </row>
    <row r="9" spans="1:10" s="12" customFormat="1" ht="29" customHeight="1" x14ac:dyDescent="0.35">
      <c r="A9" s="9" t="s">
        <v>79</v>
      </c>
      <c r="B9" s="11" t="s">
        <v>23</v>
      </c>
      <c r="C9" s="23" t="s">
        <v>69</v>
      </c>
      <c r="D9" s="22" t="s">
        <v>70</v>
      </c>
      <c r="E9" s="22" t="s">
        <v>71</v>
      </c>
      <c r="F9" s="23" t="s">
        <v>72</v>
      </c>
      <c r="G9" s="10">
        <v>5773.33</v>
      </c>
      <c r="H9" s="10">
        <v>5773.33</v>
      </c>
      <c r="I9" s="10">
        <f t="shared" si="5"/>
        <v>5484.6634999999997</v>
      </c>
      <c r="J9" s="10">
        <f t="shared" si="6"/>
        <v>4907.3305</v>
      </c>
    </row>
    <row r="10" spans="1:10" s="12" customFormat="1" ht="29" customHeight="1" x14ac:dyDescent="0.35">
      <c r="A10" s="9" t="s">
        <v>20</v>
      </c>
      <c r="B10" s="11" t="s">
        <v>23</v>
      </c>
      <c r="C10" s="23" t="s">
        <v>40</v>
      </c>
      <c r="D10" s="22" t="s">
        <v>41</v>
      </c>
      <c r="E10" s="22" t="s">
        <v>42</v>
      </c>
      <c r="F10" s="23" t="s">
        <v>43</v>
      </c>
      <c r="G10" s="10">
        <v>55440</v>
      </c>
      <c r="H10" s="10">
        <v>55440</v>
      </c>
      <c r="I10" s="10">
        <f t="shared" si="5"/>
        <v>52668</v>
      </c>
      <c r="J10" s="10">
        <f t="shared" si="6"/>
        <v>47124</v>
      </c>
    </row>
    <row r="11" spans="1:10" s="12" customFormat="1" ht="29" customHeight="1" x14ac:dyDescent="0.35">
      <c r="A11" s="9" t="s">
        <v>22</v>
      </c>
      <c r="B11" s="11" t="s">
        <v>23</v>
      </c>
      <c r="C11" s="23" t="s">
        <v>53</v>
      </c>
      <c r="D11" s="22" t="s">
        <v>54</v>
      </c>
      <c r="E11" s="22" t="s">
        <v>55</v>
      </c>
      <c r="F11" s="23" t="s">
        <v>56</v>
      </c>
      <c r="G11" s="10">
        <v>20400</v>
      </c>
      <c r="H11" s="10">
        <v>20400</v>
      </c>
      <c r="I11" s="10">
        <f t="shared" si="5"/>
        <v>19380</v>
      </c>
      <c r="J11" s="10">
        <f t="shared" si="6"/>
        <v>17340</v>
      </c>
    </row>
    <row r="12" spans="1:10" s="12" customFormat="1" ht="29" customHeight="1" x14ac:dyDescent="0.35">
      <c r="A12" s="9" t="s">
        <v>22</v>
      </c>
      <c r="B12" s="11" t="s">
        <v>23</v>
      </c>
      <c r="C12" s="23" t="s">
        <v>73</v>
      </c>
      <c r="D12" s="22" t="s">
        <v>74</v>
      </c>
      <c r="E12" s="22" t="s">
        <v>75</v>
      </c>
      <c r="F12" s="23" t="s">
        <v>76</v>
      </c>
      <c r="G12" s="10">
        <v>184210.52</v>
      </c>
      <c r="H12" s="10">
        <v>184210.52</v>
      </c>
      <c r="I12" s="10">
        <f t="shared" si="1"/>
        <v>174999.99399999998</v>
      </c>
      <c r="J12" s="10">
        <f t="shared" si="2"/>
        <v>156578.94199999998</v>
      </c>
    </row>
    <row r="13" spans="1:10" ht="15.5" x14ac:dyDescent="0.35">
      <c r="A13" s="29" t="s">
        <v>10</v>
      </c>
      <c r="B13" s="29"/>
      <c r="C13" s="30"/>
      <c r="D13" s="30"/>
      <c r="E13" s="30"/>
      <c r="F13" s="24"/>
      <c r="G13" s="26">
        <f>SUM(G4:G12)</f>
        <v>368874.83999999997</v>
      </c>
      <c r="H13" s="6">
        <f>SUM(H4:H12)</f>
        <v>368874.83999999997</v>
      </c>
      <c r="I13" s="6">
        <f>SUM(I4:I12)</f>
        <v>350431.098</v>
      </c>
      <c r="J13" s="6">
        <f>SUM(J4:J12)</f>
        <v>313543.61399999994</v>
      </c>
    </row>
  </sheetData>
  <mergeCells count="3">
    <mergeCell ref="A1:J1"/>
    <mergeCell ref="A13:E13"/>
    <mergeCell ref="A2:C2"/>
  </mergeCells>
  <pageMargins left="0.70866141732283461" right="0.70866141732283461" top="0.74803149606299213" bottom="0.74803149606299213" header="0.31496062992125984" footer="0.31496062992125984"/>
  <pageSetup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36328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37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6" t="s">
        <v>16</v>
      </c>
      <c r="B2" s="36"/>
      <c r="C2" s="36"/>
      <c r="D2" s="13"/>
      <c r="E2" s="14"/>
      <c r="F2" s="14"/>
    </row>
    <row r="3" spans="1:10" ht="16.5" customHeight="1" x14ac:dyDescent="0.35">
      <c r="A3" s="4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  <row r="4" spans="1:10" s="12" customFormat="1" ht="30" customHeight="1" x14ac:dyDescent="0.35">
      <c r="A4" s="9" t="s">
        <v>77</v>
      </c>
      <c r="B4" s="11" t="s">
        <v>23</v>
      </c>
      <c r="C4" s="23" t="s">
        <v>45</v>
      </c>
      <c r="D4" s="22" t="s">
        <v>46</v>
      </c>
      <c r="E4" s="22" t="s">
        <v>47</v>
      </c>
      <c r="F4" s="23" t="s">
        <v>48</v>
      </c>
      <c r="G4" s="21">
        <v>21696</v>
      </c>
      <c r="H4" s="21">
        <f>G4*0.95</f>
        <v>20611.2</v>
      </c>
      <c r="I4" s="21">
        <f>G4*0.85</f>
        <v>18441.599999999999</v>
      </c>
      <c r="J4" s="27" t="s">
        <v>78</v>
      </c>
    </row>
    <row r="5" spans="1:10" x14ac:dyDescent="0.35">
      <c r="A5" s="32" t="s">
        <v>15</v>
      </c>
      <c r="B5" s="33"/>
      <c r="C5" s="34"/>
      <c r="D5" s="34"/>
      <c r="E5" s="35"/>
      <c r="F5" s="25"/>
      <c r="G5" s="20">
        <f>SUM(G4:G4)</f>
        <v>21696</v>
      </c>
      <c r="H5" s="20">
        <f>SUM(H4:H4)</f>
        <v>20611.2</v>
      </c>
      <c r="I5" s="20">
        <f>SUM(I4:I4)</f>
        <v>18441.599999999999</v>
      </c>
      <c r="J5" s="18"/>
    </row>
  </sheetData>
  <mergeCells count="3">
    <mergeCell ref="A5:E5"/>
    <mergeCell ref="A1:J1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26953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37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8" t="s">
        <v>11</v>
      </c>
      <c r="B2" s="38"/>
      <c r="C2" s="38"/>
      <c r="D2" s="13"/>
      <c r="E2" s="14"/>
      <c r="F2" s="14"/>
    </row>
    <row r="3" spans="1:10" ht="16.5" customHeight="1" x14ac:dyDescent="0.35">
      <c r="A3" s="16" t="s">
        <v>18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</row>
    <row r="4" spans="1:10" s="12" customFormat="1" ht="29" x14ac:dyDescent="0.35">
      <c r="A4" s="9" t="s">
        <v>22</v>
      </c>
      <c r="B4" s="11" t="s">
        <v>23</v>
      </c>
      <c r="C4" s="23" t="s">
        <v>49</v>
      </c>
      <c r="D4" s="22" t="s">
        <v>50</v>
      </c>
      <c r="E4" s="22" t="s">
        <v>51</v>
      </c>
      <c r="F4" s="23" t="s">
        <v>52</v>
      </c>
      <c r="G4" s="21">
        <v>60000</v>
      </c>
      <c r="H4" s="21">
        <f>G4*0.95</f>
        <v>57000</v>
      </c>
      <c r="I4" s="21">
        <f>G4*0.85</f>
        <v>51000</v>
      </c>
      <c r="J4" s="22" t="s">
        <v>21</v>
      </c>
    </row>
    <row r="5" spans="1:10" s="12" customFormat="1" ht="43.5" x14ac:dyDescent="0.35">
      <c r="A5" s="9" t="s">
        <v>77</v>
      </c>
      <c r="B5" s="11" t="s">
        <v>23</v>
      </c>
      <c r="C5" s="23" t="s">
        <v>57</v>
      </c>
      <c r="D5" s="22" t="s">
        <v>58</v>
      </c>
      <c r="E5" s="22" t="s">
        <v>59</v>
      </c>
      <c r="F5" s="23" t="s">
        <v>60</v>
      </c>
      <c r="G5" s="21">
        <v>55000</v>
      </c>
      <c r="H5" s="21">
        <f t="shared" ref="H5" si="0">G5*0.95</f>
        <v>52250</v>
      </c>
      <c r="I5" s="21">
        <f t="shared" ref="I5" si="1">G5*0.85</f>
        <v>46750</v>
      </c>
      <c r="J5" s="22" t="s">
        <v>19</v>
      </c>
    </row>
    <row r="6" spans="1:10" s="12" customFormat="1" ht="29" x14ac:dyDescent="0.35">
      <c r="A6" s="9" t="s">
        <v>79</v>
      </c>
      <c r="B6" s="11" t="s">
        <v>23</v>
      </c>
      <c r="C6" s="23" t="s">
        <v>61</v>
      </c>
      <c r="D6" s="22" t="s">
        <v>62</v>
      </c>
      <c r="E6" s="22" t="s">
        <v>63</v>
      </c>
      <c r="F6" s="23" t="s">
        <v>64</v>
      </c>
      <c r="G6" s="21">
        <v>36588</v>
      </c>
      <c r="H6" s="21">
        <f t="shared" ref="H6" si="2">G6*0.95</f>
        <v>34758.6</v>
      </c>
      <c r="I6" s="21">
        <f t="shared" ref="I6" si="3">G6*0.85</f>
        <v>31099.8</v>
      </c>
      <c r="J6" s="22" t="s">
        <v>21</v>
      </c>
    </row>
    <row r="7" spans="1:10" x14ac:dyDescent="0.35">
      <c r="A7" s="32" t="s">
        <v>15</v>
      </c>
      <c r="B7" s="33"/>
      <c r="C7" s="33"/>
      <c r="D7" s="33"/>
      <c r="E7" s="37"/>
      <c r="F7" s="19"/>
      <c r="G7" s="20">
        <f>SUM(G4:G6)</f>
        <v>151588</v>
      </c>
      <c r="H7" s="20">
        <f>SUM(H4:H6)</f>
        <v>144008.6</v>
      </c>
      <c r="I7" s="20">
        <f>SUM(I4:I6)</f>
        <v>128849.8</v>
      </c>
      <c r="J7" s="18"/>
    </row>
  </sheetData>
  <mergeCells count="3">
    <mergeCell ref="A1:J1"/>
    <mergeCell ref="A7:E7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Schirok,Eva</cp:lastModifiedBy>
  <cp:lastPrinted>2023-01-11T09:13:22Z</cp:lastPrinted>
  <dcterms:created xsi:type="dcterms:W3CDTF">2020-06-22T07:10:11Z</dcterms:created>
  <dcterms:modified xsi:type="dcterms:W3CDTF">2023-08-03T12:22:25Z</dcterms:modified>
</cp:coreProperties>
</file>