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30"/>
  <workbookPr/>
  <mc:AlternateContent xmlns:mc="http://schemas.openxmlformats.org/markup-compatibility/2006">
    <mc:Choice Requires="x15">
      <x15ac:absPath xmlns:x15ac="http://schemas.microsoft.com/office/spreadsheetml/2010/11/ac" url="C:\Users\fukas\Documents\DQ_mywork\MDaV\"/>
    </mc:Choice>
  </mc:AlternateContent>
  <xr:revisionPtr revIDLastSave="0" documentId="8_{3F71222D-FBF2-40F6-AFDA-17BA0DF532F2}" xr6:coauthVersionLast="47" xr6:coauthVersionMax="47" xr10:uidLastSave="{00000000-0000-0000-0000-000000000000}"/>
  <bookViews>
    <workbookView xWindow="0" yWindow="0" windowWidth="15360" windowHeight="8070" tabRatio="909" firstSheet="4" activeTab="4" xr2:uid="{00000000-000D-0000-FFFF-FFFF00000000}"/>
  </bookViews>
  <sheets>
    <sheet name="karta merania" sheetId="4" r:id="rId1"/>
    <sheet name="dátový model" sheetId="1" r:id="rId2"/>
    <sheet name="tvorba BP" sheetId="11" r:id="rId3"/>
    <sheet name="zoznam BP" sheetId="3" r:id="rId4"/>
    <sheet name="Vyhodnotenie text" sheetId="40" r:id="rId5"/>
    <sheet name="Vyhodnotenie BP" sheetId="39" r:id="rId6"/>
    <sheet name="Vyhodnotenie KPI" sheetId="42" r:id="rId7"/>
    <sheet name="TAXI.VOZIDLO" sheetId="38" r:id="rId8"/>
    <sheet name="01" sheetId="15" r:id="rId9"/>
    <sheet name="02" sheetId="16" r:id="rId10"/>
    <sheet name="03" sheetId="17" r:id="rId11"/>
    <sheet name="04" sheetId="18" r:id="rId12"/>
    <sheet name="05" sheetId="19" r:id="rId13"/>
    <sheet name="06" sheetId="20" r:id="rId14"/>
    <sheet name="07" sheetId="21" r:id="rId15"/>
    <sheet name="08" sheetId="22" r:id="rId16"/>
    <sheet name="09" sheetId="23" r:id="rId17"/>
    <sheet name="10" sheetId="24" r:id="rId18"/>
    <sheet name="11" sheetId="35" r:id="rId19"/>
    <sheet name="12" sheetId="36" r:id="rId20"/>
    <sheet name="13" sheetId="37" r:id="rId21"/>
    <sheet name="14" sheetId="26" r:id="rId22"/>
    <sheet name="15" sheetId="28" r:id="rId23"/>
    <sheet name="16" sheetId="29" r:id="rId24"/>
    <sheet name="17" sheetId="30" r:id="rId25"/>
    <sheet name="18" sheetId="31" r:id="rId26"/>
    <sheet name="19" sheetId="32" r:id="rId27"/>
    <sheet name="20" sheetId="33" r:id="rId28"/>
    <sheet name="zoznam KPI" sheetId="9" state="hidden" r:id="rId29"/>
    <sheet name="formulácia BP" sheetId="5" state="hidden" r:id="rId30"/>
    <sheet name="prvky pre BP,KPI" sheetId="6" state="hidden" r:id="rId31"/>
  </sheets>
  <definedNames>
    <definedName name="_xlnm._FilterDatabase" localSheetId="2" hidden="1">'tvorba BP'!$A$5:$O$187</definedName>
    <definedName name="_xlnm._FilterDatabase" localSheetId="5" hidden="1">'Vyhodnotenie BP'!$A$1:$H$21</definedName>
    <definedName name="_xlnm._FilterDatabase" localSheetId="3" hidden="1">'zoznam BP'!$A$1:$H$21</definedName>
    <definedName name="_xlnm.Extract" localSheetId="3">'zoznam BP'!#REF!</definedName>
  </definedNames>
  <calcPr calcId="191028"/>
  <pivotCaches>
    <pivotCache cacheId="10605" r:id="rId3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39" l="1"/>
  <c r="K14" i="39"/>
  <c r="J10" i="39"/>
  <c r="I10" i="39" s="1"/>
  <c r="I19" i="39"/>
  <c r="I18" i="39"/>
  <c r="I13" i="39"/>
  <c r="A12" i="16"/>
  <c r="G4" i="20" l="1"/>
  <c r="F4" i="20"/>
  <c r="H4" i="20" s="1"/>
  <c r="G5" i="20"/>
  <c r="F5" i="20"/>
  <c r="H5" i="20" s="1"/>
  <c r="G2" i="20"/>
  <c r="F2" i="20"/>
  <c r="K6" i="39"/>
  <c r="A6" i="18"/>
  <c r="I5" i="39" s="1"/>
  <c r="K5" i="39" s="1"/>
  <c r="K3" i="39"/>
  <c r="K21" i="39" l="1"/>
  <c r="H21" i="39"/>
  <c r="K20" i="39"/>
  <c r="H20" i="39"/>
  <c r="K19" i="39"/>
  <c r="H19" i="39"/>
  <c r="K18" i="39"/>
  <c r="H18" i="39"/>
  <c r="K17" i="39"/>
  <c r="H17" i="39"/>
  <c r="K16" i="39"/>
  <c r="H16" i="39"/>
  <c r="K15" i="39"/>
  <c r="H15" i="39"/>
  <c r="K13" i="39"/>
  <c r="H13" i="39"/>
  <c r="K12" i="39"/>
  <c r="H12" i="39"/>
  <c r="K11" i="39"/>
  <c r="H11" i="39"/>
  <c r="K10" i="39"/>
  <c r="H10" i="39"/>
  <c r="K9" i="39"/>
  <c r="H9" i="39"/>
  <c r="K8" i="39"/>
  <c r="H8" i="39"/>
  <c r="K7" i="39"/>
  <c r="H7" i="39"/>
  <c r="H6" i="39"/>
  <c r="H5" i="39"/>
  <c r="K4" i="39"/>
  <c r="H4" i="39"/>
  <c r="H3" i="39"/>
  <c r="K2" i="39"/>
  <c r="H2" i="39"/>
  <c r="A13" i="15"/>
  <c r="D5" i="15" s="1"/>
  <c r="H14" i="3" l="1"/>
  <c r="H2" i="3" l="1"/>
  <c r="H3" i="3"/>
  <c r="H4" i="3"/>
  <c r="H5" i="3"/>
  <c r="H6" i="3"/>
  <c r="H7" i="3"/>
  <c r="H8" i="3"/>
  <c r="H9" i="3"/>
  <c r="H10" i="3"/>
  <c r="H11" i="3"/>
  <c r="H12" i="3"/>
  <c r="H13" i="3"/>
  <c r="H15" i="3"/>
  <c r="H16" i="3"/>
  <c r="H17" i="3"/>
  <c r="H18" i="3"/>
  <c r="H19" i="3"/>
  <c r="H20" i="3"/>
  <c r="H21" i="3"/>
</calcChain>
</file>

<file path=xl/sharedStrings.xml><?xml version="1.0" encoding="utf-8"?>
<sst xmlns="http://schemas.openxmlformats.org/spreadsheetml/2006/main" count="1563" uniqueCount="598">
  <si>
    <t>Správca (OVM)</t>
  </si>
  <si>
    <t>Ministerstvo dopravy a výstavby Slovenskej republiky</t>
  </si>
  <si>
    <t>ID merania</t>
  </si>
  <si>
    <t>M_MDAV_JISCD_001</t>
  </si>
  <si>
    <t>Názov merania</t>
  </si>
  <si>
    <t>Prvé meranie JISCD - koncesie taxislužieb</t>
  </si>
  <si>
    <t>Informačný systém názov</t>
  </si>
  <si>
    <t>JISCD - Jednotný informačný systém v cestnej doprave</t>
  </si>
  <si>
    <t>Informačný systém kód metaIS</t>
  </si>
  <si>
    <t>isvs_4867</t>
  </si>
  <si>
    <t>Názov datasetu / objektu evidencie</t>
  </si>
  <si>
    <t>Koncesie v taxislužbe</t>
  </si>
  <si>
    <t>Stručná definícia datasetu</t>
  </si>
  <si>
    <t>Z datasetov JISCD_REGISTRE sme vybrali na prvé meranie dátovej kvality datasety týkajúce sa Koncesií taxislužieb, ktoré obsahujú 13 tabuliek. Z nich sme z pohľadu dôležitosti pre procesy spojené s  agendou koncesií taxislužieb vybrali 17 kľúčových atribútov v 3 tabuľkách.</t>
  </si>
  <si>
    <t>Dátum prvého dňa merania</t>
  </si>
  <si>
    <t>Dátum posledného dňa merania</t>
  </si>
  <si>
    <t>Osoby vykonávajúce meranie</t>
  </si>
  <si>
    <t>Štefan Ontkoc, Marián Škripecký, Michal Moravčík, Andrej Fukas</t>
  </si>
  <si>
    <t>Poznámky:</t>
  </si>
  <si>
    <t>v 2016 došlo k migrácii dát zo starého systému do JISCD</t>
  </si>
  <si>
    <r>
      <t xml:space="preserve">keď je </t>
    </r>
    <r>
      <rPr>
        <i/>
        <sz val="11"/>
        <color theme="1"/>
        <rFont val="Calibri"/>
        <family val="2"/>
        <charset val="238"/>
        <scheme val="minor"/>
      </rPr>
      <t>id = certifikat.ver.id</t>
    </r>
    <r>
      <rPr>
        <sz val="11"/>
        <color theme="1"/>
        <rFont val="Calibri"/>
        <family val="2"/>
        <charset val="238"/>
        <scheme val="minor"/>
      </rPr>
      <t xml:space="preserve"> vtedy je posledná verzia záznamu</t>
    </r>
  </si>
  <si>
    <t>Otázka pre KPI</t>
  </si>
  <si>
    <t>Aké sú presne očakávané hodnoty atribútu? Napr. číselník (zoznam hodnôt), kombinácia hodnôt z číselníka (zoznam hodnôt), hodnoty podľa pravidiel gramatiky, veľké malé písmená, intervalové hodnoty napr. od do alebo komplexnejšie intervaly a pod</t>
  </si>
  <si>
    <t>Aký je zdroj pravdy pre atribút a kde sa nachádza zdroju pravdy? Zdrojom pravdy sa myslí iný dátový zdroj, ktorý sa najviac približuje pravdivým hodnotám - realite.</t>
  </si>
  <si>
    <t>Aká je procesná stránka atribútu resp.
aké sú vzťahy medzi atribútom a
relevantnými atribútmi?</t>
  </si>
  <si>
    <t>Aký je formát hodnoty v atribúte?</t>
  </si>
  <si>
    <t>Je atribút povinný?</t>
  </si>
  <si>
    <t>Majú byť všetky hodnoty atribútu unikátne v rámci atribútu?</t>
  </si>
  <si>
    <t>Majú byť všetky kombinácie hodnôt skupiny atribútov unikátne v rámci skupiny atribútov?</t>
  </si>
  <si>
    <t>Je atribút referenčný identifikátor? Je atribút povinný?</t>
  </si>
  <si>
    <t>KPI ID</t>
  </si>
  <si>
    <t>1.2a</t>
  </si>
  <si>
    <t>1.3a</t>
  </si>
  <si>
    <t>2.2b</t>
  </si>
  <si>
    <t>3.1a</t>
  </si>
  <si>
    <t>4.2a</t>
  </si>
  <si>
    <t>5.2a</t>
  </si>
  <si>
    <t>5.3a</t>
  </si>
  <si>
    <t>8.1a</t>
  </si>
  <si>
    <t>KPI názov</t>
  </si>
  <si>
    <r>
      <t xml:space="preserve">Percentuálny podiel záznamov v atribúte tabuľky, ktorý obsahuje hodnoty v súlade s definovaným pravidlom povoľujúcom </t>
    </r>
    <r>
      <rPr>
        <b/>
        <sz val="11"/>
        <color theme="1"/>
        <rFont val="Calibri"/>
        <family val="2"/>
        <charset val="238"/>
        <scheme val="minor"/>
      </rPr>
      <t>určené hodnoty</t>
    </r>
    <r>
      <rPr>
        <sz val="11"/>
        <color theme="1"/>
        <rFont val="Calibri"/>
        <family val="2"/>
        <charset val="238"/>
        <scheme val="minor"/>
      </rPr>
      <t>.</t>
    </r>
  </si>
  <si>
    <r>
      <t>Percentuálny podiel záznamov v atribúte tabuľky, ktorý obsahuje hodnotu v súlade s definovaným biznis pravidlom odkazujúcim na</t>
    </r>
    <r>
      <rPr>
        <b/>
        <sz val="11"/>
        <color theme="1"/>
        <rFont val="Calibri"/>
        <family val="2"/>
        <charset val="238"/>
        <scheme val="minor"/>
      </rPr>
      <t xml:space="preserve"> zdroj pravdy</t>
    </r>
    <r>
      <rPr>
        <sz val="11"/>
        <color theme="1"/>
        <rFont val="Calibri"/>
        <family val="2"/>
        <charset val="238"/>
        <scheme val="minor"/>
      </rPr>
      <t>.</t>
    </r>
  </si>
  <si>
    <r>
      <t>Percentuálny podiel atribútov, ktorých hodnoty plne dodržujú</t>
    </r>
    <r>
      <rPr>
        <b/>
        <sz val="11"/>
        <color theme="1"/>
        <rFont val="Calibri"/>
        <family val="2"/>
        <charset val="238"/>
        <scheme val="minor"/>
      </rPr>
      <t xml:space="preserve"> vzťahy medzi atribútmi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</si>
  <si>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Percentuálny podiel záznamov v atribúte tabuľky, ktorý obsahuje hodnotu v požadovanom </t>
    </r>
    <r>
      <rPr>
        <b/>
        <sz val="11"/>
        <color theme="1"/>
        <rFont val="Calibri"/>
        <family val="2"/>
        <charset val="238"/>
        <scheme val="minor"/>
      </rPr>
      <t>formáte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</si>
  <si>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Percentuálny podiel záznamov v atribúte tabuľky, ktorý obsahuje akúkoľvek hodnotu okrem 'null' a prázdnej hodnoty. </t>
    </r>
    <r>
      <rPr>
        <b/>
        <sz val="11"/>
        <color theme="1"/>
        <rFont val="Calibri"/>
        <family val="2"/>
        <charset val="238"/>
        <scheme val="minor"/>
      </rPr>
      <t>Povinná</t>
    </r>
    <r>
      <rPr>
        <sz val="11"/>
        <color theme="1"/>
        <rFont val="Calibri"/>
        <family val="2"/>
        <charset val="238"/>
        <scheme val="minor"/>
      </rPr>
      <t xml:space="preserve"> hodnota.</t>
    </r>
  </si>
  <si>
    <r>
      <t xml:space="preserve">Percentuálny podiel záznamov v atribúte tabuľky, ktorý obsahuje rovnakú hodnotu v rámci atribútu </t>
    </r>
    <r>
      <rPr>
        <b/>
        <sz val="11"/>
        <color theme="1"/>
        <rFont val="Calibri"/>
        <family val="2"/>
        <charset val="238"/>
        <scheme val="minor"/>
      </rPr>
      <t>len jeden krát.</t>
    </r>
  </si>
  <si>
    <r>
      <t xml:space="preserve">Percentuálny podiel záznamov za skupinu atribútov, ktorý obsahuje rovnakú kombináciu hodnôt v rámci </t>
    </r>
    <r>
      <rPr>
        <b/>
        <sz val="11"/>
        <color theme="1"/>
        <rFont val="Calibri"/>
        <family val="2"/>
        <charset val="238"/>
        <scheme val="minor"/>
      </rPr>
      <t>skupiny atribútov len jeden krát</t>
    </r>
    <r>
      <rPr>
        <sz val="11"/>
        <color theme="1"/>
        <rFont val="Calibri"/>
        <family val="2"/>
        <charset val="238"/>
        <scheme val="minor"/>
      </rPr>
      <t>.</t>
    </r>
  </si>
  <si>
    <t>Percentuálny podiel záznamov v atribúte tabuľky, ktorý je zároveň referenčným identifikátorom a obsahuje akúkoľvek hodnotu okrem 'null' a prázdnej hodnoty.</t>
  </si>
  <si>
    <t>KPI Popis</t>
  </si>
  <si>
    <t>kľúčový atribút = 1; Nie = 0</t>
  </si>
  <si>
    <t>Za atribút, ktorý má definované biznis pravidlo definujúce očakávané hodnoty napríklad číselník (zoznam hodnôt), kombinácia hodnôt z číselníka (zoznam hodnôt), hodnoty podľa pravidiel gramatiky, veľké malé písmená, intervalové hodnoty napr. od do alebo komplexnejšie intervaly a pod. = definícia povolených hodnôt v biznis pravidle.</t>
  </si>
  <si>
    <t>Za skupinu atribútov, ktoré majú mať definovanú procesnú stránku biznis pravidla. Procesné a chronologické väzby medzi atribútmi tzn. naprogramovaná biznis logika informačných systémov, ktoré napĺňajú a menia dáta jednotlivých atribútov.</t>
  </si>
  <si>
    <t>Za atribút, ktorý má definované biznis pravidlo definujúce jedinečnú hodnotu vo všetkých záznamoch v atribúte.</t>
  </si>
  <si>
    <t>Za skupinu atribútov, ktoré majú definované biznis pravidlo definujúce jedinečnú kombináciu hodnôt v rámci skupiny atribútov.</t>
  </si>
  <si>
    <t>Ak existuje potvrdenie, že atribút je referenčný identifikátor a zároveň je povinný, tak sa môže merať KPI</t>
  </si>
  <si>
    <t>tabuľka</t>
  </si>
  <si>
    <t>stĺpec (atribút)</t>
  </si>
  <si>
    <t>tabuľka+atribút</t>
  </si>
  <si>
    <t>dátový typ</t>
  </si>
  <si>
    <t>popis</t>
  </si>
  <si>
    <t>K</t>
  </si>
  <si>
    <t>poznámka</t>
  </si>
  <si>
    <t>JISCD_REGISTRE.OSVEDCENIE_TAXI_KONCESIA</t>
  </si>
  <si>
    <t>ID</t>
  </si>
  <si>
    <t>OSVEDCENIE_TAXI_KONCESIA.ID</t>
  </si>
  <si>
    <t>NUMBER(19)</t>
  </si>
  <si>
    <t>systémový atribút</t>
  </si>
  <si>
    <t>CISLO</t>
  </si>
  <si>
    <t>OSVEDCENIE_TAXI_KONCESIA.CISLO</t>
  </si>
  <si>
    <t>VARCHAR2(255 CHAR)</t>
  </si>
  <si>
    <t>číslo koncesie - prakticky číslo spisu pri vydaní koncesie. Pri zmene koncesie sa nemení</t>
  </si>
  <si>
    <t>číslo prvého spisu - unikátne, (nemusí byť, lebo z registratúry) - na overenie MD</t>
  </si>
  <si>
    <t>x</t>
  </si>
  <si>
    <t>DATUM_PLATNOSTI_DO</t>
  </si>
  <si>
    <t>OSVEDCENIE_TAXI_KONCESIA.DATUM_PLATNOSTI_DO</t>
  </si>
  <si>
    <t>TIMESTAMP(6)</t>
  </si>
  <si>
    <t>dátum platnosti do - aktuálnej "verzie" koncesie. Prednastavený pri udelení koncesie podľa trvania koncesie (POVODNA_LEHOTA_PLATNOSTI). Pri zmene sa tento dátum preberá z predošlého záznamu koncesie. Pri skoršom zrušení koncesie je to dátum právoplatnosti zrušenia [vačšie alebo rovné ako datum platnosti od]</t>
  </si>
  <si>
    <t>pri vydaní koncesie, musí byť väčšia ako platnosť OD, max platnosť 10 rokov - pozrieť zákon ako platil -  či skôr nebol dlhšie obdobie</t>
  </si>
  <si>
    <t>DATUM_PLATNOSTI_OD</t>
  </si>
  <si>
    <t>OSVEDCENIE_TAXI_KONCESIA.DATUM_PLATNOSTI_OD</t>
  </si>
  <si>
    <t>dátum platnosti od - aktuálnej "verzie" koncesie</t>
  </si>
  <si>
    <t xml:space="preserve">dátum musí byť, iné nie </t>
  </si>
  <si>
    <t>E_OBRAZ_DMS_ID</t>
  </si>
  <si>
    <t>OSVEDCENIE_TAXI_KONCESIA.E_OBRAZ_DMS_ID</t>
  </si>
  <si>
    <t>E_OBRAZ_DMS_VERZIA</t>
  </si>
  <si>
    <t>OSVEDCENIE_TAXI_KONCESIA.E_OBRAZ_DMS_VERZIA</t>
  </si>
  <si>
    <t>NUMBER(10)</t>
  </si>
  <si>
    <t>POVODNA_LEHOTA_PLATNOSTI</t>
  </si>
  <si>
    <t>OSVEDCENIE_TAXI_KONCESIA.POVODNA_LEHOTA_PLATNOSTI</t>
  </si>
  <si>
    <t>trvanie koncesie - pri udelení koncesie žiadateľ može požiadať o koncesiu na obdobie max 10 rokov [celočíselne 1-10]</t>
  </si>
  <si>
    <t>rozdiel OD DO by mala byť táto hodnota, v starej verzii nebol</t>
  </si>
  <si>
    <t>PREDCHADZAJUCI_CERTIFIKAT</t>
  </si>
  <si>
    <t>OSVEDCENIE_TAXI_KONCESIA.PREDCHADZAJUCI_CERTIFIKAT</t>
  </si>
  <si>
    <t>odkaz na predchádzajúcu "verziu" koncesie</t>
  </si>
  <si>
    <t>PREDCHADZAJ_CERTIFIKAT_VYDANIE</t>
  </si>
  <si>
    <t>OSVEDCENIE_TAXI_KONCESIA.PREDCHADZAJ_CERTIFIKAT_VYDANIE</t>
  </si>
  <si>
    <t>odkaz na prvú "verziu" koncesie (udelenie)</t>
  </si>
  <si>
    <t>DOVOD</t>
  </si>
  <si>
    <t>OSVEDCENIE_TAXI_KONCESIA.DOVOD</t>
  </si>
  <si>
    <t>VARCHAR2(1024 CHAR)</t>
  </si>
  <si>
    <t>dovod vzniku záznamu koncesie (napr. udelenie, zmena)</t>
  </si>
  <si>
    <t>CERTIFIKAT_VER_ID</t>
  </si>
  <si>
    <t>OSVEDCENIE_TAXI_KONCESIA.CERTIFIKAT_VER_ID</t>
  </si>
  <si>
    <t>DOVOD_ZNEPLATNENIA</t>
  </si>
  <si>
    <t>OSVEDCENIE_TAXI_KONCESIA.DOVOD_ZNEPLATNENIA</t>
  </si>
  <si>
    <t>pri zneplatnení certifikátu (celoplošná vlastnosť v JISCD) je automaticky vybratý dôvod zneplatnenia podľa úkonu, ako k tomu došlo (skoncila datumova platnost, zmena, odnatie, iny)</t>
  </si>
  <si>
    <t xml:space="preserve">ak je zneplatnený, musí byť vyplnený. 
</t>
  </si>
  <si>
    <t>PLATNOST</t>
  </si>
  <si>
    <t>OSVEDCENIE_TAXI_KONCESIA.PLATNOST</t>
  </si>
  <si>
    <t>VARCHAR2(128 CHAR)</t>
  </si>
  <si>
    <t>platný alebo neplatný</t>
  </si>
  <si>
    <t>platný medzi dátumami, resp, ak sú neplatné dátumy a je platný, ak je neplatna, musí byť dôvod, môže nastať, že ešte len bude platná</t>
  </si>
  <si>
    <t>TYP</t>
  </si>
  <si>
    <t>OSVEDCENIE_TAXI_KONCESIA.TYP</t>
  </si>
  <si>
    <t>VERZIA</t>
  </si>
  <si>
    <t>OSVEDCENIE_TAXI_KONCESIA.VERZIA</t>
  </si>
  <si>
    <t>KONANIE_REF_PK</t>
  </si>
  <si>
    <t>OSVEDCENIE_TAXI_KONCESIA.KONANIE_REF_PK</t>
  </si>
  <si>
    <t>systémový atribút - odkaz na konanie, ktoré vyvolalo vznik záznamu</t>
  </si>
  <si>
    <t>PODANIE_REF_PK</t>
  </si>
  <si>
    <t>OSVEDCENIE_TAXI_KONCESIA.PODANIE_REF_PK</t>
  </si>
  <si>
    <t>systémový atribút - odkaz na podanie, ktoré vyvolalo vznik záznamu</t>
  </si>
  <si>
    <t>ODBORNE_SPOSOBILA_OSOBA_PK</t>
  </si>
  <si>
    <t>OSVEDCENIE_TAXI_KONCESIA.ODBORNE_SPOSOBILA_OSOBA_PK</t>
  </si>
  <si>
    <t>odkaz na odborne spôsobilú osobu. Od poslednej novely zákona neaktuálne</t>
  </si>
  <si>
    <t>od 03/2019 neplatí</t>
  </si>
  <si>
    <t>AUDIT_ID</t>
  </si>
  <si>
    <t>OSVEDCENIE_TAXI_KONCESIA.AUDIT_ID</t>
  </si>
  <si>
    <t>DIGITALNY_PODPIS</t>
  </si>
  <si>
    <t>OSVEDCENIE_TAXI_KONCESIA.DIGITALNY_PODPIS</t>
  </si>
  <si>
    <t>VARCHAR2(2000 CHAR)</t>
  </si>
  <si>
    <t>ZOZNAM_STLPCOV</t>
  </si>
  <si>
    <t>OSVEDCENIE_TAXI_KONCESIA.ZOZNAM_STLPCOV</t>
  </si>
  <si>
    <t>MIGROVANE</t>
  </si>
  <si>
    <t>OSVEDCENIE_TAXI_KONCESIA.MIGROVANE</t>
  </si>
  <si>
    <t>NUMBER(1)</t>
  </si>
  <si>
    <t>atribút, či záznam bol do JISCD migrovaný z predchádzajúceho systému IS TAXI</t>
  </si>
  <si>
    <t>DATUM_VYDANIA</t>
  </si>
  <si>
    <t>OSVEDCENIE_TAXI_KONCESIA.DATUM_VYDANIA</t>
  </si>
  <si>
    <t>dátum vydania rozhodnutia (nie právoplatnosť)</t>
  </si>
  <si>
    <t xml:space="preserve">dátum vydania musí byť pred platnosťou </t>
  </si>
  <si>
    <t>VYDANIE_ORGANIZACN_JEDNOTKA_ID</t>
  </si>
  <si>
    <t>OSVEDCENIE_TAXI_KONCESIA.VYDANIE_ORGANIZACN_JEDNOTKA_ID</t>
  </si>
  <si>
    <t>systémový atribút - odkaz na organizačnú jednotku, ktorá vydala rozhodnutie</t>
  </si>
  <si>
    <r>
      <t xml:space="preserve">povinne vyplnené - a spojiť s </t>
    </r>
    <r>
      <rPr>
        <sz val="11"/>
        <color rgb="FFFF0000"/>
        <rFont val="Calibri"/>
        <family val="2"/>
        <charset val="238"/>
        <scheme val="minor"/>
      </rPr>
      <t>čísleníkom</t>
    </r>
  </si>
  <si>
    <t>ZNEPLATNUJUCE_KONANIE_REF_ID</t>
  </si>
  <si>
    <t>OSVEDCENIE_TAXI_KONCESIA.ZNEPLATNUJUCE_KONANIE_REF_ID</t>
  </si>
  <si>
    <t>systémový atribút - odkaz na konanie, ktoré vyvolalo zneplatnenie koncesie</t>
  </si>
  <si>
    <t>ak je znepatnený z dôvodu konania, tu musí byť vpylnené</t>
  </si>
  <si>
    <t>ZNEPLATNUJUCE_PODANIE_REF_ID</t>
  </si>
  <si>
    <t>OSVEDCENIE_TAXI_KONCESIA.ZNEPLATNUJUCE_PODANIE_REF_ID</t>
  </si>
  <si>
    <t>systémový atribút - odkaz na podanie, ktoré vyvolalo zneplatnenie koncesie</t>
  </si>
  <si>
    <t>DMS_ID</t>
  </si>
  <si>
    <t>OSVEDCENIE_TAXI_KONCESIA.DMS_ID</t>
  </si>
  <si>
    <t>ROOT_CERTIFIKAT</t>
  </si>
  <si>
    <t>OSVEDCENIE_TAXI_KONCESIA.ROOT_CERTIFIKAT</t>
  </si>
  <si>
    <t>KRAJINA_VYDANIA</t>
  </si>
  <si>
    <t>OSVEDCENIE_TAXI_KONCESIA.KRAJINA_VYDANIA</t>
  </si>
  <si>
    <t>vždy Slovensko</t>
  </si>
  <si>
    <t>URAD_VYDANIA</t>
  </si>
  <si>
    <t>OSVEDCENIE_TAXI_KONCESIA.URAD_VYDANIA</t>
  </si>
  <si>
    <t>Okresný úrad v sídle kraja, ktorý rozhodnutie vydal (historicky aj OÚD, KÚD)</t>
  </si>
  <si>
    <t>číselník na VYDANIE_ORGANIZACN_JEDNOTKA_ID</t>
  </si>
  <si>
    <t>ID_VS_YSTEME_TAXI</t>
  </si>
  <si>
    <t>OSVEDCENIE_TAXI_KONCESIA.ID_VS_YSTEME_TAXI</t>
  </si>
  <si>
    <t>DATUM_POZASTAVENIA</t>
  </si>
  <si>
    <t>OSVEDCENIE_TAXI_KONCESIA.DATUM_POZASTAVENIA</t>
  </si>
  <si>
    <t>dátum pozastavenia koncesie</t>
  </si>
  <si>
    <t>JISCD_REGISTRE.TAXI_VOZIDLO</t>
  </si>
  <si>
    <t>TAXI_VOZIDLO.ID</t>
  </si>
  <si>
    <t>v každej koncesii mnusí byť aspoň jedno vozidlo</t>
  </si>
  <si>
    <t>AKCIA</t>
  </si>
  <si>
    <t>TAXI_VOZIDLO.AKCIA</t>
  </si>
  <si>
    <t>aktivita, ktora sa udiala s vozidlom v tejto "verzii" koncesie</t>
  </si>
  <si>
    <t>povinne vyplnené</t>
  </si>
  <si>
    <t>VLASTNICKY_VZTAH</t>
  </si>
  <si>
    <t>TAXI_VOZIDLO.VLASTNICKY_VZTAH</t>
  </si>
  <si>
    <t>vlastnícky vzťah k vozidlu [číselníková hodnota]</t>
  </si>
  <si>
    <t>DATUM_PRVEJ_EVIDENCIE</t>
  </si>
  <si>
    <t>TAXI_VOZIDLO.DATUM_PRVEJ_EVIDENCIE</t>
  </si>
  <si>
    <t>dátum prvej evidencie vozidla</t>
  </si>
  <si>
    <t>povinne vyplnené a nesmie byť novšie ako aktuálny dátum</t>
  </si>
  <si>
    <t>DRUH_VOZIDLA</t>
  </si>
  <si>
    <t>TAXI_VOZIDLO.DRUH_VOZIDLA</t>
  </si>
  <si>
    <t>druh vozidla [číselníková hodnota]</t>
  </si>
  <si>
    <t>KATEGORIA_VOZIDLA</t>
  </si>
  <si>
    <t>TAXI_VOZIDLO.KATEGORIA_VOZIDLA</t>
  </si>
  <si>
    <t>kategória vozidla [číselníková hodnota]</t>
  </si>
  <si>
    <t>ECV_ID</t>
  </si>
  <si>
    <t>TAXI_VOZIDLO.ECV_ID</t>
  </si>
  <si>
    <t>odkaz na EČV vozidla</t>
  </si>
  <si>
    <t>povinne vyplnené z EVO</t>
  </si>
  <si>
    <t>REPLIKA_EVO_PK</t>
  </si>
  <si>
    <t>TAXI_VOZIDLO.REPLIKA_EVO_PK</t>
  </si>
  <si>
    <t>odkaz na vozidlo v replike EVO v JISCD</t>
  </si>
  <si>
    <t>ECVT_ID</t>
  </si>
  <si>
    <t>TAXI_VOZIDLO.ECVT_ID</t>
  </si>
  <si>
    <t>odkaz na EČV-T vozidla v koncesii [poradové číslo vozidla v koncesii]</t>
  </si>
  <si>
    <t>či je unikátne</t>
  </si>
  <si>
    <t>OSVEDCENIE_TAXI_KONCESIA_ID</t>
  </si>
  <si>
    <t>TAXI_VOZIDLO.OSVEDCENIE_TAXI_KONCESIA_ID</t>
  </si>
  <si>
    <t>systémový atribút odkaz na koncesiu, v ktorej je priradené vozidlo</t>
  </si>
  <si>
    <t>TAXI_VOZIDLO.DIGITALNY_PODPIS</t>
  </si>
  <si>
    <t>TAXI_VOZIDLO.ZOZNAM_STLPCOV</t>
  </si>
  <si>
    <t>AKTIVNE</t>
  </si>
  <si>
    <t>TAXI_VOZIDLO.AKTIVNE</t>
  </si>
  <si>
    <t>údaj, či je vozidlo aktívne v koncesii</t>
  </si>
  <si>
    <t>či neaktívne majú datum odstranenia</t>
  </si>
  <si>
    <t>DATUM_ODSTRANENIA</t>
  </si>
  <si>
    <t>TAXI_VOZIDLO.DATUM_ODSTRANENIA</t>
  </si>
  <si>
    <t>dátum odstránenia vozidla z koncesie</t>
  </si>
  <si>
    <t>nemože byť mimo platnosti celej koncesie</t>
  </si>
  <si>
    <t>DATUM_ZARADENIA</t>
  </si>
  <si>
    <t>TAXI_VOZIDLO.DATUM_ZARADENIA</t>
  </si>
  <si>
    <t>dátum zaradenia vozidla do koncesie</t>
  </si>
  <si>
    <t>JISCD_REGISTRE.OSV_TAXI_KONC_TAXI_KONC_STANOV</t>
  </si>
  <si>
    <t>OSV_TAXI_KONC_TAXI_KONC_STANOV.OSVEDCENIE_TAXI_KONCESIA_ID</t>
  </si>
  <si>
    <t>systémový atribút odkaz na koncesiu, v ktorej je stanovište zaradené</t>
  </si>
  <si>
    <t>STANOVISTE_ID</t>
  </si>
  <si>
    <t>OSV_TAXI_KONC_TAXI_KONC_STANOV.STANOVISTE_ID</t>
  </si>
  <si>
    <t>odkaz na stanovište (stanovište tvorí adresa)</t>
  </si>
  <si>
    <t>JISCD_REGISTRE.AGENDOVY_VLASTNIK_EC_ERTIFIKAT</t>
  </si>
  <si>
    <t>AGENDOVY_VLASTNIK_EC_ERTIFIKAT.ID</t>
  </si>
  <si>
    <t>AGENDOVY_VLASTNIK_EC_ERTIFIKAT.CISLO</t>
  </si>
  <si>
    <t>biznisové číslo vlastníka</t>
  </si>
  <si>
    <t>ADRESA_ID</t>
  </si>
  <si>
    <t>AGENDOVY_VLASTNIK_EC_ERTIFIKAT.ADRESA_ID</t>
  </si>
  <si>
    <t>odkaz na adresu</t>
  </si>
  <si>
    <t>KONTAKT_ID</t>
  </si>
  <si>
    <t>AGENDOVY_VLASTNIK_EC_ERTIFIKAT.KONTAKT_ID</t>
  </si>
  <si>
    <t>odkaz na kontakt</t>
  </si>
  <si>
    <t>KORESPONDENCNA_ADRESA_ID</t>
  </si>
  <si>
    <t>AGENDOVY_VLASTNIK_EC_ERTIFIKAT.KORESPONDENCNA_ADRESA_ID</t>
  </si>
  <si>
    <t>odkaz na korespondenčnú adresu</t>
  </si>
  <si>
    <t>OSOBA_ID</t>
  </si>
  <si>
    <t>AGENDOVY_VLASTNIK_EC_ERTIFIKAT.OSOBA_ID</t>
  </si>
  <si>
    <t>odkaz na osobu</t>
  </si>
  <si>
    <t>AGENDOVY_VLASTNIK_EC_ERTIFIKAT.DIGITALNY_PODPIS</t>
  </si>
  <si>
    <t>AGENDOVY_VLASTNIK_EC_ERTIFIKAT.ZOZNAM_STLPCOV</t>
  </si>
  <si>
    <t>JISCD_REGISTRE.KORESPONDENCNA_ADRESA</t>
  </si>
  <si>
    <t>KORESPONDENCNA_ADRESA.ID</t>
  </si>
  <si>
    <t>KORESPONDENCNA_ADRESA.DIGITALNY_PODPIS</t>
  </si>
  <si>
    <t>KORESPONDENCNA_ADRESA.ZOZNAM_STLPCOV</t>
  </si>
  <si>
    <t>CISLO_VCHODU</t>
  </si>
  <si>
    <t>KORESPONDENCNA_ADRESA.CISLO_VCHODU</t>
  </si>
  <si>
    <t>EXTERNE_RA_ID</t>
  </si>
  <si>
    <t>KORESPONDENCNA_ADRESA.EXTERNE_RA_ID</t>
  </si>
  <si>
    <t>KRAJ</t>
  </si>
  <si>
    <t>KORESPONDENCNA_ADRESA.KRAJ</t>
  </si>
  <si>
    <t>KRAJINA</t>
  </si>
  <si>
    <t>KORESPONDENCNA_ADRESA.KRAJINA</t>
  </si>
  <si>
    <t>OBEC</t>
  </si>
  <si>
    <t>KORESPONDENCNA_ADRESA.OBEC</t>
  </si>
  <si>
    <t>OKRES</t>
  </si>
  <si>
    <t>KORESPONDENCNA_ADRESA.OKRES</t>
  </si>
  <si>
    <t>ORIENTACNE_CISLO</t>
  </si>
  <si>
    <t>KORESPONDENCNA_ADRESA.ORIENTACNE_CISLO</t>
  </si>
  <si>
    <t>POBOX</t>
  </si>
  <si>
    <t>KORESPONDENCNA_ADRESA.POBOX</t>
  </si>
  <si>
    <t>POPIS</t>
  </si>
  <si>
    <t>KORESPONDENCNA_ADRESA.POPIS</t>
  </si>
  <si>
    <t>PRIJEMCA</t>
  </si>
  <si>
    <t>KORESPONDENCNA_ADRESA.PRIJEMCA</t>
  </si>
  <si>
    <t>PSC</t>
  </si>
  <si>
    <t>KORESPONDENCNA_ADRESA.PSC</t>
  </si>
  <si>
    <t>SUPISNE_CISLO</t>
  </si>
  <si>
    <t>KORESPONDENCNA_ADRESA.SUPISNE_CISLO</t>
  </si>
  <si>
    <t>ULICA</t>
  </si>
  <si>
    <t>KORESPONDENCNA_ADRESA.ULICA</t>
  </si>
  <si>
    <t>KORESPONDENCNA_ADRESA.VERZIA</t>
  </si>
  <si>
    <t>VZN</t>
  </si>
  <si>
    <t>KORESPONDENCNA_ADRESA.VZN</t>
  </si>
  <si>
    <t>SURADNICA_ID</t>
  </si>
  <si>
    <t>KORESPONDENCNA_ADRESA.SURADNICA_ID</t>
  </si>
  <si>
    <t>RAKOD_KRAJ</t>
  </si>
  <si>
    <t>KORESPONDENCNA_ADRESA.RAKOD_KRAJ</t>
  </si>
  <si>
    <t>RAKOD_KRAJINA</t>
  </si>
  <si>
    <t>KORESPONDENCNA_ADRESA.RAKOD_KRAJINA</t>
  </si>
  <si>
    <t>RAKOD_OBEC</t>
  </si>
  <si>
    <t>KORESPONDENCNA_ADRESA.RAKOD_OBEC</t>
  </si>
  <si>
    <t>RAKOD_OKRES</t>
  </si>
  <si>
    <t>KORESPONDENCNA_ADRESA.RAKOD_OKRES</t>
  </si>
  <si>
    <t>RAKOD_ULICA</t>
  </si>
  <si>
    <t>KORESPONDENCNA_ADRESA.RAKOD_ULICA</t>
  </si>
  <si>
    <t>JISCD_REGISTRE.PRAVNICKA_OSOBA</t>
  </si>
  <si>
    <t>PRAVNICKA_OSOBA.ID</t>
  </si>
  <si>
    <t>PRAVNICKA_OSOBA.VERZIA</t>
  </si>
  <si>
    <t>DIC</t>
  </si>
  <si>
    <t>PRAVNICKA_OSOBA.DIC</t>
  </si>
  <si>
    <t>EXTERNE_ID</t>
  </si>
  <si>
    <t>PRAVNICKA_OSOBA.EXTERNE_ID</t>
  </si>
  <si>
    <t>IPO</t>
  </si>
  <si>
    <t>PRAVNICKA_OSOBA.IPO</t>
  </si>
  <si>
    <t>NAZOV</t>
  </si>
  <si>
    <t>PRAVNICKA_OSOBA.NAZOV</t>
  </si>
  <si>
    <t>PRAVNA_FORMA</t>
  </si>
  <si>
    <t>PRAVNICKA_OSOBA.PRAVNA_FORMA</t>
  </si>
  <si>
    <t>PRAVNICKA_OSOBA.DIGITALNY_PODPIS</t>
  </si>
  <si>
    <t>PRAVNICKA_OSOBA.ZOZNAM_STLPCOV</t>
  </si>
  <si>
    <t>ICO</t>
  </si>
  <si>
    <t>PRAVNICKA_OSOBA.ICO</t>
  </si>
  <si>
    <t>VARCHAR2(128 BYTE)</t>
  </si>
  <si>
    <t>DATUM_UMRTIA_ALEBO_ZANIKU</t>
  </si>
  <si>
    <t>PRAVNICKA_OSOBA.DATUM_UMRTIA_ALEBO_ZANIKU</t>
  </si>
  <si>
    <t>DATE</t>
  </si>
  <si>
    <t>TYP_OS_SC_LENEN_NA_FO_PO_FOPO</t>
  </si>
  <si>
    <t>PRAVNICKA_OSOBA.TYP_OS_SC_LENEN_NA_FO_PO_FOPO</t>
  </si>
  <si>
    <t>JISCD_REGISTRE.TAXI_KONCESIA_STANOVISTE</t>
  </si>
  <si>
    <t>TAXI_KONCESIA_STANOVISTE.ID</t>
  </si>
  <si>
    <t>TAXI_KONCESIA_STANOVISTE.DIGITALNY_PODPIS</t>
  </si>
  <si>
    <t>TAXI_KONCESIA_STANOVISTE.ZOZNAM_STLPCOV</t>
  </si>
  <si>
    <t>TAXI_KONCESIA_STANOVISTE.AKCIA</t>
  </si>
  <si>
    <t>aktivita, ktora sa udiala so stanovišťom v konkrétnej "verzii" koncesie</t>
  </si>
  <si>
    <t>TAXI_KONCESIA_STANOVISTE.AKTIVNE</t>
  </si>
  <si>
    <t>údaj, či je stanovište aktívne v koncesii</t>
  </si>
  <si>
    <t>koncesia by mala mať jedno stanovisko aktívne</t>
  </si>
  <si>
    <t>TAXI_KONCESIA_STANOVISTE.DATUM_ODSTRANENIA</t>
  </si>
  <si>
    <t>dátum odstránenia stanovišťa z koncesie</t>
  </si>
  <si>
    <t>ak nie je stanovisko aktívne, tak musí byť vyplnené</t>
  </si>
  <si>
    <t>TAXI_KONCESIA_STANOVISTE.VLASTNICKY_VZTAH</t>
  </si>
  <si>
    <t>vlastnícky vzťah k stanovišťu [číselníková hodnota]</t>
  </si>
  <si>
    <t>povinné, resp. číselníková hodnota</t>
  </si>
  <si>
    <t>TAXI_KONCESIA_STANOVISTE.VZN</t>
  </si>
  <si>
    <t>TAXI_KONCESIA_STANOVISTE.ADRESA_ID</t>
  </si>
  <si>
    <t>JISCD_REGISTRE.STATUTAR</t>
  </si>
  <si>
    <t>STATUTAR.ID</t>
  </si>
  <si>
    <t>STATUTAR.DIGITALNY_PODPIS</t>
  </si>
  <si>
    <t>STATUTAR.ZOZNAM_STLPCOV</t>
  </si>
  <si>
    <t>DATUM_NARODENIA</t>
  </si>
  <si>
    <t>STATUTAR.DATUM_NARODENIA</t>
  </si>
  <si>
    <t>EXTERNE_RFO_ID</t>
  </si>
  <si>
    <t>STATUTAR.EXTERNE_RFO_ID</t>
  </si>
  <si>
    <t>MENO</t>
  </si>
  <si>
    <t>STATUTAR.MENO</t>
  </si>
  <si>
    <t>MIESTO_NARODENIA</t>
  </si>
  <si>
    <t>STATUTAR.MIESTO_NARODENIA</t>
  </si>
  <si>
    <t>PRIEZVISKO</t>
  </si>
  <si>
    <t>STATUTAR.PRIEZVISKO</t>
  </si>
  <si>
    <t>RODNE_PRIEZVISKO</t>
  </si>
  <si>
    <t>STATUTAR.RODNE_PRIEZVISKO</t>
  </si>
  <si>
    <t>STATNA_PRISLUSNOST</t>
  </si>
  <si>
    <t>STATUTAR.STATNA_PRISLUSNOST</t>
  </si>
  <si>
    <t>VARCHAR2(32 CHAR)</t>
  </si>
  <si>
    <t>TITUL_PRED_MENOM</t>
  </si>
  <si>
    <t>STATUTAR.TITUL_PRED_MENOM</t>
  </si>
  <si>
    <t>TITUL_ZA_MENOM</t>
  </si>
  <si>
    <t>STATUTAR.TITUL_ZA_MENOM</t>
  </si>
  <si>
    <t>TYP_STATUTARA</t>
  </si>
  <si>
    <t>STATUTAR.TYP_STATUTARA</t>
  </si>
  <si>
    <t>STATUTAR.VERZIA</t>
  </si>
  <si>
    <t>PRAVNICKA_OSOBA_ID</t>
  </si>
  <si>
    <t>STATUTAR.PRAVNICKA_OSOBA_ID</t>
  </si>
  <si>
    <t>EXTERNE_RPO_ID</t>
  </si>
  <si>
    <t>STATUTAR.EXTERNE_RPO_ID</t>
  </si>
  <si>
    <t>STATUTAR.ICO</t>
  </si>
  <si>
    <t>STATUTAR.DIC</t>
  </si>
  <si>
    <t>STATUTAR.NAZOV</t>
  </si>
  <si>
    <t>STATUTAR.PRAVNA_FORMA</t>
  </si>
  <si>
    <t>STATUTAR.TYP_OS_SC_LENEN_NA_FO_PO_FOPO</t>
  </si>
  <si>
    <t>STATUTAR.ADRESA_ID</t>
  </si>
  <si>
    <t>JISCD_REGISTRE.ADRESA</t>
  </si>
  <si>
    <t>ADRESA.ID</t>
  </si>
  <si>
    <t>ADRESA.CISLO_VCHODU</t>
  </si>
  <si>
    <t>ADRESA.KRAJ</t>
  </si>
  <si>
    <t>ADRESA.KRAJINA</t>
  </si>
  <si>
    <t>ADRESA.OBEC</t>
  </si>
  <si>
    <t>ADRESA.OKRES</t>
  </si>
  <si>
    <t>ADRESA.ORIENTACNE_CISLO</t>
  </si>
  <si>
    <t>ADRESA.POPIS</t>
  </si>
  <si>
    <t>ADRESA.PSC</t>
  </si>
  <si>
    <t>ADRESA.SUPISNE_CISLO</t>
  </si>
  <si>
    <t>ADRESA.ULICA</t>
  </si>
  <si>
    <t>ADRESA.VERZIA</t>
  </si>
  <si>
    <t>ADRESA.VZN</t>
  </si>
  <si>
    <t>ADRESA.SURADNICA_ID</t>
  </si>
  <si>
    <t>ADRESA.DIGITALNY_PODPIS</t>
  </si>
  <si>
    <t>ADRESA.ZOZNAM_STLPCOV</t>
  </si>
  <si>
    <t>ADRESA.RAKOD_ULICA</t>
  </si>
  <si>
    <t>ADRESA.RAKOD_OBEC</t>
  </si>
  <si>
    <t>ADRESA.RAKOD_OKRES</t>
  </si>
  <si>
    <t>ADRESA.RAKOD_KRAJ</t>
  </si>
  <si>
    <t>ADRESA.RAKOD_KRAJINA</t>
  </si>
  <si>
    <t>JISCD_REGISTRE.KONTAKT</t>
  </si>
  <si>
    <t>KONTAKT.ID</t>
  </si>
  <si>
    <t>EMAIL</t>
  </si>
  <si>
    <t>KONTAKT.EMAIL</t>
  </si>
  <si>
    <t>FAX</t>
  </si>
  <si>
    <t>KONTAKT.FAX</t>
  </si>
  <si>
    <t>MOBIL</t>
  </si>
  <si>
    <t>KONTAKT.MOBIL</t>
  </si>
  <si>
    <t>KONTAKT.POPIS</t>
  </si>
  <si>
    <t>TELEFON</t>
  </si>
  <si>
    <t>KONTAKT.TELEFON</t>
  </si>
  <si>
    <t>KONTAKT.VERZIA</t>
  </si>
  <si>
    <t>WEB</t>
  </si>
  <si>
    <t>KONTAKT.WEB</t>
  </si>
  <si>
    <t>KONTAKT.DIGITALNY_PODPIS</t>
  </si>
  <si>
    <t>KONTAKT.ZOZNAM_STLPCOV</t>
  </si>
  <si>
    <t>JISCD_REGISTRE.POZNAMKY</t>
  </si>
  <si>
    <t>POZNAMKY.ID</t>
  </si>
  <si>
    <t>CERTIFIKAT_ID</t>
  </si>
  <si>
    <t>POZNAMKY.CERTIFIKAT_ID</t>
  </si>
  <si>
    <t>odkaz na certifikát (koncesiu)</t>
  </si>
  <si>
    <t>CERTIFIKAT_VNORENE_POLE_ID</t>
  </si>
  <si>
    <t>POZNAMKY.CERTIFIKAT_VNORENE_POLE_ID</t>
  </si>
  <si>
    <t>POZNAMKA_TYP</t>
  </si>
  <si>
    <t>POZNAMKY.POZNAMKA_TYP</t>
  </si>
  <si>
    <t>POZNAMKY.CERTIFIKAT_VER_ID</t>
  </si>
  <si>
    <t>POZNAMKY.VERZIA</t>
  </si>
  <si>
    <t>POZNAMKY.AUDIT_ID</t>
  </si>
  <si>
    <t>PREDOSLA_VERZIA_ID</t>
  </si>
  <si>
    <t>POZNAMKY.PREDOSLA_VERZIA_ID</t>
  </si>
  <si>
    <t>POZNAMKY.DIGITALNY_PODPIS</t>
  </si>
  <si>
    <t>POZNAMKY.ZOZNAM_STLPCOV</t>
  </si>
  <si>
    <t>POZNAMKA</t>
  </si>
  <si>
    <t>POZNAMKY.POZNAMKA</t>
  </si>
  <si>
    <t>CLOB</t>
  </si>
  <si>
    <t>text poznámky</t>
  </si>
  <si>
    <t>DATUM_CAS_VYTVORENIA</t>
  </si>
  <si>
    <t>POZNAMKY.DATUM_CAS_VYTVORENIA</t>
  </si>
  <si>
    <t>dátum a čas vytvorenia poznámky</t>
  </si>
  <si>
    <t>POUZIVATEL</t>
  </si>
  <si>
    <t>POZNAMKY.POUZIVATEL</t>
  </si>
  <si>
    <t>Používateľ JISCD, ktorý poznámku vytvoril</t>
  </si>
  <si>
    <t>JISCD_REGISTRE.POZNAMKA_HISTORIA</t>
  </si>
  <si>
    <t>POZNAMKA_HISTORIA.ID</t>
  </si>
  <si>
    <t>AUTOR_EXTERNY</t>
  </si>
  <si>
    <t>POZNAMKA_HISTORIA.AUTOR_EXTERNY</t>
  </si>
  <si>
    <t>príznak, či ide o poznámku z elektronickej žiadosti - netýka sa registra</t>
  </si>
  <si>
    <t>DATUM_CAS</t>
  </si>
  <si>
    <t>POZNAMKA_HISTORIA.DATUM_CAS</t>
  </si>
  <si>
    <t>ORIGINAL</t>
  </si>
  <si>
    <t>POZNAMKA_HISTORIA.ORIGINAL</t>
  </si>
  <si>
    <t>TEXT</t>
  </si>
  <si>
    <t>POZNAMKA_HISTORIA.TEXT</t>
  </si>
  <si>
    <t>VARCHAR2(4000 BYTE)</t>
  </si>
  <si>
    <t>ABSOLVOVANA_TECH_KONTROLA_ID</t>
  </si>
  <si>
    <t>POZNAMKA_HISTORIA.ABSOLVOVANA_TECH_KONTROLA_ID</t>
  </si>
  <si>
    <t>POZNAMKA_HISTORIA.DIGITALNY_PODPIS</t>
  </si>
  <si>
    <t>POZNAMKA_HISTORIA.ZOZNAM_STLPCOV</t>
  </si>
  <si>
    <t>JISCD_REGISTRE.TAXI_KONCESIA</t>
  </si>
  <si>
    <t>TAXI_KONCESIA.ID</t>
  </si>
  <si>
    <t>TAXI_KONCESIA.CERTIFIKAT_ID</t>
  </si>
  <si>
    <t>systémový atribút - odkaz na koncesiu</t>
  </si>
  <si>
    <t>DOPRAVCA_TAXI_ID</t>
  </si>
  <si>
    <t>TAXI_KONCESIA.DOPRAVCA_TAXI_ID</t>
  </si>
  <si>
    <t>systémový atribút - odkaz na Taxi dopravcu</t>
  </si>
  <si>
    <t>TAXI_KONCESIA.PREDOSLA_VERZIA_ID</t>
  </si>
  <si>
    <t>TAXI_KONCESIA.DIGITALNY_PODPIS</t>
  </si>
  <si>
    <t>TAXI_KONCESIA.ZOZNAM_STLPCOV</t>
  </si>
  <si>
    <t>Dataset</t>
  </si>
  <si>
    <t>ID BP</t>
  </si>
  <si>
    <t>BP (biznis pravidlo)</t>
  </si>
  <si>
    <t>Zdroj BP</t>
  </si>
  <si>
    <t>Poznámka</t>
  </si>
  <si>
    <t>Cieľ BP</t>
  </si>
  <si>
    <t>KPI</t>
  </si>
  <si>
    <t>KPI Názov</t>
  </si>
  <si>
    <t>JISCD_REGISTRE</t>
  </si>
  <si>
    <t>BP_MDAV_JISCD_001</t>
  </si>
  <si>
    <t>Atribút URAD_VYDANIA obsahuje len hodnoty z číselníka</t>
  </si>
  <si>
    <t>BP_MDAV_JISCD_002</t>
  </si>
  <si>
    <t>Atribút VLASTNICKY_VZTAH obsahuje len hodnoty z číselníka</t>
  </si>
  <si>
    <t>BP_MDAV_JISCD_003</t>
  </si>
  <si>
    <t>Atribút DATUM_PRVEJ_EVIDENCIE je dátum starší ako aktuálny</t>
  </si>
  <si>
    <t>BP_MDAV_JISCD_004</t>
  </si>
  <si>
    <t>BP_MDAV_JISCD_005</t>
  </si>
  <si>
    <t>Dátum platnosti DO je max. 10 rokov od dátumu platnosti OD</t>
  </si>
  <si>
    <t>BP_MDAV_JISCD_006</t>
  </si>
  <si>
    <t>Hodnoty v atribúte OSVEDCENIE_TAXI_KONCESIA.POVODNA_LEHOTA_PLATNOSTI je číslo od 1 do 10</t>
  </si>
  <si>
    <t>BP_MDAV_JISCD_007</t>
  </si>
  <si>
    <t>Ak je uvedený dôvod zneplatnenia musí byť hodnota v atribúte PLATNOSŤ "neplatná"</t>
  </si>
  <si>
    <t>BP_MDAV_JISCD_008</t>
  </si>
  <si>
    <t>AK je hodnota v atribúte PLATNOSŤ uvedená "platná" je aktuálny dátum v rozmedzí DATUM_PLATNOSTI_OD a DATUM_PLATNOSTI_DO</t>
  </si>
  <si>
    <t>DATUM_PLATNOSTI_OD a DATUM_PLATNOSTI_DO</t>
  </si>
  <si>
    <t>BP_MDAV_JISCD_009</t>
  </si>
  <si>
    <t>Hodnota v atribúte DATUM_VYDANIA je staršia, alebo rovná hodnote v DATUM_PLATNOSTI_OD</t>
  </si>
  <si>
    <t>BP_MDAV_JISCD_010</t>
  </si>
  <si>
    <t xml:space="preserve">Ak je hodnota v atribúte AKTIVNE "neaktívne", musí byť uvedený DATUM_ODSTRANENIA </t>
  </si>
  <si>
    <t>BP_MDAV_JISCD_011</t>
  </si>
  <si>
    <t>DATUM_ODSTRANENIA je v rozmedzí DATUM_PLATNOSTI_OD a DATUM_PLATNOSTI_DO</t>
  </si>
  <si>
    <t>BP_MDAV_JISCD_012</t>
  </si>
  <si>
    <t>DATUM_ZARADENIA je v rozmedzí DATUM_PLATNOSTI_OD a DATUM_PLATNOSTI_DO</t>
  </si>
  <si>
    <t>BP_MDAV_JISCD_013</t>
  </si>
  <si>
    <t>KONCESIA_CISLO by mala mať aspoň jedno STANOVISTE_AKTIVNE</t>
  </si>
  <si>
    <t>navrhujeme zrušiť lebo nie je už k tomu platná legislatíva</t>
  </si>
  <si>
    <t>BP_MDAV_JISCD_014</t>
  </si>
  <si>
    <t>Ak je hodnota v atribúte TAXI_KONCESIA_STANOVISTE.AKTIVNE "neaktívne" tak musí byť DATUM_ODTSRANENIA vyplnený</t>
  </si>
  <si>
    <t>BP_MDAV_JISCD_015</t>
  </si>
  <si>
    <t>Hodnoty v atribúte OSVEDCENIE_TAXI_KONCESIA.DATUM_PLATNOSTI_OD sú povinne vyplnené</t>
  </si>
  <si>
    <t>BP_MDAV_JISCD_016</t>
  </si>
  <si>
    <t>Hodnoty v atribúte TAXI_VOZIDLO.AKCIA sú povinne vyplnené</t>
  </si>
  <si>
    <t>BP_MDAV_JISCD_017</t>
  </si>
  <si>
    <t>Hodnoty v atribúte TAXI_VOZIDLO.DATUM_PRVEJ_EVIDENCIE sú povinne vyplnené</t>
  </si>
  <si>
    <t>BP_MDAV_JISCD_018</t>
  </si>
  <si>
    <t>Hodnoty v atribúte TAXI_VOZIDLO.ECV sú povinne vyplnené</t>
  </si>
  <si>
    <t>TAXI_VOZIDLO.ECV</t>
  </si>
  <si>
    <t>BP_MDAV_JISCD_019</t>
  </si>
  <si>
    <t>Hodnoty v atribúte TAXI_KONCESIA_STANOVISTE.VLASTNICKY_VZTAH sú povinne vyplnené</t>
  </si>
  <si>
    <t>BP_MDAV_JISCD_020</t>
  </si>
  <si>
    <t>Hodnoty v atribúte OSVEDCENIE_TAXI_KONCESIA.CISLO sú unikátne pri poslednej verzii osvedčenia</t>
  </si>
  <si>
    <t xml:space="preserve">% </t>
  </si>
  <si>
    <t>querry</t>
  </si>
  <si>
    <t>select
count (*) as pocet, nvl(oj.skrateny_nazov,'Nevyplnené') as Urad_Vydania,o.migrovane
from JISCD_REGISTRE.OSVEDCENIE_TAXI_KONCESIA o 
left join JISCD_UM.organizacna_jednotka oj 
on o.urad_vydania = oj.skrateny_nazov
where o.id = o.certifikat_ver_id
group by nvl(oj.skrateny_nazov,'Nevyplnené'), o.migrovane</t>
  </si>
  <si>
    <t>select count (*) as pocet,v.vlastnicky_vztah,k.migrovane from JISCD_REGISTRE.TAXI_VOZIDLO v
inner join JISCD_REGISTRE.OSVEDCENIE_TAXI_KONCESIA k 
on v.osvedcenie_taxi_koncesia_id = k.id
where k.id = k.certifikat_ver_id
and k.platnost = 'PLATNY'
group by v.vlastnicky_vztah, k.migrovane</t>
  </si>
  <si>
    <t>select count (*) as pocet from JISCD_REGISTRE.TAXI_VOZIDLO o 
where o.osvedcenie_taxi_koncesia_id in (select id from JISCD_REGISTRE.OSVEDCENIE_TAXI_KONCESIA where id = certifikat_ver_id and platnost = 'PLATNY')
and o.datum_prvej_evidencie &gt;= sysdate</t>
  </si>
  <si>
    <t>select count (*) as pocet, s.vlastnicky_vztah from JISCD_REGISTRE.TAXI_KONCESIA_STANOVISTE s 
inner join JISCD_REGISTRE.OSV_TAXI_KONC_TAXI_KONC_STANOV os 
on s.id = os.stanoviste_id
inner join JISCD_REGISTRE.OSVEDCENIE_TAXI_KONCESIA k
on os.osvedcenie_taxi_koncesia_id = k.id
where k.id = k.certifikat_ver_id
and k.platnost = 'PLATNY'
--where os.osvedcenie_taxi_koncesia_id in (select id from JISCD_REGISTRE.OSVEDCENIE_TAXI_KONCESIA where id = certifikat_ver_id and platnost = 'PLATNY')
--and s.vlastnicky_vztah in ('VLASTNIK','NAJOMCA','INE')
group by s.vlastnicky_vztah</t>
  </si>
  <si>
    <t>select 
count (*) as pocet, migrovane
from JISCD_REGISTRE.OSVEDCENIE_TAXI_KONCESIA
where id = certifikat_ver_id 
and platnost = 'PLATNY'
and add_months (datum_platnosti_od,121) &lt; datum_platnosti_do
group by migrovane</t>
  </si>
  <si>
    <t>select count (*) as pocet, povodna_lehota_platnosti,migrovane from JISCD_REGISTRE.OSVEDCENIE_TAXI_KONCESIA
where id = certifikat_ver_id
and platnost = 'PLATNY'
group by povodna_lehota_platnosti, migrovane</t>
  </si>
  <si>
    <t>select count (*),migrovane from JISCD_REGISTRE.OSVEDCENIE_TAXI_KONCESIA
where id = certifikat_ver_id
and dovod_zneplatnenia is not null and platnost = 'PLATNY'
group by migrovane</t>
  </si>
  <si>
    <t>select count (*) as pocet from JISCD_REGISTRE.OSVEDCENIE_TAXI_KONCESIA
where id = certifikat_ver_id
and platnost = 'PLATNY'
and sysdate not between datum_platnosti_od and datum_platnosti_do</t>
  </si>
  <si>
    <t>select 
count (*) as pocet
from jiscd_registre.osvedcenie_taxi_koncesia
where id = certifikat_ver_id
and platnost = 'PLATNY'
and datum_vydania &gt;= datum_platnosti_od</t>
  </si>
  <si>
    <t>select v.*,k.migrovane from JISCD_REGISTRE.taxi_vozidlo v
inner join JISCD_REGISTRE.OSVEDCENIE_TAXI_KONCESIA k 
on v. osvedcenie_taxi_koncesia_id = k.id
where v.datum_odstranenia is not null
and k.id = k.certifikat_ver_id
and v.aktivne = 1</t>
  </si>
  <si>
    <t>select count (*) as pocet from JISCD_REGISTRE.taxi_vozidlo v 
inner join JISCD_REGISTRE.OSVEDCENIE_TAXI_KONCESIA k
on v.osvedcenie_taxi_koncesia_id = k.id
where v.datum_odstranenia is not null
and k.id = certifikat_ver_id
and k.platnost = 'PLATNY'
and v.datum_odstranenia not between k.datum_platnosti_od and k.datum_platnosti_do</t>
  </si>
  <si>
    <t>select count (*) as pocet,k.migrovane from JISCD_REGISTRE.taxi_vozidlo v 
inner join JISCD_REGISTRE.OSVEDCENIE_TAXI_KONCESIA k
on v.osvedcenie_taxi_koncesia_id = k.id
where v.datum_zaradenia is not null
and k.id = certifikat_ver_id
and k.platnost = 'PLATNY'
and v.datum_zaradenia not between k.datum_platnosti_od and k.datum_platnosti_do
group by k.migrovane</t>
  </si>
  <si>
    <t>select count (*) as pocet from JISCD_REGISTRE.OSVEDCENIE_TAXI_KONCESIA k
where k.id = k.certifikat_ver_id
and k.platnost = 'PLATNY'
and not exists 
(select 1 from 
JISCD_REGISTRE.OSV_TAXI_KONC_TAXI_KONC_STANOV os
inner join JISCD_REGISTRE.TAXI_KONCESIA_STANOVISTE s
on s.id = os.stanoviste_id
where k.id = os.osvedcenie_taxi_koncesia_id
and s.aktivne = 1)</t>
  </si>
  <si>
    <t>select count (*) as pocet from JISCD_REGISTRE.TAXI_KONCESIA_STANOVISTE s 
inner join JISCD_REGISTRE.OSV_TAXI_KONC_TAXI_KONC_STANOV os 
on s.id = os.stanoviste_id
where s.aktivne = 0 and s.datum_odstranenia is  null
and os.osvedcenie_taxi_koncesia_id in (select id from JISCD_REGISTRE.OSVEDCENIE_TAXI_KONCESIA where id = certifikat_ver_id and platnost = 'PLATNY')</t>
  </si>
  <si>
    <t>select count (*) as pocet from JISCD_REGISTRE.OSVEDCENIE_TAXI_KONCESIA
where id = certifikat_ver_id
and platnost = 'PLATNY'
and datum_platnosti_od is null</t>
  </si>
  <si>
    <t>select count (*) as pocet from JISCD_REGISTRE.TAXI_VOZIDLO v
where v.osvedcenie_taxi_koncesia_id in (select id from JISCD_REGISTRE.OSVEDCENIE_TAXI_KONCESIA where id = certifikat_ver_id and platnost = 'PLATNY')
and v.akcia is null</t>
  </si>
  <si>
    <t>select count (*) as pocet from JISCD_REGISTRE.TAXI_VOZIDLO v
where v.osvedcenie_taxi_koncesia_id in (select id from JISCD_REGISTRE.OSVEDCENIE_TAXI_KONCESIA where id = certifikat_ver_id and platnost = 'PLATNY')
and v.datum_prvej_evidencie is null</t>
  </si>
  <si>
    <t>select count (*) as pocet from JISCD_REGISTRE.TAXI_VOZIDLO v
where v.osvedcenie_taxi_koncesia_id in (select id from JISCD_REGISTRE.OSVEDCENIE_TAXI_KONCESIA where id = certifikat_ver_id and platnost = 'PLATNY')
and v.ecv is null</t>
  </si>
  <si>
    <t>select count (*) as pocet from JISCD_REGISTRE.TAXI_KONCESIA_STANOVISTE s 
inner join JISCD_REGISTRE.OSV_TAXI_KONC_TAXI_KONC_STANOV os 
on s.id = os.stanoviste_id
where s.vlastnicky_vztah is null
and os.osvedcenie_taxi_koncesia_id in (select id from JISCD_REGISTRE.OSVEDCENIE_TAXI_KONCESIA where id = certifikat_ver_id and platnost = 'PLATNY')</t>
  </si>
  <si>
    <t>select count (*) as pocet, cislo from JISCD_REGISTRE.OSVEDCENIE_TAXI_KONCESIA
where id = certifikat_ver_id
and platnost = 'PLATNY'
and migrovane = 0
group by cislo 
having count (*) &gt; 1</t>
  </si>
  <si>
    <t>(Viacero položiek)</t>
  </si>
  <si>
    <t xml:space="preserve">Priemer z % </t>
  </si>
  <si>
    <t>Počet z ID BP</t>
  </si>
  <si>
    <t>Percentuálny podiel záznamov v atribúte tabuľky, ktorý obsahuje hodnoty v súlade s definovaným pravidlom povoľujúcom určené hodnoty.</t>
  </si>
  <si>
    <t>Percentuálny podiel záznamov v atribúte, ktorého hodnoty plne dodržujú vzťahy medzi atribútmi.</t>
  </si>
  <si>
    <t>Percentuálny podiel záznamov v atribúte tabuľky, ktorý obsahuje akúkoľvek hodnotu okrem 'null' a prázdnej hodnoty</t>
  </si>
  <si>
    <t>Percentuálny podiel záznamov v atribúte tabuľky, ktorý obsahuje rovnakú hodnotu v rámci atribútu len jeden krát.</t>
  </si>
  <si>
    <t>Celkový súčet</t>
  </si>
  <si>
    <t>POCET</t>
  </si>
  <si>
    <t>BEZ_ZMENY</t>
  </si>
  <si>
    <t>ODOBRATIE</t>
  </si>
  <si>
    <t>ZMENA_UDAJOV</t>
  </si>
  <si>
    <t>PRIDANIE</t>
  </si>
  <si>
    <t>OÚ CD a PK Banská Bystrica</t>
  </si>
  <si>
    <t>OÚ CD a PK Prešov</t>
  </si>
  <si>
    <t>OÚ CD a PK Nitra</t>
  </si>
  <si>
    <t>Nevyplnené</t>
  </si>
  <si>
    <t>OÚ CD a PK Trenčín</t>
  </si>
  <si>
    <t>OÚ CD a PK Košice</t>
  </si>
  <si>
    <t>OÚ CD a PK Bratislava</t>
  </si>
  <si>
    <t>OÚ CD a PK Žilina</t>
  </si>
  <si>
    <t>OÚ CD a PK Trnava</t>
  </si>
  <si>
    <t>INE</t>
  </si>
  <si>
    <t>NAJOMCA</t>
  </si>
  <si>
    <t>Neuvedené</t>
  </si>
  <si>
    <t>VLASTNIK</t>
  </si>
  <si>
    <t>DRZITEL</t>
  </si>
  <si>
    <t>Total</t>
  </si>
  <si>
    <t>mig</t>
  </si>
  <si>
    <t>nemig</t>
  </si>
  <si>
    <t>COUNT(*)</t>
  </si>
  <si>
    <t>Parameter</t>
  </si>
  <si>
    <t>Ukazovateľ</t>
  </si>
  <si>
    <t>Typ merania</t>
  </si>
  <si>
    <t>presnosť</t>
  </si>
  <si>
    <t>syntaktická presnosť hodnoty</t>
  </si>
  <si>
    <t>3. pokročilejšia analýza</t>
  </si>
  <si>
    <t>sémantická presnosť hodnoty</t>
  </si>
  <si>
    <t>Percentuálny podiel záznamov v atribúte tabuľky, ktorý obsahuje hodnotu v súlade s definovaným biznis pravidlom odkazujúcim na zdroj pravdy.</t>
  </si>
  <si>
    <t>konzistentnosť</t>
  </si>
  <si>
    <t>sledovanie konzistentnosti</t>
  </si>
  <si>
    <t>1. odborné posúdenie</t>
  </si>
  <si>
    <t>2.1a</t>
  </si>
  <si>
    <t>Percentuálny podiel atribútov, ktoré majú definované biznis pravidlá.</t>
  </si>
  <si>
    <t>Za skupinu atribútov v celom meranom datasete, ktoré majú mať definované biznis pravidlo.</t>
  </si>
  <si>
    <t>dodržiavanie biznis pravidla</t>
  </si>
  <si>
    <t>2.2a</t>
  </si>
  <si>
    <t>Percentuálny podiel atribútov, ktorých hodnoty plne dodržujú definované biznis pravidlá.</t>
  </si>
  <si>
    <t>Za skupinu atribútov, ktoré majú mať definované biznis pravidlo.</t>
  </si>
  <si>
    <t>správnosť</t>
  </si>
  <si>
    <t>dodržiavanie formátu atribútu</t>
  </si>
  <si>
    <t>2. profiling dát</t>
  </si>
  <si>
    <t>Percentuálny podiel záznamov v atribúte tabuľky, ktorý obsahuje hodnotu v požadovanom formáte.</t>
  </si>
  <si>
    <t>design v súlade so štandardom</t>
  </si>
  <si>
    <t>N/A</t>
  </si>
  <si>
    <t>kompletnosť</t>
  </si>
  <si>
    <t>rozlišovanie ‘null‘ a prázdnej hodnoty</t>
  </si>
  <si>
    <t>vyplnenosť povinného údaja</t>
  </si>
  <si>
    <t>vyplnenosť nepovinného údaja</t>
  </si>
  <si>
    <t>4.3a</t>
  </si>
  <si>
    <t>unikátnosť</t>
  </si>
  <si>
    <t>unikátnosť hodnoty</t>
  </si>
  <si>
    <t>unikátnosť záznamov</t>
  </si>
  <si>
    <t>Percentuálny podiel záznamov za skupinu atribútov, ktorý obsahuje rovnakú kombináciu hodnôt v rámci skupiny atribútov len jeden krát.</t>
  </si>
  <si>
    <t>aktuálnosť</t>
  </si>
  <si>
    <t>rýchlosť aktualizácie</t>
  </si>
  <si>
    <t>aktuálnosť atribútu</t>
  </si>
  <si>
    <t>strojová spracovateľnosť</t>
  </si>
  <si>
    <t>5★ Open Data stupnica</t>
  </si>
  <si>
    <t>zrozumiteľnosť (interpretovateľnosť)</t>
  </si>
  <si>
    <t>transformovateľnosť</t>
  </si>
  <si>
    <t>referenčná integrita</t>
  </si>
  <si>
    <t>kompletnosť referenčného identifikátora</t>
  </si>
  <si>
    <t>4. finálne odborné posúdenie</t>
  </si>
  <si>
    <t>Percentuálny podiel atribútov, ktorých hodnoty plne dodržujú vzťahy medzi atribútmi.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</si>
</sst>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Dialog"/>
    </font>
    <font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4" fontId="0" fillId="0" borderId="4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1" fillId="3" borderId="1" xfId="0" applyFont="1" applyFill="1" applyBorder="1"/>
    <xf numFmtId="0" fontId="1" fillId="3" borderId="0" xfId="0" applyFont="1" applyFill="1"/>
    <xf numFmtId="0" fontId="1" fillId="3" borderId="2" xfId="0" applyFont="1" applyFill="1" applyBorder="1"/>
    <xf numFmtId="0" fontId="0" fillId="0" borderId="6" xfId="0" applyBorder="1" applyAlignment="1">
      <alignment vertical="top"/>
    </xf>
    <xf numFmtId="0" fontId="0" fillId="0" borderId="6" xfId="0" applyBorder="1" applyAlignment="1">
      <alignment vertical="top" wrapText="1"/>
    </xf>
    <xf numFmtId="0" fontId="1" fillId="4" borderId="8" xfId="0" applyFont="1" applyFill="1" applyBorder="1" applyAlignment="1">
      <alignment vertical="top"/>
    </xf>
    <xf numFmtId="0" fontId="0" fillId="4" borderId="8" xfId="0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4" borderId="8" xfId="0" applyFill="1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8" xfId="0" applyFont="1" applyFill="1" applyBorder="1" applyAlignment="1">
      <alignment vertical="top" textRotation="90" wrapText="1"/>
    </xf>
    <xf numFmtId="0" fontId="0" fillId="0" borderId="7" xfId="0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Border="1"/>
    <xf numFmtId="0" fontId="0" fillId="6" borderId="11" xfId="0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11" xfId="0" applyFill="1" applyBorder="1" applyAlignment="1">
      <alignment vertical="top" wrapText="1"/>
    </xf>
    <xf numFmtId="14" fontId="0" fillId="0" borderId="0" xfId="0" applyNumberFormat="1"/>
    <xf numFmtId="9" fontId="0" fillId="0" borderId="0" xfId="1" applyFont="1"/>
    <xf numFmtId="0" fontId="1" fillId="2" borderId="0" xfId="0" quotePrefix="1" applyFont="1" applyFill="1" applyAlignment="1">
      <alignment horizontal="center" vertical="center"/>
    </xf>
    <xf numFmtId="9" fontId="0" fillId="0" borderId="7" xfId="1" applyFont="1" applyFill="1" applyBorder="1" applyAlignment="1">
      <alignment wrapText="1"/>
    </xf>
    <xf numFmtId="0" fontId="0" fillId="7" borderId="7" xfId="0" applyFill="1" applyBorder="1" applyAlignment="1">
      <alignment wrapText="1"/>
    </xf>
    <xf numFmtId="0" fontId="0" fillId="7" borderId="13" xfId="0" applyFill="1" applyBorder="1" applyAlignment="1">
      <alignment wrapText="1"/>
    </xf>
    <xf numFmtId="9" fontId="0" fillId="7" borderId="7" xfId="1" applyFont="1" applyFill="1" applyBorder="1" applyAlignment="1">
      <alignment wrapText="1"/>
    </xf>
    <xf numFmtId="0" fontId="5" fillId="0" borderId="0" xfId="0" applyFont="1" applyAlignment="1">
      <alignment horizontal="right"/>
    </xf>
    <xf numFmtId="164" fontId="0" fillId="0" borderId="7" xfId="1" applyNumberFormat="1" applyFont="1" applyFill="1" applyBorder="1" applyAlignment="1">
      <alignment wrapText="1"/>
    </xf>
    <xf numFmtId="164" fontId="0" fillId="0" borderId="0" xfId="0" applyNumberFormat="1"/>
    <xf numFmtId="0" fontId="1" fillId="3" borderId="14" xfId="0" applyFont="1" applyFill="1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0" xfId="0" pivotButton="1"/>
    <xf numFmtId="10" fontId="0" fillId="0" borderId="0" xfId="0" applyNumberFormat="1"/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1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Vyhodnotenie KPI'!A1"/><Relationship Id="rId1" Type="http://schemas.openxmlformats.org/officeDocument/2006/relationships/hyperlink" Target="#'Vyhodnotenie B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11</xdr:col>
      <xdr:colOff>177165</xdr:colOff>
      <xdr:row>52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5E635A-EC83-4CD8-9464-C4332DB74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39840" cy="9959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133350</xdr:rowOff>
    </xdr:from>
    <xdr:to>
      <xdr:col>15</xdr:col>
      <xdr:colOff>600075</xdr:colOff>
      <xdr:row>63</xdr:row>
      <xdr:rowOff>95250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90525" y="323850"/>
          <a:ext cx="10189633" cy="1177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400" b="1"/>
            <a:t>Manažérske zhrnutie</a:t>
          </a:r>
        </a:p>
        <a:p>
          <a:endParaRPr lang="sk-SK" sz="1400" b="1"/>
        </a:p>
        <a:p>
          <a:r>
            <a:rPr lang="sk-S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 datasetov JISCD_REGISTRE sme vybrali na prvé meranie dátovej kvality datasety týkajúce sa Koncesií taxislužieb, ktoré obsahujú 13 tabuliek. Z nich sme z pohľadu dôležitosti pre procesy spojené s agendou koncesií taxislužieb vybrali 17 kľúčových atribútov v 3 tabuľkách. Meranie stanovených biznis pravidiel (BP) sa uskutočnilo v Tempest, a.s. priamo na databázou zadaním príkazov / querry, ktoré sú aj súčasťou hodnotiacej správy (v hárku Vyhodnotenie BP, v stĺpci L).</a:t>
          </a:r>
        </a:p>
        <a:p>
          <a:r>
            <a:rPr lang="sk-S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Legislatívne sú koncesie taxislužieb upravené v zákone č. 9/2019 ktorým sa mení a dopĺňa zákon č. 56/2012 Z. z. </a:t>
          </a:r>
        </a:p>
        <a:p>
          <a:endParaRPr lang="sk-SK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Vyhodnotenie biznis pravidiel</a:t>
          </a:r>
        </a:p>
        <a:p>
          <a:endParaRPr lang="sk-SK" sz="14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BP_MDAV_JISCD_001:</a:t>
          </a:r>
          <a:r>
            <a:rPr lang="sk-SK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Atribút URAD_VYDANIA obsahuje len hodnoty z číselníka</a:t>
          </a:r>
          <a:r>
            <a:rPr lang="sk-SK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pri dátach zapísaných do IS bežným spôsobom je 100% dodržanie pravidla. Pri dátach pochádzajúcich z migrácie nie je tento údaj vyplnený.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 správoplatnení rozhodnutia o zmene alebo predĺžení platnosti taxi koncesie, sa tento údaj automaticky doplní, ale už na novú verziu taxi koncesie (nový objekt v databáze), takže novo vzniknuté dáta budú v poriadku a spĺňajúce predmetné biznis pravidlo.  Migrované dáta nie je potrebné spätne upravovať, keďže opravené budú až pri vykonaní zmeny v danej koncesii, ktorá sa už vykoná v štandardizovanom procese v rámci JISCD.</a:t>
          </a:r>
        </a:p>
        <a:p>
          <a:endParaRPr lang="sk-SK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BP_MDAV_JISCD_005:</a:t>
          </a:r>
          <a:r>
            <a:rPr lang="sk-S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Dátum platnosti DO je max. 10 rokov od dátumu platnosti OD </a:t>
          </a:r>
          <a:r>
            <a:rPr lang="sk-S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pri dátach zapísaných do IS bežným spôsobom je 100% dodržanie pravidla. Pri dátach pochádzajúcich z migrácie je 17 záznamov, ktoré toto pravidlo porušujú.</a:t>
          </a:r>
        </a:p>
        <a:p>
          <a:endParaRPr lang="sk-SK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BP_MDAV_JISCD_006: </a:t>
          </a:r>
          <a:r>
            <a:rPr lang="sk-SK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Hodnoty v atribúte OSVEDCENIE_TAXI_KONCESIA.POVODNA_LEHOTA_PLATNOSTI </a:t>
          </a:r>
          <a:r>
            <a:rPr lang="sk-S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 číslo od 1 do 10 - pri všetkých záznamoch dosahuje dátová kvalita 57 %, pri migorvaných dátach je dodržiavanie tohto pravidla vyššie (81%) ako v pri dátach zapísaných bežným spôsobom (50%).</a:t>
          </a:r>
        </a:p>
        <a:p>
          <a:endParaRPr lang="sk-SK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BP_MDAV_JISCD_007: </a:t>
          </a:r>
          <a:r>
            <a:rPr lang="sk-SK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 je uvedený dôvod zneplatnenia musí byť hodnota v atribúte PLATNOSŤ "neplatná"</a:t>
          </a:r>
          <a:r>
            <a:rPr lang="sk-S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pri dátach zapísaných do IS bežným spôsobom je 100% dodržanie pravidla. Pri migrovaných dátach je 8 záznamov, ktoré dané pravidlo porušujú.</a:t>
          </a:r>
        </a:p>
        <a:p>
          <a:endParaRPr lang="sk-SK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BP_MDAV_JISCD_009: Hodnota v atribúte DATUM_VYDANIA je staršia,</a:t>
          </a:r>
          <a:r>
            <a:rPr lang="sk-SK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alebo rovná hodnote </a:t>
          </a:r>
          <a:r>
            <a:rPr lang="sk-SK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DATUM_PLATNOSTI_OD</a:t>
          </a:r>
          <a:r>
            <a:rPr lang="sk-SK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toto pravidlo spĺňa 78% záznamov. Nedodržanie tohto pravidla je spôsobné nesprávne nastaveným biznis procesom pri vypĺňaní žiadosti o vydanie osvedčenia pre taxislužbu. Žiadateľ si môže dátum platnosti od zvoliť novší ako je aktálny dátum podania žiadosti, pričom sa neberie do úvahy lehota potrebná na spracovanie žiadosti a kým dôjde k vydaniu osvedčenia, je dátum platnosti starší ako dátum vydania</a:t>
          </a:r>
          <a:r>
            <a:rPr lang="sk-SK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sk-SK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BP_MDAV_JISCD_012: </a:t>
          </a:r>
          <a:r>
            <a:rPr lang="sk-SK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DATUM_ZARADENIA je v rozmedzí DATUM_PLATNOSTI_OD a DATUM_PLATNOSTI_DO</a:t>
          </a:r>
          <a:r>
            <a:rPr lang="sk-S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pri dátach zapísaných do IS bežným spôsobom je 100% dodržanie pravidla. Pri dátach pochádzajúcich z migrácie je 101 záznamov, ktoré toto pravidlo porušujú. </a:t>
          </a:r>
        </a:p>
        <a:p>
          <a:endParaRPr lang="sk-SK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BP_MDAV_JISCD_013: KONCESIA_CISLO by mala mať aspoň jedno STANOVISTE_AKTIVNE </a:t>
          </a:r>
          <a:r>
            <a:rPr lang="sk-S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k-S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dané biznis pravidlo odporúčame zrušiť, kvôli zmene legislatívy. Aj zaznamený výsledok - iba 32% záznamov spĺňa dané pravidlo</a:t>
          </a:r>
        </a:p>
        <a:p>
          <a:endParaRPr lang="sk-SK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BP_MDAV_JISCD_014: </a:t>
          </a:r>
          <a:r>
            <a:rPr lang="sk-SK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 je hodnota v atribúte TAXI_KONCESIA_STANOVISTE.AKTIVNE "neaktívne" tak musí byť DATUM_ODTSRANENIA vyplnený</a:t>
          </a:r>
          <a:r>
            <a:rPr lang="sk-S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Toto pravidlo nespĺňa len jeden záznam </a:t>
          </a:r>
        </a:p>
        <a:p>
          <a:endParaRPr lang="sk-SK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BP_MDAV_JISCD_017: </a:t>
          </a:r>
          <a:r>
            <a:rPr lang="sk-SK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Hodnoty v atribúte TAXI_VOZIDLO.DATUM_PRVEJ_EVIDENCIE sú povinne vyplnené </a:t>
          </a:r>
          <a:r>
            <a:rPr lang="sk-S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nespĺňa 67 záznamov, čo je pri celkovom počte </a:t>
          </a:r>
          <a:r>
            <a:rPr lang="sk-S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14 454</a:t>
          </a:r>
          <a:r>
            <a:rPr lang="sk-SK"/>
            <a:t> záznamov len </a:t>
          </a:r>
          <a:r>
            <a:rPr lang="sk-S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0,464%. </a:t>
          </a:r>
        </a:p>
        <a:p>
          <a:endParaRPr lang="sk-SK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Vyhodnotenie KPI</a:t>
          </a:r>
        </a:p>
        <a:p>
          <a:endParaRPr lang="sk-SK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Jednotlivé biznis pravidlá sú vyhodnotené v nasledúcom hárku (stačí kliknúť na ikonu tu):</a:t>
          </a:r>
          <a:endParaRPr lang="sk-SK">
            <a:effectLst/>
          </a:endParaRPr>
        </a:p>
        <a:p>
          <a:endParaRPr lang="sk-SK" sz="1100"/>
        </a:p>
        <a:p>
          <a:endParaRPr lang="sk-SK" sz="1100" b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Jednotlivé KPI (Key Performance Indicator - kľúčový ukazovateľ výkonnosti dátovej kvality)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sú vyhodnotené v nasledúcom hárku (stačí kliknúť na ikonu tu):</a:t>
          </a:r>
          <a:endParaRPr lang="sk-SK">
            <a:effectLst/>
          </a:endParaRPr>
        </a:p>
        <a:p>
          <a:endParaRPr lang="sk-SK" sz="1100" b="0"/>
        </a:p>
        <a:p>
          <a:endParaRPr lang="sk-SK" sz="1100" b="0"/>
        </a:p>
        <a:p>
          <a:r>
            <a:rPr lang="sk-SK" sz="1400" b="1"/>
            <a:t>Zoznam odporúčaní</a:t>
          </a:r>
          <a:r>
            <a:rPr lang="sk-SK" sz="1400" b="1" baseline="0"/>
            <a:t> na zlepšenie dátovej kvality</a:t>
          </a:r>
        </a:p>
        <a:p>
          <a:endParaRPr lang="sk-SK" sz="1100" baseline="0"/>
        </a:p>
        <a:p>
          <a:r>
            <a:rPr lang="sk-SK" sz="1100" baseline="0"/>
            <a:t>1. V rámci pravidla </a:t>
          </a:r>
          <a:r>
            <a:rPr lang="sk-SK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BP_MDAV_JISCD_009 </a:t>
          </a:r>
          <a:r>
            <a:rPr lang="sk-S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navrhujeme</a:t>
          </a:r>
          <a:r>
            <a:rPr lang="sk-S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zmeniť biznis proces zadávania údajov do tabuľky Osvedčenie_Taxi_Koncesia tak, aby bol dátum platnosti od zadaný (alebo prepísaný) až pri vydaní osvedčenia. Dotýka sa to 22% zázanmov.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Atribút DATUM_VYDANIA však nemá žiadny biznisový význam pre ďalšie spracovanie v agende taxi koncesií, je to len dátum kedy nadriadený pracovník potvrdí schválenie rozhodnutia.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Napriek tomu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dôjde k úprave systému JISCD, tak aby do budúcna nebolo možné zadať tieto dátumy nesprávne,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čo by viedlo k spomínanému nesúladu medzi dátumami. Spätne však nedôjde k úprave už existujúcích záznamov v systéme.</a:t>
          </a:r>
        </a:p>
        <a:p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Pri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vyhodnotení biznis pravidla </a:t>
          </a:r>
          <a:r>
            <a:rPr lang="sk-SK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BP_MDAV_JISCD_017: </a:t>
          </a:r>
          <a:r>
            <a:rPr lang="sk-SK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Hodnoty v atribúte TAXI_VOZIDLO.DATUM_PRVEJ_EVIDENCIE sú povinne vyplnené </a:t>
          </a:r>
          <a:r>
            <a:rPr lang="sk-S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nespĺňa 67 záznamov,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 toho je migrovaných 56. Pre 11 záznamov, ktoré nie sú migrované platí to, že sa jedná o zmenu taxi koncesie, kde sa vozidlo odoberá z koncesie, teda v tomto prípade nie je dátum prvej evidencie uvedený, čo je v poriadku. Keby sa vozidlo pridávalo, tak tento dátum je povinne požadovaný. Problém je len v migrovaných záznamoch, ktoré sa spätne nebudú upravovať a počká sa do momentu kedy stratia platnosť a dôjde k postupnému vyčisteniu.</a:t>
          </a:r>
        </a:p>
        <a:p>
          <a:endParaRPr lang="sk-SK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114299</xdr:colOff>
      <xdr:row>41</xdr:row>
      <xdr:rowOff>95250</xdr:rowOff>
    </xdr:from>
    <xdr:to>
      <xdr:col>10</xdr:col>
      <xdr:colOff>190499</xdr:colOff>
      <xdr:row>43</xdr:row>
      <xdr:rowOff>19050</xdr:rowOff>
    </xdr:to>
    <xdr:sp macro="" textlink="">
      <xdr:nvSpPr>
        <xdr:cNvPr id="3" name="Obdĺžn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762624" y="7905750"/>
          <a:ext cx="1295400" cy="304800"/>
        </a:xfrm>
        <a:prstGeom prst="rect">
          <a:avLst/>
        </a:prstGeom>
        <a:solidFill>
          <a:schemeClr val="accent4">
            <a:lumMod val="50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sk-SK" sz="1100">
              <a:solidFill>
                <a:schemeClr val="bg1"/>
              </a:solidFill>
            </a:rPr>
            <a:t>Vyhodnotenie BP</a:t>
          </a:r>
        </a:p>
      </xdr:txBody>
    </xdr:sp>
    <xdr:clientData/>
  </xdr:twoCellAnchor>
  <xdr:twoCellAnchor>
    <xdr:from>
      <xdr:col>8</xdr:col>
      <xdr:colOff>114299</xdr:colOff>
      <xdr:row>44</xdr:row>
      <xdr:rowOff>180975</xdr:rowOff>
    </xdr:from>
    <xdr:to>
      <xdr:col>10</xdr:col>
      <xdr:colOff>190499</xdr:colOff>
      <xdr:row>46</xdr:row>
      <xdr:rowOff>104775</xdr:rowOff>
    </xdr:to>
    <xdr:sp macro="" textlink="">
      <xdr:nvSpPr>
        <xdr:cNvPr id="4" name="Obdĺžn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762624" y="8562975"/>
          <a:ext cx="1295400" cy="304800"/>
        </a:xfrm>
        <a:prstGeom prst="rect">
          <a:avLst/>
        </a:prstGeom>
        <a:solidFill>
          <a:schemeClr val="accent4">
            <a:lumMod val="50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sk-SK" sz="1100">
              <a:solidFill>
                <a:schemeClr val="bg1"/>
              </a:solidFill>
            </a:rPr>
            <a:t>Vyhodnotenie</a:t>
          </a:r>
          <a:r>
            <a:rPr lang="sk-SK" sz="1100" baseline="0">
              <a:solidFill>
                <a:schemeClr val="bg1"/>
              </a:solidFill>
            </a:rPr>
            <a:t> KPI</a:t>
          </a:r>
          <a:endParaRPr lang="sk-SK" sz="1100">
            <a:solidFill>
              <a:schemeClr val="bg1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j Fukas" refreshedDate="44048.407842939814" createdVersion="6" refreshedVersion="6" minRefreshableVersion="3" recordCount="20" xr:uid="{00000000-000A-0000-FFFF-FFFF00000000}">
  <cacheSource type="worksheet">
    <worksheetSource ref="A1:L21" sheet="Vyhodnotenie BP"/>
  </cacheSource>
  <cacheFields count="12">
    <cacheField name="Dataset" numFmtId="0">
      <sharedItems/>
    </cacheField>
    <cacheField name="ID BP" numFmtId="0">
      <sharedItems count="20">
        <s v="BP_MDAV_JISCD_001"/>
        <s v="BP_MDAV_JISCD_002"/>
        <s v="BP_MDAV_JISCD_003"/>
        <s v="BP_MDAV_JISCD_004"/>
        <s v="BP_MDAV_JISCD_005"/>
        <s v="BP_MDAV_JISCD_006"/>
        <s v="BP_MDAV_JISCD_007"/>
        <s v="BP_MDAV_JISCD_008"/>
        <s v="BP_MDAV_JISCD_009"/>
        <s v="BP_MDAV_JISCD_010"/>
        <s v="BP_MDAV_JISCD_011"/>
        <s v="BP_MDAV_JISCD_012"/>
        <s v="BP_MDAV_JISCD_013"/>
        <s v="BP_MDAV_JISCD_014"/>
        <s v="BP_MDAV_JISCD_015"/>
        <s v="BP_MDAV_JISCD_016"/>
        <s v="BP_MDAV_JISCD_017"/>
        <s v="BP_MDAV_JISCD_018"/>
        <s v="BP_MDAV_JISCD_019"/>
        <s v="BP_MDAV_JISCD_020"/>
      </sharedItems>
    </cacheField>
    <cacheField name="BP (biznis pravidlo)" numFmtId="0">
      <sharedItems/>
    </cacheField>
    <cacheField name="Zdroj BP" numFmtId="0">
      <sharedItems/>
    </cacheField>
    <cacheField name="Poznámka" numFmtId="0">
      <sharedItems containsBlank="1"/>
    </cacheField>
    <cacheField name="Cieľ BP" numFmtId="0">
      <sharedItems count="17">
        <s v="OSVEDCENIE_TAXI_KONCESIA.URAD_VYDANIA"/>
        <s v="TAXI_VOZIDLO.VLASTNICKY_VZTAH"/>
        <s v="TAXI_VOZIDLO.DATUM_PRVEJ_EVIDENCIE"/>
        <s v="TAXI_KONCESIA_STANOVISTE.VLASTNICKY_VZTAH"/>
        <s v="OSVEDCENIE_TAXI_KONCESIA.DATUM_PLATNOSTI_DO"/>
        <s v="OSVEDCENIE_TAXI_KONCESIA.POVODNA_LEHOTA_PLATNOSTI"/>
        <s v="OSVEDCENIE_TAXI_KONCESIA.DOVOD_ZNEPLATNENIA"/>
        <s v="OSVEDCENIE_TAXI_KONCESIA.PLATNOST"/>
        <s v="OSVEDCENIE_TAXI_KONCESIA.DATUM_VYDANIA"/>
        <s v="TAXI_VOZIDLO.AKTIVNE"/>
        <s v="TAXI_VOZIDLO.DATUM_ODSTRANENIA"/>
        <s v="TAXI_VOZIDLO.DATUM_ZARADENIA"/>
        <s v="OSVEDCENIE_TAXI_KONCESIA.CISLO"/>
        <s v="TAXI_KONCESIA_STANOVISTE.DATUM_ODSTRANENIA"/>
        <s v="OSVEDCENIE_TAXI_KONCESIA.DATUM_PLATNOSTI_OD"/>
        <s v="TAXI_VOZIDLO.AKCIA"/>
        <s v="TAXI_VOZIDLO.ECV"/>
      </sharedItems>
    </cacheField>
    <cacheField name="KPI" numFmtId="0">
      <sharedItems count="4">
        <s v="1.2a"/>
        <s v="2.2b"/>
        <s v="4.2a"/>
        <s v="5.2a"/>
      </sharedItems>
    </cacheField>
    <cacheField name="KPI Názov" numFmtId="0">
      <sharedItems count="4">
        <s v="Percentuálny podiel záznamov v atribúte tabuľky, ktorý obsahuje hodnoty v súlade s definovaným pravidlom povoľujúcom určené hodnoty."/>
        <s v="Percentuálny podiel záznamov v atribúte, ktorého hodnoty plne dodržujú vzťahy medzi atribútmi."/>
        <s v="Percentuálny podiel záznamov v atribúte tabuľky, ktorý obsahuje akúkoľvek hodnotu okrem 'null' a prázdnej hodnoty"/>
        <s v="Percentuálny podiel záznamov v atribúte tabuľky, ktorý obsahuje rovnakú hodnotu v rámci atribútu len jeden krát."/>
      </sharedItems>
    </cacheField>
    <cacheField name="TRUE" numFmtId="0">
      <sharedItems containsSemiMixedTypes="0" containsString="0" containsNumber="1" containsInteger="1" minValue="2075" maxValue="16613"/>
    </cacheField>
    <cacheField name="FALSE" numFmtId="0">
      <sharedItems containsSemiMixedTypes="0" containsString="0" containsNumber="1" containsInteger="1" minValue="0" maxValue="6064"/>
    </cacheField>
    <cacheField name="% " numFmtId="0">
      <sharedItems containsSemiMixedTypes="0" containsString="0" containsNumber="1" minValue="0.32498042286609241" maxValue="1"/>
    </cacheField>
    <cacheField name="querry" numFmtId="0">
      <sharedItems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s v="JISCD_REGISTRE"/>
    <x v="0"/>
    <s v="Atribút URAD_VYDANIA obsahuje len hodnoty z číselníka"/>
    <s v="OSVEDCENIE_TAXI_KONCESIA.URAD_VYDANIA"/>
    <m/>
    <x v="0"/>
    <x v="0"/>
    <x v="0"/>
    <n v="10532"/>
    <n v="6064"/>
    <n v="0.63461074957821162"/>
    <s v="select_x000a_count (*) as pocet, nvl(oj.skrateny_nazov,'Nevyplnené') as Urad_Vydania,o.migrovane_x000a_from JISCD_REGISTRE.OSVEDCENIE_TAXI_KONCESIA o _x000a_left join JISCD_UM.organizacna_jednotka oj _x000a_on o.urad_vydania = oj.skrateny_nazov_x000a_where o.id = o.certifikat_ver_id_x000a_group by nvl(oj.skrateny_nazov,'Nevyplnené'), o.migrovane"/>
  </r>
  <r>
    <s v="JISCD_REGISTRE"/>
    <x v="1"/>
    <s v="Atribút VLASTNICKY_VZTAH obsahuje len hodnoty z číselníka"/>
    <s v="TAXI_VOZIDLO.VLASTNICKY_VZTAH"/>
    <m/>
    <x v="1"/>
    <x v="0"/>
    <x v="0"/>
    <n v="14453"/>
    <n v="1"/>
    <n v="0.99993081499930814"/>
    <s v="select count (*) as pocet,v.vlastnicky_vztah,k.migrovane from JISCD_REGISTRE.TAXI_VOZIDLO v_x000a_inner join JISCD_REGISTRE.OSVEDCENIE_TAXI_KONCESIA k _x000a_on v.osvedcenie_taxi_koncesia_id = k.id_x000a_where k.id = k.certifikat_ver_id_x000a_and k.platnost = 'PLATNY'_x000a_group by v.vlastnicky_vztah, k.migrovane"/>
  </r>
  <r>
    <s v="JISCD_REGISTRE"/>
    <x v="2"/>
    <s v="Atribút DATUM_PRVEJ_EVIDENCIE je dátum starší ako aktuálny"/>
    <s v="TAXI_VOZIDLO.DATUM_PRVEJ_EVIDENCIE"/>
    <m/>
    <x v="2"/>
    <x v="0"/>
    <x v="0"/>
    <n v="14454"/>
    <n v="0"/>
    <n v="1"/>
    <s v="select count (*) as pocet from JISCD_REGISTRE.TAXI_VOZIDLO o _x000a_where o.osvedcenie_taxi_koncesia_id in (select id from JISCD_REGISTRE.OSVEDCENIE_TAXI_KONCESIA where id = certifikat_ver_id and platnost = 'PLATNY')_x000a_and o.datum_prvej_evidencie &gt;= sysdate"/>
  </r>
  <r>
    <s v="JISCD_REGISTRE"/>
    <x v="3"/>
    <s v="Atribút VLASTNICKY_VZTAH obsahuje len hodnoty z číselníka"/>
    <s v="TAXI_KONCESIA_STANOVISTE.VLASTNICKY_VZTAH"/>
    <m/>
    <x v="3"/>
    <x v="0"/>
    <x v="0"/>
    <n v="2778"/>
    <n v="0"/>
    <n v="1"/>
    <s v="select count (*) as pocet, s.vlastnicky_vztah from JISCD_REGISTRE.TAXI_KONCESIA_STANOVISTE s _x000a_inner join JISCD_REGISTRE.OSV_TAXI_KONC_TAXI_KONC_STANOV os _x000a_on s.id = os.stanoviste_id_x000a_inner join JISCD_REGISTRE.OSVEDCENIE_TAXI_KONCESIA k_x000a_on os.osvedcenie_taxi_koncesia_id = k.id_x000a_where k.id = k.certifikat_ver_id_x000a_and k.platnost = 'PLATNY'_x000a_--where os.osvedcenie_taxi_koncesia_id in (select id from JISCD_REGISTRE.OSVEDCENIE_TAXI_KONCESIA where id = certifikat_ver_id and platnost = 'PLATNY')_x000a_--and s.vlastnicky_vztah in ('VLASTNIK','NAJOMCA','INE')_x000a_group by s.vlastnicky_vztah"/>
  </r>
  <r>
    <s v="JISCD_REGISTRE"/>
    <x v="4"/>
    <s v="Dátum platnosti DO je max. 10 rokov od dátumu platnosti OD"/>
    <s v="OSVEDCENIE_TAXI_KONCESIA.DATUM_PLATNOSTI_OD"/>
    <m/>
    <x v="4"/>
    <x v="1"/>
    <x v="1"/>
    <n v="16596"/>
    <n v="17"/>
    <n v="0.99897670499006797"/>
    <s v="select _x000a_count (*) as pocet, migrovane_x000a_from JISCD_REGISTRE.OSVEDCENIE_TAXI_KONCESIA_x000a_where id = certifikat_ver_id _x000a_and platnost = 'PLATNY'_x000a_and add_months (datum_platnosti_od,121) &lt; datum_platnosti_do_x000a_group by migrovane"/>
  </r>
  <r>
    <s v="JISCD_REGISTRE"/>
    <x v="5"/>
    <s v="Hodnoty v atribúte OSVEDCENIE_TAXI_KONCESIA.POVODNA_LEHOTA_PLATNOSTI je číslo od 1 do 10"/>
    <s v="OSVEDCENIE_TAXI_KONCESIA.POVODNA_LEHOTA_PLATNOSTI"/>
    <m/>
    <x v="5"/>
    <x v="0"/>
    <x v="0"/>
    <n v="3642"/>
    <n v="2743"/>
    <n v="0.57039937353171499"/>
    <s v="select count (*) as pocet, povodna_lehota_platnosti,migrovane from JISCD_REGISTRE.OSVEDCENIE_TAXI_KONCESIA_x000a_where id = certifikat_ver_id_x000a_and platnost = 'PLATNY'_x000a_group by povodna_lehota_platnosti, migrovane"/>
  </r>
  <r>
    <s v="JISCD_REGISTRE"/>
    <x v="6"/>
    <s v="Ak je uvedený dôvod zneplatnenia musí byť hodnota v atribúte PLATNOSŤ &quot;neplatná&quot;"/>
    <s v="OSVEDCENIE_TAXI_KONCESIA.PLATNOST"/>
    <m/>
    <x v="6"/>
    <x v="1"/>
    <x v="1"/>
    <n v="6377"/>
    <n v="8"/>
    <n v="0.99874706342991382"/>
    <s v="select count (*),migrovane from JISCD_REGISTRE.OSVEDCENIE_TAXI_KONCESIA_x000a_where id = certifikat_ver_id_x000a_and dovod_zneplatnenia is not null and platnost = 'PLATNY'_x000a_group by migrovane"/>
  </r>
  <r>
    <s v="JISCD_REGISTRE"/>
    <x v="7"/>
    <s v="AK je hodnota v atribúte PLATNOSŤ uvedená &quot;platná&quot; je aktuálny dátum v rozmedzí DATUM_PLATNOSTI_OD a DATUM_PLATNOSTI_DO"/>
    <s v="DATUM_PLATNOSTI_OD a DATUM_PLATNOSTI_DO"/>
    <m/>
    <x v="7"/>
    <x v="1"/>
    <x v="1"/>
    <n v="6385"/>
    <n v="0"/>
    <n v="1"/>
    <s v="select count (*) as pocet from JISCD_REGISTRE.OSVEDCENIE_TAXI_KONCESIA_x000a_where id = certifikat_ver_id_x000a_and platnost = 'PLATNY'_x000a_and sysdate not between datum_platnosti_od and datum_platnosti_do"/>
  </r>
  <r>
    <s v="JISCD_REGISTRE"/>
    <x v="8"/>
    <s v="Hodnota v atribúte DATUM_VYDANIA je staršia ako v DATUM_PLATNOSTI_OD"/>
    <s v="OSVEDCENIE_TAXI_KONCESIA.DATUM_PLATNOSTI_OD"/>
    <m/>
    <x v="8"/>
    <x v="1"/>
    <x v="1"/>
    <n v="13001"/>
    <n v="3595"/>
    <n v="0.78338153771993246"/>
    <s v="select _x000a_count (*) as pocet_x000a_from jiscd_registre.osvedcenie_taxi_koncesia_x000a_where id = certifikat_ver_id_x000a_and platnost = 'PLATNY'_x000a_and datum_vydania &gt;= datum_platnosti_od"/>
  </r>
  <r>
    <s v="JISCD_REGISTRE"/>
    <x v="9"/>
    <s v="Ak je hodnota v atribúte AKTIVNE &quot;neaktívne&quot;, musí byť uvedený DATUM_ODSTRANENIA "/>
    <s v="TAXI_VOZIDLO.DATUM_ODSTRANENIA"/>
    <m/>
    <x v="9"/>
    <x v="1"/>
    <x v="1"/>
    <n v="14454"/>
    <n v="1"/>
    <n v="0.99993081978554132"/>
    <s v="select v.*,k.migrovane from JISCD_REGISTRE.taxi_vozidlo v_x000a_inner join JISCD_REGISTRE.OSVEDCENIE_TAXI_KONCESIA k _x000a_on v. osvedcenie_taxi_koncesia_id = k.id_x000a_where v.datum_odstranenia is not null_x000a_and k.id = k.certifikat_ver_id_x000a_and v.aktivne = 1"/>
  </r>
  <r>
    <s v="JISCD_REGISTRE"/>
    <x v="10"/>
    <s v="DATUM_ODSTRANENIA je v rozmedzí DATUM_PLATNOSTI_OD a DATUM_PLATNOSTI_DO"/>
    <s v="DATUM_PLATNOSTI_OD a DATUM_PLATNOSTI_DO"/>
    <m/>
    <x v="10"/>
    <x v="1"/>
    <x v="1"/>
    <n v="14454"/>
    <n v="0"/>
    <n v="1"/>
    <s v="select count (*) as pocet from JISCD_REGISTRE.taxi_vozidlo v _x000a_inner join JISCD_REGISTRE.OSVEDCENIE_TAXI_KONCESIA k_x000a_on v.osvedcenie_taxi_koncesia_id = k.id_x000a_where v.datum_odstranenia is not null_x000a_and k.id = certifikat_ver_id_x000a_and k.platnost = 'PLATNY'_x000a_and v.datum_odstranenia not between k.datum_platnosti_od and k.datum_platnosti_do"/>
  </r>
  <r>
    <s v="JISCD_REGISTRE"/>
    <x v="11"/>
    <s v="DATUM_ZARADENIA je v rozmedzí DATUM_PLATNOSTI_OD a DATUM_PLATNOSTI_DO"/>
    <s v="DATUM_PLATNOSTI_OD a DATUM_PLATNOSTI_DO"/>
    <m/>
    <x v="11"/>
    <x v="1"/>
    <x v="1"/>
    <n v="14353"/>
    <n v="101"/>
    <n v="0.9930123149301231"/>
    <s v="select count (*) as pocet,k.migrovane from JISCD_REGISTRE.taxi_vozidlo v _x000a_inner join JISCD_REGISTRE.OSVEDCENIE_TAXI_KONCESIA k_x000a_on v.osvedcenie_taxi_koncesia_id = k.id_x000a_where v.datum_zaradenia is not null_x000a_and k.id = certifikat_ver_id_x000a_and k.platnost = 'PLATNY'_x000a_and v.datum_zaradenia not between k.datum_platnosti_od and k.datum_platnosti_do_x000a_group by k.migrovane"/>
  </r>
  <r>
    <s v="JISCD_REGISTRE"/>
    <x v="12"/>
    <s v="KONCESIA_CISLO by mala mať aspoň jedno STANOVISTE_AKTIVNE"/>
    <s v="TAXI_KONCESIA_STANOVISTE.AKTIVNE"/>
    <s v="navrhujeme zrušiť lebo nie je už k tomu platná legislatíva"/>
    <x v="12"/>
    <x v="1"/>
    <x v="1"/>
    <n v="2075"/>
    <n v="4310"/>
    <n v="0.32498042286609241"/>
    <s v="select count (*) as pocet from JISCD_REGISTRE.OSVEDCENIE_TAXI_KONCESIA k_x000a_where k.id = k.certifikat_ver_id_x000a_and k.platnost = 'PLATNY'_x000a_and not exists _x000a_(select 1 from _x000a_JISCD_REGISTRE.OSV_TAXI_KONC_TAXI_KONC_STANOV os_x000a_inner join JISCD_REGISTRE.TAXI_KONCESIA_STANOVISTE s_x000a_on s.id = os.stanoviste_id_x000a_where k.id = os.osvedcenie_taxi_koncesia_id_x000a_and s.aktivne = 1)"/>
  </r>
  <r>
    <s v="JISCD_REGISTRE"/>
    <x v="13"/>
    <s v="Ak je hodnota v atribúte TAXI_KONCESIA_STANOVISTE.AKTIVNE &quot;neaktívne&quot; tak musí byť DATUM_ODTSRANENIA vyplnený"/>
    <s v="TAXI_KONCESIA_STANOVISTE.AKTIVNE"/>
    <m/>
    <x v="13"/>
    <x v="1"/>
    <x v="1"/>
    <n v="2785"/>
    <n v="1"/>
    <n v="0.99964106245513284"/>
    <s v="select count (*) as pocet from JISCD_REGISTRE.TAXI_KONCESIA_STANOVISTE s _x000a_inner join JISCD_REGISTRE.OSV_TAXI_KONC_TAXI_KONC_STANOV os _x000a_on s.id = os.stanoviste_id_x000a_where s.aktivne = 0 and s.datum_odstranenia is  null_x000a_and os.osvedcenie_taxi_koncesia_id in (select id from JISCD_REGISTRE.OSVEDCENIE_TAXI_KONCESIA where id = certifikat_ver_id and platnost = 'PLATNY')"/>
  </r>
  <r>
    <s v="JISCD_REGISTRE"/>
    <x v="14"/>
    <s v="Hodnoty v atribúte OSVEDCENIE_TAXI_KONCESIA.DATUM_PLATNOSTI_OD sú povinne vyplnené"/>
    <s v="OSVEDCENIE_TAXI_KONCESIA.DATUM_PLATNOSTI_OD"/>
    <m/>
    <x v="14"/>
    <x v="2"/>
    <x v="2"/>
    <n v="6385"/>
    <n v="0"/>
    <n v="1"/>
    <s v="select count (*) as pocet from JISCD_REGISTRE.OSVEDCENIE_TAXI_KONCESIA_x000a_where id = certifikat_ver_id_x000a_and platnost = 'PLATNY'_x000a_and datum_platnosti_od is null"/>
  </r>
  <r>
    <s v="JISCD_REGISTRE"/>
    <x v="15"/>
    <s v="Hodnoty v atribúte TAXI_VOZIDLO.AKCIA sú povinne vyplnené"/>
    <s v="TAXI_VOZIDLO.AKCIA"/>
    <m/>
    <x v="15"/>
    <x v="2"/>
    <x v="2"/>
    <n v="14454"/>
    <n v="0"/>
    <n v="1"/>
    <s v="select count (*) as pocet from JISCD_REGISTRE.TAXI_VOZIDLO v_x000a_where v.osvedcenie_taxi_koncesia_id in (select id from JISCD_REGISTRE.OSVEDCENIE_TAXI_KONCESIA where id = certifikat_ver_id and platnost = 'PLATNY')_x000a_and v.akcia is null"/>
  </r>
  <r>
    <s v="JISCD_REGISTRE"/>
    <x v="16"/>
    <s v="Hodnoty v atribúte TAXI_VOZIDLO.DATUM_PRVEJ_EVIDENCIE sú povinne vyplnené"/>
    <s v="TAXI_VOZIDLO.DATUM_PRVEJ_EVIDENCIE"/>
    <m/>
    <x v="2"/>
    <x v="2"/>
    <x v="2"/>
    <n v="14387"/>
    <n v="67"/>
    <n v="0.99536460495364609"/>
    <s v="select count (*) as pocet from JISCD_REGISTRE.TAXI_VOZIDLO v_x000a_where v.osvedcenie_taxi_koncesia_id in (select id from JISCD_REGISTRE.OSVEDCENIE_TAXI_KONCESIA where id = certifikat_ver_id and platnost = 'PLATNY')_x000a_and v.datum_prvej_evidencie is null"/>
  </r>
  <r>
    <s v="JISCD_REGISTRE"/>
    <x v="17"/>
    <s v="Hodnoty v atribúte TAXI_VOZIDLO.ECV sú povinne vyplnené"/>
    <s v="TAXI_VOZIDLO.ECV"/>
    <m/>
    <x v="16"/>
    <x v="2"/>
    <x v="2"/>
    <n v="14454"/>
    <n v="0"/>
    <n v="1"/>
    <s v="select count (*) as pocet from JISCD_REGISTRE.TAXI_VOZIDLO v_x000a_where v.osvedcenie_taxi_koncesia_id in (select id from JISCD_REGISTRE.OSVEDCENIE_TAXI_KONCESIA where id = certifikat_ver_id and platnost = 'PLATNY')_x000a_and v.ecv is null"/>
  </r>
  <r>
    <s v="JISCD_REGISTRE"/>
    <x v="18"/>
    <s v="Hodnoty v atribúte TAXI_KONCESIA_STANOVISTE.VLASTNICKY_VZTAH sú povinne vyplnené"/>
    <s v="TAXI_KONCESIA_STANOVISTE.VLASTNICKY_VZTAH"/>
    <m/>
    <x v="3"/>
    <x v="2"/>
    <x v="2"/>
    <n v="2786"/>
    <n v="0"/>
    <n v="1"/>
    <s v="select count (*) as pocet from JISCD_REGISTRE.TAXI_KONCESIA_STANOVISTE s _x000a_inner join JISCD_REGISTRE.OSV_TAXI_KONC_TAXI_KONC_STANOV os _x000a_on s.id = os.stanoviste_id_x000a_where s.vlastnicky_vztah is null_x000a_and os.osvedcenie_taxi_koncesia_id in (select id from JISCD_REGISTRE.OSVEDCENIE_TAXI_KONCESIA where id = certifikat_ver_id and platnost = 'PLATNY')"/>
  </r>
  <r>
    <s v="JISCD_REGISTRE"/>
    <x v="19"/>
    <s v="Hodnoty v atribúte OSVEDCENIE_TAXI_KONCESIA.CISLO sú unikátne pri poslednej verzii osvedčenia"/>
    <s v="OSVEDCENIE_TAXI_KONCESIA.CISLO"/>
    <m/>
    <x v="12"/>
    <x v="3"/>
    <x v="3"/>
    <n v="16613"/>
    <n v="0"/>
    <n v="1"/>
    <s v="select count (*) as pocet, cislo from JISCD_REGISTRE.OSVEDCENIE_TAXI_KONCESIA_x000a_where id = certifikat_ver_id_x000a_and platnost = 'PLATNY'_x000a_and migrovane = 0_x000a_group by cislo _x000a_having count (*) &gt; 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Kontingenčná tabuľka1" cacheId="10605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compact="0" compactData="0" multipleFieldFilters="0">
  <location ref="A3:D8" firstHeaderRow="0" firstDataRow="1" firstDataCol="2" rowPageCount="1" colPageCount="1"/>
  <pivotFields count="12">
    <pivotField compact="0" outline="0" showAll="0"/>
    <pivotField axis="axisPage" dataField="1" compact="0" outline="0" multipleItemSelectionAllowed="1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h="1" x="12"/>
        <item x="13"/>
        <item x="14"/>
        <item x="15"/>
        <item x="16"/>
        <item x="17"/>
        <item x="18"/>
        <item x="1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>
      <items count="5">
        <item x="2"/>
        <item x="0"/>
        <item x="3"/>
        <item x="1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</pivotFields>
  <rowFields count="2">
    <field x="6"/>
    <field x="7"/>
  </rowFields>
  <rowItems count="5">
    <i>
      <x/>
      <x v="1"/>
    </i>
    <i>
      <x v="1"/>
      <x v="3"/>
    </i>
    <i>
      <x v="2"/>
      <x/>
    </i>
    <i>
      <x v="3"/>
      <x v="2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Priemer z % " fld="10" subtotal="average" baseField="7" baseItem="1" numFmtId="10"/>
    <dataField name="Počet z ID BP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B14"/>
  <sheetViews>
    <sheetView showGridLines="0" workbookViewId="0">
      <selection activeCell="B7" sqref="B7"/>
    </sheetView>
  </sheetViews>
  <sheetFormatPr defaultRowHeight="15"/>
  <cols>
    <col min="1" max="1" width="33" bestFit="1" customWidth="1"/>
    <col min="2" max="2" width="72.42578125" customWidth="1"/>
  </cols>
  <sheetData>
    <row r="1" spans="1:2">
      <c r="A1" s="8" t="s">
        <v>0</v>
      </c>
      <c r="B1" s="4" t="s">
        <v>1</v>
      </c>
    </row>
    <row r="2" spans="1:2">
      <c r="A2" s="9" t="s">
        <v>2</v>
      </c>
      <c r="B2" s="5" t="s">
        <v>3</v>
      </c>
    </row>
    <row r="3" spans="1:2">
      <c r="A3" s="9" t="s">
        <v>4</v>
      </c>
      <c r="B3" s="5" t="s">
        <v>5</v>
      </c>
    </row>
    <row r="4" spans="1:2">
      <c r="A4" s="9" t="s">
        <v>6</v>
      </c>
      <c r="B4" s="5" t="s">
        <v>7</v>
      </c>
    </row>
    <row r="5" spans="1:2">
      <c r="A5" s="9" t="s">
        <v>8</v>
      </c>
      <c r="B5" s="5" t="s">
        <v>9</v>
      </c>
    </row>
    <row r="6" spans="1:2">
      <c r="A6" s="9" t="s">
        <v>10</v>
      </c>
      <c r="B6" s="5" t="s">
        <v>11</v>
      </c>
    </row>
    <row r="7" spans="1:2" ht="60">
      <c r="A7" s="9" t="s">
        <v>12</v>
      </c>
      <c r="B7" s="5" t="s">
        <v>13</v>
      </c>
    </row>
    <row r="8" spans="1:2">
      <c r="A8" s="9" t="s">
        <v>14</v>
      </c>
      <c r="B8" s="6">
        <v>44034</v>
      </c>
    </row>
    <row r="9" spans="1:2">
      <c r="A9" s="9" t="s">
        <v>15</v>
      </c>
      <c r="B9" s="6">
        <v>44040</v>
      </c>
    </row>
    <row r="10" spans="1:2" ht="15.75" thickBot="1">
      <c r="A10" s="10" t="s">
        <v>16</v>
      </c>
      <c r="B10" s="7" t="s">
        <v>17</v>
      </c>
    </row>
    <row r="11" spans="1:2" ht="15.75" thickBot="1"/>
    <row r="12" spans="1:2">
      <c r="A12" s="41" t="s">
        <v>18</v>
      </c>
      <c r="B12" s="42"/>
    </row>
    <row r="13" spans="1:2">
      <c r="A13" s="46" t="s">
        <v>19</v>
      </c>
      <c r="B13" s="43"/>
    </row>
    <row r="14" spans="1:2" ht="15.75" thickBot="1">
      <c r="A14" s="44" t="s">
        <v>20</v>
      </c>
      <c r="B14" s="45"/>
    </row>
  </sheetData>
  <dataValidations count="1">
    <dataValidation operator="greaterThan" allowBlank="1" showInputMessage="1" showErrorMessage="1" sqref="B8:B9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2"/>
  <sheetViews>
    <sheetView workbookViewId="0">
      <selection activeCell="A12" sqref="A12"/>
    </sheetView>
  </sheetViews>
  <sheetFormatPr defaultRowHeight="15"/>
  <cols>
    <col min="1" max="1" width="6.7109375" bestFit="1" customWidth="1"/>
    <col min="2" max="2" width="17.42578125" customWidth="1"/>
  </cols>
  <sheetData>
    <row r="1" spans="1:3">
      <c r="A1" t="s">
        <v>531</v>
      </c>
      <c r="B1" t="s">
        <v>175</v>
      </c>
      <c r="C1" t="s">
        <v>133</v>
      </c>
    </row>
    <row r="2" spans="1:3">
      <c r="A2" s="38">
        <v>323</v>
      </c>
      <c r="B2" t="s">
        <v>545</v>
      </c>
      <c r="C2" s="38">
        <v>0</v>
      </c>
    </row>
    <row r="3" spans="1:3">
      <c r="A3" s="38">
        <v>408</v>
      </c>
      <c r="B3" t="s">
        <v>546</v>
      </c>
      <c r="C3" s="38">
        <v>1</v>
      </c>
    </row>
    <row r="4" spans="1:3">
      <c r="A4" s="38">
        <v>1</v>
      </c>
      <c r="B4" t="s">
        <v>547</v>
      </c>
      <c r="C4" s="38">
        <v>1</v>
      </c>
    </row>
    <row r="5" spans="1:3">
      <c r="A5" s="38">
        <v>5716</v>
      </c>
      <c r="B5" t="s">
        <v>546</v>
      </c>
      <c r="C5" s="38">
        <v>0</v>
      </c>
    </row>
    <row r="6" spans="1:3">
      <c r="A6" s="38">
        <v>679</v>
      </c>
      <c r="B6" t="s">
        <v>545</v>
      </c>
      <c r="C6" s="38">
        <v>1</v>
      </c>
    </row>
    <row r="7" spans="1:3">
      <c r="A7" s="38">
        <v>4038</v>
      </c>
      <c r="B7" t="s">
        <v>548</v>
      </c>
      <c r="C7" s="38">
        <v>0</v>
      </c>
    </row>
    <row r="8" spans="1:3">
      <c r="A8" s="38">
        <v>2370</v>
      </c>
      <c r="B8" t="s">
        <v>549</v>
      </c>
      <c r="C8" s="38">
        <v>0</v>
      </c>
    </row>
    <row r="9" spans="1:3">
      <c r="A9" s="38">
        <v>626</v>
      </c>
      <c r="B9" t="s">
        <v>548</v>
      </c>
      <c r="C9" s="38">
        <v>1</v>
      </c>
    </row>
    <row r="10" spans="1:3">
      <c r="A10" s="38">
        <v>293</v>
      </c>
      <c r="B10" t="s">
        <v>549</v>
      </c>
      <c r="C10" s="38">
        <v>1</v>
      </c>
    </row>
    <row r="12" spans="1:3">
      <c r="A12">
        <f>SUM(A2:A10)</f>
        <v>14454</v>
      </c>
      <c r="B12" t="s">
        <v>550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>
      <selection sqref="A1:A2"/>
    </sheetView>
  </sheetViews>
  <sheetFormatPr defaultRowHeight="15"/>
  <sheetData>
    <row r="1" spans="1:1">
      <c r="A1" t="s">
        <v>531</v>
      </c>
    </row>
    <row r="2" spans="1:1">
      <c r="A2" s="3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workbookViewId="0">
      <selection activeCell="F6" sqref="F6"/>
    </sheetView>
  </sheetViews>
  <sheetFormatPr defaultRowHeight="15"/>
  <sheetData>
    <row r="1" spans="1:6">
      <c r="A1" t="s">
        <v>531</v>
      </c>
      <c r="B1" t="s">
        <v>175</v>
      </c>
      <c r="E1" t="s">
        <v>531</v>
      </c>
      <c r="F1" t="s">
        <v>175</v>
      </c>
    </row>
    <row r="2" spans="1:6">
      <c r="A2" s="38">
        <v>735</v>
      </c>
      <c r="B2" t="s">
        <v>548</v>
      </c>
      <c r="E2" s="38">
        <v>735</v>
      </c>
      <c r="F2" t="s">
        <v>548</v>
      </c>
    </row>
    <row r="3" spans="1:6">
      <c r="A3" s="38">
        <v>687</v>
      </c>
      <c r="B3" t="s">
        <v>546</v>
      </c>
      <c r="E3" s="38">
        <v>687</v>
      </c>
      <c r="F3" t="s">
        <v>546</v>
      </c>
    </row>
    <row r="4" spans="1:6">
      <c r="A4" s="38">
        <v>1356</v>
      </c>
      <c r="B4" t="s">
        <v>545</v>
      </c>
      <c r="E4" s="38">
        <v>1356</v>
      </c>
      <c r="F4" t="s">
        <v>545</v>
      </c>
    </row>
    <row r="6" spans="1:6">
      <c r="A6">
        <f>SUM(A2:A4)</f>
        <v>2778</v>
      </c>
      <c r="B6" t="s">
        <v>550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2"/>
  <sheetViews>
    <sheetView workbookViewId="0">
      <selection activeCell="B7" sqref="B7"/>
    </sheetView>
  </sheetViews>
  <sheetFormatPr defaultRowHeight="15"/>
  <cols>
    <col min="2" max="2" width="12.140625" bestFit="1" customWidth="1"/>
  </cols>
  <sheetData>
    <row r="1" spans="1:2">
      <c r="A1" t="s">
        <v>531</v>
      </c>
      <c r="B1" t="s">
        <v>133</v>
      </c>
    </row>
    <row r="2" spans="1:2">
      <c r="A2" s="38">
        <v>17</v>
      </c>
      <c r="B2" s="38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6"/>
  <sheetViews>
    <sheetView workbookViewId="0">
      <selection activeCell="B11" sqref="B11"/>
    </sheetView>
  </sheetViews>
  <sheetFormatPr defaultRowHeight="15"/>
  <cols>
    <col min="2" max="2" width="29.42578125" bestFit="1" customWidth="1"/>
  </cols>
  <sheetData>
    <row r="1" spans="1:8">
      <c r="A1" t="s">
        <v>531</v>
      </c>
      <c r="B1" t="s">
        <v>87</v>
      </c>
      <c r="C1" t="s">
        <v>133</v>
      </c>
      <c r="F1" t="b">
        <v>1</v>
      </c>
      <c r="G1" t="b">
        <v>0</v>
      </c>
    </row>
    <row r="2" spans="1:8">
      <c r="A2" s="38">
        <v>1</v>
      </c>
      <c r="B2" s="38">
        <v>2</v>
      </c>
      <c r="C2" s="38">
        <v>0</v>
      </c>
      <c r="F2">
        <f>A2+A3+A5</f>
        <v>3642</v>
      </c>
      <c r="G2">
        <f>A4+A6</f>
        <v>2743</v>
      </c>
    </row>
    <row r="3" spans="1:8">
      <c r="A3" s="38">
        <v>2466</v>
      </c>
      <c r="B3" s="38">
        <v>10</v>
      </c>
      <c r="C3" s="38">
        <v>0</v>
      </c>
    </row>
    <row r="4" spans="1:8">
      <c r="A4" s="38">
        <v>2476</v>
      </c>
      <c r="B4" s="38">
        <v>0</v>
      </c>
      <c r="C4" s="38">
        <v>0</v>
      </c>
      <c r="E4" t="s">
        <v>551</v>
      </c>
      <c r="F4">
        <f>A5</f>
        <v>1175</v>
      </c>
      <c r="G4">
        <f>A6</f>
        <v>267</v>
      </c>
      <c r="H4" s="32">
        <f>F4/(F4+G4)</f>
        <v>0.8148404993065187</v>
      </c>
    </row>
    <row r="5" spans="1:8">
      <c r="A5" s="38">
        <v>1175</v>
      </c>
      <c r="B5" s="38">
        <v>10</v>
      </c>
      <c r="C5" s="38">
        <v>1</v>
      </c>
      <c r="E5" t="s">
        <v>552</v>
      </c>
      <c r="F5">
        <f>A3+A2</f>
        <v>2467</v>
      </c>
      <c r="G5">
        <f>A4</f>
        <v>2476</v>
      </c>
      <c r="H5" s="32">
        <f>F5/(F5+G5)</f>
        <v>0.49908962168723447</v>
      </c>
    </row>
    <row r="6" spans="1:8">
      <c r="A6" s="38">
        <v>267</v>
      </c>
      <c r="B6" s="38">
        <v>0</v>
      </c>
      <c r="C6" s="38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2"/>
  <sheetViews>
    <sheetView workbookViewId="0">
      <selection activeCell="A2" sqref="A2"/>
    </sheetView>
  </sheetViews>
  <sheetFormatPr defaultRowHeight="15"/>
  <sheetData>
    <row r="1" spans="1:2">
      <c r="A1" t="s">
        <v>553</v>
      </c>
      <c r="B1" t="s">
        <v>133</v>
      </c>
    </row>
    <row r="2" spans="1:2">
      <c r="A2" s="38">
        <v>8</v>
      </c>
      <c r="B2" s="38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>
      <selection sqref="A1:A2"/>
    </sheetView>
  </sheetViews>
  <sheetFormatPr defaultRowHeight="15"/>
  <sheetData>
    <row r="1" spans="1:1">
      <c r="A1" t="s">
        <v>531</v>
      </c>
    </row>
    <row r="2" spans="1:1">
      <c r="A2" s="38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>
      <selection activeCell="F13" sqref="F13"/>
    </sheetView>
  </sheetViews>
  <sheetFormatPr defaultRowHeight="15"/>
  <sheetData>
    <row r="1" spans="1:1">
      <c r="A1" t="s">
        <v>531</v>
      </c>
    </row>
    <row r="2" spans="1:1">
      <c r="A2" s="38">
        <v>3595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>
      <selection activeCell="N42" sqref="N42"/>
    </sheetView>
  </sheetViews>
  <sheetFormatPr defaultRowHeight="15"/>
  <sheetData>
    <row r="1" spans="1:1">
      <c r="A1" t="s">
        <v>531</v>
      </c>
    </row>
    <row r="2" spans="1:1">
      <c r="A2" s="38">
        <v>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>
      <selection activeCell="A3" sqref="A3"/>
    </sheetView>
  </sheetViews>
  <sheetFormatPr defaultRowHeight="15"/>
  <sheetData>
    <row r="1" spans="1:1">
      <c r="A1" t="s">
        <v>531</v>
      </c>
    </row>
    <row r="2" spans="1:1">
      <c r="A2" s="3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"/>
  <sheetViews>
    <sheetView zoomScale="115" zoomScaleNormal="115" workbookViewId="0">
      <selection activeCell="M29" sqref="M29"/>
    </sheetView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2"/>
  <sheetViews>
    <sheetView workbookViewId="0">
      <selection activeCell="I25" sqref="I25"/>
    </sheetView>
  </sheetViews>
  <sheetFormatPr defaultRowHeight="15"/>
  <sheetData>
    <row r="1" spans="1:2">
      <c r="A1" t="s">
        <v>531</v>
      </c>
      <c r="B1" t="s">
        <v>133</v>
      </c>
    </row>
    <row r="2" spans="1:2">
      <c r="A2" s="38">
        <v>101</v>
      </c>
      <c r="B2" s="38">
        <v>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2"/>
  <sheetViews>
    <sheetView workbookViewId="0">
      <selection activeCell="F24" sqref="F24"/>
    </sheetView>
  </sheetViews>
  <sheetFormatPr defaultRowHeight="15"/>
  <sheetData>
    <row r="1" spans="1:1">
      <c r="A1" t="s">
        <v>531</v>
      </c>
    </row>
    <row r="2" spans="1:1">
      <c r="A2" s="38">
        <v>4310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2"/>
  <sheetViews>
    <sheetView workbookViewId="0">
      <selection sqref="A1:A2"/>
    </sheetView>
  </sheetViews>
  <sheetFormatPr defaultRowHeight="15"/>
  <sheetData>
    <row r="1" spans="1:1">
      <c r="A1" t="s">
        <v>531</v>
      </c>
    </row>
    <row r="2" spans="1:1">
      <c r="A2" s="38">
        <v>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2"/>
  <sheetViews>
    <sheetView workbookViewId="0">
      <selection sqref="A1:A2"/>
    </sheetView>
  </sheetViews>
  <sheetFormatPr defaultRowHeight="15"/>
  <sheetData>
    <row r="1" spans="1:1">
      <c r="A1" t="s">
        <v>531</v>
      </c>
    </row>
    <row r="2" spans="1:1">
      <c r="A2" s="38"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2"/>
  <sheetViews>
    <sheetView workbookViewId="0">
      <selection sqref="A1:A2"/>
    </sheetView>
  </sheetViews>
  <sheetFormatPr defaultRowHeight="15"/>
  <sheetData>
    <row r="1" spans="1:1">
      <c r="A1" t="s">
        <v>531</v>
      </c>
    </row>
    <row r="2" spans="1:1">
      <c r="A2" s="38"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2"/>
  <sheetViews>
    <sheetView workbookViewId="0">
      <selection sqref="A1:A2"/>
    </sheetView>
  </sheetViews>
  <sheetFormatPr defaultRowHeight="15"/>
  <sheetData>
    <row r="1" spans="1:1">
      <c r="A1" t="s">
        <v>531</v>
      </c>
    </row>
    <row r="2" spans="1:1">
      <c r="A2" s="38">
        <v>67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2"/>
  <sheetViews>
    <sheetView workbookViewId="0">
      <selection sqref="A1:A2"/>
    </sheetView>
  </sheetViews>
  <sheetFormatPr defaultRowHeight="15"/>
  <sheetData>
    <row r="1" spans="1:1">
      <c r="A1" t="s">
        <v>531</v>
      </c>
    </row>
    <row r="2" spans="1:1">
      <c r="A2" s="38"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2"/>
  <sheetViews>
    <sheetView workbookViewId="0">
      <selection sqref="A1:A2"/>
    </sheetView>
  </sheetViews>
  <sheetFormatPr defaultRowHeight="15"/>
  <sheetData>
    <row r="1" spans="1:1">
      <c r="A1" t="s">
        <v>531</v>
      </c>
    </row>
    <row r="2" spans="1:1">
      <c r="A2" s="38"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1"/>
  <sheetViews>
    <sheetView workbookViewId="0">
      <selection activeCell="C9" sqref="C9"/>
    </sheetView>
  </sheetViews>
  <sheetFormatPr defaultRowHeight="15"/>
  <sheetData>
    <row r="1" spans="1:2">
      <c r="A1" t="s">
        <v>531</v>
      </c>
      <c r="B1" t="s">
        <v>67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8" tint="-0.499984740745262"/>
  </sheetPr>
  <dimension ref="A1:G19"/>
  <sheetViews>
    <sheetView showGridLines="0" workbookViewId="0">
      <selection activeCell="E2" sqref="E2"/>
    </sheetView>
  </sheetViews>
  <sheetFormatPr defaultRowHeight="15"/>
  <cols>
    <col min="1" max="1" width="15.42578125" customWidth="1"/>
    <col min="2" max="2" width="31" style="1" customWidth="1"/>
    <col min="3" max="3" width="23.5703125" customWidth="1"/>
    <col min="4" max="4" width="36.42578125" customWidth="1"/>
    <col min="5" max="5" width="9.85546875" customWidth="1"/>
    <col min="6" max="6" width="36.42578125" customWidth="1"/>
    <col min="7" max="7" width="47.140625" customWidth="1"/>
  </cols>
  <sheetData>
    <row r="1" spans="1:7">
      <c r="A1" s="3" t="s">
        <v>554</v>
      </c>
      <c r="B1" s="3" t="s">
        <v>555</v>
      </c>
      <c r="C1" s="2" t="s">
        <v>556</v>
      </c>
      <c r="D1" s="2" t="s">
        <v>21</v>
      </c>
      <c r="E1" s="2" t="s">
        <v>30</v>
      </c>
      <c r="F1" s="2" t="s">
        <v>39</v>
      </c>
      <c r="G1" s="2" t="s">
        <v>48</v>
      </c>
    </row>
    <row r="2" spans="1:7" ht="120">
      <c r="A2" s="12" t="s">
        <v>557</v>
      </c>
      <c r="B2" s="12" t="s">
        <v>558</v>
      </c>
      <c r="C2" s="11" t="s">
        <v>559</v>
      </c>
      <c r="D2" s="12" t="s">
        <v>22</v>
      </c>
      <c r="E2" s="11" t="s">
        <v>31</v>
      </c>
      <c r="F2" s="12" t="s">
        <v>526</v>
      </c>
      <c r="G2" s="12" t="s">
        <v>50</v>
      </c>
    </row>
    <row r="3" spans="1:7" ht="75">
      <c r="A3" s="12" t="s">
        <v>557</v>
      </c>
      <c r="B3" s="12" t="s">
        <v>560</v>
      </c>
      <c r="C3" s="11" t="s">
        <v>559</v>
      </c>
      <c r="D3" s="12" t="s">
        <v>23</v>
      </c>
      <c r="E3" s="11" t="s">
        <v>32</v>
      </c>
      <c r="F3" s="12" t="s">
        <v>561</v>
      </c>
      <c r="G3" s="12"/>
    </row>
    <row r="4" spans="1:7" ht="30">
      <c r="A4" s="12" t="s">
        <v>562</v>
      </c>
      <c r="B4" s="12" t="s">
        <v>563</v>
      </c>
      <c r="C4" s="11" t="s">
        <v>564</v>
      </c>
      <c r="D4" s="12"/>
      <c r="E4" s="11" t="s">
        <v>565</v>
      </c>
      <c r="F4" s="12" t="s">
        <v>566</v>
      </c>
      <c r="G4" s="12" t="s">
        <v>567</v>
      </c>
    </row>
    <row r="5" spans="1:7" ht="45">
      <c r="A5" s="12" t="s">
        <v>562</v>
      </c>
      <c r="B5" s="12" t="s">
        <v>568</v>
      </c>
      <c r="C5" s="11" t="s">
        <v>564</v>
      </c>
      <c r="D5" s="12"/>
      <c r="E5" s="11" t="s">
        <v>569</v>
      </c>
      <c r="F5" s="12" t="s">
        <v>570</v>
      </c>
      <c r="G5" s="12" t="s">
        <v>571</v>
      </c>
    </row>
    <row r="6" spans="1:7" ht="90">
      <c r="A6" s="12" t="s">
        <v>562</v>
      </c>
      <c r="B6" s="12" t="s">
        <v>568</v>
      </c>
      <c r="C6" s="11" t="s">
        <v>559</v>
      </c>
      <c r="D6" s="12"/>
      <c r="E6" s="11" t="s">
        <v>33</v>
      </c>
      <c r="F6" s="12" t="s">
        <v>527</v>
      </c>
      <c r="G6" s="12" t="s">
        <v>51</v>
      </c>
    </row>
    <row r="7" spans="1:7" ht="45">
      <c r="A7" s="12" t="s">
        <v>572</v>
      </c>
      <c r="B7" s="12" t="s">
        <v>573</v>
      </c>
      <c r="C7" s="11" t="s">
        <v>574</v>
      </c>
      <c r="D7" s="12"/>
      <c r="E7" s="11" t="s">
        <v>34</v>
      </c>
      <c r="F7" s="12" t="s">
        <v>575</v>
      </c>
      <c r="G7" s="12"/>
    </row>
    <row r="8" spans="1:7">
      <c r="A8" s="12" t="s">
        <v>572</v>
      </c>
      <c r="B8" s="12" t="s">
        <v>576</v>
      </c>
      <c r="C8" s="11" t="s">
        <v>564</v>
      </c>
      <c r="D8" s="12"/>
      <c r="E8" s="12" t="s">
        <v>577</v>
      </c>
      <c r="F8" s="12" t="s">
        <v>577</v>
      </c>
      <c r="G8" s="12"/>
    </row>
    <row r="9" spans="1:7" ht="30">
      <c r="A9" s="12" t="s">
        <v>578</v>
      </c>
      <c r="B9" s="12" t="s">
        <v>579</v>
      </c>
      <c r="C9" s="11" t="s">
        <v>564</v>
      </c>
      <c r="D9" s="12"/>
      <c r="E9" s="12" t="s">
        <v>577</v>
      </c>
      <c r="F9" s="12" t="s">
        <v>577</v>
      </c>
      <c r="G9" s="12"/>
    </row>
    <row r="10" spans="1:7" ht="60">
      <c r="A10" s="12" t="s">
        <v>578</v>
      </c>
      <c r="B10" s="12" t="s">
        <v>580</v>
      </c>
      <c r="C10" s="11" t="s">
        <v>574</v>
      </c>
      <c r="D10" s="12"/>
      <c r="E10" s="11" t="s">
        <v>35</v>
      </c>
      <c r="F10" s="12" t="s">
        <v>528</v>
      </c>
      <c r="G10" s="12"/>
    </row>
    <row r="11" spans="1:7" ht="60">
      <c r="A11" s="12" t="s">
        <v>578</v>
      </c>
      <c r="B11" s="12" t="s">
        <v>581</v>
      </c>
      <c r="C11" s="11" t="s">
        <v>574</v>
      </c>
      <c r="D11" s="12"/>
      <c r="E11" s="11" t="s">
        <v>582</v>
      </c>
      <c r="F11" s="12" t="s">
        <v>528</v>
      </c>
      <c r="G11" s="12"/>
    </row>
    <row r="12" spans="1:7" ht="60">
      <c r="A12" s="12" t="s">
        <v>583</v>
      </c>
      <c r="B12" s="12" t="s">
        <v>584</v>
      </c>
      <c r="C12" s="11" t="s">
        <v>574</v>
      </c>
      <c r="D12" s="12" t="s">
        <v>27</v>
      </c>
      <c r="E12" s="11" t="s">
        <v>36</v>
      </c>
      <c r="F12" s="12" t="s">
        <v>529</v>
      </c>
      <c r="G12" s="12" t="s">
        <v>52</v>
      </c>
    </row>
    <row r="13" spans="1:7" ht="60">
      <c r="A13" s="12" t="s">
        <v>583</v>
      </c>
      <c r="B13" s="12" t="s">
        <v>585</v>
      </c>
      <c r="C13" s="11" t="s">
        <v>559</v>
      </c>
      <c r="D13" s="12" t="s">
        <v>28</v>
      </c>
      <c r="E13" s="11" t="s">
        <v>37</v>
      </c>
      <c r="F13" s="12" t="s">
        <v>586</v>
      </c>
      <c r="G13" s="12" t="s">
        <v>53</v>
      </c>
    </row>
    <row r="14" spans="1:7">
      <c r="A14" s="12" t="s">
        <v>587</v>
      </c>
      <c r="B14" s="12" t="s">
        <v>588</v>
      </c>
      <c r="C14" s="11" t="s">
        <v>564</v>
      </c>
      <c r="D14" s="12"/>
      <c r="E14" s="12" t="s">
        <v>577</v>
      </c>
      <c r="F14" s="12" t="s">
        <v>577</v>
      </c>
      <c r="G14" s="12"/>
    </row>
    <row r="15" spans="1:7">
      <c r="A15" s="12" t="s">
        <v>587</v>
      </c>
      <c r="B15" s="12" t="s">
        <v>589</v>
      </c>
      <c r="C15" s="11" t="s">
        <v>564</v>
      </c>
      <c r="D15" s="12"/>
      <c r="E15" s="12" t="s">
        <v>577</v>
      </c>
      <c r="F15" s="12" t="s">
        <v>577</v>
      </c>
      <c r="G15" s="12"/>
    </row>
    <row r="16" spans="1:7" ht="30">
      <c r="A16" s="12" t="s">
        <v>590</v>
      </c>
      <c r="B16" s="12" t="s">
        <v>591</v>
      </c>
      <c r="C16" s="11" t="s">
        <v>564</v>
      </c>
      <c r="D16" s="12"/>
      <c r="E16" s="12" t="s">
        <v>577</v>
      </c>
      <c r="F16" s="12" t="s">
        <v>577</v>
      </c>
      <c r="G16" s="12"/>
    </row>
    <row r="17" spans="1:7" ht="30">
      <c r="A17" s="12" t="s">
        <v>590</v>
      </c>
      <c r="B17" s="12" t="s">
        <v>592</v>
      </c>
      <c r="C17" s="11" t="s">
        <v>564</v>
      </c>
      <c r="D17" s="12"/>
      <c r="E17" s="12" t="s">
        <v>577</v>
      </c>
      <c r="F17" s="12" t="s">
        <v>577</v>
      </c>
      <c r="G17" s="12"/>
    </row>
    <row r="18" spans="1:7" ht="30">
      <c r="A18" s="12" t="s">
        <v>590</v>
      </c>
      <c r="B18" s="12" t="s">
        <v>593</v>
      </c>
      <c r="C18" s="11" t="s">
        <v>564</v>
      </c>
      <c r="D18" s="12"/>
      <c r="E18" s="12" t="s">
        <v>577</v>
      </c>
      <c r="F18" s="12" t="s">
        <v>577</v>
      </c>
      <c r="G18" s="12"/>
    </row>
    <row r="19" spans="1:7" ht="75">
      <c r="A19" s="12" t="s">
        <v>594</v>
      </c>
      <c r="B19" s="12" t="s">
        <v>595</v>
      </c>
      <c r="C19" s="11" t="s">
        <v>574</v>
      </c>
      <c r="D19" s="12" t="s">
        <v>29</v>
      </c>
      <c r="E19" s="11" t="s">
        <v>38</v>
      </c>
      <c r="F19" s="12" t="s">
        <v>47</v>
      </c>
      <c r="G19" s="12" t="s">
        <v>54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C00-000000000000}">
          <x14:formula1>
            <xm:f>'prvky pre BP,KPI'!$L$2:$L$5</xm:f>
          </x14:formula1>
          <xm:sqref>C2:C19</xm:sqref>
        </x14:dataValidation>
        <x14:dataValidation type="list" allowBlank="1" showInputMessage="1" showErrorMessage="1" xr:uid="{00000000-0002-0000-1C00-000001000000}">
          <x14:formula1>
            <xm:f>'prvky pre BP,KPI'!$J$2:$J$9</xm:f>
          </x14:formula1>
          <xm:sqref>A2:A19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O187"/>
  <sheetViews>
    <sheetView zoomScale="86" workbookViewId="0">
      <pane xSplit="5" ySplit="5" topLeftCell="F6" activePane="bottomRight" state="frozen"/>
      <selection pane="bottomRight" activeCell="E10" sqref="E10"/>
      <selection pane="bottomLeft" activeCell="B6" sqref="B6"/>
      <selection pane="topRight" activeCell="B6" sqref="B6"/>
    </sheetView>
  </sheetViews>
  <sheetFormatPr defaultRowHeight="15"/>
  <cols>
    <col min="1" max="1" width="47.85546875" bestFit="1" customWidth="1"/>
    <col min="2" max="2" width="34.85546875" bestFit="1" customWidth="1"/>
    <col min="3" max="3" width="20.7109375" customWidth="1"/>
    <col min="4" max="4" width="22.140625" customWidth="1"/>
    <col min="5" max="5" width="39.28515625" customWidth="1"/>
    <col min="6" max="6" width="5.85546875" customWidth="1"/>
    <col min="7" max="7" width="52.42578125" style="1" bestFit="1" customWidth="1"/>
    <col min="8" max="15" width="48" customWidth="1"/>
  </cols>
  <sheetData>
    <row r="1" spans="1:15" ht="90">
      <c r="E1" s="13" t="s">
        <v>21</v>
      </c>
      <c r="F1" s="14"/>
      <c r="G1" s="14"/>
      <c r="H1" s="15" t="s">
        <v>22</v>
      </c>
      <c r="I1" s="15" t="s">
        <v>23</v>
      </c>
      <c r="J1" s="15" t="s">
        <v>24</v>
      </c>
      <c r="K1" s="15" t="s">
        <v>25</v>
      </c>
      <c r="L1" s="15" t="s">
        <v>26</v>
      </c>
      <c r="M1" s="15" t="s">
        <v>27</v>
      </c>
      <c r="N1" s="15" t="s">
        <v>28</v>
      </c>
      <c r="O1" s="15" t="s">
        <v>29</v>
      </c>
    </row>
    <row r="2" spans="1:15">
      <c r="E2" s="13" t="s">
        <v>30</v>
      </c>
      <c r="F2" s="16"/>
      <c r="G2" s="14"/>
      <c r="H2" s="17" t="s">
        <v>31</v>
      </c>
      <c r="I2" s="17" t="s">
        <v>32</v>
      </c>
      <c r="J2" s="17" t="s">
        <v>33</v>
      </c>
      <c r="K2" s="17" t="s">
        <v>34</v>
      </c>
      <c r="L2" s="17" t="s">
        <v>35</v>
      </c>
      <c r="M2" s="17" t="s">
        <v>36</v>
      </c>
      <c r="N2" s="17" t="s">
        <v>37</v>
      </c>
      <c r="O2" s="17" t="s">
        <v>38</v>
      </c>
    </row>
    <row r="3" spans="1:15" ht="60">
      <c r="E3" s="13" t="s">
        <v>39</v>
      </c>
      <c r="F3" s="14"/>
      <c r="G3" s="14"/>
      <c r="H3" s="15" t="s">
        <v>40</v>
      </c>
      <c r="I3" s="15" t="s">
        <v>41</v>
      </c>
      <c r="J3" s="15" t="s">
        <v>42</v>
      </c>
      <c r="K3" s="15" t="s">
        <v>43</v>
      </c>
      <c r="L3" s="15" t="s">
        <v>44</v>
      </c>
      <c r="M3" s="15" t="s">
        <v>45</v>
      </c>
      <c r="N3" s="15" t="s">
        <v>46</v>
      </c>
      <c r="O3" s="15" t="s">
        <v>47</v>
      </c>
    </row>
    <row r="4" spans="1:15" ht="120">
      <c r="E4" s="13" t="s">
        <v>48</v>
      </c>
      <c r="F4" s="18" t="s">
        <v>49</v>
      </c>
      <c r="G4" s="18"/>
      <c r="H4" s="15" t="s">
        <v>50</v>
      </c>
      <c r="I4" s="15"/>
      <c r="J4" s="15" t="s">
        <v>51</v>
      </c>
      <c r="K4" s="15"/>
      <c r="L4" s="15"/>
      <c r="M4" s="15" t="s">
        <v>52</v>
      </c>
      <c r="N4" s="15" t="s">
        <v>53</v>
      </c>
      <c r="O4" s="15" t="s">
        <v>54</v>
      </c>
    </row>
    <row r="5" spans="1:15">
      <c r="A5" s="23" t="s">
        <v>55</v>
      </c>
      <c r="B5" s="23" t="s">
        <v>56</v>
      </c>
      <c r="C5" s="23" t="s">
        <v>57</v>
      </c>
      <c r="D5" s="23" t="s">
        <v>58</v>
      </c>
      <c r="E5" s="24" t="s">
        <v>59</v>
      </c>
      <c r="F5" s="24" t="s">
        <v>60</v>
      </c>
      <c r="G5" s="24" t="s">
        <v>61</v>
      </c>
      <c r="H5" s="24" t="s">
        <v>31</v>
      </c>
      <c r="I5" s="24" t="s">
        <v>32</v>
      </c>
      <c r="J5" s="24" t="s">
        <v>33</v>
      </c>
      <c r="K5" s="24" t="s">
        <v>34</v>
      </c>
      <c r="L5" s="24" t="s">
        <v>35</v>
      </c>
      <c r="M5" s="24" t="s">
        <v>36</v>
      </c>
      <c r="N5" s="24" t="s">
        <v>37</v>
      </c>
      <c r="O5" s="24" t="s">
        <v>38</v>
      </c>
    </row>
    <row r="6" spans="1:15" ht="30">
      <c r="A6" s="27" t="s">
        <v>62</v>
      </c>
      <c r="B6" s="27" t="s">
        <v>63</v>
      </c>
      <c r="C6" s="27" t="s">
        <v>64</v>
      </c>
      <c r="D6" s="25" t="s">
        <v>65</v>
      </c>
      <c r="E6" s="25" t="s">
        <v>66</v>
      </c>
      <c r="F6" s="26">
        <v>0</v>
      </c>
      <c r="G6" s="28"/>
      <c r="H6" s="26"/>
      <c r="I6" s="26"/>
      <c r="J6" s="26"/>
      <c r="K6" s="26"/>
      <c r="L6" s="26"/>
      <c r="M6" s="26"/>
      <c r="N6" s="26"/>
      <c r="O6" s="26"/>
    </row>
    <row r="7" spans="1:15" ht="45">
      <c r="A7" s="27" t="s">
        <v>62</v>
      </c>
      <c r="B7" s="27" t="s">
        <v>67</v>
      </c>
      <c r="C7" s="27" t="s">
        <v>68</v>
      </c>
      <c r="D7" s="25" t="s">
        <v>69</v>
      </c>
      <c r="E7" s="25" t="s">
        <v>70</v>
      </c>
      <c r="F7" s="26">
        <v>1</v>
      </c>
      <c r="G7" s="29" t="s">
        <v>71</v>
      </c>
      <c r="H7" s="26"/>
      <c r="I7" s="26"/>
      <c r="J7" s="26"/>
      <c r="K7" s="26"/>
      <c r="L7" s="26"/>
      <c r="M7" s="26" t="s">
        <v>72</v>
      </c>
      <c r="N7" s="26"/>
      <c r="O7" s="26"/>
    </row>
    <row r="8" spans="1:15" ht="135">
      <c r="A8" s="27" t="s">
        <v>62</v>
      </c>
      <c r="B8" s="27" t="s">
        <v>73</v>
      </c>
      <c r="C8" s="27" t="s">
        <v>74</v>
      </c>
      <c r="D8" s="25" t="s">
        <v>75</v>
      </c>
      <c r="E8" s="25" t="s">
        <v>76</v>
      </c>
      <c r="F8" s="26">
        <v>1</v>
      </c>
      <c r="G8" s="28" t="s">
        <v>77</v>
      </c>
      <c r="H8" s="26"/>
      <c r="I8" s="26"/>
      <c r="J8" s="26" t="s">
        <v>72</v>
      </c>
      <c r="K8" s="26"/>
      <c r="L8" s="26"/>
      <c r="M8" s="26"/>
      <c r="N8" s="26"/>
      <c r="O8" s="26"/>
    </row>
    <row r="9" spans="1:15" ht="45">
      <c r="A9" s="27" t="s">
        <v>62</v>
      </c>
      <c r="B9" s="27" t="s">
        <v>78</v>
      </c>
      <c r="C9" s="27" t="s">
        <v>79</v>
      </c>
      <c r="D9" s="25" t="s">
        <v>75</v>
      </c>
      <c r="E9" s="25" t="s">
        <v>80</v>
      </c>
      <c r="F9" s="26">
        <v>1</v>
      </c>
      <c r="G9" s="29" t="s">
        <v>81</v>
      </c>
      <c r="H9" s="26"/>
      <c r="I9" s="26"/>
      <c r="J9" s="26"/>
      <c r="K9" s="26"/>
      <c r="L9" s="26" t="s">
        <v>72</v>
      </c>
      <c r="M9" s="26"/>
      <c r="N9" s="26"/>
      <c r="O9" s="26"/>
    </row>
    <row r="10" spans="1:15" ht="45">
      <c r="A10" s="27" t="s">
        <v>62</v>
      </c>
      <c r="B10" s="27" t="s">
        <v>82</v>
      </c>
      <c r="C10" s="27" t="s">
        <v>83</v>
      </c>
      <c r="D10" s="25" t="s">
        <v>69</v>
      </c>
      <c r="E10" s="25" t="s">
        <v>66</v>
      </c>
      <c r="F10" s="26">
        <v>0</v>
      </c>
      <c r="G10" s="28"/>
      <c r="H10" s="26"/>
      <c r="I10" s="26"/>
      <c r="J10" s="26"/>
      <c r="K10" s="26"/>
      <c r="L10" s="26"/>
      <c r="M10" s="26"/>
      <c r="N10" s="26"/>
      <c r="O10" s="26"/>
    </row>
    <row r="11" spans="1:15" ht="45">
      <c r="A11" s="27" t="s">
        <v>62</v>
      </c>
      <c r="B11" s="27" t="s">
        <v>84</v>
      </c>
      <c r="C11" s="27" t="s">
        <v>85</v>
      </c>
      <c r="D11" s="25" t="s">
        <v>86</v>
      </c>
      <c r="E11" s="25" t="s">
        <v>66</v>
      </c>
      <c r="F11" s="26">
        <v>0</v>
      </c>
      <c r="G11" s="28"/>
      <c r="H11" s="26"/>
      <c r="I11" s="26"/>
      <c r="J11" s="26"/>
      <c r="K11" s="26"/>
      <c r="L11" s="26"/>
      <c r="M11" s="26"/>
      <c r="N11" s="26"/>
      <c r="O11" s="26"/>
    </row>
    <row r="12" spans="1:15" ht="45">
      <c r="A12" s="27" t="s">
        <v>62</v>
      </c>
      <c r="B12" s="27" t="s">
        <v>87</v>
      </c>
      <c r="C12" s="27" t="s">
        <v>88</v>
      </c>
      <c r="D12" s="25" t="s">
        <v>65</v>
      </c>
      <c r="E12" s="25" t="s">
        <v>89</v>
      </c>
      <c r="F12" s="26">
        <v>1</v>
      </c>
      <c r="G12" s="28" t="s">
        <v>90</v>
      </c>
      <c r="H12" s="26" t="s">
        <v>72</v>
      </c>
      <c r="I12" s="26"/>
      <c r="J12" s="26"/>
      <c r="K12" s="26"/>
      <c r="L12" s="26"/>
      <c r="M12" s="26"/>
      <c r="N12" s="26"/>
      <c r="O12" s="26"/>
    </row>
    <row r="13" spans="1:15" ht="45">
      <c r="A13" s="27" t="s">
        <v>62</v>
      </c>
      <c r="B13" s="27" t="s">
        <v>91</v>
      </c>
      <c r="C13" s="27" t="s">
        <v>92</v>
      </c>
      <c r="D13" s="25" t="s">
        <v>65</v>
      </c>
      <c r="E13" s="25" t="s">
        <v>93</v>
      </c>
      <c r="F13" s="26">
        <v>0</v>
      </c>
      <c r="G13" s="28"/>
      <c r="H13" s="26"/>
      <c r="I13" s="26"/>
      <c r="J13" s="26"/>
      <c r="K13" s="26"/>
      <c r="L13" s="26"/>
      <c r="M13" s="26"/>
      <c r="N13" s="26"/>
      <c r="O13" s="26"/>
    </row>
    <row r="14" spans="1:15" ht="60">
      <c r="A14" s="27" t="s">
        <v>62</v>
      </c>
      <c r="B14" s="27" t="s">
        <v>94</v>
      </c>
      <c r="C14" s="27" t="s">
        <v>95</v>
      </c>
      <c r="D14" s="25" t="s">
        <v>65</v>
      </c>
      <c r="E14" s="25" t="s">
        <v>96</v>
      </c>
      <c r="F14" s="26">
        <v>0</v>
      </c>
      <c r="G14" s="28"/>
      <c r="H14" s="26"/>
      <c r="I14" s="26"/>
      <c r="J14" s="26"/>
      <c r="K14" s="26"/>
      <c r="L14" s="26"/>
      <c r="M14" s="26"/>
      <c r="N14" s="26"/>
      <c r="O14" s="26"/>
    </row>
    <row r="15" spans="1:15" ht="30">
      <c r="A15" s="27" t="s">
        <v>62</v>
      </c>
      <c r="B15" s="27" t="s">
        <v>97</v>
      </c>
      <c r="C15" s="27" t="s">
        <v>98</v>
      </c>
      <c r="D15" s="25" t="s">
        <v>99</v>
      </c>
      <c r="E15" s="25" t="s">
        <v>100</v>
      </c>
      <c r="F15" s="26">
        <v>0</v>
      </c>
      <c r="G15" s="28"/>
      <c r="H15" s="26"/>
      <c r="I15" s="26"/>
      <c r="J15" s="26"/>
      <c r="K15" s="26"/>
      <c r="L15" s="26"/>
      <c r="M15" s="26"/>
      <c r="N15" s="26"/>
      <c r="O15" s="26"/>
    </row>
    <row r="16" spans="1:15" ht="45">
      <c r="A16" s="27" t="s">
        <v>62</v>
      </c>
      <c r="B16" s="27" t="s">
        <v>101</v>
      </c>
      <c r="C16" s="27" t="s">
        <v>102</v>
      </c>
      <c r="D16" s="25" t="s">
        <v>65</v>
      </c>
      <c r="E16" s="25" t="s">
        <v>66</v>
      </c>
      <c r="F16" s="26">
        <v>0</v>
      </c>
      <c r="G16" s="28"/>
      <c r="H16" s="26"/>
      <c r="I16" s="26"/>
      <c r="J16" s="26"/>
      <c r="K16" s="26"/>
      <c r="L16" s="26"/>
      <c r="M16" s="26"/>
      <c r="N16" s="26"/>
      <c r="O16" s="26"/>
    </row>
    <row r="17" spans="1:15" ht="75">
      <c r="A17" s="27" t="s">
        <v>62</v>
      </c>
      <c r="B17" s="27" t="s">
        <v>103</v>
      </c>
      <c r="C17" s="27" t="s">
        <v>104</v>
      </c>
      <c r="D17" s="25" t="s">
        <v>69</v>
      </c>
      <c r="E17" s="25" t="s">
        <v>105</v>
      </c>
      <c r="F17" s="26">
        <v>1</v>
      </c>
      <c r="G17" s="28" t="s">
        <v>106</v>
      </c>
      <c r="H17" s="26"/>
      <c r="I17" s="26"/>
      <c r="J17" s="26" t="s">
        <v>72</v>
      </c>
      <c r="K17" s="26"/>
      <c r="L17" s="26"/>
      <c r="M17" s="26"/>
      <c r="N17" s="26"/>
      <c r="O17" s="26"/>
    </row>
    <row r="18" spans="1:15" ht="45">
      <c r="A18" s="27" t="s">
        <v>62</v>
      </c>
      <c r="B18" s="27" t="s">
        <v>107</v>
      </c>
      <c r="C18" s="27" t="s">
        <v>108</v>
      </c>
      <c r="D18" s="25" t="s">
        <v>109</v>
      </c>
      <c r="E18" s="25" t="s">
        <v>110</v>
      </c>
      <c r="F18" s="26">
        <v>1</v>
      </c>
      <c r="G18" s="28" t="s">
        <v>111</v>
      </c>
      <c r="H18" s="26"/>
      <c r="I18" s="26"/>
      <c r="J18" s="26" t="s">
        <v>72</v>
      </c>
      <c r="K18" s="26"/>
      <c r="L18" s="26"/>
      <c r="M18" s="26"/>
      <c r="N18" s="26"/>
      <c r="O18" s="26"/>
    </row>
    <row r="19" spans="1:15" ht="30">
      <c r="A19" s="27" t="s">
        <v>62</v>
      </c>
      <c r="B19" s="27" t="s">
        <v>112</v>
      </c>
      <c r="C19" s="27" t="s">
        <v>113</v>
      </c>
      <c r="D19" s="25" t="s">
        <v>69</v>
      </c>
      <c r="E19" s="25" t="s">
        <v>66</v>
      </c>
      <c r="F19" s="26">
        <v>0</v>
      </c>
      <c r="G19" s="28"/>
      <c r="H19" s="26"/>
      <c r="I19" s="26"/>
      <c r="J19" s="26"/>
      <c r="K19" s="26"/>
      <c r="L19" s="26"/>
      <c r="M19" s="26"/>
      <c r="N19" s="26"/>
      <c r="O19" s="26"/>
    </row>
    <row r="20" spans="1:15" ht="30">
      <c r="A20" s="27" t="s">
        <v>62</v>
      </c>
      <c r="B20" s="27" t="s">
        <v>114</v>
      </c>
      <c r="C20" s="27" t="s">
        <v>115</v>
      </c>
      <c r="D20" s="25" t="s">
        <v>86</v>
      </c>
      <c r="E20" s="25" t="s">
        <v>66</v>
      </c>
      <c r="F20" s="26">
        <v>0</v>
      </c>
      <c r="G20" s="28"/>
      <c r="H20" s="26"/>
      <c r="I20" s="26"/>
      <c r="J20" s="26"/>
      <c r="K20" s="26"/>
      <c r="L20" s="26"/>
      <c r="M20" s="26"/>
      <c r="N20" s="26"/>
      <c r="O20" s="26"/>
    </row>
    <row r="21" spans="1:15" ht="45">
      <c r="A21" s="27" t="s">
        <v>62</v>
      </c>
      <c r="B21" s="27" t="s">
        <v>116</v>
      </c>
      <c r="C21" s="27" t="s">
        <v>117</v>
      </c>
      <c r="D21" s="25" t="s">
        <v>65</v>
      </c>
      <c r="E21" s="25" t="s">
        <v>118</v>
      </c>
      <c r="F21" s="26">
        <v>0</v>
      </c>
      <c r="G21" s="28"/>
      <c r="H21" s="26"/>
      <c r="I21" s="26"/>
      <c r="J21" s="26"/>
      <c r="K21" s="26"/>
      <c r="L21" s="26"/>
      <c r="M21" s="26"/>
      <c r="N21" s="26"/>
      <c r="O21" s="26"/>
    </row>
    <row r="22" spans="1:15" ht="45">
      <c r="A22" s="27" t="s">
        <v>62</v>
      </c>
      <c r="B22" s="27" t="s">
        <v>119</v>
      </c>
      <c r="C22" s="27" t="s">
        <v>120</v>
      </c>
      <c r="D22" s="25" t="s">
        <v>65</v>
      </c>
      <c r="E22" s="25" t="s">
        <v>121</v>
      </c>
      <c r="F22" s="26">
        <v>0</v>
      </c>
      <c r="G22" s="28"/>
      <c r="H22" s="26"/>
      <c r="I22" s="26"/>
      <c r="J22" s="26"/>
      <c r="K22" s="26"/>
      <c r="L22" s="26"/>
      <c r="M22" s="26"/>
      <c r="N22" s="26"/>
      <c r="O22" s="26"/>
    </row>
    <row r="23" spans="1:15" ht="45">
      <c r="A23" s="27" t="s">
        <v>62</v>
      </c>
      <c r="B23" s="27" t="s">
        <v>122</v>
      </c>
      <c r="C23" s="27" t="s">
        <v>123</v>
      </c>
      <c r="D23" s="25" t="s">
        <v>65</v>
      </c>
      <c r="E23" s="25" t="s">
        <v>124</v>
      </c>
      <c r="F23" s="26">
        <v>0</v>
      </c>
      <c r="G23" s="28" t="s">
        <v>125</v>
      </c>
      <c r="H23" s="26"/>
      <c r="I23" s="26"/>
      <c r="J23" s="26"/>
      <c r="K23" s="26"/>
      <c r="L23" s="26"/>
      <c r="M23" s="26"/>
      <c r="N23" s="26"/>
      <c r="O23" s="26"/>
    </row>
    <row r="24" spans="1:15" ht="30">
      <c r="A24" s="27" t="s">
        <v>62</v>
      </c>
      <c r="B24" s="27" t="s">
        <v>126</v>
      </c>
      <c r="C24" s="27" t="s">
        <v>127</v>
      </c>
      <c r="D24" s="25" t="s">
        <v>65</v>
      </c>
      <c r="E24" s="25" t="s">
        <v>66</v>
      </c>
      <c r="F24" s="26">
        <v>0</v>
      </c>
      <c r="G24" s="28"/>
      <c r="H24" s="26"/>
      <c r="I24" s="26"/>
      <c r="J24" s="26"/>
      <c r="K24" s="26"/>
      <c r="L24" s="26"/>
      <c r="M24" s="26"/>
      <c r="N24" s="26"/>
      <c r="O24" s="26"/>
    </row>
    <row r="25" spans="1:15" ht="45">
      <c r="A25" s="27" t="s">
        <v>62</v>
      </c>
      <c r="B25" s="27" t="s">
        <v>128</v>
      </c>
      <c r="C25" s="27" t="s">
        <v>129</v>
      </c>
      <c r="D25" s="25" t="s">
        <v>130</v>
      </c>
      <c r="E25" s="25" t="s">
        <v>66</v>
      </c>
      <c r="F25" s="26">
        <v>0</v>
      </c>
      <c r="G25" s="28"/>
      <c r="H25" s="26"/>
      <c r="I25" s="26"/>
      <c r="J25" s="26"/>
      <c r="K25" s="26"/>
      <c r="L25" s="26"/>
      <c r="M25" s="26"/>
      <c r="N25" s="26"/>
      <c r="O25" s="26"/>
    </row>
    <row r="26" spans="1:15" ht="45">
      <c r="A26" s="27" t="s">
        <v>62</v>
      </c>
      <c r="B26" s="27" t="s">
        <v>131</v>
      </c>
      <c r="C26" s="27" t="s">
        <v>132</v>
      </c>
      <c r="D26" s="25" t="s">
        <v>99</v>
      </c>
      <c r="E26" s="25" t="s">
        <v>66</v>
      </c>
      <c r="F26" s="26">
        <v>0</v>
      </c>
      <c r="G26" s="28"/>
      <c r="H26" s="26"/>
      <c r="I26" s="26"/>
      <c r="J26" s="26"/>
      <c r="K26" s="26"/>
      <c r="L26" s="26"/>
      <c r="M26" s="26"/>
      <c r="N26" s="26"/>
      <c r="O26" s="26"/>
    </row>
    <row r="27" spans="1:15" ht="45">
      <c r="A27" s="27" t="s">
        <v>62</v>
      </c>
      <c r="B27" s="27" t="s">
        <v>133</v>
      </c>
      <c r="C27" s="27" t="s">
        <v>134</v>
      </c>
      <c r="D27" s="25" t="s">
        <v>135</v>
      </c>
      <c r="E27" s="25" t="s">
        <v>136</v>
      </c>
      <c r="F27" s="26">
        <v>0</v>
      </c>
      <c r="G27" s="28"/>
      <c r="H27" s="26"/>
      <c r="I27" s="26"/>
      <c r="J27" s="26"/>
      <c r="K27" s="26"/>
      <c r="L27" s="26"/>
      <c r="M27" s="26"/>
      <c r="N27" s="26"/>
      <c r="O27" s="26"/>
    </row>
    <row r="28" spans="1:15" ht="45">
      <c r="A28" s="27" t="s">
        <v>62</v>
      </c>
      <c r="B28" s="27" t="s">
        <v>137</v>
      </c>
      <c r="C28" s="27" t="s">
        <v>138</v>
      </c>
      <c r="D28" s="25" t="s">
        <v>75</v>
      </c>
      <c r="E28" s="25" t="s">
        <v>139</v>
      </c>
      <c r="F28" s="26">
        <v>1</v>
      </c>
      <c r="G28" s="28" t="s">
        <v>140</v>
      </c>
      <c r="H28" s="26"/>
      <c r="I28" s="26"/>
      <c r="J28" s="26" t="s">
        <v>72</v>
      </c>
      <c r="K28" s="26"/>
      <c r="L28" s="26"/>
      <c r="M28" s="26"/>
      <c r="N28" s="26"/>
      <c r="O28" s="26"/>
    </row>
    <row r="29" spans="1:15" ht="60">
      <c r="A29" s="27" t="s">
        <v>62</v>
      </c>
      <c r="B29" s="27" t="s">
        <v>141</v>
      </c>
      <c r="C29" s="27" t="s">
        <v>142</v>
      </c>
      <c r="D29" s="25" t="s">
        <v>65</v>
      </c>
      <c r="E29" s="30" t="s">
        <v>143</v>
      </c>
      <c r="F29" s="26">
        <v>1</v>
      </c>
      <c r="G29" s="28" t="s">
        <v>144</v>
      </c>
      <c r="H29" s="26"/>
      <c r="I29" s="26"/>
      <c r="J29" s="26"/>
      <c r="K29" s="26"/>
      <c r="L29" s="26"/>
      <c r="M29" s="26"/>
      <c r="N29" s="26"/>
      <c r="O29" s="26"/>
    </row>
    <row r="30" spans="1:15" ht="60">
      <c r="A30" s="27" t="s">
        <v>62</v>
      </c>
      <c r="B30" s="27" t="s">
        <v>145</v>
      </c>
      <c r="C30" s="27" t="s">
        <v>146</v>
      </c>
      <c r="D30" s="25" t="s">
        <v>65</v>
      </c>
      <c r="E30" s="25" t="s">
        <v>147</v>
      </c>
      <c r="F30" s="26">
        <v>1</v>
      </c>
      <c r="G30" s="28" t="s">
        <v>148</v>
      </c>
      <c r="H30" s="26"/>
      <c r="I30" s="26"/>
      <c r="J30" s="26"/>
      <c r="K30" s="26"/>
      <c r="L30" s="26"/>
      <c r="M30" s="26"/>
      <c r="N30" s="26"/>
      <c r="O30" s="26"/>
    </row>
    <row r="31" spans="1:15" ht="60">
      <c r="A31" s="27" t="s">
        <v>62</v>
      </c>
      <c r="B31" s="27" t="s">
        <v>149</v>
      </c>
      <c r="C31" s="27" t="s">
        <v>150</v>
      </c>
      <c r="D31" s="25" t="s">
        <v>65</v>
      </c>
      <c r="E31" s="25" t="s">
        <v>151</v>
      </c>
      <c r="F31" s="26">
        <v>1</v>
      </c>
      <c r="G31" s="28" t="s">
        <v>148</v>
      </c>
      <c r="H31" s="26"/>
      <c r="I31" s="26"/>
      <c r="J31" s="26"/>
      <c r="K31" s="26"/>
      <c r="L31" s="26"/>
      <c r="M31" s="26"/>
      <c r="N31" s="26"/>
      <c r="O31" s="26"/>
    </row>
    <row r="32" spans="1:15" ht="30">
      <c r="A32" s="27" t="s">
        <v>62</v>
      </c>
      <c r="B32" s="27" t="s">
        <v>152</v>
      </c>
      <c r="C32" s="27" t="s">
        <v>153</v>
      </c>
      <c r="D32" s="25" t="s">
        <v>109</v>
      </c>
      <c r="E32" s="25" t="s">
        <v>66</v>
      </c>
      <c r="F32" s="26">
        <v>0</v>
      </c>
      <c r="G32" s="28"/>
      <c r="H32" s="26"/>
      <c r="I32" s="26"/>
      <c r="J32" s="26"/>
      <c r="K32" s="26"/>
      <c r="L32" s="26"/>
      <c r="M32" s="26"/>
      <c r="N32" s="26"/>
      <c r="O32" s="26"/>
    </row>
    <row r="33" spans="1:15" ht="45">
      <c r="A33" s="27" t="s">
        <v>62</v>
      </c>
      <c r="B33" s="27" t="s">
        <v>154</v>
      </c>
      <c r="C33" s="27" t="s">
        <v>155</v>
      </c>
      <c r="D33" s="25" t="s">
        <v>65</v>
      </c>
      <c r="E33" s="25" t="s">
        <v>66</v>
      </c>
      <c r="F33" s="26">
        <v>0</v>
      </c>
      <c r="G33" s="28"/>
      <c r="H33" s="26"/>
      <c r="I33" s="26"/>
      <c r="J33" s="26"/>
      <c r="K33" s="26"/>
      <c r="L33" s="26"/>
      <c r="M33" s="26"/>
      <c r="N33" s="26"/>
      <c r="O33" s="26"/>
    </row>
    <row r="34" spans="1:15" ht="45">
      <c r="A34" s="27" t="s">
        <v>62</v>
      </c>
      <c r="B34" s="27" t="s">
        <v>156</v>
      </c>
      <c r="C34" s="27" t="s">
        <v>157</v>
      </c>
      <c r="D34" s="25" t="s">
        <v>69</v>
      </c>
      <c r="E34" s="25" t="s">
        <v>158</v>
      </c>
      <c r="F34" s="26">
        <v>0</v>
      </c>
      <c r="G34" s="28"/>
      <c r="H34" s="26"/>
      <c r="I34" s="26"/>
      <c r="J34" s="26"/>
      <c r="K34" s="26"/>
      <c r="L34" s="26"/>
      <c r="M34" s="26"/>
      <c r="N34" s="26"/>
      <c r="O34" s="26"/>
    </row>
    <row r="35" spans="1:15" ht="45">
      <c r="A35" s="27" t="s">
        <v>62</v>
      </c>
      <c r="B35" s="27" t="s">
        <v>159</v>
      </c>
      <c r="C35" s="27" t="s">
        <v>160</v>
      </c>
      <c r="D35" s="25" t="s">
        <v>69</v>
      </c>
      <c r="E35" s="25" t="s">
        <v>161</v>
      </c>
      <c r="F35" s="26">
        <v>1</v>
      </c>
      <c r="G35" s="28" t="s">
        <v>162</v>
      </c>
      <c r="H35" s="26" t="s">
        <v>72</v>
      </c>
      <c r="I35" s="26"/>
      <c r="J35" s="26"/>
      <c r="K35" s="26"/>
      <c r="L35" s="26"/>
      <c r="M35" s="26"/>
      <c r="N35" s="26"/>
      <c r="O35" s="26"/>
    </row>
    <row r="36" spans="1:15" ht="45">
      <c r="A36" s="27" t="s">
        <v>62</v>
      </c>
      <c r="B36" s="27" t="s">
        <v>163</v>
      </c>
      <c r="C36" s="27" t="s">
        <v>164</v>
      </c>
      <c r="D36" s="25" t="s">
        <v>69</v>
      </c>
      <c r="E36" s="25" t="s">
        <v>66</v>
      </c>
      <c r="F36" s="26">
        <v>0</v>
      </c>
      <c r="G36" s="28"/>
      <c r="H36" s="26"/>
      <c r="I36" s="26"/>
      <c r="J36" s="26"/>
      <c r="K36" s="26"/>
      <c r="L36" s="26"/>
      <c r="M36" s="26"/>
      <c r="N36" s="26"/>
      <c r="O36" s="26"/>
    </row>
    <row r="37" spans="1:15" ht="45">
      <c r="A37" s="27" t="s">
        <v>62</v>
      </c>
      <c r="B37" s="27" t="s">
        <v>165</v>
      </c>
      <c r="C37" s="27" t="s">
        <v>166</v>
      </c>
      <c r="D37" s="25" t="s">
        <v>75</v>
      </c>
      <c r="E37" s="25" t="s">
        <v>167</v>
      </c>
      <c r="F37" s="26">
        <v>0</v>
      </c>
      <c r="G37" s="28"/>
      <c r="H37" s="26"/>
      <c r="I37" s="26"/>
      <c r="J37" s="26"/>
      <c r="K37" s="26"/>
      <c r="L37" s="26"/>
      <c r="M37" s="26"/>
      <c r="N37" s="26"/>
      <c r="O37" s="26"/>
    </row>
    <row r="38" spans="1:15">
      <c r="A38" s="27" t="s">
        <v>168</v>
      </c>
      <c r="B38" s="27" t="s">
        <v>63</v>
      </c>
      <c r="C38" s="27" t="s">
        <v>169</v>
      </c>
      <c r="D38" s="25" t="s">
        <v>65</v>
      </c>
      <c r="E38" s="25" t="s">
        <v>66</v>
      </c>
      <c r="F38" s="26">
        <v>0</v>
      </c>
      <c r="G38" s="28" t="s">
        <v>170</v>
      </c>
      <c r="H38" s="26"/>
      <c r="I38" s="26"/>
      <c r="J38" s="26"/>
      <c r="K38" s="26"/>
      <c r="L38" s="26"/>
      <c r="M38" s="26"/>
      <c r="N38" s="26"/>
      <c r="O38" s="26"/>
    </row>
    <row r="39" spans="1:15" ht="30">
      <c r="A39" s="27" t="s">
        <v>168</v>
      </c>
      <c r="B39" s="27" t="s">
        <v>171</v>
      </c>
      <c r="C39" s="27" t="s">
        <v>172</v>
      </c>
      <c r="D39" s="25" t="s">
        <v>69</v>
      </c>
      <c r="E39" s="25" t="s">
        <v>173</v>
      </c>
      <c r="F39" s="26">
        <v>1</v>
      </c>
      <c r="G39" s="28" t="s">
        <v>174</v>
      </c>
      <c r="H39" s="26"/>
      <c r="I39" s="26"/>
      <c r="J39" s="26"/>
      <c r="K39" s="26"/>
      <c r="L39" s="26" t="s">
        <v>72</v>
      </c>
      <c r="M39" s="26"/>
      <c r="N39" s="26"/>
      <c r="O39" s="26"/>
    </row>
    <row r="40" spans="1:15" ht="30">
      <c r="A40" s="27" t="s">
        <v>168</v>
      </c>
      <c r="B40" s="27" t="s">
        <v>175</v>
      </c>
      <c r="C40" s="27" t="s">
        <v>176</v>
      </c>
      <c r="D40" s="25" t="s">
        <v>109</v>
      </c>
      <c r="E40" s="25" t="s">
        <v>177</v>
      </c>
      <c r="F40" s="26">
        <v>1</v>
      </c>
      <c r="G40" s="28"/>
      <c r="H40" s="26" t="s">
        <v>72</v>
      </c>
      <c r="I40" s="26"/>
      <c r="J40" s="26"/>
      <c r="K40" s="26"/>
      <c r="L40" s="26"/>
      <c r="M40" s="26"/>
      <c r="N40" s="26"/>
      <c r="O40" s="26"/>
    </row>
    <row r="41" spans="1:15" ht="30">
      <c r="A41" s="27" t="s">
        <v>168</v>
      </c>
      <c r="B41" s="27" t="s">
        <v>178</v>
      </c>
      <c r="C41" s="27" t="s">
        <v>179</v>
      </c>
      <c r="D41" s="25" t="s">
        <v>75</v>
      </c>
      <c r="E41" s="25" t="s">
        <v>180</v>
      </c>
      <c r="F41" s="26">
        <v>1</v>
      </c>
      <c r="G41" s="28" t="s">
        <v>181</v>
      </c>
      <c r="H41" s="26" t="s">
        <v>72</v>
      </c>
      <c r="I41" s="26"/>
      <c r="J41" s="26"/>
      <c r="K41" s="26"/>
      <c r="L41" s="26" t="s">
        <v>72</v>
      </c>
      <c r="M41" s="26"/>
      <c r="N41" s="26"/>
      <c r="O41" s="26"/>
    </row>
    <row r="42" spans="1:15" ht="30">
      <c r="A42" s="27" t="s">
        <v>168</v>
      </c>
      <c r="B42" s="27" t="s">
        <v>182</v>
      </c>
      <c r="C42" s="27" t="s">
        <v>183</v>
      </c>
      <c r="D42" s="25" t="s">
        <v>69</v>
      </c>
      <c r="E42" s="25" t="s">
        <v>184</v>
      </c>
      <c r="F42" s="26">
        <v>0</v>
      </c>
      <c r="G42" s="28"/>
      <c r="H42" s="26"/>
      <c r="I42" s="26"/>
      <c r="J42" s="26"/>
      <c r="K42" s="26"/>
      <c r="L42" s="26"/>
      <c r="M42" s="26"/>
      <c r="N42" s="26"/>
      <c r="O42" s="26"/>
    </row>
    <row r="43" spans="1:15" ht="30">
      <c r="A43" s="27" t="s">
        <v>168</v>
      </c>
      <c r="B43" s="27" t="s">
        <v>185</v>
      </c>
      <c r="C43" s="27" t="s">
        <v>186</v>
      </c>
      <c r="D43" s="25" t="s">
        <v>69</v>
      </c>
      <c r="E43" s="25" t="s">
        <v>187</v>
      </c>
      <c r="F43" s="26">
        <v>0</v>
      </c>
      <c r="G43" s="28"/>
      <c r="H43" s="26"/>
      <c r="I43" s="26"/>
      <c r="J43" s="26"/>
      <c r="K43" s="26"/>
      <c r="L43" s="26"/>
      <c r="M43" s="26"/>
      <c r="N43" s="26"/>
      <c r="O43" s="26"/>
    </row>
    <row r="44" spans="1:15" ht="30">
      <c r="A44" s="27" t="s">
        <v>168</v>
      </c>
      <c r="B44" s="27" t="s">
        <v>188</v>
      </c>
      <c r="C44" s="27" t="s">
        <v>189</v>
      </c>
      <c r="D44" s="25" t="s">
        <v>65</v>
      </c>
      <c r="E44" s="25" t="s">
        <v>190</v>
      </c>
      <c r="F44" s="26">
        <v>1</v>
      </c>
      <c r="G44" s="28" t="s">
        <v>191</v>
      </c>
      <c r="H44" s="26"/>
      <c r="I44" s="26"/>
      <c r="J44" s="26"/>
      <c r="K44" s="26"/>
      <c r="L44" s="26" t="s">
        <v>72</v>
      </c>
      <c r="M44" s="26"/>
      <c r="N44" s="26"/>
      <c r="O44" s="26"/>
    </row>
    <row r="45" spans="1:15" ht="30">
      <c r="A45" s="27" t="s">
        <v>168</v>
      </c>
      <c r="B45" s="27" t="s">
        <v>192</v>
      </c>
      <c r="C45" s="27" t="s">
        <v>193</v>
      </c>
      <c r="D45" s="25" t="s">
        <v>65</v>
      </c>
      <c r="E45" s="25" t="s">
        <v>194</v>
      </c>
      <c r="F45" s="26">
        <v>0</v>
      </c>
      <c r="G45" s="28"/>
      <c r="H45" s="26"/>
      <c r="I45" s="26"/>
      <c r="J45" s="26"/>
      <c r="K45" s="26"/>
      <c r="L45" s="26"/>
      <c r="M45" s="26"/>
      <c r="N45" s="26"/>
      <c r="O45" s="26"/>
    </row>
    <row r="46" spans="1:15" ht="30">
      <c r="A46" s="27" t="s">
        <v>168</v>
      </c>
      <c r="B46" s="27" t="s">
        <v>195</v>
      </c>
      <c r="C46" s="27" t="s">
        <v>196</v>
      </c>
      <c r="D46" s="25" t="s">
        <v>65</v>
      </c>
      <c r="E46" s="25" t="s">
        <v>197</v>
      </c>
      <c r="F46" s="26">
        <v>1</v>
      </c>
      <c r="G46" s="28" t="s">
        <v>198</v>
      </c>
      <c r="H46" s="26"/>
      <c r="I46" s="26"/>
      <c r="J46" s="26"/>
      <c r="K46" s="26"/>
      <c r="L46" s="26"/>
      <c r="M46" s="26" t="s">
        <v>72</v>
      </c>
      <c r="N46" s="26"/>
      <c r="O46" s="26"/>
    </row>
    <row r="47" spans="1:15" ht="45">
      <c r="A47" s="27" t="s">
        <v>168</v>
      </c>
      <c r="B47" s="27" t="s">
        <v>199</v>
      </c>
      <c r="C47" s="27" t="s">
        <v>200</v>
      </c>
      <c r="D47" s="25" t="s">
        <v>65</v>
      </c>
      <c r="E47" s="25" t="s">
        <v>201</v>
      </c>
      <c r="F47" s="26">
        <v>0</v>
      </c>
      <c r="G47" s="28"/>
      <c r="H47" s="26"/>
      <c r="I47" s="26"/>
      <c r="J47" s="26"/>
      <c r="K47" s="26"/>
      <c r="L47" s="26"/>
      <c r="M47" s="26"/>
      <c r="N47" s="26"/>
      <c r="O47" s="26"/>
    </row>
    <row r="48" spans="1:15" ht="30">
      <c r="A48" s="27" t="s">
        <v>168</v>
      </c>
      <c r="B48" s="27" t="s">
        <v>128</v>
      </c>
      <c r="C48" s="27" t="s">
        <v>202</v>
      </c>
      <c r="D48" s="25" t="s">
        <v>130</v>
      </c>
      <c r="E48" s="25" t="s">
        <v>66</v>
      </c>
      <c r="F48" s="26">
        <v>0</v>
      </c>
      <c r="G48" s="28"/>
      <c r="H48" s="26"/>
      <c r="I48" s="26"/>
      <c r="J48" s="26"/>
      <c r="K48" s="26"/>
      <c r="L48" s="26"/>
      <c r="M48" s="26"/>
      <c r="N48" s="26"/>
      <c r="O48" s="26"/>
    </row>
    <row r="49" spans="1:15" ht="30">
      <c r="A49" s="27" t="s">
        <v>168</v>
      </c>
      <c r="B49" s="27" t="s">
        <v>131</v>
      </c>
      <c r="C49" s="27" t="s">
        <v>203</v>
      </c>
      <c r="D49" s="25" t="s">
        <v>99</v>
      </c>
      <c r="E49" s="25" t="s">
        <v>66</v>
      </c>
      <c r="F49" s="26">
        <v>0</v>
      </c>
      <c r="G49" s="28"/>
      <c r="H49" s="26"/>
      <c r="I49" s="26"/>
      <c r="J49" s="26"/>
      <c r="K49" s="26"/>
      <c r="L49" s="26"/>
      <c r="M49" s="26"/>
      <c r="N49" s="26"/>
      <c r="O49" s="26"/>
    </row>
    <row r="50" spans="1:15" ht="30">
      <c r="A50" s="27" t="s">
        <v>168</v>
      </c>
      <c r="B50" s="27" t="s">
        <v>204</v>
      </c>
      <c r="C50" s="27" t="s">
        <v>205</v>
      </c>
      <c r="D50" s="25" t="s">
        <v>135</v>
      </c>
      <c r="E50" s="25" t="s">
        <v>206</v>
      </c>
      <c r="F50" s="26">
        <v>1</v>
      </c>
      <c r="G50" s="28" t="s">
        <v>207</v>
      </c>
      <c r="H50" s="26"/>
      <c r="I50" s="26"/>
      <c r="J50" s="26" t="s">
        <v>72</v>
      </c>
      <c r="K50" s="26"/>
      <c r="L50" s="26"/>
      <c r="M50" s="26"/>
      <c r="N50" s="26"/>
      <c r="O50" s="26"/>
    </row>
    <row r="51" spans="1:15" ht="30">
      <c r="A51" s="27" t="s">
        <v>168</v>
      </c>
      <c r="B51" s="27" t="s">
        <v>208</v>
      </c>
      <c r="C51" s="27" t="s">
        <v>209</v>
      </c>
      <c r="D51" s="25" t="s">
        <v>75</v>
      </c>
      <c r="E51" s="25" t="s">
        <v>210</v>
      </c>
      <c r="F51" s="26">
        <v>1</v>
      </c>
      <c r="G51" s="28" t="s">
        <v>211</v>
      </c>
      <c r="H51" s="26"/>
      <c r="I51" s="26"/>
      <c r="J51" s="26" t="s">
        <v>72</v>
      </c>
      <c r="K51" s="26"/>
      <c r="L51" s="26"/>
      <c r="M51" s="26"/>
      <c r="N51" s="26"/>
      <c r="O51" s="26"/>
    </row>
    <row r="52" spans="1:15" ht="30">
      <c r="A52" s="27" t="s">
        <v>168</v>
      </c>
      <c r="B52" s="27" t="s">
        <v>212</v>
      </c>
      <c r="C52" s="27" t="s">
        <v>213</v>
      </c>
      <c r="D52" s="25" t="s">
        <v>75</v>
      </c>
      <c r="E52" s="25" t="s">
        <v>214</v>
      </c>
      <c r="F52" s="26">
        <v>1</v>
      </c>
      <c r="G52" s="28" t="s">
        <v>211</v>
      </c>
      <c r="H52" s="26"/>
      <c r="I52" s="26"/>
      <c r="J52" s="26" t="s">
        <v>72</v>
      </c>
      <c r="K52" s="26"/>
      <c r="L52" s="26"/>
      <c r="M52" s="26"/>
      <c r="N52" s="26"/>
      <c r="O52" s="26"/>
    </row>
    <row r="53" spans="1:15" ht="60">
      <c r="A53" s="27" t="s">
        <v>215</v>
      </c>
      <c r="B53" s="27" t="s">
        <v>199</v>
      </c>
      <c r="C53" s="27" t="s">
        <v>216</v>
      </c>
      <c r="D53" s="25" t="s">
        <v>65</v>
      </c>
      <c r="E53" s="25" t="s">
        <v>217</v>
      </c>
      <c r="F53" s="26">
        <v>0</v>
      </c>
      <c r="G53" s="28"/>
      <c r="H53" s="26"/>
      <c r="I53" s="26"/>
      <c r="J53" s="26"/>
      <c r="K53" s="26"/>
      <c r="L53" s="26"/>
      <c r="M53" s="26"/>
      <c r="N53" s="26"/>
      <c r="O53" s="26"/>
    </row>
    <row r="54" spans="1:15" ht="45">
      <c r="A54" s="27" t="s">
        <v>215</v>
      </c>
      <c r="B54" s="27" t="s">
        <v>218</v>
      </c>
      <c r="C54" s="27" t="s">
        <v>219</v>
      </c>
      <c r="D54" s="25" t="s">
        <v>65</v>
      </c>
      <c r="E54" s="25" t="s">
        <v>220</v>
      </c>
      <c r="F54" s="26">
        <v>0</v>
      </c>
      <c r="G54" s="28"/>
      <c r="H54" s="26"/>
      <c r="I54" s="26"/>
      <c r="J54" s="26"/>
      <c r="K54" s="26"/>
      <c r="L54" s="26"/>
      <c r="M54" s="26"/>
      <c r="N54" s="26"/>
      <c r="O54" s="26"/>
    </row>
    <row r="55" spans="1:15" ht="30">
      <c r="A55" s="25" t="s">
        <v>221</v>
      </c>
      <c r="B55" s="25" t="s">
        <v>63</v>
      </c>
      <c r="C55" s="25" t="s">
        <v>222</v>
      </c>
      <c r="D55" s="25" t="s">
        <v>65</v>
      </c>
      <c r="E55" s="25" t="s">
        <v>66</v>
      </c>
      <c r="F55" s="26">
        <v>0</v>
      </c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45">
      <c r="A56" s="25" t="s">
        <v>221</v>
      </c>
      <c r="B56" s="25" t="s">
        <v>67</v>
      </c>
      <c r="C56" s="25" t="s">
        <v>223</v>
      </c>
      <c r="D56" s="25" t="s">
        <v>69</v>
      </c>
      <c r="E56" s="25" t="s">
        <v>224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ht="45">
      <c r="A57" s="25" t="s">
        <v>221</v>
      </c>
      <c r="B57" s="25" t="s">
        <v>225</v>
      </c>
      <c r="C57" s="25" t="s">
        <v>226</v>
      </c>
      <c r="D57" s="25" t="s">
        <v>65</v>
      </c>
      <c r="E57" s="25" t="s">
        <v>227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45">
      <c r="A58" s="25" t="s">
        <v>221</v>
      </c>
      <c r="B58" s="25" t="s">
        <v>228</v>
      </c>
      <c r="C58" s="25" t="s">
        <v>229</v>
      </c>
      <c r="D58" s="25" t="s">
        <v>65</v>
      </c>
      <c r="E58" s="25" t="s">
        <v>230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ht="60">
      <c r="A59" s="25" t="s">
        <v>221</v>
      </c>
      <c r="B59" s="25" t="s">
        <v>231</v>
      </c>
      <c r="C59" s="25" t="s">
        <v>232</v>
      </c>
      <c r="D59" s="25" t="s">
        <v>65</v>
      </c>
      <c r="E59" s="25" t="s">
        <v>233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ht="45">
      <c r="A60" s="25" t="s">
        <v>221</v>
      </c>
      <c r="B60" s="25" t="s">
        <v>234</v>
      </c>
      <c r="C60" s="25" t="s">
        <v>235</v>
      </c>
      <c r="D60" s="25" t="s">
        <v>65</v>
      </c>
      <c r="E60" s="25" t="s">
        <v>236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ht="45">
      <c r="A61" s="25" t="s">
        <v>221</v>
      </c>
      <c r="B61" s="25" t="s">
        <v>128</v>
      </c>
      <c r="C61" s="25" t="s">
        <v>237</v>
      </c>
      <c r="D61" s="25" t="s">
        <v>130</v>
      </c>
      <c r="E61" s="25" t="s">
        <v>66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ht="45">
      <c r="A62" s="25" t="s">
        <v>221</v>
      </c>
      <c r="B62" s="25" t="s">
        <v>131</v>
      </c>
      <c r="C62" s="25" t="s">
        <v>238</v>
      </c>
      <c r="D62" s="25" t="s">
        <v>99</v>
      </c>
      <c r="E62" s="25" t="s">
        <v>66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30">
      <c r="A63" s="25" t="s">
        <v>239</v>
      </c>
      <c r="B63" s="25" t="s">
        <v>63</v>
      </c>
      <c r="C63" s="25" t="s">
        <v>240</v>
      </c>
      <c r="D63" s="25" t="s">
        <v>65</v>
      </c>
      <c r="E63" s="25" t="s">
        <v>66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45">
      <c r="A64" s="25" t="s">
        <v>239</v>
      </c>
      <c r="B64" s="25" t="s">
        <v>128</v>
      </c>
      <c r="C64" s="25" t="s">
        <v>241</v>
      </c>
      <c r="D64" s="25" t="s">
        <v>130</v>
      </c>
      <c r="E64" s="25" t="s">
        <v>66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45">
      <c r="A65" s="25" t="s">
        <v>239</v>
      </c>
      <c r="B65" s="25" t="s">
        <v>131</v>
      </c>
      <c r="C65" s="25" t="s">
        <v>242</v>
      </c>
      <c r="D65" s="25" t="s">
        <v>99</v>
      </c>
      <c r="E65" s="25" t="s">
        <v>66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45">
      <c r="A66" s="25" t="s">
        <v>239</v>
      </c>
      <c r="B66" s="25" t="s">
        <v>243</v>
      </c>
      <c r="C66" s="25" t="s">
        <v>244</v>
      </c>
      <c r="D66" s="25" t="s">
        <v>109</v>
      </c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ht="45">
      <c r="A67" s="25" t="s">
        <v>239</v>
      </c>
      <c r="B67" s="25" t="s">
        <v>245</v>
      </c>
      <c r="C67" s="25" t="s">
        <v>246</v>
      </c>
      <c r="D67" s="25" t="s">
        <v>109</v>
      </c>
      <c r="E67" s="25" t="s">
        <v>66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ht="30">
      <c r="A68" s="25" t="s">
        <v>239</v>
      </c>
      <c r="B68" s="25" t="s">
        <v>247</v>
      </c>
      <c r="C68" s="25" t="s">
        <v>248</v>
      </c>
      <c r="D68" s="25" t="s">
        <v>109</v>
      </c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ht="30">
      <c r="A69" s="25" t="s">
        <v>239</v>
      </c>
      <c r="B69" s="25" t="s">
        <v>249</v>
      </c>
      <c r="C69" s="25" t="s">
        <v>250</v>
      </c>
      <c r="D69" s="25" t="s">
        <v>109</v>
      </c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ht="30">
      <c r="A70" s="25" t="s">
        <v>239</v>
      </c>
      <c r="B70" s="25" t="s">
        <v>251</v>
      </c>
      <c r="C70" s="25" t="s">
        <v>252</v>
      </c>
      <c r="D70" s="25" t="s">
        <v>109</v>
      </c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ht="30">
      <c r="A71" s="25" t="s">
        <v>239</v>
      </c>
      <c r="B71" s="25" t="s">
        <v>253</v>
      </c>
      <c r="C71" s="25" t="s">
        <v>254</v>
      </c>
      <c r="D71" s="25" t="s">
        <v>109</v>
      </c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ht="45">
      <c r="A72" s="25" t="s">
        <v>239</v>
      </c>
      <c r="B72" s="25" t="s">
        <v>255</v>
      </c>
      <c r="C72" s="25" t="s">
        <v>256</v>
      </c>
      <c r="D72" s="25" t="s">
        <v>109</v>
      </c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ht="30">
      <c r="A73" s="25" t="s">
        <v>239</v>
      </c>
      <c r="B73" s="25" t="s">
        <v>257</v>
      </c>
      <c r="C73" s="25" t="s">
        <v>258</v>
      </c>
      <c r="D73" s="25" t="s">
        <v>109</v>
      </c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ht="30">
      <c r="A74" s="25" t="s">
        <v>239</v>
      </c>
      <c r="B74" s="25" t="s">
        <v>259</v>
      </c>
      <c r="C74" s="25" t="s">
        <v>260</v>
      </c>
      <c r="D74" s="25" t="s">
        <v>109</v>
      </c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ht="30">
      <c r="A75" s="25" t="s">
        <v>239</v>
      </c>
      <c r="B75" s="25" t="s">
        <v>261</v>
      </c>
      <c r="C75" s="25" t="s">
        <v>262</v>
      </c>
      <c r="D75" s="25" t="s">
        <v>69</v>
      </c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ht="30">
      <c r="A76" s="25" t="s">
        <v>239</v>
      </c>
      <c r="B76" s="25" t="s">
        <v>263</v>
      </c>
      <c r="C76" s="25" t="s">
        <v>264</v>
      </c>
      <c r="D76" s="25" t="s">
        <v>109</v>
      </c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ht="45">
      <c r="A77" s="25" t="s">
        <v>239</v>
      </c>
      <c r="B77" s="25" t="s">
        <v>265</v>
      </c>
      <c r="C77" s="25" t="s">
        <v>266</v>
      </c>
      <c r="D77" s="25" t="s">
        <v>109</v>
      </c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ht="30">
      <c r="A78" s="25" t="s">
        <v>239</v>
      </c>
      <c r="B78" s="25" t="s">
        <v>267</v>
      </c>
      <c r="C78" s="25" t="s">
        <v>268</v>
      </c>
      <c r="D78" s="25" t="s">
        <v>109</v>
      </c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ht="30">
      <c r="A79" s="25" t="s">
        <v>239</v>
      </c>
      <c r="B79" s="25" t="s">
        <v>114</v>
      </c>
      <c r="C79" s="25" t="s">
        <v>269</v>
      </c>
      <c r="D79" s="25" t="s">
        <v>86</v>
      </c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ht="30">
      <c r="A80" s="25" t="s">
        <v>239</v>
      </c>
      <c r="B80" s="25" t="s">
        <v>270</v>
      </c>
      <c r="C80" s="25" t="s">
        <v>271</v>
      </c>
      <c r="D80" s="25" t="s">
        <v>109</v>
      </c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ht="45">
      <c r="A81" s="25" t="s">
        <v>239</v>
      </c>
      <c r="B81" s="25" t="s">
        <v>272</v>
      </c>
      <c r="C81" s="25" t="s">
        <v>273</v>
      </c>
      <c r="D81" s="25" t="s">
        <v>65</v>
      </c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ht="30">
      <c r="A82" s="25" t="s">
        <v>239</v>
      </c>
      <c r="B82" s="25" t="s">
        <v>274</v>
      </c>
      <c r="C82" s="25" t="s">
        <v>275</v>
      </c>
      <c r="D82" s="25" t="s">
        <v>109</v>
      </c>
      <c r="E82" s="25" t="s">
        <v>66</v>
      </c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ht="45">
      <c r="A83" s="25" t="s">
        <v>239</v>
      </c>
      <c r="B83" s="25" t="s">
        <v>276</v>
      </c>
      <c r="C83" s="25" t="s">
        <v>277</v>
      </c>
      <c r="D83" s="25" t="s">
        <v>109</v>
      </c>
      <c r="E83" s="25" t="s">
        <v>66</v>
      </c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ht="45">
      <c r="A84" s="25" t="s">
        <v>239</v>
      </c>
      <c r="B84" s="25" t="s">
        <v>278</v>
      </c>
      <c r="C84" s="25" t="s">
        <v>279</v>
      </c>
      <c r="D84" s="25" t="s">
        <v>109</v>
      </c>
      <c r="E84" s="25" t="s">
        <v>66</v>
      </c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ht="45">
      <c r="A85" s="25" t="s">
        <v>239</v>
      </c>
      <c r="B85" s="25" t="s">
        <v>280</v>
      </c>
      <c r="C85" s="25" t="s">
        <v>281</v>
      </c>
      <c r="D85" s="25" t="s">
        <v>109</v>
      </c>
      <c r="E85" s="25" t="s">
        <v>66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ht="45">
      <c r="A86" s="25" t="s">
        <v>239</v>
      </c>
      <c r="B86" s="25" t="s">
        <v>282</v>
      </c>
      <c r="C86" s="25" t="s">
        <v>283</v>
      </c>
      <c r="D86" s="25" t="s">
        <v>109</v>
      </c>
      <c r="E86" s="25" t="s">
        <v>66</v>
      </c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30">
      <c r="A87" s="25" t="s">
        <v>284</v>
      </c>
      <c r="B87" s="25" t="s">
        <v>63</v>
      </c>
      <c r="C87" s="25" t="s">
        <v>285</v>
      </c>
      <c r="D87" s="25" t="s">
        <v>65</v>
      </c>
      <c r="E87" s="25" t="s">
        <v>66</v>
      </c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30">
      <c r="A88" s="25" t="s">
        <v>284</v>
      </c>
      <c r="B88" s="25" t="s">
        <v>114</v>
      </c>
      <c r="C88" s="25" t="s">
        <v>286</v>
      </c>
      <c r="D88" s="25" t="s">
        <v>86</v>
      </c>
      <c r="E88" s="25" t="s">
        <v>66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30">
      <c r="A89" s="25" t="s">
        <v>284</v>
      </c>
      <c r="B89" s="25" t="s">
        <v>287</v>
      </c>
      <c r="C89" s="25" t="s">
        <v>288</v>
      </c>
      <c r="D89" s="25" t="s">
        <v>109</v>
      </c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30">
      <c r="A90" s="25" t="s">
        <v>284</v>
      </c>
      <c r="B90" s="25" t="s">
        <v>289</v>
      </c>
      <c r="C90" s="25" t="s">
        <v>290</v>
      </c>
      <c r="D90" s="25" t="s">
        <v>69</v>
      </c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30">
      <c r="A91" s="25" t="s">
        <v>284</v>
      </c>
      <c r="B91" s="25" t="s">
        <v>291</v>
      </c>
      <c r="C91" s="25" t="s">
        <v>292</v>
      </c>
      <c r="D91" s="25" t="s">
        <v>109</v>
      </c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30">
      <c r="A92" s="25" t="s">
        <v>284</v>
      </c>
      <c r="B92" s="25" t="s">
        <v>293</v>
      </c>
      <c r="C92" s="25" t="s">
        <v>294</v>
      </c>
      <c r="D92" s="25" t="s">
        <v>69</v>
      </c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30">
      <c r="A93" s="25" t="s">
        <v>284</v>
      </c>
      <c r="B93" s="25" t="s">
        <v>295</v>
      </c>
      <c r="C93" s="25" t="s">
        <v>296</v>
      </c>
      <c r="D93" s="25" t="s">
        <v>69</v>
      </c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30">
      <c r="A94" s="25" t="s">
        <v>284</v>
      </c>
      <c r="B94" s="25" t="s">
        <v>128</v>
      </c>
      <c r="C94" s="25" t="s">
        <v>297</v>
      </c>
      <c r="D94" s="25" t="s">
        <v>130</v>
      </c>
      <c r="E94" s="25" t="s">
        <v>66</v>
      </c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30">
      <c r="A95" s="25" t="s">
        <v>284</v>
      </c>
      <c r="B95" s="25" t="s">
        <v>131</v>
      </c>
      <c r="C95" s="25" t="s">
        <v>298</v>
      </c>
      <c r="D95" s="25" t="s">
        <v>99</v>
      </c>
      <c r="E95" s="25" t="s">
        <v>66</v>
      </c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ht="30">
      <c r="A96" s="25" t="s">
        <v>284</v>
      </c>
      <c r="B96" s="25" t="s">
        <v>299</v>
      </c>
      <c r="C96" s="25" t="s">
        <v>300</v>
      </c>
      <c r="D96" s="25" t="s">
        <v>301</v>
      </c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45">
      <c r="A97" s="25" t="s">
        <v>284</v>
      </c>
      <c r="B97" s="25" t="s">
        <v>302</v>
      </c>
      <c r="C97" s="25" t="s">
        <v>303</v>
      </c>
      <c r="D97" s="25" t="s">
        <v>304</v>
      </c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45">
      <c r="A98" s="25" t="s">
        <v>284</v>
      </c>
      <c r="B98" s="25" t="s">
        <v>305</v>
      </c>
      <c r="C98" s="25" t="s">
        <v>306</v>
      </c>
      <c r="D98" s="25" t="s">
        <v>109</v>
      </c>
      <c r="E98" s="25" t="s">
        <v>66</v>
      </c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30">
      <c r="A99" s="27" t="s">
        <v>307</v>
      </c>
      <c r="B99" s="27" t="s">
        <v>63</v>
      </c>
      <c r="C99" s="27" t="s">
        <v>308</v>
      </c>
      <c r="D99" s="25" t="s">
        <v>65</v>
      </c>
      <c r="E99" s="25" t="s">
        <v>66</v>
      </c>
      <c r="F99" s="26">
        <v>0</v>
      </c>
      <c r="G99" s="28"/>
      <c r="H99" s="26"/>
      <c r="I99" s="26"/>
      <c r="J99" s="26"/>
      <c r="K99" s="26"/>
      <c r="L99" s="26"/>
      <c r="M99" s="26"/>
      <c r="N99" s="26"/>
      <c r="O99" s="26"/>
    </row>
    <row r="100" spans="1:15" ht="45">
      <c r="A100" s="27" t="s">
        <v>307</v>
      </c>
      <c r="B100" s="27" t="s">
        <v>128</v>
      </c>
      <c r="C100" s="27" t="s">
        <v>309</v>
      </c>
      <c r="D100" s="25" t="s">
        <v>130</v>
      </c>
      <c r="E100" s="25" t="s">
        <v>66</v>
      </c>
      <c r="F100" s="26">
        <v>0</v>
      </c>
      <c r="G100" s="28"/>
      <c r="H100" s="26"/>
      <c r="I100" s="26"/>
      <c r="J100" s="26"/>
      <c r="K100" s="26"/>
      <c r="L100" s="26"/>
      <c r="M100" s="26"/>
      <c r="N100" s="26"/>
      <c r="O100" s="26"/>
    </row>
    <row r="101" spans="1:15" ht="45">
      <c r="A101" s="27" t="s">
        <v>307</v>
      </c>
      <c r="B101" s="27" t="s">
        <v>131</v>
      </c>
      <c r="C101" s="27" t="s">
        <v>310</v>
      </c>
      <c r="D101" s="25" t="s">
        <v>99</v>
      </c>
      <c r="E101" s="25" t="s">
        <v>66</v>
      </c>
      <c r="F101" s="26">
        <v>0</v>
      </c>
      <c r="G101" s="28"/>
      <c r="H101" s="26"/>
      <c r="I101" s="26"/>
      <c r="J101" s="26"/>
      <c r="K101" s="26"/>
      <c r="L101" s="26"/>
      <c r="M101" s="26"/>
      <c r="N101" s="26"/>
      <c r="O101" s="26"/>
    </row>
    <row r="102" spans="1:15" ht="30">
      <c r="A102" s="27" t="s">
        <v>307</v>
      </c>
      <c r="B102" s="27" t="s">
        <v>171</v>
      </c>
      <c r="C102" s="27" t="s">
        <v>311</v>
      </c>
      <c r="D102" s="25" t="s">
        <v>69</v>
      </c>
      <c r="E102" s="25" t="s">
        <v>312</v>
      </c>
      <c r="F102" s="26">
        <v>0</v>
      </c>
      <c r="G102" s="28"/>
      <c r="H102" s="26"/>
      <c r="I102" s="26"/>
      <c r="J102" s="26"/>
      <c r="K102" s="26"/>
      <c r="L102" s="26"/>
      <c r="M102" s="26"/>
      <c r="N102" s="26"/>
      <c r="O102" s="26"/>
    </row>
    <row r="103" spans="1:15" ht="30">
      <c r="A103" s="27" t="s">
        <v>307</v>
      </c>
      <c r="B103" s="27" t="s">
        <v>204</v>
      </c>
      <c r="C103" s="27" t="s">
        <v>313</v>
      </c>
      <c r="D103" s="25" t="s">
        <v>135</v>
      </c>
      <c r="E103" s="25" t="s">
        <v>314</v>
      </c>
      <c r="F103" s="26">
        <v>1</v>
      </c>
      <c r="G103" s="28" t="s">
        <v>315</v>
      </c>
      <c r="H103" s="26"/>
      <c r="I103" s="26"/>
      <c r="J103" s="26" t="s">
        <v>72</v>
      </c>
      <c r="K103" s="26"/>
      <c r="L103" s="26"/>
      <c r="M103" s="26"/>
      <c r="N103" s="26"/>
      <c r="O103" s="26"/>
    </row>
    <row r="104" spans="1:15" ht="45">
      <c r="A104" s="27" t="s">
        <v>307</v>
      </c>
      <c r="B104" s="27" t="s">
        <v>208</v>
      </c>
      <c r="C104" s="27" t="s">
        <v>316</v>
      </c>
      <c r="D104" s="25" t="s">
        <v>75</v>
      </c>
      <c r="E104" s="25" t="s">
        <v>317</v>
      </c>
      <c r="F104" s="26">
        <v>1</v>
      </c>
      <c r="G104" s="28" t="s">
        <v>318</v>
      </c>
      <c r="H104" s="26"/>
      <c r="I104" s="26"/>
      <c r="J104" s="26" t="s">
        <v>72</v>
      </c>
      <c r="K104" s="26"/>
      <c r="L104" s="26"/>
      <c r="M104" s="26"/>
      <c r="N104" s="26"/>
      <c r="O104" s="26"/>
    </row>
    <row r="105" spans="1:15" ht="45">
      <c r="A105" s="27" t="s">
        <v>307</v>
      </c>
      <c r="B105" s="27" t="s">
        <v>175</v>
      </c>
      <c r="C105" s="27" t="s">
        <v>319</v>
      </c>
      <c r="D105" s="25" t="s">
        <v>69</v>
      </c>
      <c r="E105" s="25" t="s">
        <v>320</v>
      </c>
      <c r="F105" s="26">
        <v>1</v>
      </c>
      <c r="G105" s="28" t="s">
        <v>321</v>
      </c>
      <c r="H105" s="26" t="s">
        <v>72</v>
      </c>
      <c r="I105" s="26"/>
      <c r="J105" s="26"/>
      <c r="K105" s="26"/>
      <c r="L105" s="26" t="s">
        <v>72</v>
      </c>
      <c r="M105" s="26"/>
      <c r="N105" s="26"/>
      <c r="O105" s="26"/>
    </row>
    <row r="106" spans="1:15" ht="30">
      <c r="A106" s="27" t="s">
        <v>307</v>
      </c>
      <c r="B106" s="27" t="s">
        <v>270</v>
      </c>
      <c r="C106" s="27" t="s">
        <v>322</v>
      </c>
      <c r="D106" s="25" t="s">
        <v>69</v>
      </c>
      <c r="E106" s="25"/>
      <c r="F106" s="26">
        <v>0</v>
      </c>
      <c r="G106" s="28"/>
      <c r="H106" s="26"/>
      <c r="I106" s="26"/>
      <c r="J106" s="26"/>
      <c r="K106" s="26"/>
      <c r="L106" s="26"/>
      <c r="M106" s="26"/>
      <c r="N106" s="26"/>
      <c r="O106" s="26"/>
    </row>
    <row r="107" spans="1:15" ht="30">
      <c r="A107" s="27" t="s">
        <v>307</v>
      </c>
      <c r="B107" s="27" t="s">
        <v>225</v>
      </c>
      <c r="C107" s="27" t="s">
        <v>323</v>
      </c>
      <c r="D107" s="25" t="s">
        <v>65</v>
      </c>
      <c r="E107" s="25" t="s">
        <v>227</v>
      </c>
      <c r="F107" s="26">
        <v>0</v>
      </c>
      <c r="G107" s="28"/>
      <c r="H107" s="26"/>
      <c r="I107" s="26"/>
      <c r="J107" s="26"/>
      <c r="K107" s="26"/>
      <c r="L107" s="26"/>
      <c r="M107" s="26"/>
      <c r="N107" s="26"/>
      <c r="O107" s="26"/>
    </row>
    <row r="108" spans="1:15">
      <c r="A108" s="25" t="s">
        <v>324</v>
      </c>
      <c r="B108" s="25" t="s">
        <v>63</v>
      </c>
      <c r="C108" s="25" t="s">
        <v>325</v>
      </c>
      <c r="D108" s="25" t="s">
        <v>65</v>
      </c>
      <c r="E108" s="25" t="s">
        <v>66</v>
      </c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30">
      <c r="A109" s="25" t="s">
        <v>324</v>
      </c>
      <c r="B109" s="25" t="s">
        <v>128</v>
      </c>
      <c r="C109" s="25" t="s">
        <v>326</v>
      </c>
      <c r="D109" s="25" t="s">
        <v>130</v>
      </c>
      <c r="E109" s="25" t="s">
        <v>66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ht="30">
      <c r="A110" s="25" t="s">
        <v>324</v>
      </c>
      <c r="B110" s="25" t="s">
        <v>131</v>
      </c>
      <c r="C110" s="25" t="s">
        <v>327</v>
      </c>
      <c r="D110" s="25" t="s">
        <v>99</v>
      </c>
      <c r="E110" s="25" t="s">
        <v>66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30">
      <c r="A111" s="25" t="s">
        <v>324</v>
      </c>
      <c r="B111" s="25" t="s">
        <v>328</v>
      </c>
      <c r="C111" s="25" t="s">
        <v>329</v>
      </c>
      <c r="D111" s="25" t="s">
        <v>75</v>
      </c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ht="30">
      <c r="A112" s="25" t="s">
        <v>324</v>
      </c>
      <c r="B112" s="25" t="s">
        <v>330</v>
      </c>
      <c r="C112" s="25" t="s">
        <v>331</v>
      </c>
      <c r="D112" s="25" t="s">
        <v>109</v>
      </c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>
      <c r="A113" s="25" t="s">
        <v>324</v>
      </c>
      <c r="B113" s="25" t="s">
        <v>332</v>
      </c>
      <c r="C113" s="25" t="s">
        <v>333</v>
      </c>
      <c r="D113" s="25" t="s">
        <v>109</v>
      </c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ht="30">
      <c r="A114" s="25" t="s">
        <v>324</v>
      </c>
      <c r="B114" s="25" t="s">
        <v>334</v>
      </c>
      <c r="C114" s="25" t="s">
        <v>335</v>
      </c>
      <c r="D114" s="25" t="s">
        <v>109</v>
      </c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30">
      <c r="A115" s="25" t="s">
        <v>324</v>
      </c>
      <c r="B115" s="25" t="s">
        <v>336</v>
      </c>
      <c r="C115" s="25" t="s">
        <v>337</v>
      </c>
      <c r="D115" s="25" t="s">
        <v>109</v>
      </c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30">
      <c r="A116" s="25" t="s">
        <v>324</v>
      </c>
      <c r="B116" s="25" t="s">
        <v>338</v>
      </c>
      <c r="C116" s="25" t="s">
        <v>339</v>
      </c>
      <c r="D116" s="25" t="s">
        <v>109</v>
      </c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30">
      <c r="A117" s="25" t="s">
        <v>324</v>
      </c>
      <c r="B117" s="25" t="s">
        <v>340</v>
      </c>
      <c r="C117" s="25" t="s">
        <v>341</v>
      </c>
      <c r="D117" s="25" t="s">
        <v>342</v>
      </c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30">
      <c r="A118" s="25" t="s">
        <v>324</v>
      </c>
      <c r="B118" s="25" t="s">
        <v>343</v>
      </c>
      <c r="C118" s="25" t="s">
        <v>344</v>
      </c>
      <c r="D118" s="25" t="s">
        <v>109</v>
      </c>
      <c r="E118" s="25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30">
      <c r="A119" s="25" t="s">
        <v>324</v>
      </c>
      <c r="B119" s="25" t="s">
        <v>345</v>
      </c>
      <c r="C119" s="25" t="s">
        <v>346</v>
      </c>
      <c r="D119" s="25" t="s">
        <v>109</v>
      </c>
      <c r="E119" s="25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30">
      <c r="A120" s="25" t="s">
        <v>324</v>
      </c>
      <c r="B120" s="25" t="s">
        <v>347</v>
      </c>
      <c r="C120" s="25" t="s">
        <v>348</v>
      </c>
      <c r="D120" s="25" t="s">
        <v>109</v>
      </c>
      <c r="E120" s="25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>
      <c r="A121" s="25" t="s">
        <v>324</v>
      </c>
      <c r="B121" s="25" t="s">
        <v>114</v>
      </c>
      <c r="C121" s="25" t="s">
        <v>349</v>
      </c>
      <c r="D121" s="25" t="s">
        <v>86</v>
      </c>
      <c r="E121" s="25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30">
      <c r="A122" s="25" t="s">
        <v>324</v>
      </c>
      <c r="B122" s="25" t="s">
        <v>350</v>
      </c>
      <c r="C122" s="25" t="s">
        <v>351</v>
      </c>
      <c r="D122" s="25" t="s">
        <v>65</v>
      </c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30">
      <c r="A123" s="25" t="s">
        <v>324</v>
      </c>
      <c r="B123" s="25" t="s">
        <v>352</v>
      </c>
      <c r="C123" s="25" t="s">
        <v>353</v>
      </c>
      <c r="D123" s="25" t="s">
        <v>109</v>
      </c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>
      <c r="A124" s="25" t="s">
        <v>324</v>
      </c>
      <c r="B124" s="25" t="s">
        <v>299</v>
      </c>
      <c r="C124" s="25" t="s">
        <v>354</v>
      </c>
      <c r="D124" s="25" t="s">
        <v>109</v>
      </c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>
      <c r="A125" s="25" t="s">
        <v>324</v>
      </c>
      <c r="B125" s="25" t="s">
        <v>287</v>
      </c>
      <c r="C125" s="25" t="s">
        <v>355</v>
      </c>
      <c r="D125" s="25" t="s">
        <v>109</v>
      </c>
      <c r="E125" s="25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>
      <c r="A126" s="25" t="s">
        <v>324</v>
      </c>
      <c r="B126" s="25" t="s">
        <v>293</v>
      </c>
      <c r="C126" s="25" t="s">
        <v>356</v>
      </c>
      <c r="D126" s="25" t="s">
        <v>109</v>
      </c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ht="30">
      <c r="A127" s="25" t="s">
        <v>324</v>
      </c>
      <c r="B127" s="25" t="s">
        <v>295</v>
      </c>
      <c r="C127" s="25" t="s">
        <v>357</v>
      </c>
      <c r="D127" s="25" t="s">
        <v>109</v>
      </c>
      <c r="E127" s="25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45">
      <c r="A128" s="25" t="s">
        <v>324</v>
      </c>
      <c r="B128" s="25" t="s">
        <v>305</v>
      </c>
      <c r="C128" s="25" t="s">
        <v>358</v>
      </c>
      <c r="D128" s="25" t="s">
        <v>109</v>
      </c>
      <c r="E128" s="25" t="s">
        <v>66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>
      <c r="A129" s="25" t="s">
        <v>324</v>
      </c>
      <c r="B129" s="25" t="s">
        <v>225</v>
      </c>
      <c r="C129" s="25" t="s">
        <v>359</v>
      </c>
      <c r="D129" s="25" t="s">
        <v>65</v>
      </c>
      <c r="E129" s="25" t="s">
        <v>227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>
      <c r="A130" s="25" t="s">
        <v>360</v>
      </c>
      <c r="B130" s="25" t="s">
        <v>63</v>
      </c>
      <c r="C130" s="25" t="s">
        <v>361</v>
      </c>
      <c r="D130" s="25" t="s">
        <v>65</v>
      </c>
      <c r="E130" s="25" t="s">
        <v>66</v>
      </c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30">
      <c r="A131" s="25" t="s">
        <v>360</v>
      </c>
      <c r="B131" s="25" t="s">
        <v>243</v>
      </c>
      <c r="C131" s="25" t="s">
        <v>362</v>
      </c>
      <c r="D131" s="25" t="s">
        <v>109</v>
      </c>
      <c r="E131" s="25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>
      <c r="A132" s="25" t="s">
        <v>360</v>
      </c>
      <c r="B132" s="25" t="s">
        <v>247</v>
      </c>
      <c r="C132" s="25" t="s">
        <v>363</v>
      </c>
      <c r="D132" s="25" t="s">
        <v>109</v>
      </c>
      <c r="E132" s="25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>
      <c r="A133" s="25" t="s">
        <v>360</v>
      </c>
      <c r="B133" s="25" t="s">
        <v>249</v>
      </c>
      <c r="C133" s="25" t="s">
        <v>364</v>
      </c>
      <c r="D133" s="25" t="s">
        <v>109</v>
      </c>
      <c r="E133" s="25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>
      <c r="A134" s="25" t="s">
        <v>360</v>
      </c>
      <c r="B134" s="25" t="s">
        <v>251</v>
      </c>
      <c r="C134" s="25" t="s">
        <v>365</v>
      </c>
      <c r="D134" s="25" t="s">
        <v>109</v>
      </c>
      <c r="E134" s="25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>
      <c r="A135" s="25" t="s">
        <v>360</v>
      </c>
      <c r="B135" s="25" t="s">
        <v>253</v>
      </c>
      <c r="C135" s="25" t="s">
        <v>366</v>
      </c>
      <c r="D135" s="25" t="s">
        <v>109</v>
      </c>
      <c r="E135" s="25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30">
      <c r="A136" s="25" t="s">
        <v>360</v>
      </c>
      <c r="B136" s="25" t="s">
        <v>255</v>
      </c>
      <c r="C136" s="25" t="s">
        <v>367</v>
      </c>
      <c r="D136" s="25" t="s">
        <v>109</v>
      </c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>
      <c r="A137" s="25" t="s">
        <v>360</v>
      </c>
      <c r="B137" s="25" t="s">
        <v>259</v>
      </c>
      <c r="C137" s="25" t="s">
        <v>368</v>
      </c>
      <c r="D137" s="25" t="s">
        <v>109</v>
      </c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>
      <c r="A138" s="25" t="s">
        <v>360</v>
      </c>
      <c r="B138" s="25" t="s">
        <v>263</v>
      </c>
      <c r="C138" s="25" t="s">
        <v>369</v>
      </c>
      <c r="D138" s="25" t="s">
        <v>109</v>
      </c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30">
      <c r="A139" s="25" t="s">
        <v>360</v>
      </c>
      <c r="B139" s="25" t="s">
        <v>265</v>
      </c>
      <c r="C139" s="25" t="s">
        <v>370</v>
      </c>
      <c r="D139" s="25" t="s">
        <v>109</v>
      </c>
      <c r="E139" s="25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>
      <c r="A140" s="25" t="s">
        <v>360</v>
      </c>
      <c r="B140" s="25" t="s">
        <v>267</v>
      </c>
      <c r="C140" s="25" t="s">
        <v>371</v>
      </c>
      <c r="D140" s="25" t="s">
        <v>109</v>
      </c>
      <c r="E140" s="25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>
      <c r="A141" s="25" t="s">
        <v>360</v>
      </c>
      <c r="B141" s="25" t="s">
        <v>114</v>
      </c>
      <c r="C141" s="25" t="s">
        <v>372</v>
      </c>
      <c r="D141" s="25" t="s">
        <v>86</v>
      </c>
      <c r="E141" s="25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>
      <c r="A142" s="25" t="s">
        <v>360</v>
      </c>
      <c r="B142" s="25" t="s">
        <v>270</v>
      </c>
      <c r="C142" s="25" t="s">
        <v>373</v>
      </c>
      <c r="D142" s="25" t="s">
        <v>109</v>
      </c>
      <c r="E142" s="25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30">
      <c r="A143" s="25" t="s">
        <v>360</v>
      </c>
      <c r="B143" s="25" t="s">
        <v>272</v>
      </c>
      <c r="C143" s="25" t="s">
        <v>374</v>
      </c>
      <c r="D143" s="25" t="s">
        <v>65</v>
      </c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30">
      <c r="A144" s="25" t="s">
        <v>360</v>
      </c>
      <c r="B144" s="25" t="s">
        <v>128</v>
      </c>
      <c r="C144" s="25" t="s">
        <v>375</v>
      </c>
      <c r="D144" s="25" t="s">
        <v>130</v>
      </c>
      <c r="E144" s="25" t="s">
        <v>66</v>
      </c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30">
      <c r="A145" s="25" t="s">
        <v>360</v>
      </c>
      <c r="B145" s="25" t="s">
        <v>131</v>
      </c>
      <c r="C145" s="25" t="s">
        <v>376</v>
      </c>
      <c r="D145" s="25" t="s">
        <v>99</v>
      </c>
      <c r="E145" s="25" t="s">
        <v>66</v>
      </c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30">
      <c r="A146" s="25" t="s">
        <v>360</v>
      </c>
      <c r="B146" s="25" t="s">
        <v>282</v>
      </c>
      <c r="C146" s="25" t="s">
        <v>377</v>
      </c>
      <c r="D146" s="25" t="s">
        <v>109</v>
      </c>
      <c r="E146" s="25" t="s">
        <v>66</v>
      </c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30">
      <c r="A147" s="25" t="s">
        <v>360</v>
      </c>
      <c r="B147" s="25" t="s">
        <v>278</v>
      </c>
      <c r="C147" s="25" t="s">
        <v>378</v>
      </c>
      <c r="D147" s="25" t="s">
        <v>109</v>
      </c>
      <c r="E147" s="25" t="s">
        <v>66</v>
      </c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30">
      <c r="A148" s="25" t="s">
        <v>360</v>
      </c>
      <c r="B148" s="25" t="s">
        <v>280</v>
      </c>
      <c r="C148" s="25" t="s">
        <v>379</v>
      </c>
      <c r="D148" s="25" t="s">
        <v>109</v>
      </c>
      <c r="E148" s="25" t="s">
        <v>66</v>
      </c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>
      <c r="A149" s="25" t="s">
        <v>360</v>
      </c>
      <c r="B149" s="25" t="s">
        <v>274</v>
      </c>
      <c r="C149" s="25" t="s">
        <v>380</v>
      </c>
      <c r="D149" s="25" t="s">
        <v>109</v>
      </c>
      <c r="E149" s="25" t="s">
        <v>66</v>
      </c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30">
      <c r="A150" s="25" t="s">
        <v>360</v>
      </c>
      <c r="B150" s="25" t="s">
        <v>276</v>
      </c>
      <c r="C150" s="25" t="s">
        <v>381</v>
      </c>
      <c r="D150" s="25" t="s">
        <v>109</v>
      </c>
      <c r="E150" s="25" t="s">
        <v>66</v>
      </c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>
      <c r="A151" s="25" t="s">
        <v>382</v>
      </c>
      <c r="B151" s="25" t="s">
        <v>63</v>
      </c>
      <c r="C151" s="25" t="s">
        <v>383</v>
      </c>
      <c r="D151" s="25" t="s">
        <v>65</v>
      </c>
      <c r="E151" s="25" t="s">
        <v>66</v>
      </c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>
      <c r="A152" s="25" t="s">
        <v>382</v>
      </c>
      <c r="B152" s="25" t="s">
        <v>384</v>
      </c>
      <c r="C152" s="25" t="s">
        <v>385</v>
      </c>
      <c r="D152" s="25" t="s">
        <v>109</v>
      </c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>
      <c r="A153" s="25" t="s">
        <v>382</v>
      </c>
      <c r="B153" s="25" t="s">
        <v>386</v>
      </c>
      <c r="C153" s="25" t="s">
        <v>387</v>
      </c>
      <c r="D153" s="25" t="s">
        <v>109</v>
      </c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>
      <c r="A154" s="25" t="s">
        <v>382</v>
      </c>
      <c r="B154" s="25" t="s">
        <v>388</v>
      </c>
      <c r="C154" s="25" t="s">
        <v>389</v>
      </c>
      <c r="D154" s="25" t="s">
        <v>342</v>
      </c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>
      <c r="A155" s="25" t="s">
        <v>382</v>
      </c>
      <c r="B155" s="25" t="s">
        <v>259</v>
      </c>
      <c r="C155" s="25" t="s">
        <v>390</v>
      </c>
      <c r="D155" s="25" t="s">
        <v>99</v>
      </c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>
      <c r="A156" s="25" t="s">
        <v>382</v>
      </c>
      <c r="B156" s="25" t="s">
        <v>391</v>
      </c>
      <c r="C156" s="25" t="s">
        <v>392</v>
      </c>
      <c r="D156" s="25" t="s">
        <v>342</v>
      </c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>
      <c r="A157" s="25" t="s">
        <v>382</v>
      </c>
      <c r="B157" s="25" t="s">
        <v>114</v>
      </c>
      <c r="C157" s="25" t="s">
        <v>393</v>
      </c>
      <c r="D157" s="25" t="s">
        <v>86</v>
      </c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>
      <c r="A158" s="25" t="s">
        <v>382</v>
      </c>
      <c r="B158" s="25" t="s">
        <v>394</v>
      </c>
      <c r="C158" s="25" t="s">
        <v>395</v>
      </c>
      <c r="D158" s="25" t="s">
        <v>69</v>
      </c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ht="30">
      <c r="A159" s="25" t="s">
        <v>382</v>
      </c>
      <c r="B159" s="25" t="s">
        <v>128</v>
      </c>
      <c r="C159" s="25" t="s">
        <v>396</v>
      </c>
      <c r="D159" s="25" t="s">
        <v>130</v>
      </c>
      <c r="E159" s="25" t="s">
        <v>66</v>
      </c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ht="30">
      <c r="A160" s="25" t="s">
        <v>382</v>
      </c>
      <c r="B160" s="25" t="s">
        <v>131</v>
      </c>
      <c r="C160" s="25" t="s">
        <v>397</v>
      </c>
      <c r="D160" s="25" t="s">
        <v>99</v>
      </c>
      <c r="E160" s="25" t="s">
        <v>66</v>
      </c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>
      <c r="A161" s="25" t="s">
        <v>398</v>
      </c>
      <c r="B161" s="25" t="s">
        <v>63</v>
      </c>
      <c r="C161" s="25" t="s">
        <v>399</v>
      </c>
      <c r="D161" s="25" t="s">
        <v>65</v>
      </c>
      <c r="E161" s="25" t="s">
        <v>66</v>
      </c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ht="30">
      <c r="A162" s="25" t="s">
        <v>398</v>
      </c>
      <c r="B162" s="25" t="s">
        <v>400</v>
      </c>
      <c r="C162" s="25" t="s">
        <v>401</v>
      </c>
      <c r="D162" s="25" t="s">
        <v>65</v>
      </c>
      <c r="E162" s="25" t="s">
        <v>402</v>
      </c>
      <c r="F162" s="26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1:15" ht="45">
      <c r="A163" s="25" t="s">
        <v>398</v>
      </c>
      <c r="B163" s="25" t="s">
        <v>403</v>
      </c>
      <c r="C163" s="25" t="s">
        <v>404</v>
      </c>
      <c r="D163" s="25" t="s">
        <v>65</v>
      </c>
      <c r="E163" s="25" t="s">
        <v>66</v>
      </c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ht="30">
      <c r="A164" s="25" t="s">
        <v>398</v>
      </c>
      <c r="B164" s="25" t="s">
        <v>405</v>
      </c>
      <c r="C164" s="25" t="s">
        <v>406</v>
      </c>
      <c r="D164" s="25" t="s">
        <v>69</v>
      </c>
      <c r="E164" s="25" t="s">
        <v>66</v>
      </c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ht="30">
      <c r="A165" s="25" t="s">
        <v>398</v>
      </c>
      <c r="B165" s="25" t="s">
        <v>101</v>
      </c>
      <c r="C165" s="25" t="s">
        <v>407</v>
      </c>
      <c r="D165" s="25" t="s">
        <v>65</v>
      </c>
      <c r="E165" s="25" t="s">
        <v>66</v>
      </c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>
      <c r="A166" s="25" t="s">
        <v>398</v>
      </c>
      <c r="B166" s="25" t="s">
        <v>114</v>
      </c>
      <c r="C166" s="25" t="s">
        <v>408</v>
      </c>
      <c r="D166" s="25" t="s">
        <v>86</v>
      </c>
      <c r="E166" s="25" t="s">
        <v>66</v>
      </c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>
      <c r="A167" s="25" t="s">
        <v>398</v>
      </c>
      <c r="B167" s="25" t="s">
        <v>126</v>
      </c>
      <c r="C167" s="25" t="s">
        <v>409</v>
      </c>
      <c r="D167" s="25" t="s">
        <v>65</v>
      </c>
      <c r="E167" s="25" t="s">
        <v>66</v>
      </c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ht="30">
      <c r="A168" s="25" t="s">
        <v>398</v>
      </c>
      <c r="B168" s="25" t="s">
        <v>410</v>
      </c>
      <c r="C168" s="25" t="s">
        <v>411</v>
      </c>
      <c r="D168" s="25" t="s">
        <v>65</v>
      </c>
      <c r="E168" s="25" t="s">
        <v>66</v>
      </c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ht="30">
      <c r="A169" s="25" t="s">
        <v>398</v>
      </c>
      <c r="B169" s="25" t="s">
        <v>128</v>
      </c>
      <c r="C169" s="25" t="s">
        <v>412</v>
      </c>
      <c r="D169" s="25" t="s">
        <v>130</v>
      </c>
      <c r="E169" s="25" t="s">
        <v>66</v>
      </c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ht="30">
      <c r="A170" s="25" t="s">
        <v>398</v>
      </c>
      <c r="B170" s="25" t="s">
        <v>131</v>
      </c>
      <c r="C170" s="25" t="s">
        <v>413</v>
      </c>
      <c r="D170" s="25" t="s">
        <v>99</v>
      </c>
      <c r="E170" s="25" t="s">
        <v>66</v>
      </c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ht="30">
      <c r="A171" s="25" t="s">
        <v>398</v>
      </c>
      <c r="B171" s="25" t="s">
        <v>414</v>
      </c>
      <c r="C171" s="25" t="s">
        <v>415</v>
      </c>
      <c r="D171" s="25" t="s">
        <v>416</v>
      </c>
      <c r="E171" s="25" t="s">
        <v>417</v>
      </c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ht="30">
      <c r="A172" s="25" t="s">
        <v>398</v>
      </c>
      <c r="B172" s="25" t="s">
        <v>418</v>
      </c>
      <c r="C172" s="25" t="s">
        <v>419</v>
      </c>
      <c r="D172" s="25" t="s">
        <v>75</v>
      </c>
      <c r="E172" s="25" t="s">
        <v>420</v>
      </c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ht="30">
      <c r="A173" s="25" t="s">
        <v>398</v>
      </c>
      <c r="B173" s="25" t="s">
        <v>421</v>
      </c>
      <c r="C173" s="25" t="s">
        <v>422</v>
      </c>
      <c r="D173" s="25" t="s">
        <v>69</v>
      </c>
      <c r="E173" s="25" t="s">
        <v>423</v>
      </c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ht="30">
      <c r="A174" s="25" t="s">
        <v>424</v>
      </c>
      <c r="B174" s="25" t="s">
        <v>63</v>
      </c>
      <c r="C174" s="25" t="s">
        <v>425</v>
      </c>
      <c r="D174" s="25" t="s">
        <v>65</v>
      </c>
      <c r="E174" s="25" t="s">
        <v>66</v>
      </c>
      <c r="F174" s="26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ht="30">
      <c r="A175" s="25" t="s">
        <v>424</v>
      </c>
      <c r="B175" s="25" t="s">
        <v>426</v>
      </c>
      <c r="C175" s="25" t="s">
        <v>427</v>
      </c>
      <c r="D175" s="25" t="s">
        <v>69</v>
      </c>
      <c r="E175" s="25" t="s">
        <v>428</v>
      </c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ht="30">
      <c r="A176" s="25" t="s">
        <v>424</v>
      </c>
      <c r="B176" s="25" t="s">
        <v>429</v>
      </c>
      <c r="C176" s="25" t="s">
        <v>430</v>
      </c>
      <c r="D176" s="25" t="s">
        <v>75</v>
      </c>
      <c r="E176" s="25" t="s">
        <v>420</v>
      </c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ht="30">
      <c r="A177" s="25" t="s">
        <v>424</v>
      </c>
      <c r="B177" s="25" t="s">
        <v>431</v>
      </c>
      <c r="C177" s="25" t="s">
        <v>432</v>
      </c>
      <c r="D177" s="25" t="s">
        <v>135</v>
      </c>
      <c r="E177" s="25" t="s">
        <v>66</v>
      </c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ht="30">
      <c r="A178" s="25" t="s">
        <v>424</v>
      </c>
      <c r="B178" s="25" t="s">
        <v>433</v>
      </c>
      <c r="C178" s="25" t="s">
        <v>434</v>
      </c>
      <c r="D178" s="25" t="s">
        <v>435</v>
      </c>
      <c r="E178" s="25" t="s">
        <v>417</v>
      </c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ht="45">
      <c r="A179" s="25" t="s">
        <v>424</v>
      </c>
      <c r="B179" s="25" t="s">
        <v>436</v>
      </c>
      <c r="C179" s="25" t="s">
        <v>437</v>
      </c>
      <c r="D179" s="25" t="s">
        <v>65</v>
      </c>
      <c r="E179" s="25" t="s">
        <v>66</v>
      </c>
      <c r="F179" s="26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5" ht="30">
      <c r="A180" s="25" t="s">
        <v>424</v>
      </c>
      <c r="B180" s="25" t="s">
        <v>128</v>
      </c>
      <c r="C180" s="25" t="s">
        <v>438</v>
      </c>
      <c r="D180" s="25" t="s">
        <v>130</v>
      </c>
      <c r="E180" s="25" t="s">
        <v>66</v>
      </c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5" ht="30">
      <c r="A181" s="25" t="s">
        <v>424</v>
      </c>
      <c r="B181" s="25" t="s">
        <v>131</v>
      </c>
      <c r="C181" s="25" t="s">
        <v>439</v>
      </c>
      <c r="D181" s="25" t="s">
        <v>99</v>
      </c>
      <c r="E181" s="25" t="s">
        <v>66</v>
      </c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>
      <c r="A182" s="27" t="s">
        <v>440</v>
      </c>
      <c r="B182" s="27" t="s">
        <v>63</v>
      </c>
      <c r="C182" s="27" t="s">
        <v>441</v>
      </c>
      <c r="D182" s="25" t="s">
        <v>65</v>
      </c>
      <c r="E182" s="25" t="s">
        <v>66</v>
      </c>
      <c r="F182" s="26">
        <v>0</v>
      </c>
      <c r="G182" s="28"/>
      <c r="H182" s="26"/>
      <c r="I182" s="26"/>
      <c r="J182" s="26"/>
      <c r="K182" s="26"/>
      <c r="L182" s="26"/>
      <c r="M182" s="26"/>
      <c r="N182" s="26"/>
      <c r="O182" s="26"/>
    </row>
    <row r="183" spans="1:15" ht="30">
      <c r="A183" s="27" t="s">
        <v>440</v>
      </c>
      <c r="B183" s="27" t="s">
        <v>400</v>
      </c>
      <c r="C183" s="27" t="s">
        <v>442</v>
      </c>
      <c r="D183" s="25" t="s">
        <v>65</v>
      </c>
      <c r="E183" s="25" t="s">
        <v>443</v>
      </c>
      <c r="F183" s="26">
        <v>0</v>
      </c>
      <c r="G183" s="28"/>
      <c r="H183" s="26"/>
      <c r="I183" s="26"/>
      <c r="J183" s="26"/>
      <c r="K183" s="26"/>
      <c r="L183" s="26"/>
      <c r="M183" s="26"/>
      <c r="N183" s="26"/>
      <c r="O183" s="26"/>
    </row>
    <row r="184" spans="1:15" ht="30">
      <c r="A184" s="27" t="s">
        <v>440</v>
      </c>
      <c r="B184" s="27" t="s">
        <v>444</v>
      </c>
      <c r="C184" s="27" t="s">
        <v>445</v>
      </c>
      <c r="D184" s="25" t="s">
        <v>65</v>
      </c>
      <c r="E184" s="25" t="s">
        <v>446</v>
      </c>
      <c r="F184" s="26">
        <v>0</v>
      </c>
      <c r="G184" s="28"/>
      <c r="H184" s="26"/>
      <c r="I184" s="26"/>
      <c r="J184" s="26"/>
      <c r="K184" s="26"/>
      <c r="L184" s="26"/>
      <c r="M184" s="26"/>
      <c r="N184" s="26"/>
      <c r="O184" s="26"/>
    </row>
    <row r="185" spans="1:15" ht="30">
      <c r="A185" s="27" t="s">
        <v>440</v>
      </c>
      <c r="B185" s="27" t="s">
        <v>410</v>
      </c>
      <c r="C185" s="27" t="s">
        <v>447</v>
      </c>
      <c r="D185" s="25" t="s">
        <v>65</v>
      </c>
      <c r="E185" s="25" t="s">
        <v>66</v>
      </c>
      <c r="F185" s="26">
        <v>0</v>
      </c>
      <c r="G185" s="28"/>
      <c r="H185" s="26"/>
      <c r="I185" s="26"/>
      <c r="J185" s="26"/>
      <c r="K185" s="26"/>
      <c r="L185" s="26"/>
      <c r="M185" s="26"/>
      <c r="N185" s="26"/>
      <c r="O185" s="26"/>
    </row>
    <row r="186" spans="1:15" ht="30">
      <c r="A186" s="27" t="s">
        <v>440</v>
      </c>
      <c r="B186" s="27" t="s">
        <v>128</v>
      </c>
      <c r="C186" s="27" t="s">
        <v>448</v>
      </c>
      <c r="D186" s="25" t="s">
        <v>130</v>
      </c>
      <c r="E186" s="25" t="s">
        <v>66</v>
      </c>
      <c r="F186" s="26">
        <v>0</v>
      </c>
      <c r="G186" s="28"/>
      <c r="H186" s="26"/>
      <c r="I186" s="26"/>
      <c r="J186" s="26"/>
      <c r="K186" s="26"/>
      <c r="L186" s="26"/>
      <c r="M186" s="26"/>
      <c r="N186" s="26"/>
      <c r="O186" s="26"/>
    </row>
    <row r="187" spans="1:15" ht="30">
      <c r="A187" s="27" t="s">
        <v>440</v>
      </c>
      <c r="B187" s="27" t="s">
        <v>131</v>
      </c>
      <c r="C187" s="27" t="s">
        <v>449</v>
      </c>
      <c r="D187" s="25" t="s">
        <v>99</v>
      </c>
      <c r="E187" s="25" t="s">
        <v>66</v>
      </c>
      <c r="F187" s="26">
        <v>0</v>
      </c>
      <c r="G187" s="28"/>
      <c r="H187" s="26"/>
      <c r="I187" s="26"/>
      <c r="J187" s="26"/>
      <c r="K187" s="26"/>
      <c r="L187" s="26"/>
      <c r="M187" s="26"/>
      <c r="N187" s="26"/>
      <c r="O187" s="26"/>
    </row>
  </sheetData>
  <autoFilter ref="A5:O187" xr:uid="{00000000-0009-0000-0000-000002000000}"/>
  <pageMargins left="0.7" right="0.7" top="0.75" bottom="0.75" header="0.3" footer="0.3"/>
  <pageSetup paperSize="9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5" tint="-0.249977111117893"/>
  </sheetPr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1"/>
  </sheetPr>
  <dimension ref="A1:L55"/>
  <sheetViews>
    <sheetView showGridLines="0" zoomScale="85" zoomScaleNormal="85" workbookViewId="0">
      <pane ySplit="1" topLeftCell="A2" activePane="bottomLeft" state="frozen"/>
      <selection pane="bottomLeft" activeCell="M7" sqref="M7"/>
    </sheetView>
  </sheetViews>
  <sheetFormatPr defaultRowHeight="15"/>
  <cols>
    <col min="1" max="1" width="15.42578125" style="1" customWidth="1"/>
    <col min="2" max="2" width="35" bestFit="1" customWidth="1"/>
    <col min="3" max="3" width="27.5703125" customWidth="1"/>
    <col min="4" max="5" width="27.85546875" customWidth="1"/>
    <col min="6" max="6" width="9.85546875" customWidth="1"/>
    <col min="7" max="7" width="47.140625" customWidth="1"/>
    <col min="10" max="10" width="14.28515625" bestFit="1" customWidth="1"/>
    <col min="11" max="11" width="11" bestFit="1" customWidth="1"/>
    <col min="12" max="12" width="27.7109375" bestFit="1" customWidth="1"/>
  </cols>
  <sheetData>
    <row r="1" spans="1:12">
      <c r="A1" s="3" t="s">
        <v>554</v>
      </c>
      <c r="B1" s="2" t="s">
        <v>555</v>
      </c>
      <c r="C1" s="2" t="s">
        <v>556</v>
      </c>
      <c r="D1" s="2" t="s">
        <v>21</v>
      </c>
      <c r="E1" s="2" t="s">
        <v>39</v>
      </c>
      <c r="F1" s="2" t="s">
        <v>30</v>
      </c>
      <c r="G1" s="2" t="s">
        <v>48</v>
      </c>
      <c r="J1" s="2" t="s">
        <v>554</v>
      </c>
      <c r="K1" s="2" t="s">
        <v>555</v>
      </c>
      <c r="L1" s="2" t="s">
        <v>556</v>
      </c>
    </row>
    <row r="2" spans="1:12" ht="150">
      <c r="A2" s="12" t="s">
        <v>557</v>
      </c>
      <c r="B2" s="11" t="s">
        <v>558</v>
      </c>
      <c r="C2" s="11" t="s">
        <v>559</v>
      </c>
      <c r="D2" s="12" t="s">
        <v>22</v>
      </c>
      <c r="E2" s="12" t="s">
        <v>526</v>
      </c>
      <c r="F2" s="11" t="s">
        <v>31</v>
      </c>
      <c r="G2" s="12" t="s">
        <v>50</v>
      </c>
      <c r="J2" t="s">
        <v>557</v>
      </c>
      <c r="L2" t="s">
        <v>564</v>
      </c>
    </row>
    <row r="3" spans="1:12" ht="105">
      <c r="A3" s="12" t="s">
        <v>557</v>
      </c>
      <c r="B3" s="11" t="s">
        <v>560</v>
      </c>
      <c r="C3" s="11" t="s">
        <v>559</v>
      </c>
      <c r="D3" s="12" t="s">
        <v>23</v>
      </c>
      <c r="E3" s="12" t="s">
        <v>561</v>
      </c>
      <c r="F3" s="11" t="s">
        <v>32</v>
      </c>
      <c r="G3" s="12"/>
      <c r="J3" t="s">
        <v>562</v>
      </c>
      <c r="L3" t="s">
        <v>574</v>
      </c>
    </row>
    <row r="4" spans="1:12" ht="45">
      <c r="A4" s="12" t="s">
        <v>562</v>
      </c>
      <c r="B4" s="11" t="s">
        <v>563</v>
      </c>
      <c r="C4" s="11" t="s">
        <v>564</v>
      </c>
      <c r="D4" s="12"/>
      <c r="E4" s="12" t="s">
        <v>566</v>
      </c>
      <c r="F4" s="11" t="s">
        <v>565</v>
      </c>
      <c r="G4" s="12" t="s">
        <v>567</v>
      </c>
      <c r="J4" t="s">
        <v>572</v>
      </c>
      <c r="L4" t="s">
        <v>559</v>
      </c>
    </row>
    <row r="5" spans="1:12" ht="60">
      <c r="A5" s="12" t="s">
        <v>562</v>
      </c>
      <c r="B5" s="11" t="s">
        <v>568</v>
      </c>
      <c r="C5" s="11" t="s">
        <v>564</v>
      </c>
      <c r="D5" s="12"/>
      <c r="E5" s="12" t="s">
        <v>570</v>
      </c>
      <c r="F5" s="11" t="s">
        <v>569</v>
      </c>
      <c r="G5" s="12" t="s">
        <v>571</v>
      </c>
      <c r="J5" t="s">
        <v>578</v>
      </c>
      <c r="L5" t="s">
        <v>596</v>
      </c>
    </row>
    <row r="6" spans="1:12" ht="60">
      <c r="A6" s="12" t="s">
        <v>562</v>
      </c>
      <c r="B6" s="11" t="s">
        <v>568</v>
      </c>
      <c r="C6" s="11" t="s">
        <v>559</v>
      </c>
      <c r="D6" s="12"/>
      <c r="E6" s="12" t="s">
        <v>597</v>
      </c>
      <c r="F6" s="11" t="s">
        <v>33</v>
      </c>
      <c r="G6" s="12"/>
      <c r="J6" t="s">
        <v>583</v>
      </c>
    </row>
    <row r="7" spans="1:12" ht="60">
      <c r="A7" s="12" t="s">
        <v>572</v>
      </c>
      <c r="B7" s="11" t="s">
        <v>573</v>
      </c>
      <c r="C7" s="11" t="s">
        <v>574</v>
      </c>
      <c r="D7" s="12"/>
      <c r="E7" s="12" t="s">
        <v>575</v>
      </c>
      <c r="F7" s="11" t="s">
        <v>34</v>
      </c>
      <c r="G7" s="12"/>
      <c r="J7" t="s">
        <v>587</v>
      </c>
    </row>
    <row r="8" spans="1:12">
      <c r="A8" s="12" t="s">
        <v>572</v>
      </c>
      <c r="B8" s="11" t="s">
        <v>576</v>
      </c>
      <c r="C8" s="11" t="s">
        <v>564</v>
      </c>
      <c r="D8" s="12"/>
      <c r="E8" s="12" t="s">
        <v>577</v>
      </c>
      <c r="F8" s="12" t="s">
        <v>577</v>
      </c>
      <c r="G8" s="12"/>
      <c r="J8" t="s">
        <v>590</v>
      </c>
    </row>
    <row r="9" spans="1:12">
      <c r="A9" s="12" t="s">
        <v>578</v>
      </c>
      <c r="B9" s="11" t="s">
        <v>579</v>
      </c>
      <c r="C9" s="11" t="s">
        <v>564</v>
      </c>
      <c r="D9" s="12"/>
      <c r="E9" s="12" t="s">
        <v>577</v>
      </c>
      <c r="F9" s="12" t="s">
        <v>577</v>
      </c>
      <c r="G9" s="12"/>
      <c r="J9" t="s">
        <v>594</v>
      </c>
    </row>
    <row r="10" spans="1:12" ht="75">
      <c r="A10" s="12" t="s">
        <v>578</v>
      </c>
      <c r="B10" s="11" t="s">
        <v>580</v>
      </c>
      <c r="C10" s="11" t="s">
        <v>574</v>
      </c>
      <c r="D10" s="12"/>
      <c r="E10" s="12" t="s">
        <v>528</v>
      </c>
      <c r="F10" s="11" t="s">
        <v>35</v>
      </c>
      <c r="G10" s="12"/>
    </row>
    <row r="11" spans="1:12" ht="75">
      <c r="A11" s="12" t="s">
        <v>578</v>
      </c>
      <c r="B11" s="11" t="s">
        <v>581</v>
      </c>
      <c r="C11" s="11" t="s">
        <v>574</v>
      </c>
      <c r="D11" s="12"/>
      <c r="E11" s="12" t="s">
        <v>528</v>
      </c>
      <c r="F11" s="11" t="s">
        <v>582</v>
      </c>
      <c r="G11" s="12"/>
    </row>
    <row r="12" spans="1:12" ht="75">
      <c r="A12" s="12" t="s">
        <v>583</v>
      </c>
      <c r="B12" s="11" t="s">
        <v>584</v>
      </c>
      <c r="C12" s="11" t="s">
        <v>574</v>
      </c>
      <c r="D12" s="12" t="s">
        <v>27</v>
      </c>
      <c r="E12" s="12" t="s">
        <v>529</v>
      </c>
      <c r="F12" s="11" t="s">
        <v>36</v>
      </c>
      <c r="G12" s="12" t="s">
        <v>52</v>
      </c>
    </row>
    <row r="13" spans="1:12" ht="90">
      <c r="A13" s="12" t="s">
        <v>583</v>
      </c>
      <c r="B13" s="11" t="s">
        <v>585</v>
      </c>
      <c r="C13" s="11" t="s">
        <v>559</v>
      </c>
      <c r="D13" s="12" t="s">
        <v>28</v>
      </c>
      <c r="E13" s="12" t="s">
        <v>586</v>
      </c>
      <c r="F13" s="11" t="s">
        <v>37</v>
      </c>
      <c r="G13" s="12" t="s">
        <v>53</v>
      </c>
    </row>
    <row r="14" spans="1:12">
      <c r="A14" s="12" t="s">
        <v>587</v>
      </c>
      <c r="B14" s="11" t="s">
        <v>588</v>
      </c>
      <c r="C14" s="11" t="s">
        <v>564</v>
      </c>
      <c r="D14" s="12"/>
      <c r="E14" s="12" t="s">
        <v>577</v>
      </c>
      <c r="F14" s="12" t="s">
        <v>577</v>
      </c>
      <c r="G14" s="12"/>
    </row>
    <row r="15" spans="1:12">
      <c r="A15" s="12" t="s">
        <v>587</v>
      </c>
      <c r="B15" s="11" t="s">
        <v>589</v>
      </c>
      <c r="C15" s="11" t="s">
        <v>564</v>
      </c>
      <c r="D15" s="12"/>
      <c r="E15" s="12" t="s">
        <v>577</v>
      </c>
      <c r="F15" s="12" t="s">
        <v>577</v>
      </c>
      <c r="G15" s="12"/>
    </row>
    <row r="16" spans="1:12" ht="30">
      <c r="A16" s="12" t="s">
        <v>590</v>
      </c>
      <c r="B16" s="11" t="s">
        <v>591</v>
      </c>
      <c r="C16" s="11" t="s">
        <v>564</v>
      </c>
      <c r="D16" s="12"/>
      <c r="E16" s="12" t="s">
        <v>577</v>
      </c>
      <c r="F16" s="12" t="s">
        <v>577</v>
      </c>
      <c r="G16" s="12"/>
    </row>
    <row r="17" spans="1:7" ht="30">
      <c r="A17" s="12" t="s">
        <v>590</v>
      </c>
      <c r="B17" s="11" t="s">
        <v>592</v>
      </c>
      <c r="C17" s="11" t="s">
        <v>564</v>
      </c>
      <c r="D17" s="12"/>
      <c r="E17" s="12" t="s">
        <v>577</v>
      </c>
      <c r="F17" s="12" t="s">
        <v>577</v>
      </c>
      <c r="G17" s="12"/>
    </row>
    <row r="18" spans="1:7" ht="30">
      <c r="A18" s="12" t="s">
        <v>590</v>
      </c>
      <c r="B18" s="11" t="s">
        <v>593</v>
      </c>
      <c r="C18" s="11" t="s">
        <v>564</v>
      </c>
      <c r="D18" s="12"/>
      <c r="E18" s="12" t="s">
        <v>577</v>
      </c>
      <c r="F18" s="12" t="s">
        <v>577</v>
      </c>
      <c r="G18" s="12"/>
    </row>
    <row r="19" spans="1:7" ht="90">
      <c r="A19" s="12" t="s">
        <v>594</v>
      </c>
      <c r="B19" s="11" t="s">
        <v>595</v>
      </c>
      <c r="C19" s="11" t="s">
        <v>574</v>
      </c>
      <c r="D19" s="12" t="s">
        <v>29</v>
      </c>
      <c r="E19" s="12" t="s">
        <v>47</v>
      </c>
      <c r="F19" s="11" t="s">
        <v>38</v>
      </c>
      <c r="G19" s="12" t="s">
        <v>54</v>
      </c>
    </row>
    <row r="20" spans="1:7">
      <c r="A20"/>
    </row>
    <row r="21" spans="1:7">
      <c r="A21"/>
    </row>
    <row r="22" spans="1:7">
      <c r="A22"/>
    </row>
    <row r="23" spans="1:7">
      <c r="A23"/>
    </row>
    <row r="24" spans="1:7">
      <c r="A24"/>
    </row>
    <row r="25" spans="1:7">
      <c r="A25"/>
    </row>
    <row r="26" spans="1:7">
      <c r="A26"/>
    </row>
    <row r="27" spans="1:7">
      <c r="A27"/>
    </row>
    <row r="28" spans="1:7">
      <c r="A28"/>
    </row>
    <row r="29" spans="1:7">
      <c r="A29"/>
    </row>
    <row r="30" spans="1:7">
      <c r="A30"/>
    </row>
    <row r="31" spans="1:7">
      <c r="A31"/>
    </row>
    <row r="32" spans="1:7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</sheetData>
  <dataValidations count="2">
    <dataValidation type="list" allowBlank="1" showInputMessage="1" showErrorMessage="1" sqref="A2:A19" xr:uid="{00000000-0002-0000-1E00-000000000000}">
      <formula1>$J$2:$J$9</formula1>
    </dataValidation>
    <dataValidation type="list" allowBlank="1" showInputMessage="1" showErrorMessage="1" sqref="C2:C19" xr:uid="{00000000-0002-0000-1E00-000001000000}">
      <formula1>$L$2:$L$5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H21"/>
  <sheetViews>
    <sheetView showGridLines="0" topLeftCell="D1" zoomScale="84" zoomScaleNormal="100" workbookViewId="0">
      <pane ySplit="1" topLeftCell="A2" activePane="bottomLeft" state="frozen"/>
      <selection pane="bottomLeft" activeCell="C10" sqref="C10"/>
    </sheetView>
  </sheetViews>
  <sheetFormatPr defaultRowHeight="15"/>
  <cols>
    <col min="1" max="1" width="14.7109375" customWidth="1"/>
    <col min="2" max="2" width="19.7109375" customWidth="1"/>
    <col min="3" max="3" width="39.7109375" customWidth="1"/>
    <col min="4" max="4" width="28.5703125" customWidth="1"/>
    <col min="5" max="5" width="25.140625" customWidth="1"/>
    <col min="6" max="6" width="25.42578125" customWidth="1"/>
    <col min="7" max="7" width="5.140625" customWidth="1"/>
    <col min="8" max="8" width="63.28515625" customWidth="1"/>
  </cols>
  <sheetData>
    <row r="1" spans="1:8">
      <c r="A1" s="20" t="s">
        <v>450</v>
      </c>
      <c r="B1" s="21" t="s">
        <v>451</v>
      </c>
      <c r="C1" s="21" t="s">
        <v>452</v>
      </c>
      <c r="D1" s="21" t="s">
        <v>453</v>
      </c>
      <c r="E1" s="21" t="s">
        <v>454</v>
      </c>
      <c r="F1" s="21" t="s">
        <v>455</v>
      </c>
      <c r="G1" s="21" t="s">
        <v>456</v>
      </c>
      <c r="H1" s="22" t="s">
        <v>457</v>
      </c>
    </row>
    <row r="2" spans="1:8" ht="45">
      <c r="A2" s="19" t="s">
        <v>458</v>
      </c>
      <c r="B2" s="19" t="s">
        <v>459</v>
      </c>
      <c r="C2" s="19" t="s">
        <v>460</v>
      </c>
      <c r="D2" s="19" t="s">
        <v>160</v>
      </c>
      <c r="E2" s="19"/>
      <c r="F2" s="19" t="s">
        <v>160</v>
      </c>
      <c r="G2" s="19" t="s">
        <v>31</v>
      </c>
      <c r="H2" s="19" t="str">
        <f>IFERROR(VLOOKUP(G2,'zoznam KPI'!E:F,2,0),"")</f>
        <v>Percentuálny podiel záznamov v atribúte tabuľky, ktorý obsahuje hodnoty v súlade s definovaným pravidlom povoľujúcom určené hodnoty.</v>
      </c>
    </row>
    <row r="3" spans="1:8" ht="45">
      <c r="A3" s="19" t="s">
        <v>458</v>
      </c>
      <c r="B3" s="19" t="s">
        <v>461</v>
      </c>
      <c r="C3" s="19" t="s">
        <v>462</v>
      </c>
      <c r="D3" s="19" t="s">
        <v>176</v>
      </c>
      <c r="E3" s="19"/>
      <c r="F3" s="19" t="s">
        <v>176</v>
      </c>
      <c r="G3" s="19" t="s">
        <v>31</v>
      </c>
      <c r="H3" s="19" t="str">
        <f>IFERROR(VLOOKUP(G3,'zoznam KPI'!E:F,2,0),"")</f>
        <v>Percentuálny podiel záznamov v atribúte tabuľky, ktorý obsahuje hodnoty v súlade s definovaným pravidlom povoľujúcom určené hodnoty.</v>
      </c>
    </row>
    <row r="4" spans="1:8" ht="45">
      <c r="A4" s="19" t="s">
        <v>458</v>
      </c>
      <c r="B4" s="19" t="s">
        <v>463</v>
      </c>
      <c r="C4" s="19" t="s">
        <v>464</v>
      </c>
      <c r="D4" s="19" t="s">
        <v>179</v>
      </c>
      <c r="E4" s="19"/>
      <c r="F4" s="19" t="s">
        <v>179</v>
      </c>
      <c r="G4" s="19" t="s">
        <v>31</v>
      </c>
      <c r="H4" s="19" t="str">
        <f>IFERROR(VLOOKUP(G4,'zoznam KPI'!E:F,2,0),"")</f>
        <v>Percentuálny podiel záznamov v atribúte tabuľky, ktorý obsahuje hodnoty v súlade s definovaným pravidlom povoľujúcom určené hodnoty.</v>
      </c>
    </row>
    <row r="5" spans="1:8" ht="45">
      <c r="A5" s="19" t="s">
        <v>458</v>
      </c>
      <c r="B5" s="19" t="s">
        <v>465</v>
      </c>
      <c r="C5" s="19" t="s">
        <v>462</v>
      </c>
      <c r="D5" s="19" t="s">
        <v>319</v>
      </c>
      <c r="E5" s="19"/>
      <c r="F5" s="19" t="s">
        <v>319</v>
      </c>
      <c r="G5" s="19" t="s">
        <v>31</v>
      </c>
      <c r="H5" s="19" t="str">
        <f>IFERROR(VLOOKUP(G5,'zoznam KPI'!E:F,2,0),"")</f>
        <v>Percentuálny podiel záznamov v atribúte tabuľky, ktorý obsahuje hodnoty v súlade s definovaným pravidlom povoľujúcom určené hodnoty.</v>
      </c>
    </row>
    <row r="6" spans="1:8" ht="29.25" customHeight="1">
      <c r="A6" s="19" t="s">
        <v>458</v>
      </c>
      <c r="B6" s="19" t="s">
        <v>466</v>
      </c>
      <c r="C6" s="19" t="s">
        <v>467</v>
      </c>
      <c r="D6" s="19" t="s">
        <v>79</v>
      </c>
      <c r="E6" s="19"/>
      <c r="F6" s="19" t="s">
        <v>74</v>
      </c>
      <c r="G6" s="19" t="s">
        <v>33</v>
      </c>
      <c r="H6" s="19" t="str">
        <f>IFERROR(VLOOKUP(G6,'zoznam KPI'!E:F,2,0),"")</f>
        <v>Percentuálny podiel záznamov v atribúte, ktorého hodnoty plne dodržujú vzťahy medzi atribútmi.</v>
      </c>
    </row>
    <row r="7" spans="1:8" ht="45">
      <c r="A7" s="19" t="s">
        <v>458</v>
      </c>
      <c r="B7" s="19" t="s">
        <v>468</v>
      </c>
      <c r="C7" s="19" t="s">
        <v>469</v>
      </c>
      <c r="D7" s="19" t="s">
        <v>88</v>
      </c>
      <c r="E7" s="19"/>
      <c r="F7" s="19" t="s">
        <v>88</v>
      </c>
      <c r="G7" s="19" t="s">
        <v>31</v>
      </c>
      <c r="H7" s="19" t="str">
        <f>IFERROR(VLOOKUP(G7,'zoznam KPI'!E:F,2,0),"")</f>
        <v>Percentuálny podiel záznamov v atribúte tabuľky, ktorý obsahuje hodnoty v súlade s definovaným pravidlom povoľujúcom určené hodnoty.</v>
      </c>
    </row>
    <row r="8" spans="1:8" ht="29.25" customHeight="1">
      <c r="A8" s="19" t="s">
        <v>458</v>
      </c>
      <c r="B8" s="19" t="s">
        <v>470</v>
      </c>
      <c r="C8" s="19" t="s">
        <v>471</v>
      </c>
      <c r="D8" s="19" t="s">
        <v>108</v>
      </c>
      <c r="E8" s="19"/>
      <c r="F8" s="19" t="s">
        <v>104</v>
      </c>
      <c r="G8" s="19" t="s">
        <v>33</v>
      </c>
      <c r="H8" s="19" t="str">
        <f>IFERROR(VLOOKUP(G8,'zoznam KPI'!E:F,2,0),"")</f>
        <v>Percentuálny podiel záznamov v atribúte, ktorého hodnoty plne dodržujú vzťahy medzi atribútmi.</v>
      </c>
    </row>
    <row r="9" spans="1:8" ht="60">
      <c r="A9" s="19" t="s">
        <v>458</v>
      </c>
      <c r="B9" s="19" t="s">
        <v>472</v>
      </c>
      <c r="C9" s="19" t="s">
        <v>473</v>
      </c>
      <c r="D9" s="19" t="s">
        <v>474</v>
      </c>
      <c r="E9" s="19"/>
      <c r="F9" s="19" t="s">
        <v>108</v>
      </c>
      <c r="G9" s="19" t="s">
        <v>33</v>
      </c>
      <c r="H9" s="19" t="str">
        <f>IFERROR(VLOOKUP(G9,'zoznam KPI'!E:F,2,0),"")</f>
        <v>Percentuálny podiel záznamov v atribúte, ktorého hodnoty plne dodržujú vzťahy medzi atribútmi.</v>
      </c>
    </row>
    <row r="10" spans="1:8" ht="45">
      <c r="A10" s="19" t="s">
        <v>458</v>
      </c>
      <c r="B10" s="19" t="s">
        <v>475</v>
      </c>
      <c r="C10" s="19" t="s">
        <v>476</v>
      </c>
      <c r="D10" s="19" t="s">
        <v>79</v>
      </c>
      <c r="E10" s="19"/>
      <c r="F10" s="19" t="s">
        <v>138</v>
      </c>
      <c r="G10" s="19" t="s">
        <v>33</v>
      </c>
      <c r="H10" s="19" t="str">
        <f>IFERROR(VLOOKUP(G10,'zoznam KPI'!E:F,2,0),"")</f>
        <v>Percentuálny podiel záznamov v atribúte, ktorého hodnoty plne dodržujú vzťahy medzi atribútmi.</v>
      </c>
    </row>
    <row r="11" spans="1:8" ht="45">
      <c r="A11" s="19" t="s">
        <v>458</v>
      </c>
      <c r="B11" s="19" t="s">
        <v>477</v>
      </c>
      <c r="C11" s="19" t="s">
        <v>478</v>
      </c>
      <c r="D11" s="19" t="s">
        <v>209</v>
      </c>
      <c r="E11" s="19"/>
      <c r="F11" s="19" t="s">
        <v>205</v>
      </c>
      <c r="G11" s="19" t="s">
        <v>33</v>
      </c>
      <c r="H11" s="19" t="str">
        <f>IFERROR(VLOOKUP(G11,'zoznam KPI'!E:F,2,0),"")</f>
        <v>Percentuálny podiel záznamov v atribúte, ktorého hodnoty plne dodržujú vzťahy medzi atribútmi.</v>
      </c>
    </row>
    <row r="12" spans="1:8" ht="45">
      <c r="A12" s="19" t="s">
        <v>458</v>
      </c>
      <c r="B12" s="19" t="s">
        <v>479</v>
      </c>
      <c r="C12" s="19" t="s">
        <v>480</v>
      </c>
      <c r="D12" s="19" t="s">
        <v>474</v>
      </c>
      <c r="E12" s="19"/>
      <c r="F12" s="19" t="s">
        <v>209</v>
      </c>
      <c r="G12" s="19" t="s">
        <v>33</v>
      </c>
      <c r="H12" s="19" t="str">
        <f>IFERROR(VLOOKUP(G12,'zoznam KPI'!E:F,2,0),"")</f>
        <v>Percentuálny podiel záznamov v atribúte, ktorého hodnoty plne dodržujú vzťahy medzi atribútmi.</v>
      </c>
    </row>
    <row r="13" spans="1:8" ht="45">
      <c r="A13" s="19" t="s">
        <v>458</v>
      </c>
      <c r="B13" s="19" t="s">
        <v>481</v>
      </c>
      <c r="C13" s="19" t="s">
        <v>482</v>
      </c>
      <c r="D13" s="19" t="s">
        <v>474</v>
      </c>
      <c r="E13" s="19"/>
      <c r="F13" s="19" t="s">
        <v>213</v>
      </c>
      <c r="G13" s="19" t="s">
        <v>33</v>
      </c>
      <c r="H13" s="19" t="str">
        <f>IFERROR(VLOOKUP(G13,'zoznam KPI'!E:F,2,0),"")</f>
        <v>Percentuálny podiel záznamov v atribúte, ktorého hodnoty plne dodržujú vzťahy medzi atribútmi.</v>
      </c>
    </row>
    <row r="14" spans="1:8" ht="45">
      <c r="A14" s="35" t="s">
        <v>458</v>
      </c>
      <c r="B14" s="35" t="s">
        <v>483</v>
      </c>
      <c r="C14" s="35" t="s">
        <v>484</v>
      </c>
      <c r="D14" s="35" t="s">
        <v>313</v>
      </c>
      <c r="E14" s="36" t="s">
        <v>485</v>
      </c>
      <c r="F14" s="35" t="s">
        <v>68</v>
      </c>
      <c r="G14" s="35" t="s">
        <v>33</v>
      </c>
      <c r="H14" s="35" t="str">
        <f>IFERROR(VLOOKUP(G14,'zoznam KPI'!E:F,2,0),"")</f>
        <v>Percentuálny podiel záznamov v atribúte, ktorého hodnoty plne dodržujú vzťahy medzi atribútmi.</v>
      </c>
    </row>
    <row r="15" spans="1:8" ht="60">
      <c r="A15" s="19" t="s">
        <v>458</v>
      </c>
      <c r="B15" s="19" t="s">
        <v>486</v>
      </c>
      <c r="C15" s="19" t="s">
        <v>487</v>
      </c>
      <c r="D15" s="19" t="s">
        <v>313</v>
      </c>
      <c r="E15" s="19"/>
      <c r="F15" s="19" t="s">
        <v>316</v>
      </c>
      <c r="G15" s="19" t="s">
        <v>33</v>
      </c>
      <c r="H15" s="19" t="str">
        <f>IFERROR(VLOOKUP(G15,'zoznam KPI'!E:F,2,0),"")</f>
        <v>Percentuálny podiel záznamov v atribúte, ktorého hodnoty plne dodržujú vzťahy medzi atribútmi.</v>
      </c>
    </row>
    <row r="16" spans="1:8" ht="45">
      <c r="A16" s="19" t="s">
        <v>458</v>
      </c>
      <c r="B16" s="19" t="s">
        <v>488</v>
      </c>
      <c r="C16" s="19" t="s">
        <v>489</v>
      </c>
      <c r="D16" s="19" t="s">
        <v>79</v>
      </c>
      <c r="E16" s="19"/>
      <c r="F16" s="19" t="s">
        <v>79</v>
      </c>
      <c r="G16" s="19" t="s">
        <v>35</v>
      </c>
      <c r="H16" s="19" t="str">
        <f>IFERROR(VLOOKUP(G16,'zoznam KPI'!E:F,2,0),"")</f>
        <v>Percentuálny podiel záznamov v atribúte tabuľky, ktorý obsahuje akúkoľvek hodnotu okrem 'null' a prázdnej hodnoty</v>
      </c>
    </row>
    <row r="17" spans="1:8" ht="30">
      <c r="A17" s="19" t="s">
        <v>458</v>
      </c>
      <c r="B17" s="19" t="s">
        <v>490</v>
      </c>
      <c r="C17" s="19" t="s">
        <v>491</v>
      </c>
      <c r="D17" s="19" t="s">
        <v>172</v>
      </c>
      <c r="E17" s="19"/>
      <c r="F17" s="19" t="s">
        <v>172</v>
      </c>
      <c r="G17" s="19" t="s">
        <v>35</v>
      </c>
      <c r="H17" s="19" t="str">
        <f>IFERROR(VLOOKUP(G17,'zoznam KPI'!E:F,2,0),"")</f>
        <v>Percentuálny podiel záznamov v atribúte tabuľky, ktorý obsahuje akúkoľvek hodnotu okrem 'null' a prázdnej hodnoty</v>
      </c>
    </row>
    <row r="18" spans="1:8" ht="45">
      <c r="A18" s="19" t="s">
        <v>458</v>
      </c>
      <c r="B18" s="19" t="s">
        <v>492</v>
      </c>
      <c r="C18" s="19" t="s">
        <v>493</v>
      </c>
      <c r="D18" s="19" t="s">
        <v>179</v>
      </c>
      <c r="E18" s="19"/>
      <c r="F18" s="19" t="s">
        <v>179</v>
      </c>
      <c r="G18" s="19" t="s">
        <v>35</v>
      </c>
      <c r="H18" s="19" t="str">
        <f>IFERROR(VLOOKUP(G18,'zoznam KPI'!E:F,2,0),"")</f>
        <v>Percentuálny podiel záznamov v atribúte tabuľky, ktorý obsahuje akúkoľvek hodnotu okrem 'null' a prázdnej hodnoty</v>
      </c>
    </row>
    <row r="19" spans="1:8" ht="30">
      <c r="A19" s="19" t="s">
        <v>458</v>
      </c>
      <c r="B19" s="19" t="s">
        <v>494</v>
      </c>
      <c r="C19" s="19" t="s">
        <v>495</v>
      </c>
      <c r="D19" s="19" t="s">
        <v>496</v>
      </c>
      <c r="E19" s="19"/>
      <c r="F19" s="19" t="s">
        <v>496</v>
      </c>
      <c r="G19" s="19" t="s">
        <v>35</v>
      </c>
      <c r="H19" s="19" t="str">
        <f>IFERROR(VLOOKUP(G19,'zoznam KPI'!E:F,2,0),"")</f>
        <v>Percentuálny podiel záznamov v atribúte tabuľky, ktorý obsahuje akúkoľvek hodnotu okrem 'null' a prázdnej hodnoty</v>
      </c>
    </row>
    <row r="20" spans="1:8" ht="45">
      <c r="A20" s="19" t="s">
        <v>458</v>
      </c>
      <c r="B20" s="19" t="s">
        <v>497</v>
      </c>
      <c r="C20" s="19" t="s">
        <v>498</v>
      </c>
      <c r="D20" s="19" t="s">
        <v>319</v>
      </c>
      <c r="E20" s="19"/>
      <c r="F20" s="19" t="s">
        <v>319</v>
      </c>
      <c r="G20" s="19" t="s">
        <v>35</v>
      </c>
      <c r="H20" s="19" t="str">
        <f>IFERROR(VLOOKUP(G20,'zoznam KPI'!E:F,2,0),"")</f>
        <v>Percentuálny podiel záznamov v atribúte tabuľky, ktorý obsahuje akúkoľvek hodnotu okrem 'null' a prázdnej hodnoty</v>
      </c>
    </row>
    <row r="21" spans="1:8" ht="45">
      <c r="A21" s="19" t="s">
        <v>458</v>
      </c>
      <c r="B21" s="19" t="s">
        <v>499</v>
      </c>
      <c r="C21" s="19" t="s">
        <v>500</v>
      </c>
      <c r="D21" s="19" t="s">
        <v>68</v>
      </c>
      <c r="E21" s="19"/>
      <c r="F21" s="19" t="s">
        <v>68</v>
      </c>
      <c r="G21" s="19" t="s">
        <v>36</v>
      </c>
      <c r="H21" s="19" t="str">
        <f>IFERROR(VLOOKUP(G21,'zoznam KPI'!E:F,2,0),"")</f>
        <v>Percentuálny podiel záznamov v atribúte tabuľky, ktorý obsahuje rovnakú hodnotu v rámci atribútu len jeden krát.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'zoznam KPI'!$E$2:$E$19</xm:f>
          </x14:formula1>
          <xm:sqref>G2:G21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499984740745262"/>
  </sheetPr>
  <dimension ref="B1"/>
  <sheetViews>
    <sheetView showGridLines="0" tabSelected="1" zoomScale="90" zoomScaleNormal="90" workbookViewId="0">
      <selection activeCell="S12" sqref="S12"/>
    </sheetView>
  </sheetViews>
  <sheetFormatPr defaultRowHeight="15"/>
  <cols>
    <col min="1" max="1" width="19.28515625" customWidth="1"/>
    <col min="2" max="2" width="10.5703125" customWidth="1"/>
  </cols>
  <sheetData>
    <row r="1" spans="2:2">
      <c r="B1" s="3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499984740745262"/>
  </sheetPr>
  <dimension ref="A1:L25"/>
  <sheetViews>
    <sheetView showGridLines="0" zoomScale="84" zoomScaleNormal="100" workbookViewId="0">
      <pane ySplit="1" topLeftCell="A5" activePane="bottomLeft" state="frozen"/>
      <selection pane="bottomLeft" activeCell="C22" sqref="C22"/>
    </sheetView>
  </sheetViews>
  <sheetFormatPr defaultRowHeight="15"/>
  <cols>
    <col min="1" max="1" width="16.85546875" customWidth="1"/>
    <col min="2" max="2" width="19.7109375" customWidth="1"/>
    <col min="3" max="3" width="39.7109375" customWidth="1"/>
    <col min="4" max="4" width="28.5703125" customWidth="1"/>
    <col min="5" max="5" width="25.140625" customWidth="1"/>
    <col min="6" max="6" width="25.42578125" customWidth="1"/>
    <col min="7" max="7" width="5.140625" customWidth="1"/>
    <col min="8" max="8" width="63.28515625" customWidth="1"/>
    <col min="9" max="10" width="7.85546875" customWidth="1"/>
    <col min="11" max="11" width="12.28515625" customWidth="1"/>
    <col min="12" max="12" width="19.85546875" customWidth="1"/>
  </cols>
  <sheetData>
    <row r="1" spans="1:12">
      <c r="A1" s="20" t="s">
        <v>450</v>
      </c>
      <c r="B1" s="21" t="s">
        <v>451</v>
      </c>
      <c r="C1" s="21" t="s">
        <v>452</v>
      </c>
      <c r="D1" s="21" t="s">
        <v>453</v>
      </c>
      <c r="E1" s="21" t="s">
        <v>454</v>
      </c>
      <c r="F1" s="21" t="s">
        <v>455</v>
      </c>
      <c r="G1" s="21" t="s">
        <v>456</v>
      </c>
      <c r="H1" s="22" t="s">
        <v>457</v>
      </c>
      <c r="I1" s="2" t="b">
        <v>1</v>
      </c>
      <c r="J1" s="2" t="b">
        <v>0</v>
      </c>
      <c r="K1" s="33" t="s">
        <v>501</v>
      </c>
      <c r="L1" s="22" t="s">
        <v>502</v>
      </c>
    </row>
    <row r="2" spans="1:12" ht="45">
      <c r="A2" s="19" t="s">
        <v>458</v>
      </c>
      <c r="B2" s="19" t="s">
        <v>459</v>
      </c>
      <c r="C2" s="19" t="s">
        <v>460</v>
      </c>
      <c r="D2" s="19" t="s">
        <v>160</v>
      </c>
      <c r="E2" s="19"/>
      <c r="F2" s="19" t="s">
        <v>160</v>
      </c>
      <c r="G2" s="19" t="s">
        <v>31</v>
      </c>
      <c r="H2" s="19" t="str">
        <f>IFERROR(VLOOKUP(G2,'zoznam KPI'!E:F,2,0),"")</f>
        <v>Percentuálny podiel záznamov v atribúte tabuľky, ktorý obsahuje hodnoty v súlade s definovaným pravidlom povoľujúcom určené hodnoty.</v>
      </c>
      <c r="I2" s="19">
        <v>10532</v>
      </c>
      <c r="J2" s="19">
        <v>6064</v>
      </c>
      <c r="K2" s="34">
        <f>I2/(I2+J2)</f>
        <v>0.63461074957821162</v>
      </c>
      <c r="L2" t="s">
        <v>503</v>
      </c>
    </row>
    <row r="3" spans="1:12" ht="45">
      <c r="A3" s="19" t="s">
        <v>458</v>
      </c>
      <c r="B3" s="19" t="s">
        <v>461</v>
      </c>
      <c r="C3" s="19" t="s">
        <v>462</v>
      </c>
      <c r="D3" s="19" t="s">
        <v>176</v>
      </c>
      <c r="E3" s="19"/>
      <c r="F3" s="19" t="s">
        <v>176</v>
      </c>
      <c r="G3" s="19" t="s">
        <v>31</v>
      </c>
      <c r="H3" s="19" t="str">
        <f>IFERROR(VLOOKUP(G3,'zoznam KPI'!E:F,2,0),"")</f>
        <v>Percentuálny podiel záznamov v atribúte tabuľky, ktorý obsahuje hodnoty v súlade s definovaným pravidlom povoľujúcom určené hodnoty.</v>
      </c>
      <c r="I3" s="19">
        <v>14453</v>
      </c>
      <c r="J3" s="19">
        <v>1</v>
      </c>
      <c r="K3" s="34">
        <f>I3/(I3+J3)</f>
        <v>0.99993081499930814</v>
      </c>
      <c r="L3" t="s">
        <v>504</v>
      </c>
    </row>
    <row r="4" spans="1:12" ht="45">
      <c r="A4" s="19" t="s">
        <v>458</v>
      </c>
      <c r="B4" s="19" t="s">
        <v>463</v>
      </c>
      <c r="C4" s="19" t="s">
        <v>464</v>
      </c>
      <c r="D4" s="19" t="s">
        <v>179</v>
      </c>
      <c r="E4" s="19"/>
      <c r="F4" s="19" t="s">
        <v>179</v>
      </c>
      <c r="G4" s="19" t="s">
        <v>31</v>
      </c>
      <c r="H4" s="19" t="str">
        <f>IFERROR(VLOOKUP(G4,'zoznam KPI'!E:F,2,0),"")</f>
        <v>Percentuálny podiel záznamov v atribúte tabuľky, ktorý obsahuje hodnoty v súlade s definovaným pravidlom povoľujúcom určené hodnoty.</v>
      </c>
      <c r="I4" s="19">
        <v>14454</v>
      </c>
      <c r="J4" s="19">
        <v>0</v>
      </c>
      <c r="K4" s="34">
        <f>I4/(I4+J4)</f>
        <v>1</v>
      </c>
      <c r="L4" t="s">
        <v>505</v>
      </c>
    </row>
    <row r="5" spans="1:12" ht="45">
      <c r="A5" s="19" t="s">
        <v>458</v>
      </c>
      <c r="B5" s="19" t="s">
        <v>465</v>
      </c>
      <c r="C5" s="19" t="s">
        <v>462</v>
      </c>
      <c r="D5" s="19" t="s">
        <v>319</v>
      </c>
      <c r="E5" s="19"/>
      <c r="F5" s="19" t="s">
        <v>319</v>
      </c>
      <c r="G5" s="19" t="s">
        <v>31</v>
      </c>
      <c r="H5" s="19" t="str">
        <f>IFERROR(VLOOKUP(G5,'zoznam KPI'!E:F,2,0),"")</f>
        <v>Percentuálny podiel záznamov v atribúte tabuľky, ktorý obsahuje hodnoty v súlade s definovaným pravidlom povoľujúcom určené hodnoty.</v>
      </c>
      <c r="I5" s="19">
        <f>'04'!A6</f>
        <v>2778</v>
      </c>
      <c r="J5" s="19">
        <v>0</v>
      </c>
      <c r="K5" s="34">
        <f>I5/(I5+J5)</f>
        <v>1</v>
      </c>
      <c r="L5" t="s">
        <v>506</v>
      </c>
    </row>
    <row r="6" spans="1:12" ht="29.25" customHeight="1">
      <c r="A6" s="19" t="s">
        <v>458</v>
      </c>
      <c r="B6" s="19" t="s">
        <v>466</v>
      </c>
      <c r="C6" s="19" t="s">
        <v>467</v>
      </c>
      <c r="D6" s="19" t="s">
        <v>79</v>
      </c>
      <c r="E6" s="19"/>
      <c r="F6" s="19" t="s">
        <v>74</v>
      </c>
      <c r="G6" s="19" t="s">
        <v>33</v>
      </c>
      <c r="H6" s="19" t="str">
        <f>IFERROR(VLOOKUP(G6,'zoznam KPI'!E:F,2,0),"")</f>
        <v>Percentuálny podiel záznamov v atribúte, ktorého hodnoty plne dodržujú vzťahy medzi atribútmi.</v>
      </c>
      <c r="I6" s="19">
        <v>16596</v>
      </c>
      <c r="J6" s="19">
        <v>17</v>
      </c>
      <c r="K6" s="34">
        <f>I6/(I6+J6)</f>
        <v>0.99897670499006797</v>
      </c>
      <c r="L6" t="s">
        <v>507</v>
      </c>
    </row>
    <row r="7" spans="1:12" ht="45">
      <c r="A7" s="19" t="s">
        <v>458</v>
      </c>
      <c r="B7" s="19" t="s">
        <v>468</v>
      </c>
      <c r="C7" s="19" t="s">
        <v>469</v>
      </c>
      <c r="D7" s="19" t="s">
        <v>88</v>
      </c>
      <c r="E7" s="19"/>
      <c r="F7" s="19" t="s">
        <v>88</v>
      </c>
      <c r="G7" s="19" t="s">
        <v>31</v>
      </c>
      <c r="H7" s="19" t="str">
        <f>IFERROR(VLOOKUP(G7,'zoznam KPI'!E:F,2,0),"")</f>
        <v>Percentuálny podiel záznamov v atribúte tabuľky, ktorý obsahuje hodnoty v súlade s definovaným pravidlom povoľujúcom určené hodnoty.</v>
      </c>
      <c r="I7" s="19">
        <v>3642</v>
      </c>
      <c r="J7" s="19">
        <v>2743</v>
      </c>
      <c r="K7" s="34">
        <f t="shared" ref="K7:K21" si="0">I7/(I7+J7)</f>
        <v>0.57039937353171499</v>
      </c>
      <c r="L7" t="s">
        <v>508</v>
      </c>
    </row>
    <row r="8" spans="1:12" ht="29.25" customHeight="1">
      <c r="A8" s="19" t="s">
        <v>458</v>
      </c>
      <c r="B8" s="19" t="s">
        <v>470</v>
      </c>
      <c r="C8" s="19" t="s">
        <v>471</v>
      </c>
      <c r="D8" s="19" t="s">
        <v>108</v>
      </c>
      <c r="E8" s="19"/>
      <c r="F8" s="19" t="s">
        <v>104</v>
      </c>
      <c r="G8" s="19" t="s">
        <v>33</v>
      </c>
      <c r="H8" s="19" t="str">
        <f>IFERROR(VLOOKUP(G8,'zoznam KPI'!E:F,2,0),"")</f>
        <v>Percentuálny podiel záznamov v atribúte, ktorého hodnoty plne dodržujú vzťahy medzi atribútmi.</v>
      </c>
      <c r="I8" s="19">
        <v>6377</v>
      </c>
      <c r="J8" s="19">
        <v>8</v>
      </c>
      <c r="K8" s="34">
        <f t="shared" si="0"/>
        <v>0.99874706342991382</v>
      </c>
      <c r="L8" t="s">
        <v>509</v>
      </c>
    </row>
    <row r="9" spans="1:12" ht="60">
      <c r="A9" s="19" t="s">
        <v>458</v>
      </c>
      <c r="B9" s="19" t="s">
        <v>472</v>
      </c>
      <c r="C9" s="19" t="s">
        <v>473</v>
      </c>
      <c r="D9" s="19" t="s">
        <v>474</v>
      </c>
      <c r="E9" s="19"/>
      <c r="F9" s="19" t="s">
        <v>108</v>
      </c>
      <c r="G9" s="19" t="s">
        <v>33</v>
      </c>
      <c r="H9" s="19" t="str">
        <f>IFERROR(VLOOKUP(G9,'zoznam KPI'!E:F,2,0),"")</f>
        <v>Percentuálny podiel záznamov v atribúte, ktorého hodnoty plne dodržujú vzťahy medzi atribútmi.</v>
      </c>
      <c r="I9" s="19">
        <v>6385</v>
      </c>
      <c r="J9" s="19">
        <v>0</v>
      </c>
      <c r="K9" s="34">
        <f t="shared" si="0"/>
        <v>1</v>
      </c>
      <c r="L9" t="s">
        <v>510</v>
      </c>
    </row>
    <row r="10" spans="1:12" ht="45">
      <c r="A10" s="19" t="s">
        <v>458</v>
      </c>
      <c r="B10" s="19" t="s">
        <v>475</v>
      </c>
      <c r="C10" s="19" t="s">
        <v>476</v>
      </c>
      <c r="D10" s="19" t="s">
        <v>79</v>
      </c>
      <c r="E10" s="19"/>
      <c r="F10" s="19" t="s">
        <v>138</v>
      </c>
      <c r="G10" s="19" t="s">
        <v>33</v>
      </c>
      <c r="H10" s="19" t="str">
        <f>IFERROR(VLOOKUP(G10,'zoznam KPI'!E:F,2,0),"")</f>
        <v>Percentuálny podiel záznamov v atribúte, ktorého hodnoty plne dodržujú vzťahy medzi atribútmi.</v>
      </c>
      <c r="I10" s="19">
        <f>16596-J10</f>
        <v>13001</v>
      </c>
      <c r="J10" s="19">
        <f>'09'!A2</f>
        <v>3595</v>
      </c>
      <c r="K10" s="34">
        <f t="shared" si="0"/>
        <v>0.78338153771993246</v>
      </c>
      <c r="L10" t="s">
        <v>511</v>
      </c>
    </row>
    <row r="11" spans="1:12" ht="45">
      <c r="A11" s="19" t="s">
        <v>458</v>
      </c>
      <c r="B11" s="19" t="s">
        <v>477</v>
      </c>
      <c r="C11" s="19" t="s">
        <v>478</v>
      </c>
      <c r="D11" s="19" t="s">
        <v>209</v>
      </c>
      <c r="E11" s="19"/>
      <c r="F11" s="19" t="s">
        <v>205</v>
      </c>
      <c r="G11" s="19" t="s">
        <v>33</v>
      </c>
      <c r="H11" s="19" t="str">
        <f>IFERROR(VLOOKUP(G11,'zoznam KPI'!E:F,2,0),"")</f>
        <v>Percentuálny podiel záznamov v atribúte, ktorého hodnoty plne dodržujú vzťahy medzi atribútmi.</v>
      </c>
      <c r="I11" s="19">
        <v>14454</v>
      </c>
      <c r="J11" s="19">
        <v>1</v>
      </c>
      <c r="K11" s="34">
        <f t="shared" si="0"/>
        <v>0.99993081978554132</v>
      </c>
      <c r="L11" t="s">
        <v>512</v>
      </c>
    </row>
    <row r="12" spans="1:12" ht="45">
      <c r="A12" s="19" t="s">
        <v>458</v>
      </c>
      <c r="B12" s="19" t="s">
        <v>479</v>
      </c>
      <c r="C12" s="19" t="s">
        <v>480</v>
      </c>
      <c r="D12" s="19" t="s">
        <v>474</v>
      </c>
      <c r="E12" s="19"/>
      <c r="F12" s="19" t="s">
        <v>209</v>
      </c>
      <c r="G12" s="19" t="s">
        <v>33</v>
      </c>
      <c r="H12" s="19" t="str">
        <f>IFERROR(VLOOKUP(G12,'zoznam KPI'!E:F,2,0),"")</f>
        <v>Percentuálny podiel záznamov v atribúte, ktorého hodnoty plne dodržujú vzťahy medzi atribútmi.</v>
      </c>
      <c r="I12" s="19">
        <v>14454</v>
      </c>
      <c r="J12" s="19">
        <v>0</v>
      </c>
      <c r="K12" s="34">
        <f t="shared" si="0"/>
        <v>1</v>
      </c>
      <c r="L12" t="s">
        <v>513</v>
      </c>
    </row>
    <row r="13" spans="1:12" ht="45">
      <c r="A13" s="19" t="s">
        <v>458</v>
      </c>
      <c r="B13" s="19" t="s">
        <v>481</v>
      </c>
      <c r="C13" s="19" t="s">
        <v>482</v>
      </c>
      <c r="D13" s="19" t="s">
        <v>474</v>
      </c>
      <c r="E13" s="19"/>
      <c r="F13" s="19" t="s">
        <v>213</v>
      </c>
      <c r="G13" s="19" t="s">
        <v>33</v>
      </c>
      <c r="H13" s="19" t="str">
        <f>IFERROR(VLOOKUP(G13,'zoznam KPI'!E:F,2,0),"")</f>
        <v>Percentuálny podiel záznamov v atribúte, ktorého hodnoty plne dodržujú vzťahy medzi atribútmi.</v>
      </c>
      <c r="I13" s="19">
        <f>14454-J13</f>
        <v>14353</v>
      </c>
      <c r="J13" s="19">
        <v>101</v>
      </c>
      <c r="K13" s="34">
        <f t="shared" si="0"/>
        <v>0.9930123149301231</v>
      </c>
      <c r="L13" t="s">
        <v>514</v>
      </c>
    </row>
    <row r="14" spans="1:12" ht="45">
      <c r="A14" s="35" t="s">
        <v>458</v>
      </c>
      <c r="B14" s="35" t="s">
        <v>483</v>
      </c>
      <c r="C14" s="35" t="s">
        <v>484</v>
      </c>
      <c r="D14" s="35" t="s">
        <v>313</v>
      </c>
      <c r="E14" s="36" t="s">
        <v>485</v>
      </c>
      <c r="F14" s="35" t="s">
        <v>68</v>
      </c>
      <c r="G14" s="35" t="s">
        <v>33</v>
      </c>
      <c r="H14" s="35" t="str">
        <f>IFERROR(VLOOKUP(G14,'zoznam KPI'!E:F,2,0),"")</f>
        <v>Percentuálny podiel záznamov v atribúte, ktorého hodnoty plne dodržujú vzťahy medzi atribútmi.</v>
      </c>
      <c r="I14" s="35">
        <v>2075</v>
      </c>
      <c r="J14" s="35">
        <v>4310</v>
      </c>
      <c r="K14" s="37">
        <f t="shared" si="0"/>
        <v>0.32498042286609241</v>
      </c>
      <c r="L14" t="s">
        <v>515</v>
      </c>
    </row>
    <row r="15" spans="1:12" ht="60">
      <c r="A15" s="19" t="s">
        <v>458</v>
      </c>
      <c r="B15" s="19" t="s">
        <v>486</v>
      </c>
      <c r="C15" s="19" t="s">
        <v>487</v>
      </c>
      <c r="D15" s="19" t="s">
        <v>313</v>
      </c>
      <c r="E15" s="19"/>
      <c r="F15" s="19" t="s">
        <v>316</v>
      </c>
      <c r="G15" s="19" t="s">
        <v>33</v>
      </c>
      <c r="H15" s="19" t="str">
        <f>IFERROR(VLOOKUP(G15,'zoznam KPI'!E:F,2,0),"")</f>
        <v>Percentuálny podiel záznamov v atribúte, ktorého hodnoty plne dodržujú vzťahy medzi atribútmi.</v>
      </c>
      <c r="I15" s="19">
        <v>2785</v>
      </c>
      <c r="J15" s="19">
        <v>1</v>
      </c>
      <c r="K15" s="34">
        <f t="shared" si="0"/>
        <v>0.99964106245513284</v>
      </c>
      <c r="L15" t="s">
        <v>516</v>
      </c>
    </row>
    <row r="16" spans="1:12" ht="45">
      <c r="A16" s="19" t="s">
        <v>458</v>
      </c>
      <c r="B16" s="19" t="s">
        <v>488</v>
      </c>
      <c r="C16" s="19" t="s">
        <v>489</v>
      </c>
      <c r="D16" s="19" t="s">
        <v>79</v>
      </c>
      <c r="E16" s="19"/>
      <c r="F16" s="19" t="s">
        <v>79</v>
      </c>
      <c r="G16" s="19" t="s">
        <v>35</v>
      </c>
      <c r="H16" s="19" t="str">
        <f>IFERROR(VLOOKUP(G16,'zoznam KPI'!E:F,2,0),"")</f>
        <v>Percentuálny podiel záznamov v atribúte tabuľky, ktorý obsahuje akúkoľvek hodnotu okrem 'null' a prázdnej hodnoty</v>
      </c>
      <c r="I16" s="19">
        <v>6385</v>
      </c>
      <c r="J16" s="19">
        <v>0</v>
      </c>
      <c r="K16" s="34">
        <f t="shared" si="0"/>
        <v>1</v>
      </c>
      <c r="L16" t="s">
        <v>517</v>
      </c>
    </row>
    <row r="17" spans="1:12" ht="30">
      <c r="A17" s="19" t="s">
        <v>458</v>
      </c>
      <c r="B17" s="19" t="s">
        <v>490</v>
      </c>
      <c r="C17" s="19" t="s">
        <v>491</v>
      </c>
      <c r="D17" s="19" t="s">
        <v>172</v>
      </c>
      <c r="E17" s="19"/>
      <c r="F17" s="19" t="s">
        <v>172</v>
      </c>
      <c r="G17" s="19" t="s">
        <v>35</v>
      </c>
      <c r="H17" s="19" t="str">
        <f>IFERROR(VLOOKUP(G17,'zoznam KPI'!E:F,2,0),"")</f>
        <v>Percentuálny podiel záznamov v atribúte tabuľky, ktorý obsahuje akúkoľvek hodnotu okrem 'null' a prázdnej hodnoty</v>
      </c>
      <c r="I17" s="19">
        <v>14454</v>
      </c>
      <c r="J17" s="19">
        <v>0</v>
      </c>
      <c r="K17" s="34">
        <f t="shared" si="0"/>
        <v>1</v>
      </c>
      <c r="L17" t="s">
        <v>518</v>
      </c>
    </row>
    <row r="18" spans="1:12" ht="45">
      <c r="A18" s="19" t="s">
        <v>458</v>
      </c>
      <c r="B18" s="19" t="s">
        <v>492</v>
      </c>
      <c r="C18" s="19" t="s">
        <v>493</v>
      </c>
      <c r="D18" s="19" t="s">
        <v>179</v>
      </c>
      <c r="E18" s="19"/>
      <c r="F18" s="19" t="s">
        <v>179</v>
      </c>
      <c r="G18" s="19" t="s">
        <v>35</v>
      </c>
      <c r="H18" s="19" t="str">
        <f>IFERROR(VLOOKUP(G18,'zoznam KPI'!E:F,2,0),"")</f>
        <v>Percentuálny podiel záznamov v atribúte tabuľky, ktorý obsahuje akúkoľvek hodnotu okrem 'null' a prázdnej hodnoty</v>
      </c>
      <c r="I18" s="19">
        <f>14454-J18</f>
        <v>14387</v>
      </c>
      <c r="J18" s="19">
        <v>67</v>
      </c>
      <c r="K18" s="39">
        <f t="shared" si="0"/>
        <v>0.99536460495364609</v>
      </c>
      <c r="L18" t="s">
        <v>519</v>
      </c>
    </row>
    <row r="19" spans="1:12" ht="30">
      <c r="A19" s="19" t="s">
        <v>458</v>
      </c>
      <c r="B19" s="19" t="s">
        <v>494</v>
      </c>
      <c r="C19" s="19" t="s">
        <v>495</v>
      </c>
      <c r="D19" s="19" t="s">
        <v>496</v>
      </c>
      <c r="E19" s="19"/>
      <c r="F19" s="19" t="s">
        <v>496</v>
      </c>
      <c r="G19" s="19" t="s">
        <v>35</v>
      </c>
      <c r="H19" s="19" t="str">
        <f>IFERROR(VLOOKUP(G19,'zoznam KPI'!E:F,2,0),"")</f>
        <v>Percentuálny podiel záznamov v atribúte tabuľky, ktorý obsahuje akúkoľvek hodnotu okrem 'null' a prázdnej hodnoty</v>
      </c>
      <c r="I19" s="19">
        <f>14454-J19</f>
        <v>14454</v>
      </c>
      <c r="J19" s="19">
        <v>0</v>
      </c>
      <c r="K19" s="34">
        <f t="shared" si="0"/>
        <v>1</v>
      </c>
      <c r="L19" t="s">
        <v>520</v>
      </c>
    </row>
    <row r="20" spans="1:12" ht="45">
      <c r="A20" s="19" t="s">
        <v>458</v>
      </c>
      <c r="B20" s="19" t="s">
        <v>497</v>
      </c>
      <c r="C20" s="19" t="s">
        <v>498</v>
      </c>
      <c r="D20" s="19" t="s">
        <v>319</v>
      </c>
      <c r="E20" s="19"/>
      <c r="F20" s="19" t="s">
        <v>319</v>
      </c>
      <c r="G20" s="19" t="s">
        <v>35</v>
      </c>
      <c r="H20" s="19" t="str">
        <f>IFERROR(VLOOKUP(G20,'zoznam KPI'!E:F,2,0),"")</f>
        <v>Percentuálny podiel záznamov v atribúte tabuľky, ktorý obsahuje akúkoľvek hodnotu okrem 'null' a prázdnej hodnoty</v>
      </c>
      <c r="I20" s="19">
        <v>2786</v>
      </c>
      <c r="J20" s="19">
        <v>0</v>
      </c>
      <c r="K20" s="34">
        <f t="shared" si="0"/>
        <v>1</v>
      </c>
      <c r="L20" t="s">
        <v>521</v>
      </c>
    </row>
    <row r="21" spans="1:12" ht="45">
      <c r="A21" s="19" t="s">
        <v>458</v>
      </c>
      <c r="B21" s="19" t="s">
        <v>499</v>
      </c>
      <c r="C21" s="19" t="s">
        <v>500</v>
      </c>
      <c r="D21" s="19" t="s">
        <v>68</v>
      </c>
      <c r="E21" s="19"/>
      <c r="F21" s="19" t="s">
        <v>68</v>
      </c>
      <c r="G21" s="19" t="s">
        <v>36</v>
      </c>
      <c r="H21" s="19" t="str">
        <f>IFERROR(VLOOKUP(G21,'zoznam KPI'!E:F,2,0),"")</f>
        <v>Percentuálny podiel záznamov v atribúte tabuľky, ktorý obsahuje rovnakú hodnotu v rámci atribútu len jeden krát.</v>
      </c>
      <c r="I21" s="19">
        <v>16613</v>
      </c>
      <c r="J21" s="19">
        <v>0</v>
      </c>
      <c r="K21" s="34">
        <f t="shared" si="0"/>
        <v>1</v>
      </c>
      <c r="L21" t="s">
        <v>522</v>
      </c>
    </row>
    <row r="25" spans="1:12">
      <c r="K25" s="40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'zoznam KPI'!$E$2:$E$19</xm:f>
          </x14:formula1>
          <xm:sqref>G2:G21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-0.499984740745262"/>
  </sheetPr>
  <dimension ref="A1:D8"/>
  <sheetViews>
    <sheetView showGridLines="0" workbookViewId="0">
      <selection activeCell="B31" sqref="B31"/>
    </sheetView>
  </sheetViews>
  <sheetFormatPr defaultRowHeight="15"/>
  <cols>
    <col min="1" max="1" width="14.5703125" customWidth="1"/>
    <col min="2" max="2" width="127.5703125" bestFit="1" customWidth="1"/>
    <col min="3" max="3" width="11.42578125" customWidth="1"/>
    <col min="4" max="4" width="12.28515625" customWidth="1"/>
    <col min="5" max="5" width="12.28515625" bestFit="1" customWidth="1"/>
  </cols>
  <sheetData>
    <row r="1" spans="1:4">
      <c r="A1" s="47" t="s">
        <v>451</v>
      </c>
      <c r="B1" t="s">
        <v>523</v>
      </c>
    </row>
    <row r="3" spans="1:4">
      <c r="A3" s="47" t="s">
        <v>456</v>
      </c>
      <c r="B3" s="47" t="s">
        <v>457</v>
      </c>
      <c r="C3" t="s">
        <v>524</v>
      </c>
      <c r="D3" t="s">
        <v>525</v>
      </c>
    </row>
    <row r="4" spans="1:4">
      <c r="A4" t="s">
        <v>31</v>
      </c>
      <c r="B4" t="s">
        <v>526</v>
      </c>
      <c r="C4" s="48">
        <v>0.84098818762184702</v>
      </c>
      <c r="D4">
        <v>5</v>
      </c>
    </row>
    <row r="5" spans="1:4">
      <c r="A5" t="s">
        <v>33</v>
      </c>
      <c r="B5" t="s">
        <v>527</v>
      </c>
      <c r="C5" s="48">
        <v>0.97171118791383893</v>
      </c>
      <c r="D5">
        <v>8</v>
      </c>
    </row>
    <row r="6" spans="1:4">
      <c r="A6" t="s">
        <v>35</v>
      </c>
      <c r="B6" t="s">
        <v>528</v>
      </c>
      <c r="C6" s="48">
        <v>0.99907292099072931</v>
      </c>
      <c r="D6">
        <v>5</v>
      </c>
    </row>
    <row r="7" spans="1:4">
      <c r="A7" t="s">
        <v>36</v>
      </c>
      <c r="B7" t="s">
        <v>529</v>
      </c>
      <c r="C7" s="48">
        <v>1</v>
      </c>
      <c r="D7">
        <v>1</v>
      </c>
    </row>
    <row r="8" spans="1:4">
      <c r="A8" t="s">
        <v>530</v>
      </c>
      <c r="C8" s="48">
        <v>0.94599973928282077</v>
      </c>
      <c r="D8">
        <v>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1"/>
  <sheetViews>
    <sheetView workbookViewId="0">
      <selection activeCell="M26" sqref="M26"/>
    </sheetView>
  </sheetViews>
  <sheetFormatPr defaultRowHeight="15"/>
  <cols>
    <col min="2" max="2" width="12.140625" bestFit="1" customWidth="1"/>
    <col min="3" max="3" width="15.85546875" bestFit="1" customWidth="1"/>
  </cols>
  <sheetData>
    <row r="1" spans="1:3">
      <c r="A1" t="s">
        <v>531</v>
      </c>
      <c r="B1" t="s">
        <v>133</v>
      </c>
      <c r="C1" t="s">
        <v>171</v>
      </c>
    </row>
    <row r="2" spans="1:3">
      <c r="A2" s="38">
        <v>4696</v>
      </c>
      <c r="B2" s="38">
        <v>0</v>
      </c>
      <c r="C2" t="s">
        <v>532</v>
      </c>
    </row>
    <row r="3" spans="1:3">
      <c r="A3" s="38">
        <v>2062</v>
      </c>
      <c r="B3" s="38">
        <v>0</v>
      </c>
      <c r="C3" t="s">
        <v>533</v>
      </c>
    </row>
    <row r="4" spans="1:3">
      <c r="A4" s="38">
        <v>253</v>
      </c>
      <c r="B4" s="38">
        <v>0</v>
      </c>
      <c r="C4" t="s">
        <v>534</v>
      </c>
    </row>
    <row r="5" spans="1:3">
      <c r="A5" s="38">
        <v>233</v>
      </c>
      <c r="B5" s="38">
        <v>1</v>
      </c>
      <c r="C5" t="s">
        <v>533</v>
      </c>
    </row>
    <row r="6" spans="1:3">
      <c r="A6" s="38">
        <v>183</v>
      </c>
      <c r="B6" s="38">
        <v>1</v>
      </c>
      <c r="C6" t="s">
        <v>532</v>
      </c>
    </row>
    <row r="7" spans="1:3">
      <c r="A7" s="38">
        <v>5436</v>
      </c>
      <c r="B7" s="38">
        <v>0</v>
      </c>
      <c r="C7" t="s">
        <v>535</v>
      </c>
    </row>
    <row r="8" spans="1:3">
      <c r="A8" s="38">
        <v>1591</v>
      </c>
      <c r="B8" s="38">
        <v>1</v>
      </c>
      <c r="C8" t="s">
        <v>535</v>
      </c>
    </row>
    <row r="11" spans="1:3">
      <c r="A11" s="3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3"/>
  <sheetViews>
    <sheetView workbookViewId="0">
      <selection activeCell="F34" sqref="F34"/>
    </sheetView>
  </sheetViews>
  <sheetFormatPr defaultRowHeight="15"/>
  <cols>
    <col min="2" max="2" width="25" bestFit="1" customWidth="1"/>
  </cols>
  <sheetData>
    <row r="1" spans="1:4">
      <c r="A1" t="s">
        <v>531</v>
      </c>
      <c r="B1" t="s">
        <v>159</v>
      </c>
      <c r="C1" t="s">
        <v>133</v>
      </c>
    </row>
    <row r="2" spans="1:4">
      <c r="A2" s="38">
        <v>1118</v>
      </c>
      <c r="B2" t="s">
        <v>536</v>
      </c>
      <c r="C2" s="38">
        <v>0</v>
      </c>
    </row>
    <row r="3" spans="1:4">
      <c r="A3" s="38">
        <v>1269</v>
      </c>
      <c r="B3" t="s">
        <v>537</v>
      </c>
      <c r="C3" s="38">
        <v>0</v>
      </c>
    </row>
    <row r="4" spans="1:4">
      <c r="A4" s="38">
        <v>874</v>
      </c>
      <c r="B4" t="s">
        <v>538</v>
      </c>
      <c r="C4" s="38">
        <v>0</v>
      </c>
    </row>
    <row r="5" spans="1:4">
      <c r="A5" s="38">
        <v>6064</v>
      </c>
      <c r="B5" t="s">
        <v>539</v>
      </c>
      <c r="C5" s="38">
        <v>1</v>
      </c>
      <c r="D5">
        <f>A13-A5</f>
        <v>10532</v>
      </c>
    </row>
    <row r="6" spans="1:4">
      <c r="A6" s="38">
        <v>550</v>
      </c>
      <c r="B6" t="s">
        <v>540</v>
      </c>
      <c r="C6" s="38">
        <v>0</v>
      </c>
    </row>
    <row r="7" spans="1:4">
      <c r="A7" s="38">
        <v>1473</v>
      </c>
      <c r="B7" t="s">
        <v>541</v>
      </c>
      <c r="C7" s="38">
        <v>0</v>
      </c>
    </row>
    <row r="8" spans="1:4">
      <c r="A8" s="38">
        <v>4147</v>
      </c>
      <c r="B8" t="s">
        <v>542</v>
      </c>
      <c r="C8" s="38">
        <v>0</v>
      </c>
    </row>
    <row r="9" spans="1:4">
      <c r="A9" s="38">
        <v>561</v>
      </c>
      <c r="B9" t="s">
        <v>543</v>
      </c>
      <c r="C9" s="38">
        <v>0</v>
      </c>
    </row>
    <row r="10" spans="1:4">
      <c r="A10" s="38">
        <v>1</v>
      </c>
      <c r="B10" t="s">
        <v>542</v>
      </c>
      <c r="C10" s="38">
        <v>1</v>
      </c>
    </row>
    <row r="11" spans="1:4">
      <c r="A11" s="38">
        <v>539</v>
      </c>
      <c r="B11" t="s">
        <v>544</v>
      </c>
      <c r="C11" s="38">
        <v>0</v>
      </c>
    </row>
    <row r="13" spans="1:4">
      <c r="A13">
        <f>SUM(A2:A11)</f>
        <v>16596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A2AA93689AB44C8BCB3CFB2A4E21A2" ma:contentTypeVersion="17" ma:contentTypeDescription="Umožňuje vytvoriť nový dokument." ma:contentTypeScope="" ma:versionID="ffe7a95bbe0fbaaa550ce717a78c3a08">
  <xsd:schema xmlns:xsd="http://www.w3.org/2001/XMLSchema" xmlns:xs="http://www.w3.org/2001/XMLSchema" xmlns:p="http://schemas.microsoft.com/office/2006/metadata/properties" xmlns:ns2="5cbb4fa2-33c0-4c4a-85df-613a746a3b4e" xmlns:ns3="45a0424a-b6ff-4064-ab3b-f5cc1d862c5f" targetNamespace="http://schemas.microsoft.com/office/2006/metadata/properties" ma:root="true" ma:fieldsID="66f5102b5362de131ea9a9c76d46881a" ns2:_="" ns3:_="">
    <xsd:import namespace="5cbb4fa2-33c0-4c4a-85df-613a746a3b4e"/>
    <xsd:import namespace="45a0424a-b6ff-4064-ab3b-f5cc1d862c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bb4fa2-33c0-4c4a-85df-613a746a3b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823deb3c-b9f3-4fad-b534-fe0741e71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0424a-b6ff-4064-ab3b-f5cc1d862c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b093d69-c3d8-4bf5-8b32-7b45c5182836}" ma:internalName="TaxCatchAll" ma:showField="CatchAllData" ma:web="45a0424a-b6ff-4064-ab3b-f5cc1d862c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a0424a-b6ff-4064-ab3b-f5cc1d862c5f" xsi:nil="true"/>
    <lcf76f155ced4ddcb4097134ff3c332f xmlns="5cbb4fa2-33c0-4c4a-85df-613a746a3b4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076B53-6DA5-4EF6-94D3-19C1584C3CD0}"/>
</file>

<file path=customXml/itemProps2.xml><?xml version="1.0" encoding="utf-8"?>
<ds:datastoreItem xmlns:ds="http://schemas.openxmlformats.org/officeDocument/2006/customXml" ds:itemID="{96870D94-775A-4D6D-8D7A-54822367676A}"/>
</file>

<file path=customXml/itemProps3.xml><?xml version="1.0" encoding="utf-8"?>
<ds:datastoreItem xmlns:ds="http://schemas.openxmlformats.org/officeDocument/2006/customXml" ds:itemID="{AFC768B4-0FC9-471A-8203-792F6BFFC1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Fukas</dc:creator>
  <cp:keywords/>
  <dc:description/>
  <cp:lastModifiedBy/>
  <cp:revision/>
  <dcterms:created xsi:type="dcterms:W3CDTF">2019-09-27T13:13:38Z</dcterms:created>
  <dcterms:modified xsi:type="dcterms:W3CDTF">2023-10-05T05:52:26Z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0x010100CBA2AA93689AB44C8BCB3CFB2A4E21A2</vt:lpwstr>
  </property>
  <property fmtid="{D5CDD505-2E9C-101B-9397-08002B2CF9AE}" pid="3" name="MediaServiceImageTags">
    <vt:lpwstr/>
  </property>
</Properties>
</file>