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4"/>
  <workbookPr codeName="Tento_zošit"/>
  <mc:AlternateContent xmlns:mc="http://schemas.openxmlformats.org/markup-compatibility/2006">
    <mc:Choice Requires="x15">
      <x15ac:absPath xmlns:x15ac="http://schemas.microsoft.com/office/spreadsheetml/2010/11/ac" url="C:\Users\pankuch\OneDrive - Ministerstvo investícií, regionálneho rozvoja a informatizácie SR\Pracovná plocha\"/>
    </mc:Choice>
  </mc:AlternateContent>
  <xr:revisionPtr revIDLastSave="8" documentId="11_DA91AAD0D4D0B14D334B4011152035419440E188" xr6:coauthVersionLast="47" xr6:coauthVersionMax="47" xr10:uidLastSave="{AC22F04B-14FE-4610-ABC6-CC27DE85EF69}"/>
  <bookViews>
    <workbookView xWindow="-120" yWindow="-120" windowWidth="24240" windowHeight="13140" tabRatio="921" firstSheet="4" activeTab="4" xr2:uid="{00000000-000D-0000-FFFF-FFFF00000000}"/>
  </bookViews>
  <sheets>
    <sheet name="0. Metodicky postup" sheetId="9" r:id="rId1"/>
    <sheet name="1. Dôvernosť" sheetId="10" r:id="rId2"/>
    <sheet name="2. Integrita" sheetId="11" r:id="rId3"/>
    <sheet name="3. Dostupnosť" sheetId="12" r:id="rId4"/>
    <sheet name="4. Kategorie systemov" sheetId="2" r:id="rId5"/>
    <sheet name="Klasifikacia CIA" sheetId="8" r:id="rId6"/>
    <sheet name="Bezp. Incidenty" sheetId="4" r:id="rId7"/>
    <sheet name="Opatrenia K1-K2-K3" sheetId="13" r:id="rId8"/>
    <sheet name="Kriteria Sluzby" sheetId="7" r:id="rId9"/>
    <sheet name="MetaData" sheetId="6" r:id="rId10"/>
  </sheets>
  <externalReferences>
    <externalReference r:id="rId11"/>
  </externalReferences>
  <definedNames>
    <definedName name="Categories">'[1]Kategórie hrozieb'!$A$2:$A$16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0" l="1"/>
  <c r="K49" i="2" l="1"/>
  <c r="C10" i="12" l="1"/>
  <c r="O13" i="11"/>
  <c r="C10" i="11"/>
  <c r="C6" i="9" l="1"/>
  <c r="G5" i="2"/>
  <c r="C5" i="9"/>
  <c r="F5" i="2"/>
  <c r="C4" i="9"/>
  <c r="E5" i="2"/>
  <c r="K58" i="2"/>
  <c r="K57" i="2"/>
  <c r="K56" i="2"/>
  <c r="K55" i="2"/>
  <c r="K54" i="2"/>
  <c r="K42" i="2"/>
  <c r="K41" i="2"/>
  <c r="K40" i="2"/>
  <c r="K39" i="2"/>
  <c r="K38" i="2"/>
  <c r="K37" i="2"/>
  <c r="K36" i="2"/>
  <c r="K26" i="2"/>
  <c r="K20" i="2"/>
  <c r="K19" i="2"/>
  <c r="K9" i="2"/>
  <c r="M32" i="2" l="1"/>
  <c r="M53" i="2"/>
  <c r="K53" i="2" s="1"/>
  <c r="M18" i="2"/>
  <c r="M52" i="2"/>
  <c r="K52" i="2" s="1"/>
  <c r="M29" i="2"/>
  <c r="M51" i="2"/>
  <c r="K51" i="2" s="1"/>
  <c r="M34" i="2"/>
  <c r="M17" i="2"/>
  <c r="M35" i="2"/>
  <c r="M15" i="2"/>
  <c r="M31" i="2"/>
  <c r="M14" i="2"/>
  <c r="M28" i="2"/>
  <c r="K28" i="2" s="1"/>
  <c r="M12" i="2"/>
  <c r="M11" i="2"/>
  <c r="K31" i="2" l="1"/>
  <c r="K17" i="2"/>
  <c r="M61" i="2"/>
  <c r="K11" i="2"/>
  <c r="K14" i="2"/>
  <c r="K34" i="2"/>
  <c r="M43" i="2" l="1"/>
  <c r="M21" i="2"/>
  <c r="G3" i="2" l="1"/>
  <c r="C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Pankuch, Juraj</author>
  </authors>
  <commentList>
    <comment ref="B4" authorId="0" shapeId="0" xr:uid="{00000000-0006-0000-0700-000001000000}">
      <text>
        <r>
          <rPr>
            <b/>
            <sz val="9"/>
            <color indexed="81"/>
            <rFont val="Segoe UI"/>
            <family val="2"/>
            <charset val="238"/>
          </rPr>
          <t>Autor:
§ 5 Bezpečnostné opatrenia pre oblasť podľa § 20 ods. 3 písm. a) zákona</t>
        </r>
        <r>
          <rPr>
            <sz val="9"/>
            <color indexed="81"/>
            <rFont val="Segoe UI"/>
            <family val="2"/>
            <charset val="238"/>
          </rPr>
          <t xml:space="preserve">
Na účely organizácie kybernetickej bezpečnosti sa uplatňuje najmenej zásada
a) najnižších privilégií, podľa ktorej sú každému používateľovi obmedzené privilégiá 
    v najväčšom rozsahu potrebnom na splnenie pridelených úloh,
b) oddeľovania zodpovedností, podľa ktorej žiaden používateľ nemá oprávnenie upravovať 
     alebo používať aktíva prevádzkovateľa základnej služby bez autorizácie alebo overenia identity,
c) vymedzenia právomoci, povinnosti a zodpovednosti, ktoré sú súčasťou pracovnej náplne 
    alebo obdobného opisu pracovných činností,
d) sprístupňovania informácií podľa zásady aktuálnej potreby poznať, 
    podľa ktorej prístup k informáciám a ich vlastníctvo je obmedzené len na tie osoby, 
    ktoré z dôvodu plnenia svojich úloh alebo povinností musia byť s takýmito informáciami oboznámené 
    alebo ich spracúvajú.
</t>
        </r>
      </text>
    </comment>
    <comment ref="B5" authorId="0" shapeId="0" xr:uid="{00000000-0006-0000-0700-000002000000}">
      <text>
        <r>
          <rPr>
            <b/>
            <sz val="9"/>
            <color indexed="81"/>
            <rFont val="Segoe UI"/>
            <family val="2"/>
            <charset val="238"/>
          </rPr>
          <t>Autor:
§ 6 Bezpečnostné opatrenia pre oblasť podľa § 20 ods. 3 písm. b) zákona</t>
        </r>
        <r>
          <rPr>
            <sz val="9"/>
            <color indexed="81"/>
            <rFont val="Segoe UI"/>
            <family val="2"/>
            <charset val="238"/>
          </rPr>
          <t xml:space="preserve">
(1) Riadenie rizík kybernetickej bezpečnosti a informačnej bezpečnosti je proces spojený s finančnými, zmluvnými a inventarizačnými funkciami na podporu riadenia životného cyklu informačných technológií a konfiguračných položiek. Riadenie rizík kybernetickej bezpečnosti a informačnej bezpečnosti musí zabezpečiť ochranu aktív podľa ich hodnoty.
(2) Všetky aktíva súvisiace so zariadeniami na spracovanie informácií a informačnými prostriedkami sú identifikované a inventár týchto aktív je centrálne zaznamenaný a riadený.
(3) Riadenie aktív pozostáva z identifikácie a evidencie všetkých
     a) aktív, od ktorých závisí poskytovanie základnej služby,
     b) podporných služieb, prostredníctvom ktorých sa zabezpečuje kontinuita základnej služby a jej poskytovanie,
     c) zodpovedných osôb za identifikáciu a evidenciu aktív a
     d) vlastníkov aktív.
(4) Rovnaká ochrana sa neuplatňuje pre všetky druhy aktív. Na tento účel sa aktíva klasifikujú a kategorizujú postupom podľa § 4.
(5) Ukončením pracovného pomeru alebo iného obdobného pracovného vzťahu zamestnancov prevádzkovateľa základnej služby a zamestnancov tretích strán sa zadokumentovaným spôsobom vracajú späť všetky zverené aktíva.
(6) Riadenie rizík pozostáva z
     a) identifikácie zraniteľností,
     b) identifikácie hrozieb,
     c) identifikácie a analýzy rizík s ohľadom na aktívum,
     d) určenia vlastníka rizika,
     e) implementácie organizačných a technických bezpečnostných opatrení v závislosti od identifikovaných rizík vrátane informácie, ktoré bezpečnostné opatrenia sú implementované a ktoré bezpečnostné opatrenia nie sú implementované spolu s odôvodnením,
     f) analýzy funkčného dopadu a
    g) pravidelného preskúmavania identifikovaných rizík a v závislosti od toho aktualizácie prijatých bezpečnostných opatrení.
(7) Identifikácia rizika sa vykonáva na základe princípu najhoršieho scenára, ktorý môže nastať aj pri nízkej pravdepodobnosti. Na určenie úrovne identifikovaného rizika sa vopred nastaví súbor pravidiel, ktoré umožnia na základe štandardných a opakovateľných postupov určiť merateľné a objektívne úrovne rizika pre najhoršie scenáre.
(8) Analýzou rizík sa určuje pravdepodobnosť vzniku škodlivej udalosti, ktorá môže byť spôsobená zneužitím existujúcej zraniteľnosti aktíva potenciálnou hrozbou v spojitosti s existujúcimi bezpečnostnými opatreniami a identifikáciou dopadov pri narušení dôvernosti, integrity alebo dostupnosti aktíva.
(9) Identifikácia hrozieb je založená na identifikácii aktív a ich vlastníkov a identifikácii zraniteľností potenciálne pôsobiacich na tieto aktíva.
(10) Pre potreby analýzy rizík sa zoznam hrozieb združuje do jednotlivých skupín tak, že je možné tento zoznam použiť univerzálne pre väčšinu aktív. Pre jednotlivé aktíva sú hodnotené len hrozby relevantné pre konkrétne aktívum. Hrozby sa rozdeľujú podľa ich pôvodu do kategórií najmenej ako
     a) úmyselné hrozby pre všetky úmyselné aktivity zamerané na aktíva,
     b) náhodné hrozby pre všetky ľudské činnosti, ktoré môžu náhodne poškodiť aktíva,
     c) hrozby spôsobené vplyvom prostredia pre všetky udalosti, ktoré vznikajú nezávisle od ľudskej činnosti.
(11) Súčasťou riadenia aktív, hrozieb a rizík je aj analýza funkčného dopadu, ktorá pozostáva z hodnotenia dopadu na činnosť prevádzkovateľa základnej služby spôsobeného krízovým scenárom, ktorý môže zasiahnuť zdroje a aktíva podporujúce procesy prevádzkovateľa základnej služby a spôsobiť ohrozenie alebo narušenie kontinuity jeho poskytovanej základnej služby.  </t>
        </r>
      </text>
    </comment>
    <comment ref="B6" authorId="0" shapeId="0" xr:uid="{00000000-0006-0000-0700-000003000000}">
      <text>
        <r>
          <rPr>
            <b/>
            <sz val="9"/>
            <color indexed="81"/>
            <rFont val="Segoe UI"/>
            <family val="2"/>
            <charset val="238"/>
          </rPr>
          <t>Autor:</t>
        </r>
        <r>
          <rPr>
            <sz val="9"/>
            <color indexed="81"/>
            <rFont val="Segoe UI"/>
            <family val="2"/>
            <charset val="238"/>
          </rPr>
          <t xml:space="preserve">
§ 7 Bezpečnostné opatrenia pre oblasť podľa § 20 ods. 3 písm. c) zákona
</t>
        </r>
        <r>
          <rPr>
            <b/>
            <sz val="9"/>
            <color indexed="81"/>
            <rFont val="Segoe UI"/>
            <family val="2"/>
            <charset val="238"/>
          </rPr>
          <t>Personálna bezpečnosť pozostáva najmenej</t>
        </r>
        <r>
          <rPr>
            <sz val="9"/>
            <color indexed="81"/>
            <rFont val="Segoe UI"/>
            <family val="2"/>
            <charset val="238"/>
          </rPr>
          <t xml:space="preserve">
a)  postupov pri zaradení osoby do niektorých z bezpečnostných rolí, presunu práv, povinností a zodpovedností vo vzťahu ku kybernetickej bezpečnosti na inú osobu,
b) zo zavedenia plánu rozvoja bezpečnostného povedomia a vzdelávania spočívajúceho v oboznámení používateľov, administrátorov, osôb zastávajúcich niektorú z bezpečnostných rolí a dodávateľov s bezpečnostnými politikami a v pravidelnom zvyšovaní ich bezpečnostného povedomia počas trvania pracovnoprávneho vzťahu alebo iného obdobného pracovného alebo zmluvného vzťahu,
c) z kontroly dodržiavania bezpečnostných politík zo strany zamestnancov, administrátorov, osôb zastávajúcich niektorú z bezpečnostných rolí a dodávateľov,
d) z hodnotenia účinnosti plánu rozvoja bezpečnostného povedomia zamestnancov, administrátorov, osôb zastávajúcich niektorú z bezpečnostných rolí a dodávateľov,
e) z určenia pravidiel a postupov na riešenie prípadov porušenia bezpečnostnej politiky zo strany používateľov, administrátorov, osôb zastávajúcich niektorú z bezpečnostných rolí a dodávateľov,
f) z postupov pri skončení pracovnoprávneho vzťahu alebo iného obdobného pracovného alebo zmluvného vzťahu s používateľom, administrátorom, s osobou zastávajúcou niektorú z bezpečnostných rolí umožňujúcich presun práv, povinností a zodpovedností na inú novú osobu,
g) z postupov pri porušení bezpečnostných politík spočívajúcich v oprávnení obmedziť alebo odňať prístupové oprávnenia a privilégiá,
h) z vykonania poučenia o manipulácii s informáciami pre osoby, ktoré vykonávajú činnosť alebo sa oboznamujú s informáciami podľa osobitného predpisu. </t>
        </r>
        <r>
          <rPr>
            <sz val="11"/>
            <color indexed="81"/>
            <rFont val="Segoe UI"/>
            <family val="2"/>
            <charset val="238"/>
          </rPr>
          <t xml:space="preserve"> </t>
        </r>
        <r>
          <rPr>
            <b/>
            <sz val="11"/>
            <color indexed="81"/>
            <rFont val="Segoe UI"/>
            <family val="2"/>
            <charset val="238"/>
          </rPr>
          <t>1a)</t>
        </r>
        <r>
          <rPr>
            <sz val="9"/>
            <color indexed="81"/>
            <rFont val="Segoe UI"/>
            <family val="2"/>
            <charset val="238"/>
          </rPr>
          <t xml:space="preserve">
</t>
        </r>
      </text>
    </comment>
    <comment ref="B7" authorId="0" shapeId="0" xr:uid="{00000000-0006-0000-0700-000004000000}">
      <text>
        <r>
          <rPr>
            <b/>
            <sz val="9"/>
            <color indexed="81"/>
            <rFont val="Segoe UI"/>
            <family val="2"/>
            <charset val="238"/>
          </rPr>
          <t>Autor:
§ 8 Bezpečnostné opatrenia pre oblasť podľa § 20 ods. 3 písm. d) zákona</t>
        </r>
        <r>
          <rPr>
            <sz val="9"/>
            <color indexed="81"/>
            <rFont val="Segoe UI"/>
            <family val="2"/>
            <charset val="238"/>
          </rPr>
          <t xml:space="preserve">
(1) Riadenie prístupov osôb k sieti a informačnému systému je založené na zásade, že používateľ má prístup len k tým aktívam a funkcionalitám v rámci siete a informačného systému, ktoré sú nevyhnutné na plnenie zverených úloh používateľa. Na tento účel sa vypracúvajú zásady riadenia prístupu osôb k sieti a informačnému systému, ktoré definujú spôsob prideľovania a odoberania prístupových práv používateľom, ich evidenciu a vedenie prevádzkových záznamov o každom prístupe do siete a informačného systému.
(2) Riadenie prístupov k sieťam a informačným systémom sa uskutočňuje v závislosti od prevádzkových a bezpečnostných potrieb prevádzkovateľa základnej služby, pričom sú prijaté bezpečnostné opatrenia, ktoré slúžia na zabezpečenie ochrany údajov, ktoré sú používané pri prihlásení do sietí a informačných systémov a ktoré zabraňujú zneužitiu týchto údajov neoprávnenou osobou.
(3) Riadenie prístupov osôb k sieti a informačnému systému zahŕňa najmä
     a) vypracovanie zásad riadenia prístupu k informáciám,
     b) riadenie prístupu používateľov,
     c) zodpovednosť používateľov,
     d) riadenie prístupu k sieťam,
     e) prístup k operačnému systému a jeho službám,
     f) prístup k aplikáciám,
     g) monitorovanie prístupu a používania informačného systému a
     h) riadenie vzdialeného prístupu.
(4) Pri riadení prístupov k sieťam a informačným systémom sa
     a) každému používateľovi siete a informačného systému prideľuje jednoznačný identifikátor na autentizáciu na vstup do siete a informačného systému,
     b) zabezpečuje riadenie jednoznačných identifikátorov používateľov vrátane prístupových práv a oprávnení používateľských účtov,
     c) využíva nástroj na správu a overovanie identity používateľa pred začiatkom jeho aktivity v rámci siete a informačného systému a nástroj na riadenie prístupových oprávnení, prostredníctvom ktorého je riadený prístup k jednotlivým aplikáciám a údajom, prístup na čítanie a zápis údajov a na zmeny oprávnení a prostredníctvom ktorého sa zaznamenávajú použitia prístupových oprávnení,
     d) v pravidelných intervaloch, najmenej raz ročne, vykonáva kontrola prístupových účtov a prístupových oprávnení na overenie súladu schválených oprávnení so skutočným stavom vykonávania oprávnení, a detekcia a následné trvalé zablokovanie nepoužívaných prístupových účtov, o čom sa vedie záznam preukázateľným spôsobom,
     e) určí osoba zodpovedná za riadenie prístupu používateľov do siete a k informačnému systému a za prideľovanie a odoberanie prístupových práv používateľom, ich evidenciu a vedenie prevádzkových záznamov o každom prístupe do siete a informačného systému v zmysle bezpečnostnej politiky.</t>
        </r>
      </text>
    </comment>
    <comment ref="B8" authorId="0" shapeId="0" xr:uid="{00000000-0006-0000-0700-000005000000}">
      <text>
        <r>
          <rPr>
            <b/>
            <sz val="9"/>
            <color indexed="81"/>
            <rFont val="Segoe UI"/>
            <family val="2"/>
            <charset val="238"/>
          </rPr>
          <t>Autor:
§ 9 Bezpečnostné opatrenia pre oblasť podľa § 20 ods. 3 písm. e) zákona</t>
        </r>
        <r>
          <rPr>
            <sz val="9"/>
            <color indexed="81"/>
            <rFont val="Segoe UI"/>
            <family val="2"/>
            <charset val="238"/>
          </rPr>
          <t xml:space="preserve">
(1) Na riadenie kybernetickej bezpečnosti a informačnej bezpečnosti vo vzťahoch s tretími stranami sa pri uzatvorení zmluvy s treťou stranou podľa § 19 ods. 2 zákona analyzujú riziká dodávateľských služieb, spôsobom podľa § 6.
(2) Zmluva s treťou stranou obsahuje najmä
     a) obdobie trvania zmluvy,
     b) ustanovenie záväzku tretej strany dodržiavať bezpečnostné politiky prevádzkovateľa základnej služby a vyjadrenie súhlasu s nimi,
     c) ustanovenie o povinnosti tretej strany chrániť informácie poskytnuté prevádzkovateľom základnej služby tretej strane,
     d) ustanovenie o povinnosti tretej strany dodržiavať a prijímať bezpečnostné opatrenia,
     e) konkrétnu špecifikáciu a rozsah bezpečnostných opatrení, ktoré prijíma tretia strana a vyjadrenie súhlasu s nimi,
     f) konkrétny rozsah činnosti tretej strany,
     g) zoznam pracovných rolí tretej strany, ktoré majú mať prístup k informáciám a údajom prevádzkovateľa základnej služby, 
         s povinnosťou oznámiť prevádzkovateľovi základnej služby každú zmenu v personálnom obsadení; 
         osoba zúčastnená na predmete plnenia podpisuje vyjadrenie o zachovávaní mlčanlivosti podľa zákona,
     h) ustanovenie o rozsahu, spôsobe a možnosti vykonávania kontrolných činností a auditu prevádzkovateľom základnej služby 
         u tretej strany,
     i) vymedzenie podmienok a možnosti zapojenia ďalšieho dodávateľa úplne alebo čiastočne zabezpečujúceho plnenie 
        pre prevádzkovateľa základnej služby namiesto dodávateľa,
     j) ustanovenia o povinnosti informovať prevádzkovateľa základnej služby o kybernetickom bezpečnostnom incidente 
        a o skutočnostiach majúcich vplyv na zabezpečovanie kybernetickej bezpečnosti a poskytnúť súčinnosť pri jeho riešení,
     k) ustanovenia o spôsobe a forme hlásenia ďalších informácií požadovaných prevádzkovateľom základnej služby 
         na plnenie jeho povinností vyplývajúcich zo zákona a ich vymedzenie,
     l) ustanovenie o spôsobe a forme hlásenia informácií majúcich vplyv na zmluvu,
     m) ustanovenie o sankčných mechanizmoch pri porušení zmluvy,
     n) ustanovenia o podmienkach a spôsobe ukončenia zmluvy,
     o) záväzok tretej strany po ukončení zmluvného vzťahu vrátiť, previesť alebo zničiť informácie, 
         ku ktorým mala tretia strana počas trvania zmluvného vzťahu prístup u prevádzkovateľa základnej služby,
     p) záväzok tretej strany najneskôr ku dňu ukončenia zmluvného vzťahu udeliť, poskytnúť, previesť alebo postúpiť potrebné licencie, práva alebo súhlasy nevyhnutné na zabezpečenie kontinuity prevádzkovanej základnej služby na prevádzkovateľa základnej služby; tento záväzok tretej strany ostáva v platnosti aj po ukončení zmluvného vzťahu po dobu dohodnutú zmluvnými stranami, ktorá nesmie byť kratšia ako päť rokov po ukončení zmluvného vzťahu.
(3) Zmluva s treťou stranou obsahuje bezpečnostné opatrenia najmä pre oblasť podľa § 20 ods. 3 písm. d), g) až i), k) a m) zákona.
(4) Vývoj a akvizícia siete a informačného systému základnej služby sa uskutočňuje s ohľadom na zaistenie kompatibility s existujúcimi sieťami a informačnými systémami a zachovanie úrovne bezpečnosti ustanovenej v stratégii.
(5) Evidencia uzatvorených zmlúv s treťou stranou je súčasťou bezpečnostnej dokumentácie.</t>
        </r>
      </text>
    </comment>
    <comment ref="B9" authorId="0" shapeId="0" xr:uid="{00000000-0006-0000-0700-000006000000}">
      <text>
        <r>
          <rPr>
            <b/>
            <sz val="9"/>
            <color indexed="81"/>
            <rFont val="Segoe UI"/>
            <family val="2"/>
            <charset val="238"/>
          </rPr>
          <t>Autor:
§ 10 Bezpečnostné opatrenia pre oblasť podľa § 20 ods. 3 písm. f) zákona</t>
        </r>
        <r>
          <rPr>
            <sz val="9"/>
            <color indexed="81"/>
            <rFont val="Segoe UI"/>
            <family val="2"/>
            <charset val="238"/>
          </rPr>
          <t xml:space="preserve">
Riadenie bezpečnosti prevádzky sietí a informačných systémov sa zaisťuje prostredníctvom určených pravidiel, zodpovedností a postupov na
a) riadenie zmien,
b) riadenie kapacít,
c) inštaláciu softvéru v sieťach a informačných systémoch,
d) inštaláciu zariadení v sieťach a informačných systémoch,
e) zaznamenávanie bezpečnostných záznamov a
f) zaznamenávanie a vyhodnocovanie prevádzkových záznamov.</t>
        </r>
      </text>
    </comment>
    <comment ref="B10" authorId="0" shapeId="0" xr:uid="{00000000-0006-0000-0700-000007000000}">
      <text>
        <r>
          <rPr>
            <b/>
            <sz val="9"/>
            <color indexed="81"/>
            <rFont val="Segoe UI"/>
            <family val="2"/>
            <charset val="238"/>
          </rPr>
          <t>Autor:
§ 11 Bezpečnostné opatrenia pre oblasť podľa § 20 ods. 3 písm. g) zákona</t>
        </r>
        <r>
          <rPr>
            <sz val="9"/>
            <color indexed="81"/>
            <rFont val="Segoe UI"/>
            <family val="2"/>
            <charset val="238"/>
          </rPr>
          <t xml:space="preserve">
(1) Technické zraniteľnosti informačných systémov ako celku sa identifikujú prostredníctvom
     a) nástroja určeného na detegovanie existujúcich zraniteľností programových prostriedkov a ich častí,
     b) nástroja určeného na detegovanie existujúcich zraniteľností technických prostriedkov a ich častí,
     c) využitia verejných zoznamov a výrobcom poskytovaných zoznamov, 
         ktoré opisujú zraniteľnosti programových a technických prostriedkov.
(2) Cieľom procesu riadenia záplat a aktualizácií je zabezpečiť konzistentné nasadzovanie potrebných softvérových opráv 
     a aktualizácií a plošnú aplikáciu aktualizácií na zariadenia, pre ktoré je softvérová aktualizácia či záplata vydaná.
(3) Úlohami procesu riadenia záplat a aktualizácií sú najmä
     a) identifikácia potrieb softvérových záplat a aktualizácií,
     b) evidencia softvérových záplat a aktualizácií a informácia o ich nasadení alebo o dôvodoch ich nenasadenia,
     c) rozhodnutie o vhodnom prístupe k otestovaniu softvérových záplat a aktualizácií,
     d) zabezpečenie implementácie softvérových záplat a aktualizácií, e) aktualizácia plánu softvérových záplat a aktualizácií.
(4) Neschválené aktualizácie nie sú prípustné.   </t>
        </r>
      </text>
    </comment>
    <comment ref="B11" authorId="0" shapeId="0" xr:uid="{00000000-0006-0000-0700-000008000000}">
      <text>
        <r>
          <rPr>
            <b/>
            <sz val="9"/>
            <color indexed="81"/>
            <rFont val="Segoe UI"/>
            <family val="2"/>
            <charset val="238"/>
          </rPr>
          <t>Autor:
§ 12 Bezpečnostné opatrenia pre oblasť podľa § 20 ods. 3 písm. h) zákona</t>
        </r>
        <r>
          <rPr>
            <sz val="9"/>
            <color indexed="81"/>
            <rFont val="Segoe UI"/>
            <family val="2"/>
            <charset val="238"/>
          </rPr>
          <t xml:space="preserve">
(1) Požiadavkami na ochranu proti škodlivému kódu sú najmä
     a) určenie zodpovednosti používateľov za prevenciu pred škodlivým kódom,
     b) určenie pravidiel pre inštaláciu a používanie systémov prevencie škodlivého kódu,
     c) monitorovanie potenciálnych ciest prieniku škodlivého kódu do prostredia sietí a informačných systémov.
(2) Systémy na ochranu proti škodlivému kódu sú nakonfigurované tak, že
     a) v reálnom čase vykonávajú kontrolu prístupu k digitálnemu obsahu vrátane sieťovej prevádzky, sťahovania, 
        spúšťania alebo otvárania súborov, priečinkov na vymeniteľnom alebo vzdialenom úložisku 
        a prístupu k webovým sídlam a cloudovým službám,
     b) spúšťajú pravidelné kontroly úložísk vrátane cloudových a pripojených vymeniteľných úložísk, najmenej raz ročne,
     c) neoprávneným používateľom je zabránené v prístupe k obsahu prostredníctvom funkcie filtrovania obsahu,
     d) používateľom je zamedzené v pokusoch odinštalovať alebo zakázať funkcie systému na ochranu proti škodlivému kódu.</t>
        </r>
      </text>
    </comment>
    <comment ref="B12" authorId="0" shapeId="0" xr:uid="{00000000-0006-0000-0700-000009000000}">
      <text>
        <r>
          <rPr>
            <b/>
            <sz val="9"/>
            <color indexed="81"/>
            <rFont val="Segoe UI"/>
            <family val="2"/>
            <charset val="238"/>
          </rPr>
          <t>Autor:
§ 13 Bezpečnostné opatrenia pre oblasť podľa § 20 ods. 3 písm. i) zákona</t>
        </r>
        <r>
          <rPr>
            <sz val="9"/>
            <color indexed="81"/>
            <rFont val="Segoe UI"/>
            <family val="2"/>
            <charset val="238"/>
          </rPr>
          <t xml:space="preserve">
Sieťová a komunikačná bezpečnosť sa zabezpečuje najmä
a) prostredníctvom riadenia bezpečného prístupu medzi vonkajšími a vnútornými sieťami, 
    a to najmä využitím nástrojov na ochranu integrity sietí, ktoré sú zabezpečené segmentáciou sietí, 
    informačné systémy so službami priamo prístupnými z externých sietí sa nachádzajú v samostatných sieťových segmentoch 
    a v rovnakom segmente musia byť len informačné systémy s rovnakými bezpečnostnými požiadavkami, 
    rovnakej kategórie a s podobným účelom,
b) tým, že spojenia medzi segmentmi siete, ktoré sú chránené firewallom sú povoľované na princípe zásady najnižších privilégií,
c) prostredníctvom bezpečnostných opatrení na bezpečné mobilné pripojenie do siete a vzdialený prístup, 
    napríklad s použitím dvojfaktorovej autentizácie alebo použitím kryptografických prostriedkov,
d) tým, že v sieťach sú umožnené len špecifikované služby umiestnené vo vyhradených segmentoch počítačovej siete,
e) tým, že spojenia do externých sietí sú smerované cez sieťový firewall,
f) prostredníctvom serverov dostupných z externých sietí zabezpečovaných podľa odporúčaní výrobcu,
g) udržiavaním zoznamu vstupno-výstupných bodov na hranici siete v aktuálnom stave,
h) použitím automatizačných prostriedkov, ktorými sú identifikované neoprávnené sieťové spojenia na hranici s vonkajšou sieťou,
i) prostredníctvom blokovania neoprávnených spojení zo zdrojov identifikovaných ako škodlivé alebo spôsobujúce hrozby, 
   ak to nastavenie informačného systému umožňuje,
j) neumožnením komunikácie a prevádzky aplikácií cez neautorizované porty,
k) prostredníctvom systému monitorovania bezpečnosti, ktorý je nakonfigurovaný tak, 
    že zaznamenáva a vyhodnocuje aj informácie o sieťových paketoch na hranici siete,
l) v závislosti od prostredia implementovaním systému detekcie prienikov alebo
   systému prevencie prienikov na identifikáciu nezvyčajných mechanizmov útokov 
   alebo proaktívneho blokovania škodlivej sieťovej prevádzky,
m) prostredníctvom smerovania odchádzajúcej používateľskej sieťovej prevádzky cez autentizovaný server filtrovania obsahu,
n) prostredníctvom vyžiadania použitia dvojfaktorovej autentizácie od každého vzdialeného pripojenia do internej siete,
o) vykonávaním pravidelného alebo nepretržitého posudzovania technických zraniteľností, 
    a posudzovania technických zraniteľností zariadenia, ktoré sa vzdialene pripája do internej siete, 
    alebo zmluvného zaručenia vrátane preukázania plnenia tejto povinnosti.</t>
        </r>
      </text>
    </comment>
    <comment ref="B13" authorId="0" shapeId="0" xr:uid="{00000000-0006-0000-0700-00000A000000}">
      <text>
        <r>
          <rPr>
            <b/>
            <sz val="9"/>
            <color indexed="81"/>
            <rFont val="Segoe UI"/>
            <family val="2"/>
            <charset val="238"/>
          </rPr>
          <t xml:space="preserve">Autor:
§ 14 Bezpečnostné opatrenia pre oblasť podľa § 20 ods. 3 písm. j) zákona
</t>
        </r>
        <r>
          <rPr>
            <sz val="9"/>
            <color indexed="81"/>
            <rFont val="Segoe UI"/>
            <family val="2"/>
            <charset val="238"/>
          </rPr>
          <t xml:space="preserve">
(1) Požiadavky na akvizíciu, vývoj a údržbu sietí a informačných systémov, ktoré sa uplatňujú na obstarávané, vyvíjané a udržiavané komponenty s digitálnymi prvkami, ktorých zamýšľané a odôvodnene predvídateľné použitie zahŕňa priame alebo nepriame logické alebo fyzické dátové pripojenie k sieťam a informačným systémom sa určujú najmä zavedením pravidiel a postupov
     a) pre riadenie systémovej, aplikačnej a bezpečnostnej architektúry, s cieľom prijať už vo fáze návrhu primerané, špecificky navrhnuté technické a organizačné opatrenia,
     b) pre riadenie systémovej, aplikačnej a bezpečnostnej architektúry, s cieľom predchádzať zníženiu účinnosti štandardne implementovaných technických a organizačných bezpečnostných opatrení,
     c) na zabezpečenie kontroly nad verziami softvéru a zabudovaného softvéru,
     d) pre riadenie konfigurácií, ktoré predchádzajú neschváleným a nezdokumentovaným zmenám konfigurácií, s cieľom udržovania sietí a informačných systémov v požadovanom, konzistentnom a očakávanom stave ich funkcií a
    e) pre vykonávanie údržby sietí a informačných systémov, ktoré zaručia vymedzenie zodpovedností a pracovných postupov, ktorých cieľom je minimalizácia hrozieb vyplývajúcich z neúmyselných chýb alebo úmyselnej manipulácie pri údržbe sietí a informačných systémov.
(2) Požiadavky na metodiku softvérového vývoja sú určené s cieľom najmä
     a) začleniť bezpečnostné požiadavky a kritériá do každej fázy procesu vývoja softvéru, 
         a to vrátane aplikačnej architektúry a koncepcií použiteľnosti softvérového produktu,
     b) zaručiť, že sa použijú najnovšie a najbezpečnejšie verzie nástrojov a komponentov na vývoj softvéru,
     c) zaručiť, že sa použijú len softvérové knižnice a komponenty, 
         ktoré pochádzajú od dôveryhodných dodávateľov a sú aktívne podporované,
     d) zaručiť, že je kód udržateľný, konzistentný, čitateľný, efektívny a bezpečný,
     e) zaručiť, že je udržovaný register softvérových komponentov,
     f) zaručiť validáciu postupov tak, že softvérový modul neakceptuje nesprávny a neočakávaný vstup,
     g) zaručiť, že vo vyvíjanom softvéri je nakonfigurovaný proces logovania, 
         ktorý umožňuje včas zachytiť systémové a bezpečnostné udalosti, s cieľom identifikovať, 
         analyzovať a riešiť neobvyklé udalosti a podozrivé správanie v rámci sietí a informačných systémov.
(3) Ak prevádzkovateľ základnej služby vykonáva softvérový vývoj prostredníctvom tretích strán, požiadavky podľa odseku 2 primerane prenáša na tretiu stranu zmluvou.</t>
        </r>
      </text>
    </comment>
    <comment ref="B14" authorId="0" shapeId="0" xr:uid="{00000000-0006-0000-0700-00000B000000}">
      <text>
        <r>
          <rPr>
            <b/>
            <sz val="9"/>
            <color indexed="81"/>
            <rFont val="Segoe UI"/>
            <family val="2"/>
            <charset val="238"/>
          </rPr>
          <t>Autor:
§ 15 Bezpečnostné opatrenia pre oblasť podľa § 20 ods. 3 písm. k) zákona</t>
        </r>
        <r>
          <rPr>
            <sz val="9"/>
            <color indexed="81"/>
            <rFont val="Segoe UI"/>
            <family val="2"/>
            <charset val="238"/>
          </rPr>
          <t xml:space="preserve">
(1) Zaznamenávanie udalostí a monitorovanie sietí a informačných systémov sa uskutočňuje implementáciou centrálneho nástroja na zaznamenávanie činnosti sietí a informačných systémov a ich používateľov zabezpečujúceho dohľad nad sieťami a informačnými systémami zaznamenávaním prevádzky týchto sietí a informačných systémov, a to najmenej v rozsahu
     a) centrálnych sieťových prvkov a serverov,
     b) služieb prístupných do externých sietí a
     c) kritických interných serverov a služieb.
(2) Nástroj na zaznamenávanie činnosti sietí a informačných systémov a ich používateľov umožňuje vytvárať prevádzkové záznamy a zaznamenávať najmenej
     a) aktivity v podobe vytvorenia, čítania, aktualizácie alebo odstránenia chránených a prísne chránených informácií a údajov 
         alebo ďalších informačných aktív s nimi spojených,
     b) iniciáciu pripojenia do siete alebo informačného systému a akceptáciu alebo odmietnutie pripojenia do siete 
          alebo informačného systému zaznamenaním aspoň dátumu a času aktivity, identifikácie technického prostriedku, 
          v rámci ktorého je činnosť zaznamenaná, identifikáciu osoby a zdroja vo forme IP adresy,
     c) pridelenie, úpravu alebo zrušenie prístupových práv používateľa vrátane pridania nového používateľa alebo skupiny používateľov,
         zmenu úrovne oprávnenia používateľa, zmenu pravidiel firewallu alebo zmenu hesla,
     d) automatické varovné alebo chybové hlásenia systémov,
     e) detegované podozrivé alebo škodlivé aktivity a
     f) ďalšie informácie nevyhnutné na posúdenie závažnosti kybernetického bezpečnostného incidentu 
         v spojení s kritickosťou danej služby alebo zariadenia a korektné informácie o dátume, čase a použitej časovej zóne.
(3) Prevádzkové záznamy sú zabezpečené najmenej tak, že
     a) sú čitateľné výlučne osobám povereným ich analýzou,
     b) zamedzujú možnosti prepísania alebo vymazania záznamu,
     c) záznamy prenášané alebo presmerované od pôvodného zdrojového zariadenia do bezpečnostného monitorovacieho systému 
         sú presmerované prostredníctvom zabezpečených kanálov alebo prostredníctvom dedikovanej správcovskej siete,
     d) sú uchovávané po dobu zodpovedajúcu kategórii informačného systému.
     (4) Za monitorovanie prevádzkových záznamov, ich vyhodnocovanie a vykonanie nahlásenia podozrivej aktivity 
          je zodpovedný na to poverený zamestnanec prevádzkovateľa základnej služby alebo zamestnanec tretej strany, 
          ak je jej táto činnosť zverená.</t>
        </r>
      </text>
    </comment>
    <comment ref="B15" authorId="0" shapeId="0" xr:uid="{00000000-0006-0000-0700-00000C000000}">
      <text>
        <r>
          <rPr>
            <b/>
            <sz val="9"/>
            <color indexed="81"/>
            <rFont val="Segoe UI"/>
            <family val="2"/>
            <charset val="238"/>
          </rPr>
          <t xml:space="preserve">§ 16 Bezpečnostné opatrenia pre oblasť podľa § 20 ods. 3 písm. l) zákona
</t>
        </r>
        <r>
          <rPr>
            <sz val="9"/>
            <color indexed="81"/>
            <rFont val="Segoe UI"/>
            <family val="2"/>
            <charset val="238"/>
          </rPr>
          <t>(1) Fyzická bezpečnosť sietí a informačných systémov sa realizuje najmenej prostredníctvom
     a) umiestnenia siete a informačného systému v takom priestore, že sieť a informačný systém alebo 
         aspoň ich najdôležitejšie komponenty sú chránené pred nepriaznivými prírodnými vplyvmi a vplyvmi prostredia, 
         možnými dôsledkami havárií technickej infraštruktúry a fyzickým prístupom nepovolaných osôb (ďalej len „zabezpečený priestor“),
     b) ochrany zabezpečeného priestoru fyzickými prostriedkami, najmä stenami, mechanickými zábrannými prostriedkami, 
          technickými zabezpečovacími prostriedkami, napríklad zariadeniami elektrickej zabezpečovacej signalizácie,
          systémami na kontrolu vstupu, kamerovými systémami,
     c) zaručenia, že sa v okolí zabezpečeného priestoru nevyskytujú zariadenia, ktoré môžu ohroziť sieť 
        a informačný systém umiestnený v tomto zabezpečenom priestore, najmä kanalizácia, vodovod, horľavé alebo iné obdobné materiály,
     d) vypracovania, implementácie a kontroly dodržiavania pravidiel na prácu v zabezpečenom priestore,
     e) zabezpečenia ochrany pred výpadkom zdroja elektrickej energie tých častí siete a informačného systému, 
         ktoré vyžadujú nepretržitú prevádzku a zabezpečenie, že taký výpadok nenastane,
     f) zaručenia, že existujú záložné kapacity siete a informačného systému, zabezpečujúce dostupnosť, 
        funkčnosť alebo náhradu siete a informačného systému, umiestnené v zabezpečenom priestore bezpečne vzdialenom 
        zálohovanému zabezpečenému priestoru,
     g) zaručenia, že prevádzka, používanie a manažment siete a informačného systému 
          je v súlade vnútornými predpismi a zmluvnými záväzkami,
     h) politiky, ktorá zakazuje nechávanie fyzických dokumentov bez dozoru a prikazuje uzamykanie počítača pred opustením pracoviska.
(2) Organizačné opatrenia vo fyzickej bezpečnosti sietí a informačných systémov sa zabezpečujú najmenej prostredníctvom vypracovania, zavedenia a kontroly dodržiavania pravidiel na
     a) údržbu, uchovávanie a evidenciu technických komponentov sietí a informačných systémov a zariadení sietí a informačných systémov,
     b) používanie zariadení sietí a informačných systémov na iné účely, ako sú určené,
     c) používanie sietí a informačných systémov mimo zabezpečených priestorov,
     d) vymazávanie, vyraďovanie a likvidovanie zariadení sietí a informačných systémov a všetkých typov relevantných záloh,
     e) fyzický prenos technických komponentov sietí a informačných systémov alebo zariadení sietí a informačných systémov 
         mimo zabezpečených priestorov,
     f) narábanie s dokumentáciou systému a pamäťovými médiami tak, že sa zabráni ich neoprávnenému zverejneniu, 
         odstráneniu, poškodeniu alebo modifikácii,
     g) dimenzovanie a fyzické parametre sietí a hardvéru, ktoré priamo alebo 
          nepriamo ovplyvňujú najväčšiu prípustnú dobu výpadku siete a informačného systému.</t>
        </r>
      </text>
    </comment>
    <comment ref="B16" authorId="0" shapeId="0" xr:uid="{00000000-0006-0000-0700-00000D000000}">
      <text>
        <r>
          <rPr>
            <b/>
            <sz val="9"/>
            <color indexed="81"/>
            <rFont val="Segoe UI"/>
            <family val="2"/>
            <charset val="238"/>
          </rPr>
          <t>Autor:
§ 17 Bezpečnostné opatrenia pre oblasť podľa § 20 ods. 3 písm. m) zákona</t>
        </r>
        <r>
          <rPr>
            <sz val="9"/>
            <color indexed="81"/>
            <rFont val="Segoe UI"/>
            <family val="2"/>
            <charset val="238"/>
          </rPr>
          <t xml:space="preserve">
(1) Riešenie kybernetických bezpečnostných incidentov pozostáva najmä
     a) z prípravy a vypracovania štandardov a postupov riešenia kybernetických bezpečnostných incidentov,
     b) z monitorovania a analyzovania udalostí v sieťach a informačných systémoch,
     c) z detekcie kybernetických bezpečnostných incidentov,
     d) zo zberu relevantných informácií o kybernetických bezpečnostných incidentoch,
     e) z vyhodnocovania kybernetických bezpečnostných incidentov,
     f) z riešenia zistených kybernetických bezpečnostných incidentov 
        a zníženia následkov zistených kybernetických bezpečnostných incidentov a
     g) z vyhodnocovania spôsobov riešenia kybernetických bezpečnostných incidentov po ich vyriešení
         a prijatia opatrení alebo zavedenia nových postupov s cieľom minimalizovať výskyt 
         obdobných kybernetických bezpečnostných incidentov.
(2) Na riešenie kybernetických bezpečnostných incidentov sa vypracúvajú a pravidelne aktualizujú štandardy a postupy riešenia kybernetických bezpečnostných incidentov, ktoré obsahujú najmä
     a) postup pri internom nahlasovaní kybernetických bezpečnostných incidentov,
     b) postup pri hlásení kybernetických bezpečnostných incidentov podľa § 24 ods. 1 zákona,
     c) postup pri riešení jednotlivých typov kybernetických bezpečnostných incidentov a spôsob ich vyhodnocovania a
     d) spôsob evidencie kybernetických bezpečnostných incidentov a použitých riešení.
(3) Proces detekcie kybernetických bezpečnostných incidentov sa zabezpečuje prostredníctvom nástroja na detekciu kybernetických bezpečnostných incidentov, ktorý umožňuje v rámci sietí a informačných systémov a medzi sieťami a informačnými systémami overenie a kontrolu prenášaných dát.
(4) Proces zberu a vyhodnocovania kybernetických bezpečnostných incidentov sa zabezpečuje prostredníctvom nástroja na zber a nepretržité vyhodnocovanie kybernetických bezpečnostných udalostí, ktorý umožňuje
     a) zber a vyhodnocovanie informácií o kybernetických bezpečnostných incidentoch,
     b) vyhľadávanie a zoskupovanie záznamov súvisiacich s kybernetickým bezpečnostným incidentom,
     c) vyhodnocovanie bezpečnostných udalostí na ich identifikáciu ako kybernetických bezpečnostných incidentov,
     d) revíziu konfigurácie a monitorovacích pravidiel na vyhodnocovanie bezpečnostných udalostí 
          pri nesprávne identifikovaných kybernetických bezpečnostných incidentoch.
(5) Proces riešenia kybernetických bezpečnostných incidentov sa zabezpečuje prostredníctvom
     a) pridelenia zodpovednosti a určenia postupov na zvládanie kybernetických bezpečnostných incidentov,
     b) zavedenia procesu získavania a uchovávania podkladov potrebných na analýzu kybernetickej bezpečnostnej udalosti a kybernetického bezpečnostného incidentu,
     c) prijímania opatrení na odvrátenie alebo zmiernenie vplyvu kybernetického bezpečnostného incidentu,
     d) zavedenia pravidelného testovania, najmenej raz ročne, 
         procesu nahlasovania kybernetických bezpečnostných incidentov, v zmysle štandardov a postupov 
         vypracovaných podľa odseku 2, s vedením záznamov o takomto testovaní,
     e) vedenia záznamov o kybernetických bezpečnostných incidentoch vrátane použitých riešení,
     f) prešetrovania a určenia príčin vzniku kybernetického bezpečnostného incidentu,
     g) aktualizácie bezpečnostnej politiky a prijatia primeraných bezpečnostných opatrení 
          zamedzujúcich opakovanému výskytu kybernetického bezpečnostného incidentu a
     h) určenia fyzickej osoby zodpovednej za nahlasovanie a odovzdávanie hlásení 
          o kybernetických bezpečnostných incidentoch.
(6) Súčasťou evidencie kybernetických bezpečnostných incidentov sú na zabezpečenie dôkazu 
          alebo dôkazného prostriedku aj informácie, na základe ktorých sa identifikuje vznik 
          a pôvod kybernetického bezpečnostného incidentu.</t>
        </r>
      </text>
    </comment>
    <comment ref="B17" authorId="0" shapeId="0" xr:uid="{00000000-0006-0000-0700-00000E000000}">
      <text>
        <r>
          <rPr>
            <b/>
            <i/>
            <sz val="9"/>
            <color indexed="81"/>
            <rFont val="Segoe UI"/>
            <family val="2"/>
            <charset val="238"/>
          </rPr>
          <t xml:space="preserve">§ 17a Bezpečnostné opatrenia podľa § 20 ods. 3 písm. n) zákona
</t>
        </r>
        <r>
          <rPr>
            <sz val="9"/>
            <color indexed="81"/>
            <rFont val="Segoe UI"/>
            <family val="2"/>
            <charset val="238"/>
          </rPr>
          <t>(1) Dôvernosť, integrita a hodnovernosť údajov v rámci sietí a informačných systémov, prostredníctvom ktorých je poskytovaná základná služba, sa zabezpečuje pomocou kryptografických prostriedkov používajúcich dostatočne odolné kryptografické mechanizmy, pričom sa určujú pravidlá kryptografickej ochrany údajov
     a) pri ich prenose v rámci sietí a informačných systémov a
     b) pri ich uložení v rámci sietí a informačných systémov.
(2) Systém správy kryptografických kľúčov a certifikátov je zabezpečený počas celého životného cyklu kryptografických kľúčov a certifikátov. Správa kryptografických kľúčov a certifikátov zahŕňa najmä
     a) bezpečné nakladanie s kryptografickými kľúčmi a certifikátmi,
     b) generovanie pseudonáhodných čísel a kľúčov, zriadenie, distribúciu, vkladanie, zmenu, 
          obmedzenie platnosti, vyberanie, ukladanie a likvidáciu kľúčov a zneplatnenie certifikátov a
     c) umožnenie kontroly a auditu systému správy kryptografických kľúčov a certifikátov.</t>
        </r>
      </text>
    </comment>
    <comment ref="B18" authorId="0" shapeId="0" xr:uid="{00000000-0006-0000-0700-00000F000000}">
      <text>
        <r>
          <rPr>
            <b/>
            <i/>
            <sz val="9"/>
            <color indexed="81"/>
            <rFont val="Segoe UI"/>
            <family val="2"/>
            <charset val="238"/>
          </rPr>
          <t xml:space="preserve">§ 17b Bezpečnostné opatrenia podľa § 20 ods. 3 písm. o) zákona
</t>
        </r>
        <r>
          <rPr>
            <sz val="9"/>
            <color indexed="81"/>
            <rFont val="Segoe UI"/>
            <family val="2"/>
            <charset val="238"/>
          </rPr>
          <t>(1) Prevádzkovateľ základnej služby určí požiadavky na zabezpečenie kontinuity prevádzky pre prípad vzniku kybernetického bezpečnostného incidentu.
(2) Riadenie kontinuity prevádzky pozostáva najmä z
      a) vypracovania stratégie a krízových plánov na zabezpečenie dostupnosti siete a informačného systému 
            po narušení alebo zlyhaní v dôsledku kybernetického bezpečnostného incidentu na základe vykonania 
            analýzy vplyvov kybernetického bezpečnostného incidentu na základnú službu,
      b) vyčlenenia adekvátnych finančných, materiálno-technických a personálnych zdrojov na zabezpečenie riadenia kontinuity činností,
      c) určenia komunikačného plánu na plnenie havarijných plánov a plánov obnovy spolu s kontaktnými údajmi, 
            určeniami rolí a zodpovednosti za plnenie havarijných plánov a plánov obnovy po kybernetickom bezpečnostnom incidente,
      d) určenia cieľovej doby obnovy jednotlivých procesov, siete a informačných systémov a aplikácií, 
            a to najmä určením doby obnovy prevádzky, po ktorej uplynutí je po kybernetickom bezpečnostnom incidente 
            obnovená najnižšia úroveň poskytovania základných služieb,
      e) určenia cieľového bodu obnovy jednotlivých procesov, siete a informačných systémov základnej služby a aplikácií, 
            a to najmä určením najnižšej úrovne poskytovania služieb, ktorá je dostatočná na používanie, 
            prevádzku a správu siete a informačného systému a zachovanie kontinuity základnej služby,
      f) testovania a vyhodnocovania jednotlivých procesov riadenia kontinuity činností a realizácie opatrení 
            na zvýšenie odolnosti sietí a informačných systémov základnej služby,
      g) určenia plánov havarijnej obnovy a postupov zálohovania na obnovu siete a informačného systému po jeho narušení 
            alebo zlyhaní v dôsledku kybernetického bezpečnostného incidentu.
(3) Postupy zálohovania na obnovu siete a informačného systému po jeho narušení 
     alebo zlyhaní v dôsledku kybernetického bezpečnostného incidentu obsahujú najmä
      a) frekvenciu a rozsah jej dokumentovania a schvaľovania,
      b) určenie osoby zodpovednej za zálohovanie,
      c) časový interval, identifikáciu rozsahu údajov, dátového média zálohovania 
          a požiadavku zabezpečenia vedenia dokumentácie o zálohovaní,
      d) požiadavku umiestnenia záloh v zabezpečenom prostredí s riadeným prístupom,
      e) požiadavku zabezpečenia šifrovania záloh obsahujúcich aktíva klasifikačného stupňa „chránené“ a „prísne chránené“,
      f) požiadavku na vykonávanie pravidelného preverenia záloh, testovanie obnovy záloh 
            a precvičovanie zavedených krízových plánov najmenej raz ročne.</t>
        </r>
      </text>
    </comment>
    <comment ref="B19" authorId="0" shapeId="0" xr:uid="{00000000-0006-0000-0700-000010000000}">
      <text>
        <r>
          <rPr>
            <b/>
            <i/>
            <sz val="9"/>
            <color indexed="81"/>
            <rFont val="Segoe UI"/>
            <family val="2"/>
            <charset val="238"/>
          </rPr>
          <t xml:space="preserve">§ 17c Bezpečnostné opatrenia podľa § 20 ods. 3 písm. p) zákona
</t>
        </r>
        <r>
          <rPr>
            <sz val="9"/>
            <color indexed="81"/>
            <rFont val="Segoe UI"/>
            <family val="2"/>
            <charset val="238"/>
          </rPr>
          <t>Požiadavky na audit, riadenie súladu a kontrolné činnosti, s cieľom dodržiavať a vykonávať nezávislé hodnotenie, 
meranie a preskúmavanie efektivity a účinnosti prijatých opatrení na ošetrenie rizík sa vykonávajú najmä pravidelným a plánovaným výkonom auditu kybernetickej bezpečnosti podľa osobitného predpisu</t>
        </r>
        <r>
          <rPr>
            <b/>
            <sz val="11"/>
            <color indexed="81"/>
            <rFont val="Segoe UI"/>
            <family val="2"/>
            <charset val="238"/>
          </rPr>
          <t>1b)</t>
        </r>
        <r>
          <rPr>
            <sz val="9"/>
            <color indexed="81"/>
            <rFont val="Segoe UI"/>
            <family val="2"/>
            <charset val="238"/>
          </rPr>
          <t xml:space="preserve"> a systémom vnútorného posúdenia bezpečnosti, ktorého cieľom je poskytnutie primeraného uistenia, že stav posudzovaných skutočností je v súlade s požadovanými strategickými cieľmi, politikami, štandardami, zmluvami, predpismi a postupmi organizácie a pri identifikovaní nesúladu sú prijímané opatrenia na ich odstránenie aspoň tak, že je bezpečnostné riziko znížené na prijateľnú úroveň.</t>
        </r>
      </text>
    </comment>
    <comment ref="B20" authorId="1" shapeId="0" xr:uid="{00000000-0006-0000-0700-000011000000}">
      <text>
        <r>
          <rPr>
            <b/>
            <sz val="9"/>
            <color indexed="81"/>
            <rFont val="Segoe UI"/>
            <family val="2"/>
            <charset val="238"/>
          </rPr>
          <t>Pankuch, Juraj:</t>
        </r>
        <r>
          <rPr>
            <sz val="9"/>
            <color indexed="81"/>
            <rFont val="Segoe UI"/>
            <family val="2"/>
            <charset val="238"/>
          </rPr>
          <t xml:space="preserve">
</t>
        </r>
        <r>
          <rPr>
            <b/>
            <sz val="9"/>
            <color indexed="81"/>
            <rFont val="Segoe UI"/>
            <family val="2"/>
            <charset val="238"/>
          </rPr>
          <t>§ 17d Manažér kybernetickej bezpečnosti</t>
        </r>
        <r>
          <rPr>
            <sz val="9"/>
            <color indexed="81"/>
            <rFont val="Segoe UI"/>
            <family val="2"/>
            <charset val="238"/>
          </rPr>
          <t xml:space="preserve">
Prevádzkovateľom základnej služby určený manažér kybernetickej bezpečnosti
a) predkladá návrhy a oznamuje informácie v oblasti informačnej a kybernetickej bezpečnosti priamo štatutárnemu orgánu prevádzkovateľa základnej služby,
b) riadi aplikáciu bezpečnostných opatrení v rámci systémov manažérstva,
c) je nezávislý od riadenia prevádzky a vývoja služieb informačných technológií a
d) spĺňa znalostné štandardy pre výkon roly manažéra kybernetickej bezpečnosti podľa osobitného predpisu.</t>
        </r>
        <r>
          <rPr>
            <b/>
            <sz val="11"/>
            <color indexed="81"/>
            <rFont val="Segoe UI"/>
            <family val="2"/>
            <charset val="238"/>
          </rPr>
          <t>1c)</t>
        </r>
      </text>
    </comment>
  </commentList>
</comments>
</file>

<file path=xl/sharedStrings.xml><?xml version="1.0" encoding="utf-8"?>
<sst xmlns="http://schemas.openxmlformats.org/spreadsheetml/2006/main" count="390" uniqueCount="246">
  <si>
    <t>Verzia:</t>
  </si>
  <si>
    <t>V10.0</t>
  </si>
  <si>
    <t>ISVS - názov</t>
  </si>
  <si>
    <r>
      <t xml:space="preserve">ISVS - číslo </t>
    </r>
    <r>
      <rPr>
        <sz val="10"/>
        <color theme="1"/>
        <rFont val="Calibri"/>
        <family val="2"/>
        <charset val="238"/>
        <scheme val="minor"/>
      </rPr>
      <t>(podľa MetaIS)</t>
    </r>
  </si>
  <si>
    <t>Dovernosť - C</t>
  </si>
  <si>
    <t>Integrita - I</t>
  </si>
  <si>
    <t>Dostupnosť - A</t>
  </si>
  <si>
    <t>Úroveň cloudovej služby - U</t>
  </si>
  <si>
    <t>Hodnoty sa vypočítaju po vyplnení potrebných odpovedi v listoch 1.-4.</t>
  </si>
  <si>
    <t>Metodický postup pri práci s tabulkami v listoch 1. - 4.</t>
  </si>
  <si>
    <r>
      <t xml:space="preserve">1. Otvorte dokument – súbor – P01_Urcenie_parametrov_UxCxIxAx.xlsx
     a) Na záložke „0“ vyplňte názov ISVS pre ktorý chcete určiť parametre UxCxIxAx.
2. Je potrebné urobiť analýzu vášho informačného aktíva - ISVS z pohľadu jeho dôležitosti a údajov s ktorými ISVS pracuje a ktoré uchováva.  
     V analýze je potrebné sa zamerať na nasledujúce:
     a) nutné urobiť analýzu údajov s ktorými ISVS pracuje pripadne ktoré údaje uchováva
     b) nájsť odpovede na to či je splnená požiadavka v záložkách 1., 2.,3.,
     c) je doporučené urobiť analýzu rizík pre informačné aktívum-ISVS
3. V záložkách 1., 2., 3., sa nachádzajú požiadavky pre klasifikačné stupne 0,1,2,3, 
     a) vyberte klasifikačnú úroveň ktorej požiadavky najlepšie charakterizujú váš ISVS 
          a pre vybrané požiadavky  vyplňte v stĺpci „E“ odpoveď „1“ čo znamená „Áno“
     b) v ostatných položkách stĺpca „E“ musí byť nastavená „0“ čo znamená „Nie“
4. Po takto vyplnených odpovediach na splnenie požiadaviek, sa na záložke „0“ zobrazia určené parametre CIA.
5. Prejdite na záložku 4.
     a) Položky E5, F5, G5 obsahujú hodnoty C,I,A ktoré sú preneseným výsledkom zo záložiek 1.,2.,3., =&gt; Požadovaná hodnota CIA
     b) Stĺpce O,P,Q zobrazujú možné(Podporované) kombinácie CIA
     c) Ak sa Vami požadovaná hodnota CIA zodpovedá niektorej z podporovaných kombinácií,  
          vyfarbí sa v stĺpci „R“ políčko označujúce zhodu Požadovanej hodnoty s Podporovanou hodnotou. 
          Farba políčka zároveň ukazuje v ktorej tabuľke(označené I., II., III.,)  podľa stĺpca „B“ 
          je potrebné zodpovedať ďalšie odpovede – stĺpec „M“ – Odpoveď, je potrebné vyplniť polia označené žltou farbou.
     d) UPOZORNENIE </t>
    </r>
    <r>
      <rPr>
        <b/>
        <sz val="10"/>
        <color rgb="FFFF0000"/>
        <rFont val="Calibri"/>
        <family val="2"/>
        <charset val="238"/>
        <scheme val="minor"/>
      </rPr>
      <t>1</t>
    </r>
    <r>
      <rPr>
        <sz val="10"/>
        <color theme="1"/>
        <rFont val="Calibri"/>
        <family val="2"/>
        <charset val="238"/>
        <scheme val="minor"/>
      </rPr>
      <t xml:space="preserve">! - Môže sa stať, že sa nevyfarbí v stľpci „R“  žiadne políčko príslušnou farbou. 
          To znamená, že je potrebné sa vrátiť k záložkám 1., 2.,3., a prehodnotiť odpovede. 
          V záložke v stľpcoch O,P,Q sa nachádzajú kombinácie, ktoré majú zmysel, vychádzajúc zo zákona a vyhlášky.
          Napríklad, ak má ISVS hodnotu dôvernosti C=3, Integrita a Dostupnosť by nemala byť menšia ako 2.   
     e) UPOZORNENIE </t>
    </r>
    <r>
      <rPr>
        <b/>
        <sz val="10"/>
        <color rgb="FFFF0000"/>
        <rFont val="Calibri"/>
        <family val="2"/>
        <charset val="238"/>
        <scheme val="minor"/>
      </rPr>
      <t>2</t>
    </r>
    <r>
      <rPr>
        <sz val="10"/>
        <color theme="1"/>
        <rFont val="Calibri"/>
        <family val="2"/>
        <charset val="238"/>
        <scheme val="minor"/>
      </rPr>
      <t xml:space="preserve">! – Môže sa stať, že je potrebné vyplniť odpovede v dvoch tabuľkách, 
        v tom prípade odpovede na  ďalšie otázky bližšie špecifikujú jednoznačnejší výsledok.
        </t>
    </r>
    <r>
      <rPr>
        <b/>
        <sz val="10"/>
        <color theme="1"/>
        <rFont val="Calibri"/>
        <family val="2"/>
        <charset val="238"/>
        <scheme val="minor"/>
      </rPr>
      <t xml:space="preserve">Po kompletnom vyplnení odpovedí v označených tabuľkách by nemalo zostať žiadne políčko v stĺpci „K” označene červenou farbou. </t>
    </r>
    <r>
      <rPr>
        <sz val="10"/>
        <color theme="1"/>
        <rFont val="Calibri"/>
        <family val="2"/>
        <charset val="238"/>
        <scheme val="minor"/>
      </rPr>
      <t xml:space="preserve">
     f) Po zodpovedaní otázok v stĺpci „M“ sa v položke „M3“ bude nachádzať výsledná hodnota Ux.
6. Po ukončení vypĺňania potrebných položiek v záložke 4, 
       budú výsledné hodnoty UX Cx, Ix, Ax zobrazene v záložke „0. Metodický postup“
7. Podľa takto získaných hodnôt následne vyhľadávate v Katalógu služieb Vládneho cloudu 
      vhodné cloudové služby pre Vaše informačné aktívum-ISVS.
</t>
    </r>
  </si>
  <si>
    <t>Užívateľ vyplnuje len polia označene žltou farbou</t>
  </si>
  <si>
    <t>Popis a farby záložiek</t>
  </si>
  <si>
    <t>Návod pre prácu s dokumentom</t>
  </si>
  <si>
    <t xml:space="preserve">Záložky, kde je potrebné vyplniť údaje </t>
  </si>
  <si>
    <t>Záložky, obsahujúce pomocné informácie, napriklad definície zo zákonov alebo vyhlášok.</t>
  </si>
  <si>
    <t>Dôvernosť</t>
  </si>
  <si>
    <t>Vyplňame len tento stĺpec
Vypľňame len pre hodnotu ktorá najviac zodpovedá skutočnosti</t>
  </si>
  <si>
    <t>P. č.</t>
  </si>
  <si>
    <t>Klasifikačný stupeň</t>
  </si>
  <si>
    <t>C(0-3)</t>
  </si>
  <si>
    <t>Požiadavka</t>
  </si>
  <si>
    <r>
      <t xml:space="preserve">Je požiadavka splnená?
</t>
    </r>
    <r>
      <rPr>
        <b/>
        <sz val="12"/>
        <color theme="1"/>
        <rFont val="Calibri"/>
        <family val="2"/>
        <charset val="238"/>
        <scheme val="minor"/>
      </rPr>
      <t xml:space="preserve"> 1=Ano / 0=Nie</t>
    </r>
  </si>
  <si>
    <t>Prísne chránené</t>
  </si>
  <si>
    <r>
      <t xml:space="preserve">Informačné </t>
    </r>
    <r>
      <rPr>
        <sz val="12"/>
        <color rgb="FFFF0000"/>
        <rFont val="Calibri"/>
        <family val="2"/>
        <charset val="238"/>
        <scheme val="minor"/>
      </rPr>
      <t>aktíva(ISVS)</t>
    </r>
    <r>
      <rPr>
        <sz val="12"/>
        <color theme="1"/>
        <rFont val="Calibri"/>
        <family val="2"/>
        <charset val="238"/>
        <scheme val="minor"/>
      </rPr>
      <t xml:space="preserve"> používané a </t>
    </r>
    <r>
      <rPr>
        <sz val="12"/>
        <color rgb="FFFF0000"/>
        <rFont val="Calibri"/>
        <family val="2"/>
        <charset val="238"/>
        <scheme val="minor"/>
      </rPr>
      <t>prístupné len jednotlivým vybraným používateľom organizácie</t>
    </r>
  </si>
  <si>
    <r>
      <t xml:space="preserve">Neautorizované </t>
    </r>
    <r>
      <rPr>
        <sz val="11"/>
        <color rgb="FFFF0000"/>
        <rFont val="Calibri"/>
        <family val="2"/>
        <charset val="238"/>
        <scheme val="minor"/>
      </rPr>
      <t>odhalenie, prezradenie alebo zničenie</t>
    </r>
    <r>
      <rPr>
        <sz val="11"/>
        <color theme="1"/>
        <rFont val="Calibri"/>
        <family val="2"/>
        <scheme val="minor"/>
      </rPr>
      <t xml:space="preserve"> informačného </t>
    </r>
    <r>
      <rPr>
        <sz val="11"/>
        <color rgb="FFFF0000"/>
        <rFont val="Calibri"/>
        <family val="2"/>
        <charset val="238"/>
        <scheme val="minor"/>
      </rPr>
      <t>aktíva</t>
    </r>
    <r>
      <rPr>
        <sz val="11"/>
        <color theme="1"/>
        <rFont val="Calibri"/>
        <family val="2"/>
        <scheme val="minor"/>
      </rPr>
      <t xml:space="preserve"> </t>
    </r>
    <r>
      <rPr>
        <sz val="11"/>
        <color rgb="FFFF0000"/>
        <rFont val="Calibri"/>
        <family val="2"/>
        <charset val="238"/>
        <scheme val="minor"/>
      </rPr>
      <t>môže mať s</t>
    </r>
    <r>
      <rPr>
        <b/>
        <sz val="11"/>
        <color rgb="FFFF0000"/>
        <rFont val="Calibri"/>
        <family val="2"/>
        <charset val="238"/>
        <scheme val="minor"/>
      </rPr>
      <t xml:space="preserve"> vysokou pravdepodobnosťou</t>
    </r>
    <r>
      <rPr>
        <sz val="11"/>
        <color rgb="FFFF0000"/>
        <rFont val="Calibri"/>
        <family val="2"/>
        <charset val="238"/>
        <scheme val="minor"/>
      </rPr>
      <t xml:space="preserve"> negatívny vplyv </t>
    </r>
    <r>
      <rPr>
        <sz val="11"/>
        <color theme="1"/>
        <rFont val="Calibri"/>
        <family val="2"/>
        <scheme val="minor"/>
      </rPr>
      <t>na organizáciu</t>
    </r>
  </si>
  <si>
    <r>
      <rPr>
        <sz val="11"/>
        <color rgb="FFFF0000"/>
        <rFont val="Calibri"/>
        <family val="2"/>
        <charset val="238"/>
        <scheme val="minor"/>
      </rPr>
      <t>Prístup je riadený</t>
    </r>
    <r>
      <rPr>
        <sz val="11"/>
        <color theme="1"/>
        <rFont val="Calibri"/>
        <family val="2"/>
        <scheme val="minor"/>
      </rPr>
      <t xml:space="preserve"> pomocou zásady „</t>
    </r>
    <r>
      <rPr>
        <sz val="11"/>
        <color rgb="FFFF0000"/>
        <rFont val="Calibri"/>
        <family val="2"/>
        <charset val="238"/>
        <scheme val="minor"/>
      </rPr>
      <t>potreby vedieť“</t>
    </r>
    <r>
      <rPr>
        <sz val="11"/>
        <color theme="1"/>
        <rFont val="Calibri"/>
        <family val="2"/>
        <scheme val="minor"/>
      </rPr>
      <t xml:space="preserve"> a zásady „</t>
    </r>
    <r>
      <rPr>
        <sz val="11"/>
        <color rgb="FFFF0000"/>
        <rFont val="Calibri"/>
        <family val="2"/>
        <charset val="238"/>
        <scheme val="minor"/>
      </rPr>
      <t>najnižších privilégií</t>
    </r>
    <r>
      <rPr>
        <sz val="11"/>
        <color theme="1"/>
        <rFont val="Calibri"/>
        <family val="2"/>
        <scheme val="minor"/>
      </rPr>
      <t xml:space="preserve">“ a </t>
    </r>
    <r>
      <rPr>
        <sz val="11"/>
        <color rgb="FFFF0000"/>
        <rFont val="Calibri"/>
        <family val="2"/>
        <charset val="238"/>
        <scheme val="minor"/>
      </rPr>
      <t>výhradne</t>
    </r>
    <r>
      <rPr>
        <sz val="11"/>
        <color theme="1"/>
        <rFont val="Calibri"/>
        <family val="2"/>
        <scheme val="minor"/>
      </rPr>
      <t xml:space="preserve"> konkrétnym, </t>
    </r>
    <r>
      <rPr>
        <sz val="11"/>
        <color rgb="FFFF0000"/>
        <rFont val="Calibri"/>
        <family val="2"/>
        <charset val="238"/>
        <scheme val="minor"/>
      </rPr>
      <t>vopred definovaným a schváleným osobám</t>
    </r>
  </si>
  <si>
    <r>
      <rPr>
        <sz val="11"/>
        <color rgb="FFFF0000"/>
        <rFont val="Calibri"/>
        <family val="2"/>
        <charset val="238"/>
        <scheme val="minor"/>
      </rPr>
      <t>Tretie strany</t>
    </r>
    <r>
      <rPr>
        <sz val="11"/>
        <color theme="1"/>
        <rFont val="Calibri"/>
        <family val="2"/>
        <scheme val="minor"/>
      </rPr>
      <t xml:space="preserve"> majú k týmto údajom </t>
    </r>
    <r>
      <rPr>
        <sz val="11"/>
        <color rgb="FFFF0000"/>
        <rFont val="Calibri"/>
        <family val="2"/>
        <charset val="238"/>
        <scheme val="minor"/>
      </rPr>
      <t>prístup</t>
    </r>
    <r>
      <rPr>
        <sz val="11"/>
        <color theme="1"/>
        <rFont val="Calibri"/>
        <family val="2"/>
        <scheme val="minor"/>
      </rPr>
      <t xml:space="preserve"> </t>
    </r>
    <r>
      <rPr>
        <sz val="11"/>
        <color rgb="FFFF0000"/>
        <rFont val="Calibri"/>
        <family val="2"/>
        <charset val="238"/>
        <scheme val="minor"/>
      </rPr>
      <t>len vo výnimočných a jednoznačne definovaných prípadoch</t>
    </r>
    <r>
      <rPr>
        <sz val="11"/>
        <color theme="1"/>
        <rFont val="Calibri"/>
        <family val="2"/>
        <scheme val="minor"/>
      </rPr>
      <t xml:space="preserve"> schválených </t>
    </r>
    <r>
      <rPr>
        <sz val="11"/>
        <color rgb="FFFF0000"/>
        <rFont val="Calibri"/>
        <family val="2"/>
        <charset val="238"/>
        <scheme val="minor"/>
      </rPr>
      <t>vlastníkom alebo na základe ustanovení osobitných predpisov</t>
    </r>
  </si>
  <si>
    <t>Chránené</t>
  </si>
  <si>
    <r>
      <t xml:space="preserve">Informačné </t>
    </r>
    <r>
      <rPr>
        <sz val="11"/>
        <color rgb="FFFF0000"/>
        <rFont val="Calibri"/>
        <family val="2"/>
        <charset val="238"/>
        <scheme val="minor"/>
      </rPr>
      <t>aktíva</t>
    </r>
    <r>
      <rPr>
        <sz val="11"/>
        <color theme="1"/>
        <rFont val="Calibri"/>
        <family val="2"/>
        <scheme val="minor"/>
      </rPr>
      <t xml:space="preserve"> </t>
    </r>
    <r>
      <rPr>
        <sz val="11"/>
        <color rgb="FFFF0000"/>
        <rFont val="Calibri"/>
        <family val="2"/>
        <charset val="238"/>
        <scheme val="minor"/>
      </rPr>
      <t>používané a prístupné len určeným skupinám oprávnených osôb</t>
    </r>
  </si>
  <si>
    <r>
      <t xml:space="preserve">Neautorizované </t>
    </r>
    <r>
      <rPr>
        <sz val="11"/>
        <color rgb="FFFF0000"/>
        <rFont val="Calibri"/>
        <family val="2"/>
        <charset val="238"/>
        <scheme val="minor"/>
      </rPr>
      <t>odhalenie, prezradenie alebo zničenie môže</t>
    </r>
    <r>
      <rPr>
        <sz val="11"/>
        <color theme="1"/>
        <rFont val="Calibri"/>
        <family val="2"/>
        <scheme val="minor"/>
      </rPr>
      <t xml:space="preserve"> </t>
    </r>
    <r>
      <rPr>
        <sz val="11"/>
        <color rgb="FFFF0000"/>
        <rFont val="Calibri"/>
        <family val="2"/>
        <charset val="238"/>
        <scheme val="minor"/>
      </rPr>
      <t>mať</t>
    </r>
    <r>
      <rPr>
        <sz val="11"/>
        <color theme="1"/>
        <rFont val="Calibri"/>
        <family val="2"/>
        <scheme val="minor"/>
      </rPr>
      <t xml:space="preserve"> pre organizáciu </t>
    </r>
    <r>
      <rPr>
        <sz val="11"/>
        <color rgb="FFFF0000"/>
        <rFont val="Calibri"/>
        <family val="2"/>
        <charset val="238"/>
        <scheme val="minor"/>
      </rPr>
      <t>negatívny vplyv</t>
    </r>
  </si>
  <si>
    <r>
      <rPr>
        <sz val="11"/>
        <color rgb="FFFF0000"/>
        <rFont val="Calibri"/>
        <family val="2"/>
        <charset val="238"/>
        <scheme val="minor"/>
      </rPr>
      <t>Prístup je riadený</t>
    </r>
    <r>
      <rPr>
        <sz val="11"/>
        <color theme="1"/>
        <rFont val="Calibri"/>
        <family val="2"/>
        <scheme val="minor"/>
      </rPr>
      <t xml:space="preserve"> pomocou zásady „</t>
    </r>
    <r>
      <rPr>
        <sz val="11"/>
        <color rgb="FFFF0000"/>
        <rFont val="Calibri"/>
        <family val="2"/>
        <charset val="238"/>
        <scheme val="minor"/>
      </rPr>
      <t>potreby vedieť</t>
    </r>
    <r>
      <rPr>
        <sz val="11"/>
        <color theme="1"/>
        <rFont val="Calibri"/>
        <family val="2"/>
        <scheme val="minor"/>
      </rPr>
      <t>“ a zásady „</t>
    </r>
    <r>
      <rPr>
        <sz val="11"/>
        <color rgb="FFFF0000"/>
        <rFont val="Calibri"/>
        <family val="2"/>
        <charset val="238"/>
        <scheme val="minor"/>
      </rPr>
      <t>najnižších privilégií“</t>
    </r>
    <r>
      <rPr>
        <sz val="11"/>
        <color theme="1"/>
        <rFont val="Calibri"/>
        <family val="2"/>
        <scheme val="minor"/>
      </rPr>
      <t xml:space="preserve"> a </t>
    </r>
    <r>
      <rPr>
        <sz val="11"/>
        <color rgb="FFFF0000"/>
        <rFont val="Calibri"/>
        <family val="2"/>
        <charset val="238"/>
        <scheme val="minor"/>
      </rPr>
      <t>výhradne</t>
    </r>
    <r>
      <rPr>
        <sz val="11"/>
        <color theme="1"/>
        <rFont val="Calibri"/>
        <family val="2"/>
        <scheme val="minor"/>
      </rPr>
      <t xml:space="preserve"> </t>
    </r>
    <r>
      <rPr>
        <sz val="11"/>
        <color rgb="FFFF0000"/>
        <rFont val="Calibri"/>
        <family val="2"/>
        <charset val="238"/>
        <scheme val="minor"/>
      </rPr>
      <t>vopred definovaným a schváleným útvarom alebo iným jasne vymedzeným skupinám osôb</t>
    </r>
  </si>
  <si>
    <r>
      <rPr>
        <sz val="11"/>
        <color rgb="FFFF0000"/>
        <rFont val="Calibri"/>
        <family val="2"/>
        <charset val="238"/>
        <scheme val="minor"/>
      </rPr>
      <t>Tretie strany</t>
    </r>
    <r>
      <rPr>
        <sz val="11"/>
        <color theme="1"/>
        <rFont val="Calibri"/>
        <family val="2"/>
        <scheme val="minor"/>
      </rPr>
      <t xml:space="preserve"> majú k týmto údajom prístup </t>
    </r>
    <r>
      <rPr>
        <sz val="11"/>
        <color rgb="FFFF0000"/>
        <rFont val="Calibri"/>
        <family val="2"/>
        <charset val="238"/>
        <scheme val="minor"/>
      </rPr>
      <t>len v nevyhnutných a jednoznačne definovaných prípadoch schválených vlastníkom</t>
    </r>
  </si>
  <si>
    <t>Interné</t>
  </si>
  <si>
    <r>
      <t xml:space="preserve">Informačné </t>
    </r>
    <r>
      <rPr>
        <sz val="11"/>
        <color rgb="FFFF0000"/>
        <rFont val="Calibri"/>
        <family val="2"/>
        <charset val="238"/>
        <scheme val="minor"/>
      </rPr>
      <t>aktíva,</t>
    </r>
    <r>
      <rPr>
        <sz val="11"/>
        <color theme="1"/>
        <rFont val="Calibri"/>
        <family val="2"/>
        <scheme val="minor"/>
      </rPr>
      <t xml:space="preserve"> ktoré </t>
    </r>
    <r>
      <rPr>
        <sz val="11"/>
        <color rgb="FFFF0000"/>
        <rFont val="Calibri"/>
        <family val="2"/>
        <charset val="238"/>
        <scheme val="minor"/>
      </rPr>
      <t>majú výpovednú hodnotu a význam pre organizáciu a sú určené len pre vnútornú potrebu organizácie</t>
    </r>
  </si>
  <si>
    <r>
      <t xml:space="preserve">Informačné </t>
    </r>
    <r>
      <rPr>
        <sz val="11"/>
        <color rgb="FFFF0000"/>
        <rFont val="Calibri"/>
        <family val="2"/>
        <charset val="238"/>
        <scheme val="minor"/>
      </rPr>
      <t>aktíva</t>
    </r>
    <r>
      <rPr>
        <sz val="11"/>
        <color theme="1"/>
        <rFont val="Calibri"/>
        <family val="2"/>
        <scheme val="minor"/>
      </rPr>
      <t xml:space="preserve"> </t>
    </r>
    <r>
      <rPr>
        <sz val="11"/>
        <color rgb="FFFF0000"/>
        <rFont val="Calibri"/>
        <family val="2"/>
        <charset val="238"/>
        <scheme val="minor"/>
      </rPr>
      <t>sú používané a prístupné pre všetkých používateľov v rámci organizácie bez ohľadu na ich pracovnú rolu</t>
    </r>
  </si>
  <si>
    <r>
      <t xml:space="preserve">Na </t>
    </r>
    <r>
      <rPr>
        <sz val="11"/>
        <color rgb="FFFF0000"/>
        <rFont val="Calibri"/>
        <family val="2"/>
        <charset val="238"/>
        <scheme val="minor"/>
      </rPr>
      <t>sprístupnenie</t>
    </r>
    <r>
      <rPr>
        <sz val="11"/>
        <color theme="1"/>
        <rFont val="Calibri"/>
        <family val="2"/>
        <scheme val="minor"/>
      </rPr>
      <t xml:space="preserve"> týchto informácií </t>
    </r>
    <r>
      <rPr>
        <sz val="11"/>
        <color rgb="FFFF0000"/>
        <rFont val="Calibri"/>
        <family val="2"/>
        <charset val="238"/>
        <scheme val="minor"/>
      </rPr>
      <t>tretím stranám je potrebné schválenie zo strany vlastníka informácie</t>
    </r>
  </si>
  <si>
    <r>
      <t xml:space="preserve">Informačné </t>
    </r>
    <r>
      <rPr>
        <sz val="11"/>
        <color rgb="FFFF0000"/>
        <rFont val="Calibri"/>
        <family val="2"/>
        <charset val="238"/>
        <scheme val="minor"/>
      </rPr>
      <t>aktíva</t>
    </r>
    <r>
      <rPr>
        <sz val="11"/>
        <color theme="1"/>
        <rFont val="Calibri"/>
        <family val="2"/>
        <scheme val="minor"/>
      </rPr>
      <t xml:space="preserve"> si vyžadujú si </t>
    </r>
    <r>
      <rPr>
        <sz val="11"/>
        <color rgb="FFFF0000"/>
        <rFont val="Calibri"/>
        <family val="2"/>
        <charset val="238"/>
        <scheme val="minor"/>
      </rPr>
      <t xml:space="preserve">základnú úroveň ochrany </t>
    </r>
    <r>
      <rPr>
        <sz val="11"/>
        <color theme="1"/>
        <rFont val="Calibri"/>
        <family val="2"/>
        <scheme val="minor"/>
      </rPr>
      <t>(čistý stôl, primeraná miera potreby prístupu)</t>
    </r>
  </si>
  <si>
    <t>Verejné</t>
  </si>
  <si>
    <r>
      <t>Informačné</t>
    </r>
    <r>
      <rPr>
        <sz val="11"/>
        <color rgb="FFFF0000"/>
        <rFont val="Calibri"/>
        <family val="2"/>
        <charset val="238"/>
        <scheme val="minor"/>
      </rPr>
      <t xml:space="preserve"> aktíva určené pre vonkajšiu komunikáciu a tretie strany</t>
    </r>
    <r>
      <rPr>
        <sz val="11"/>
        <color theme="1"/>
        <rFont val="Calibri"/>
        <family val="2"/>
        <scheme val="minor"/>
      </rPr>
      <t xml:space="preserve"> (napríklad informácie z médií, povinne publikované informácie alebo všeobecne dostupné informácie)</t>
    </r>
  </si>
  <si>
    <r>
      <t xml:space="preserve">Informačné </t>
    </r>
    <r>
      <rPr>
        <sz val="11"/>
        <color rgb="FFFF0000"/>
        <rFont val="Calibri"/>
        <family val="2"/>
        <charset val="238"/>
        <scheme val="minor"/>
      </rPr>
      <t>aktíva získateľné z verejných zdrojov alebo z informácií,</t>
    </r>
    <r>
      <rPr>
        <sz val="11"/>
        <color theme="1"/>
        <rFont val="Calibri"/>
        <family val="2"/>
        <scheme val="minor"/>
      </rPr>
      <t xml:space="preserve"> ktoré sú pripravené na tento účel alebo sú preklasifikované z inej úrovne prostredníctvom vlastníka </t>
    </r>
  </si>
  <si>
    <t>Hodnota  Dôvernosti:</t>
  </si>
  <si>
    <t>Vyberie sa podľa najvyššej požadovanej úrovne</t>
  </si>
  <si>
    <t>Integrita</t>
  </si>
  <si>
    <t>I(1-3)</t>
  </si>
  <si>
    <t>Vysoká</t>
  </si>
  <si>
    <r>
      <t>Informačné aktíva, ktoré</t>
    </r>
    <r>
      <rPr>
        <b/>
        <sz val="11"/>
        <color rgb="FFC00000"/>
        <rFont val="Calibri"/>
        <family val="2"/>
        <charset val="238"/>
        <scheme val="minor"/>
      </rPr>
      <t xml:space="preserve"> sú kritické pre činnosť </t>
    </r>
    <r>
      <rPr>
        <sz val="11"/>
        <color theme="1"/>
        <rFont val="Calibri"/>
        <family val="2"/>
        <scheme val="minor"/>
      </rPr>
      <t>prevádzkovateľa základnej služby</t>
    </r>
  </si>
  <si>
    <r>
      <t xml:space="preserve">Informačné aktíva, ktorých chyba, nepresnosť </t>
    </r>
    <r>
      <rPr>
        <b/>
        <sz val="11"/>
        <color rgb="FFC00000"/>
        <rFont val="Calibri"/>
        <family val="2"/>
        <charset val="238"/>
        <scheme val="minor"/>
      </rPr>
      <t>bezprostredne ohrozuje</t>
    </r>
    <r>
      <rPr>
        <sz val="11"/>
        <color theme="1"/>
        <rFont val="Calibri"/>
        <family val="2"/>
        <scheme val="minor"/>
      </rPr>
      <t xml:space="preserve"> </t>
    </r>
    <r>
      <rPr>
        <sz val="11"/>
        <color rgb="FFFF0000"/>
        <rFont val="Calibri"/>
        <family val="2"/>
        <charset val="238"/>
        <scheme val="minor"/>
      </rPr>
      <t>poskytovanú základnú službu</t>
    </r>
    <r>
      <rPr>
        <sz val="11"/>
        <color theme="1"/>
        <rFont val="Calibri"/>
        <family val="2"/>
        <scheme val="minor"/>
      </rPr>
      <t>, s ňou spojené aktivity</t>
    </r>
  </si>
  <si>
    <t>Informačné aktíva, ktoré ohrozujú reputáciu prevádzkovateľa základnej služby</t>
  </si>
  <si>
    <t>Stredná</t>
  </si>
  <si>
    <r>
      <t>Informačné aktíva, ktoré</t>
    </r>
    <r>
      <rPr>
        <b/>
        <sz val="11"/>
        <color rgb="FFC00000"/>
        <rFont val="Calibri"/>
        <family val="2"/>
        <charset val="238"/>
        <scheme val="minor"/>
      </rPr>
      <t xml:space="preserve"> sú dôležité</t>
    </r>
    <r>
      <rPr>
        <sz val="11"/>
        <color theme="1"/>
        <rFont val="Calibri"/>
        <family val="2"/>
        <scheme val="minor"/>
      </rPr>
      <t xml:space="preserve"> </t>
    </r>
    <r>
      <rPr>
        <sz val="11"/>
        <color rgb="FFFF0000"/>
        <rFont val="Calibri"/>
        <family val="2"/>
        <charset val="238"/>
        <scheme val="minor"/>
      </rPr>
      <t>pre činnosť prevádzkovateľa</t>
    </r>
    <r>
      <rPr>
        <sz val="11"/>
        <color theme="1"/>
        <rFont val="Calibri"/>
        <family val="2"/>
        <scheme val="minor"/>
      </rPr>
      <t xml:space="preserve"> základnej služby</t>
    </r>
  </si>
  <si>
    <r>
      <t xml:space="preserve">Informačné aktíva ktorých </t>
    </r>
    <r>
      <rPr>
        <sz val="11"/>
        <color rgb="FFFF0000"/>
        <rFont val="Calibri"/>
        <family val="2"/>
        <charset val="238"/>
        <scheme val="minor"/>
      </rPr>
      <t>chyba alebo nepresnosť môže spôsobiť dopad na</t>
    </r>
    <r>
      <rPr>
        <sz val="11"/>
        <color theme="1"/>
        <rFont val="Calibri"/>
        <family val="2"/>
        <scheme val="minor"/>
      </rPr>
      <t xml:space="preserve"> </t>
    </r>
    <r>
      <rPr>
        <b/>
        <sz val="11"/>
        <color rgb="FFC00000"/>
        <rFont val="Calibri"/>
        <family val="2"/>
        <charset val="238"/>
        <scheme val="minor"/>
      </rPr>
      <t>kontinuitu</t>
    </r>
    <r>
      <rPr>
        <sz val="11"/>
        <color theme="1"/>
        <rFont val="Calibri"/>
        <family val="2"/>
        <scheme val="minor"/>
      </rPr>
      <t xml:space="preserve"> poskytovanej základnej služby, strategickú oblasť, trhové a operačné riziká</t>
    </r>
  </si>
  <si>
    <t>Nízka</t>
  </si>
  <si>
    <r>
      <t xml:space="preserve">Informačné aktíva, ktorých chyba alebo nepresnosť výrazne </t>
    </r>
    <r>
      <rPr>
        <b/>
        <sz val="11"/>
        <color rgb="FFC00000"/>
        <rFont val="Calibri"/>
        <family val="2"/>
        <charset val="238"/>
        <scheme val="minor"/>
      </rPr>
      <t>neohrozí</t>
    </r>
    <r>
      <rPr>
        <sz val="11"/>
        <color theme="1"/>
        <rFont val="Calibri"/>
        <family val="2"/>
        <scheme val="minor"/>
      </rPr>
      <t xml:space="preserve"> poskytovanú základnú službu</t>
    </r>
  </si>
  <si>
    <t/>
  </si>
  <si>
    <t>Hodnota  Integrity:</t>
  </si>
  <si>
    <t>Dostupnosť</t>
  </si>
  <si>
    <t>A(1-3)</t>
  </si>
  <si>
    <r>
      <t>Informačné aktíva, ktoré</t>
    </r>
    <r>
      <rPr>
        <sz val="11"/>
        <color rgb="FFFF0000"/>
        <rFont val="Calibri"/>
        <family val="2"/>
        <charset val="238"/>
        <scheme val="minor"/>
      </rPr>
      <t xml:space="preserve"> sú kritické pre činnosť prevádzkovateľa</t>
    </r>
    <r>
      <rPr>
        <sz val="11"/>
        <color theme="1"/>
        <rFont val="Calibri"/>
        <family val="2"/>
        <scheme val="minor"/>
      </rPr>
      <t xml:space="preserve"> základnej služby</t>
    </r>
  </si>
  <si>
    <r>
      <t>Informačné aktíva, ktorých</t>
    </r>
    <r>
      <rPr>
        <sz val="11"/>
        <color rgb="FFFF0000"/>
        <rFont val="Calibri"/>
        <family val="2"/>
        <charset val="238"/>
        <scheme val="minor"/>
      </rPr>
      <t xml:space="preserve"> zlyhanie bezprostredne ohrozuje poskytovanú základnú službu</t>
    </r>
    <r>
      <rPr>
        <sz val="11"/>
        <color theme="1"/>
        <rFont val="Calibri"/>
        <family val="2"/>
        <scheme val="minor"/>
      </rPr>
      <t xml:space="preserve"> a s ňou spojené aktivity</t>
    </r>
  </si>
  <si>
    <r>
      <t xml:space="preserve">Informačné aktíva, ktoré </t>
    </r>
    <r>
      <rPr>
        <sz val="11"/>
        <color rgb="FFFF0000"/>
        <rFont val="Calibri"/>
        <family val="2"/>
        <charset val="238"/>
        <scheme val="minor"/>
      </rPr>
      <t>ohrozujú dobrú povesť prevádzkovateľa</t>
    </r>
    <r>
      <rPr>
        <sz val="11"/>
        <color theme="1"/>
        <rFont val="Calibri"/>
        <family val="2"/>
        <scheme val="minor"/>
      </rPr>
      <t xml:space="preserve"> základnej služby</t>
    </r>
  </si>
  <si>
    <r>
      <t xml:space="preserve">Informačné aktíva, ktoré sú </t>
    </r>
    <r>
      <rPr>
        <sz val="11"/>
        <color rgb="FFFF0000"/>
        <rFont val="Calibri"/>
        <family val="2"/>
        <charset val="238"/>
        <scheme val="minor"/>
      </rPr>
      <t>dôležité pre činnosť prevádzkovateľa</t>
    </r>
    <r>
      <rPr>
        <sz val="11"/>
        <color theme="1"/>
        <rFont val="Calibri"/>
        <family val="2"/>
        <scheme val="minor"/>
      </rPr>
      <t xml:space="preserve"> základnej služby</t>
    </r>
  </si>
  <si>
    <r>
      <t xml:space="preserve">Informačné aktíva, ktorých </t>
    </r>
    <r>
      <rPr>
        <sz val="11"/>
        <color rgb="FFFF0000"/>
        <rFont val="Calibri"/>
        <family val="2"/>
        <charset val="238"/>
        <scheme val="minor"/>
      </rPr>
      <t>zlyhanie môže mať dopad na kontinuitu poskytovanej základnej služby</t>
    </r>
    <r>
      <rPr>
        <sz val="11"/>
        <color theme="1"/>
        <rFont val="Calibri"/>
        <family val="2"/>
        <scheme val="minor"/>
      </rPr>
      <t>, strategickú oblasť, trhové a operačné riziká</t>
    </r>
  </si>
  <si>
    <r>
      <t xml:space="preserve">Informačné aktíva, ktorých </t>
    </r>
    <r>
      <rPr>
        <sz val="11"/>
        <color rgb="FFFF0000"/>
        <rFont val="Calibri"/>
        <family val="2"/>
        <charset val="238"/>
        <scheme val="minor"/>
      </rPr>
      <t>výpadok výrazne neohrozí poskytovanú službu</t>
    </r>
    <r>
      <rPr>
        <sz val="11"/>
        <color theme="1"/>
        <rFont val="Calibri"/>
        <family val="2"/>
        <scheme val="minor"/>
      </rPr>
      <t xml:space="preserve"> alebo pre ktoré existujú alternatívne postupy</t>
    </r>
  </si>
  <si>
    <t>Hodnota  Dostupnosti:</t>
  </si>
  <si>
    <t>Určenie požadovanej úrovne cloudových služieb</t>
  </si>
  <si>
    <t>Výsledné U:</t>
  </si>
  <si>
    <t>Prenesené hodnoty C,I,A zo záložiek 1,2,3,     =&gt;   požadované hodnoty CIA pre ISVS</t>
  </si>
  <si>
    <t>C</t>
  </si>
  <si>
    <t>I</t>
  </si>
  <si>
    <t>A</t>
  </si>
  <si>
    <t>Možné kombinácie</t>
  </si>
  <si>
    <t>I.</t>
  </si>
  <si>
    <t>Kategoria I. - zahŕňa informačné aktíva v pôsobnosti prevádzkovateľa ISVS alebo základnej služby,</t>
  </si>
  <si>
    <t>CS</t>
  </si>
  <si>
    <t>Označenie</t>
  </si>
  <si>
    <t>Odpoveď</t>
  </si>
  <si>
    <t>Výsledok</t>
  </si>
  <si>
    <t>Ux</t>
  </si>
  <si>
    <t>a</t>
  </si>
  <si>
    <t>ktorých ohrozenie nemá žiadny negatívny dopad na poskytovanú základnú službu</t>
  </si>
  <si>
    <t>Ano/Nie</t>
  </si>
  <si>
    <t>b</t>
  </si>
  <si>
    <r>
      <t>ktoré sú klasifikované z hľadiska dôvernosti ako  (viď. Záložka "</t>
    </r>
    <r>
      <rPr>
        <sz val="11"/>
        <color rgb="FFFF0000"/>
        <rFont val="Calibri"/>
        <family val="2"/>
        <charset val="238"/>
        <scheme val="minor"/>
      </rPr>
      <t>Klasifikacia CIA</t>
    </r>
    <r>
      <rPr>
        <sz val="11"/>
        <color theme="1"/>
        <rFont val="Calibri"/>
        <family val="2"/>
        <scheme val="minor"/>
      </rPr>
      <t xml:space="preserve">") </t>
    </r>
  </si>
  <si>
    <r>
      <rPr>
        <sz val="11"/>
        <color theme="6" tint="0.39997558519241921"/>
        <rFont val="Calibri"/>
        <family val="2"/>
        <charset val="238"/>
        <scheme val="minor"/>
      </rPr>
      <t>ktoré sú klasifikované z hľadiska dôvernosti ako</t>
    </r>
    <r>
      <rPr>
        <sz val="11"/>
        <color theme="1"/>
        <rFont val="Calibri"/>
        <family val="2"/>
        <scheme val="minor"/>
      </rPr>
      <t xml:space="preserve"> </t>
    </r>
    <r>
      <rPr>
        <b/>
        <sz val="11"/>
        <color theme="1"/>
        <rFont val="Calibri"/>
        <family val="2"/>
        <charset val="238"/>
        <scheme val="minor"/>
      </rPr>
      <t>verejné(testovacie,open-data)</t>
    </r>
    <r>
      <rPr>
        <sz val="11"/>
        <color theme="6" tint="0.39997558519241921"/>
        <rFont val="Calibri"/>
        <family val="2"/>
        <charset val="238"/>
        <scheme val="minor"/>
      </rPr>
      <t xml:space="preserve"> alebo v odôvodnených prípadoch </t>
    </r>
    <r>
      <rPr>
        <b/>
        <sz val="11"/>
        <color theme="6" tint="0.39997558519241921"/>
        <rFont val="Calibri"/>
        <family val="2"/>
        <charset val="238"/>
        <scheme val="minor"/>
      </rPr>
      <t>interné,</t>
    </r>
  </si>
  <si>
    <t xml:space="preserve">0 </t>
  </si>
  <si>
    <r>
      <rPr>
        <sz val="11"/>
        <color rgb="FFC9C9C9"/>
        <rFont val="Calibri"/>
        <family val="2"/>
        <charset val="238"/>
      </rPr>
      <t xml:space="preserve">ktoré sú klasifikované z hľadiska dôvernosti ako </t>
    </r>
    <r>
      <rPr>
        <b/>
        <sz val="11"/>
        <color rgb="FFC9C9C9"/>
        <rFont val="Calibri"/>
        <family val="2"/>
        <charset val="238"/>
      </rPr>
      <t>verejné</t>
    </r>
    <r>
      <rPr>
        <sz val="11"/>
        <color rgb="FFC9C9C9"/>
        <rFont val="Calibri"/>
        <family val="2"/>
        <charset val="238"/>
      </rPr>
      <t xml:space="preserve"> </t>
    </r>
    <r>
      <rPr>
        <sz val="11"/>
        <color rgb="FF000000"/>
        <rFont val="Calibri"/>
        <family val="2"/>
        <charset val="238"/>
      </rPr>
      <t xml:space="preserve">alebo v odôvodnených prípadoch </t>
    </r>
    <r>
      <rPr>
        <b/>
        <sz val="11"/>
        <color rgb="FF000000"/>
        <rFont val="Calibri"/>
        <family val="2"/>
        <charset val="238"/>
      </rPr>
      <t>interné,</t>
    </r>
  </si>
  <si>
    <t>1</t>
  </si>
  <si>
    <t>c</t>
  </si>
  <si>
    <r>
      <t>ktoré sú klasifikované z hľadiska dostupnosti klasifikačným stupňom   (viď. Záložka "</t>
    </r>
    <r>
      <rPr>
        <sz val="11"/>
        <color rgb="FFFF0000"/>
        <rFont val="Calibri"/>
        <family val="2"/>
        <charset val="238"/>
        <scheme val="minor"/>
      </rPr>
      <t>Klasifikacia CIA</t>
    </r>
    <r>
      <rPr>
        <sz val="11"/>
        <color theme="1"/>
        <rFont val="Calibri"/>
        <family val="2"/>
        <scheme val="minor"/>
      </rPr>
      <t xml:space="preserve">") </t>
    </r>
  </si>
  <si>
    <r>
      <rPr>
        <sz val="11"/>
        <color theme="6" tint="0.39997558519241921"/>
        <rFont val="Calibri"/>
        <family val="2"/>
        <charset val="238"/>
        <scheme val="minor"/>
      </rPr>
      <t xml:space="preserve">ktoré sú klasifikované z hľadiska dostupnosti klasifikačným stupňom </t>
    </r>
    <r>
      <rPr>
        <b/>
        <sz val="11"/>
        <color theme="1"/>
        <rFont val="Calibri"/>
        <family val="2"/>
        <charset val="238"/>
        <scheme val="minor"/>
      </rPr>
      <t>nízka</t>
    </r>
    <r>
      <rPr>
        <sz val="11"/>
        <color theme="1"/>
        <rFont val="Calibri"/>
        <family val="2"/>
        <scheme val="minor"/>
      </rPr>
      <t xml:space="preserve"> </t>
    </r>
    <r>
      <rPr>
        <sz val="11"/>
        <color theme="6" tint="0.39997558519241921"/>
        <rFont val="Calibri"/>
        <family val="2"/>
        <charset val="238"/>
        <scheme val="minor"/>
      </rPr>
      <t xml:space="preserve">alebo v odôvodnených prípadoch </t>
    </r>
    <r>
      <rPr>
        <b/>
        <sz val="11"/>
        <color theme="6" tint="0.39997558519241921"/>
        <rFont val="Calibri"/>
        <family val="2"/>
        <charset val="238"/>
        <scheme val="minor"/>
      </rPr>
      <t>stredná</t>
    </r>
  </si>
  <si>
    <t xml:space="preserve">1 </t>
  </si>
  <si>
    <r>
      <rPr>
        <sz val="11"/>
        <color rgb="FFC9C9C9"/>
        <rFont val="Calibri"/>
        <family val="2"/>
        <charset val="238"/>
      </rPr>
      <t xml:space="preserve">ktoré sú klasifikované z hľadiska dostupnosti klasifikačným stupňom </t>
    </r>
    <r>
      <rPr>
        <b/>
        <sz val="11"/>
        <color rgb="FFC9C9C9"/>
        <rFont val="Calibri"/>
        <family val="2"/>
        <charset val="238"/>
      </rPr>
      <t>nízka</t>
    </r>
    <r>
      <rPr>
        <sz val="11"/>
        <color rgb="FFC9C9C9"/>
        <rFont val="Calibri"/>
        <family val="2"/>
        <charset val="238"/>
      </rPr>
      <t xml:space="preserve"> </t>
    </r>
    <r>
      <rPr>
        <sz val="11"/>
        <color rgb="FF000000"/>
        <rFont val="Calibri"/>
        <family val="2"/>
        <charset val="238"/>
      </rPr>
      <t xml:space="preserve">alebo v odôvodnených prípadoch </t>
    </r>
    <r>
      <rPr>
        <b/>
        <sz val="11"/>
        <color rgb="FF000000"/>
        <rFont val="Calibri"/>
        <family val="2"/>
        <charset val="238"/>
      </rPr>
      <t>stredná</t>
    </r>
  </si>
  <si>
    <t>2</t>
  </si>
  <si>
    <t>d</t>
  </si>
  <si>
    <r>
      <t>ktoré sú klasifikovanéz hľadiska integrity klasifikačným stupňom  (viď. Záložka "</t>
    </r>
    <r>
      <rPr>
        <sz val="11"/>
        <color rgb="FFFF0000"/>
        <rFont val="Calibri"/>
        <family val="2"/>
        <charset val="238"/>
        <scheme val="minor"/>
      </rPr>
      <t>Klasifikacia CIA</t>
    </r>
    <r>
      <rPr>
        <sz val="11"/>
        <color theme="1"/>
        <rFont val="Calibri"/>
        <family val="2"/>
        <scheme val="minor"/>
      </rPr>
      <t xml:space="preserve">") </t>
    </r>
  </si>
  <si>
    <r>
      <rPr>
        <sz val="11"/>
        <color theme="6" tint="0.39997558519241921"/>
        <rFont val="Calibri"/>
        <family val="2"/>
        <charset val="238"/>
        <scheme val="minor"/>
      </rPr>
      <t>ktoré sú klasifikovanéz hľadiska integrity klasifikačným stupňom</t>
    </r>
    <r>
      <rPr>
        <sz val="11"/>
        <color theme="1"/>
        <rFont val="Calibri"/>
        <family val="2"/>
        <scheme val="minor"/>
      </rPr>
      <t xml:space="preserve"> </t>
    </r>
    <r>
      <rPr>
        <b/>
        <sz val="11"/>
        <color theme="1"/>
        <rFont val="Calibri"/>
        <family val="2"/>
        <charset val="238"/>
        <scheme val="minor"/>
      </rPr>
      <t>nízka</t>
    </r>
    <r>
      <rPr>
        <sz val="11"/>
        <color theme="1"/>
        <rFont val="Calibri"/>
        <family val="2"/>
        <scheme val="minor"/>
      </rPr>
      <t xml:space="preserve"> </t>
    </r>
    <r>
      <rPr>
        <sz val="11"/>
        <color theme="6" tint="0.39997558519241921"/>
        <rFont val="Calibri"/>
        <family val="2"/>
        <charset val="238"/>
        <scheme val="minor"/>
      </rPr>
      <t xml:space="preserve">alebo v odôvodnených prípadoch </t>
    </r>
    <r>
      <rPr>
        <b/>
        <sz val="11"/>
        <color theme="6" tint="0.39997558519241921"/>
        <rFont val="Calibri"/>
        <family val="2"/>
        <charset val="238"/>
        <scheme val="minor"/>
      </rPr>
      <t>stredná</t>
    </r>
  </si>
  <si>
    <r>
      <rPr>
        <sz val="11"/>
        <color rgb="FFC9C9C9"/>
        <rFont val="Calibri"/>
        <family val="2"/>
        <charset val="238"/>
      </rPr>
      <t xml:space="preserve">ktoré sú klasifikovanéz hľadiska integrity klasifikačným stupňom </t>
    </r>
    <r>
      <rPr>
        <b/>
        <sz val="11"/>
        <color rgb="FFC9C9C9"/>
        <rFont val="Calibri"/>
        <family val="2"/>
        <charset val="238"/>
      </rPr>
      <t>nízka</t>
    </r>
    <r>
      <rPr>
        <sz val="11"/>
        <color rgb="FFC9C9C9"/>
        <rFont val="Calibri"/>
        <family val="2"/>
        <charset val="238"/>
      </rPr>
      <t xml:space="preserve"> </t>
    </r>
    <r>
      <rPr>
        <sz val="11"/>
        <color rgb="FF000000"/>
        <rFont val="Calibri"/>
        <family val="2"/>
        <charset val="238"/>
      </rPr>
      <t xml:space="preserve">alebo v odôvodnených prípadoch </t>
    </r>
    <r>
      <rPr>
        <b/>
        <sz val="11"/>
        <color rgb="FF000000"/>
        <rFont val="Calibri"/>
        <family val="2"/>
        <charset val="238"/>
      </rPr>
      <t>stredná</t>
    </r>
  </si>
  <si>
    <t>e</t>
  </si>
  <si>
    <t>pri ktorých nie je predpoklad potreby identifikácie zodpovednosti za aktivity používateľov, alebo</t>
  </si>
  <si>
    <t>f</t>
  </si>
  <si>
    <t>pri ktorých nie je potrebné vykonávať kontrolnú činnosť.</t>
  </si>
  <si>
    <t>U:</t>
  </si>
  <si>
    <t>II.</t>
  </si>
  <si>
    <t>Kategoria II. - zahŕňa informačné aktíva v pôsobnosti prevádzkovateľa ISVS alebo základnej služby,</t>
  </si>
  <si>
    <r>
      <t xml:space="preserve">ktorých ohrozenie môže spôsobiť kybernetický bezpečnostný incident </t>
    </r>
    <r>
      <rPr>
        <b/>
        <sz val="11"/>
        <color theme="1"/>
        <rFont val="Calibri"/>
        <family val="2"/>
        <charset val="238"/>
        <scheme val="minor"/>
      </rPr>
      <t>I.</t>
    </r>
    <r>
      <rPr>
        <b/>
        <sz val="11"/>
        <color theme="1"/>
        <rFont val="Calibri"/>
        <family val="2"/>
        <scheme val="minor"/>
      </rPr>
      <t xml:space="preserve">stupňa   </t>
    </r>
    <r>
      <rPr>
        <sz val="11"/>
        <color theme="1"/>
        <rFont val="Calibri"/>
        <family val="2"/>
        <charset val="238"/>
        <scheme val="minor"/>
      </rPr>
      <t>(viď. Záložka "</t>
    </r>
    <r>
      <rPr>
        <b/>
        <sz val="11"/>
        <color rgb="FFFF0000"/>
        <rFont val="Calibri"/>
        <family val="2"/>
        <charset val="238"/>
        <scheme val="minor"/>
      </rPr>
      <t>Bezp. Incidenty</t>
    </r>
    <r>
      <rPr>
        <sz val="11"/>
        <color theme="1"/>
        <rFont val="Calibri"/>
        <family val="2"/>
        <charset val="238"/>
        <scheme val="minor"/>
      </rPr>
      <t xml:space="preserve">") </t>
    </r>
  </si>
  <si>
    <r>
      <t>ktoré sú klasifikované z hľadiska dôvernosti ako     (viď. Záložka "</t>
    </r>
    <r>
      <rPr>
        <sz val="11"/>
        <color rgb="FFFF0000"/>
        <rFont val="Calibri"/>
        <family val="2"/>
        <charset val="238"/>
        <scheme val="minor"/>
      </rPr>
      <t>Klasifikacia CIA</t>
    </r>
    <r>
      <rPr>
        <sz val="11"/>
        <color theme="1"/>
        <rFont val="Calibri"/>
        <family val="2"/>
        <scheme val="minor"/>
      </rPr>
      <t xml:space="preserve">") </t>
    </r>
  </si>
  <si>
    <r>
      <rPr>
        <sz val="11"/>
        <color theme="6" tint="0.39997558519241921"/>
        <rFont val="Calibri"/>
        <family val="2"/>
        <charset val="238"/>
        <scheme val="minor"/>
      </rPr>
      <t xml:space="preserve">ktoré sú klasifikované z hľadiska dôvernosti ako </t>
    </r>
    <r>
      <rPr>
        <b/>
        <sz val="11"/>
        <color theme="1"/>
        <rFont val="Calibri"/>
        <family val="2"/>
        <charset val="238"/>
        <scheme val="minor"/>
      </rPr>
      <t>interné,</t>
    </r>
    <r>
      <rPr>
        <sz val="11"/>
        <color theme="1"/>
        <rFont val="Calibri"/>
        <family val="2"/>
        <scheme val="minor"/>
      </rPr>
      <t xml:space="preserve"> </t>
    </r>
    <r>
      <rPr>
        <b/>
        <sz val="11"/>
        <color theme="1"/>
        <rFont val="Calibri"/>
        <family val="2"/>
        <charset val="238"/>
        <scheme val="minor"/>
      </rPr>
      <t>chránené</t>
    </r>
    <r>
      <rPr>
        <sz val="11"/>
        <color theme="1"/>
        <rFont val="Calibri"/>
        <family val="2"/>
        <scheme val="minor"/>
      </rPr>
      <t xml:space="preserve"> </t>
    </r>
    <r>
      <rPr>
        <sz val="11"/>
        <color theme="6" tint="0.39997558519241921"/>
        <rFont val="Calibri"/>
        <family val="2"/>
        <charset val="238"/>
        <scheme val="minor"/>
      </rPr>
      <t xml:space="preserve">alebo v odôvodnených prípadoch </t>
    </r>
    <r>
      <rPr>
        <b/>
        <sz val="11"/>
        <color theme="6" tint="0.39997558519241921"/>
        <rFont val="Calibri"/>
        <family val="2"/>
        <charset val="238"/>
        <scheme val="minor"/>
      </rPr>
      <t>prísne chránené</t>
    </r>
  </si>
  <si>
    <t>1,2</t>
  </si>
  <si>
    <r>
      <rPr>
        <sz val="11"/>
        <color rgb="FFC9C9C9"/>
        <rFont val="Calibri"/>
        <family val="2"/>
        <charset val="238"/>
      </rPr>
      <t xml:space="preserve">ktoré sú klasifikované z hľadiska dôvernosti ako </t>
    </r>
    <r>
      <rPr>
        <b/>
        <sz val="11"/>
        <color rgb="FFC9C9C9"/>
        <rFont val="Calibri"/>
        <family val="2"/>
        <charset val="238"/>
      </rPr>
      <t>interné,</t>
    </r>
    <r>
      <rPr>
        <sz val="11"/>
        <color rgb="FFC9C9C9"/>
        <rFont val="Calibri"/>
        <family val="2"/>
        <charset val="238"/>
      </rPr>
      <t xml:space="preserve"> </t>
    </r>
    <r>
      <rPr>
        <b/>
        <sz val="11"/>
        <color rgb="FFC9C9C9"/>
        <rFont val="Calibri"/>
        <family val="2"/>
        <charset val="238"/>
      </rPr>
      <t>chránené</t>
    </r>
    <r>
      <rPr>
        <sz val="11"/>
        <color rgb="FFC9C9C9"/>
        <rFont val="Calibri"/>
        <family val="2"/>
        <charset val="238"/>
      </rPr>
      <t xml:space="preserve"> </t>
    </r>
    <r>
      <rPr>
        <sz val="11"/>
        <color rgb="FF000000"/>
        <rFont val="Calibri"/>
        <family val="2"/>
        <charset val="238"/>
      </rPr>
      <t xml:space="preserve">alebo v odôvodnených prípadoch </t>
    </r>
    <r>
      <rPr>
        <b/>
        <sz val="11"/>
        <color rgb="FF000000"/>
        <rFont val="Calibri"/>
        <family val="2"/>
        <charset val="238"/>
      </rPr>
      <t>prísne chránené</t>
    </r>
  </si>
  <si>
    <t>3</t>
  </si>
  <si>
    <r>
      <t>ktoré sú klasifikované z hľadiska dostupnosti klasifikačným stupňom  (viď. Záložka "</t>
    </r>
    <r>
      <rPr>
        <sz val="11"/>
        <color rgb="FFFF0000"/>
        <rFont val="Calibri"/>
        <family val="2"/>
        <charset val="238"/>
        <scheme val="minor"/>
      </rPr>
      <t>Klasifikacia CIA</t>
    </r>
    <r>
      <rPr>
        <sz val="11"/>
        <color theme="1"/>
        <rFont val="Calibri"/>
        <family val="2"/>
        <scheme val="minor"/>
      </rPr>
      <t xml:space="preserve">") </t>
    </r>
  </si>
  <si>
    <r>
      <rPr>
        <sz val="11"/>
        <color theme="6" tint="0.39997558519241921"/>
        <rFont val="Calibri"/>
        <family val="2"/>
        <charset val="238"/>
        <scheme val="minor"/>
      </rPr>
      <t xml:space="preserve">ktoré sú klasifikované z hľadiska dostupnosti klasifikačným stupňom </t>
    </r>
    <r>
      <rPr>
        <b/>
        <sz val="11"/>
        <color theme="1"/>
        <rFont val="Calibri"/>
        <family val="2"/>
        <charset val="238"/>
        <scheme val="minor"/>
      </rPr>
      <t>stredná</t>
    </r>
    <r>
      <rPr>
        <sz val="11"/>
        <color theme="6" tint="0.39997558519241921"/>
        <rFont val="Calibri"/>
        <family val="2"/>
        <charset val="238"/>
        <scheme val="minor"/>
      </rPr>
      <t xml:space="preserve"> alebo v odôvodnených prípadoch </t>
    </r>
    <r>
      <rPr>
        <b/>
        <sz val="11"/>
        <color theme="6" tint="0.39997558519241921"/>
        <rFont val="Calibri"/>
        <family val="2"/>
        <charset val="238"/>
        <scheme val="minor"/>
      </rPr>
      <t>vysoká</t>
    </r>
  </si>
  <si>
    <r>
      <rPr>
        <sz val="11"/>
        <color rgb="FFC9C9C9"/>
        <rFont val="Calibri"/>
        <family val="2"/>
        <charset val="238"/>
      </rPr>
      <t xml:space="preserve">ktoré sú klasifikované z hľadiska dostupnosti klasifikačným stupňom </t>
    </r>
    <r>
      <rPr>
        <b/>
        <sz val="11"/>
        <color rgb="FFC9C9C9"/>
        <rFont val="Calibri"/>
        <family val="2"/>
        <charset val="238"/>
      </rPr>
      <t>stredná</t>
    </r>
    <r>
      <rPr>
        <sz val="11"/>
        <color rgb="FFC9C9C9"/>
        <rFont val="Calibri"/>
        <family val="2"/>
        <charset val="238"/>
      </rPr>
      <t xml:space="preserve"> </t>
    </r>
    <r>
      <rPr>
        <sz val="11"/>
        <color rgb="FF000000"/>
        <rFont val="Calibri"/>
        <family val="2"/>
        <charset val="238"/>
      </rPr>
      <t xml:space="preserve">alebo v odôvodnených prípadoch </t>
    </r>
    <r>
      <rPr>
        <b/>
        <sz val="11"/>
        <color rgb="FF000000"/>
        <rFont val="Calibri"/>
        <family val="2"/>
        <charset val="238"/>
      </rPr>
      <t>vysoká</t>
    </r>
  </si>
  <si>
    <r>
      <t>ktoré sú klasifikované z hľadiska integrity klasifikačným stupňom  (viď. Záložka "</t>
    </r>
    <r>
      <rPr>
        <sz val="11"/>
        <color rgb="FFFF0000"/>
        <rFont val="Calibri"/>
        <family val="2"/>
        <charset val="238"/>
        <scheme val="minor"/>
      </rPr>
      <t>Klasifikacia CIA</t>
    </r>
    <r>
      <rPr>
        <sz val="11"/>
        <color theme="1"/>
        <rFont val="Calibri"/>
        <family val="2"/>
        <scheme val="minor"/>
      </rPr>
      <t xml:space="preserve">") </t>
    </r>
  </si>
  <si>
    <r>
      <rPr>
        <sz val="11"/>
        <color theme="6" tint="0.39997558519241921"/>
        <rFont val="Calibri"/>
        <family val="2"/>
        <charset val="238"/>
        <scheme val="minor"/>
      </rPr>
      <t xml:space="preserve">ktoré sú klasifikované z hľadiska integrity klasifikačným stupňom </t>
    </r>
    <r>
      <rPr>
        <b/>
        <sz val="11"/>
        <color theme="1"/>
        <rFont val="Calibri"/>
        <family val="2"/>
        <charset val="238"/>
        <scheme val="minor"/>
      </rPr>
      <t>stredná</t>
    </r>
    <r>
      <rPr>
        <sz val="11"/>
        <color theme="6" tint="0.39997558519241921"/>
        <rFont val="Calibri"/>
        <family val="2"/>
        <charset val="238"/>
        <scheme val="minor"/>
      </rPr>
      <t xml:space="preserve"> alebo v odôvodnených prípadoch </t>
    </r>
    <r>
      <rPr>
        <b/>
        <sz val="11"/>
        <color theme="6" tint="0.39997558519241921"/>
        <rFont val="Calibri"/>
        <family val="2"/>
        <charset val="238"/>
        <scheme val="minor"/>
      </rPr>
      <t>vysoká,</t>
    </r>
  </si>
  <si>
    <r>
      <rPr>
        <sz val="11"/>
        <color rgb="FFC9C9C9"/>
        <rFont val="Calibri"/>
        <family val="2"/>
        <charset val="238"/>
      </rPr>
      <t xml:space="preserve">ktoré sú klasifikované z hľadiska integrity klasifikačným stupňom </t>
    </r>
    <r>
      <rPr>
        <b/>
        <sz val="11"/>
        <color rgb="FFC9C9C9"/>
        <rFont val="Calibri"/>
        <family val="2"/>
        <charset val="238"/>
      </rPr>
      <t>stredná</t>
    </r>
    <r>
      <rPr>
        <sz val="11"/>
        <color rgb="FFC9C9C9"/>
        <rFont val="Calibri"/>
        <family val="2"/>
        <charset val="238"/>
      </rPr>
      <t xml:space="preserve"> </t>
    </r>
    <r>
      <rPr>
        <sz val="11"/>
        <color rgb="FF000000"/>
        <rFont val="Calibri"/>
        <family val="2"/>
        <charset val="238"/>
      </rPr>
      <t xml:space="preserve">alebo v odôvodnených prípadoch </t>
    </r>
    <r>
      <rPr>
        <b/>
        <sz val="11"/>
        <color rgb="FF000000"/>
        <rFont val="Calibri"/>
        <family val="2"/>
        <charset val="238"/>
      </rPr>
      <t>vysoká,</t>
    </r>
  </si>
  <si>
    <t>pri ktorých je potrebné identifikovať zodpovednosť za kritické aktivity,najmä však aktivity privilegovaných používateľov</t>
  </si>
  <si>
    <t>pri ktorých je potrebné vykonávať kontrolnú činnosť</t>
  </si>
  <si>
    <t>g</t>
  </si>
  <si>
    <t>tvoriace základné registre a/alebo referenčné registre</t>
  </si>
  <si>
    <t>h</t>
  </si>
  <si>
    <t>zabezpečujúce vytváranie a vedenie agend, ktoré nepatria do I.bezpečnostnej kategórie,</t>
  </si>
  <si>
    <t>i</t>
  </si>
  <si>
    <t>ktoré sú agendové informačné systémy</t>
  </si>
  <si>
    <t>j</t>
  </si>
  <si>
    <t>ktorými sú špecializované portály alebo</t>
  </si>
  <si>
    <t>k</t>
  </si>
  <si>
    <t>ktoré sú nevyhnutné na rozhodovanie orgánu štátnej moci</t>
  </si>
  <si>
    <t>III.</t>
  </si>
  <si>
    <t>Kategoria III. - zahŕňa informačné aktíva v pôsobnosti prevádzkovateľa ISVS alebo základnej služby,</t>
  </si>
  <si>
    <r>
      <t xml:space="preserve">ktorých ohrozenie môže spôsobiť kybernetický bezpečnostný incident    </t>
    </r>
    <r>
      <rPr>
        <sz val="11"/>
        <color theme="1"/>
        <rFont val="Calibri"/>
        <family val="2"/>
        <charset val="238"/>
        <scheme val="minor"/>
      </rPr>
      <t>(viď. Záložka "</t>
    </r>
    <r>
      <rPr>
        <b/>
        <sz val="11"/>
        <color rgb="FFFF0000"/>
        <rFont val="Calibri"/>
        <family val="2"/>
        <charset val="238"/>
        <scheme val="minor"/>
      </rPr>
      <t>Bezp. Incidenty</t>
    </r>
    <r>
      <rPr>
        <sz val="11"/>
        <color theme="1"/>
        <rFont val="Calibri"/>
        <family val="2"/>
        <charset val="238"/>
        <scheme val="minor"/>
      </rPr>
      <t>")</t>
    </r>
    <r>
      <rPr>
        <b/>
        <sz val="11"/>
        <color theme="1"/>
        <rFont val="Calibri"/>
        <family val="2"/>
        <scheme val="minor"/>
      </rPr>
      <t xml:space="preserve"> </t>
    </r>
  </si>
  <si>
    <r>
      <rPr>
        <sz val="11"/>
        <color rgb="FFDBDBDB"/>
        <rFont val="Calibri"/>
        <family val="2"/>
        <charset val="238"/>
      </rPr>
      <t>ktorých ohrozenie môže spôsobiť kybernetický bezpečnostný incident</t>
    </r>
    <r>
      <rPr>
        <sz val="11"/>
        <color rgb="FF000000"/>
        <rFont val="Calibri"/>
        <family val="2"/>
        <charset val="238"/>
      </rPr>
      <t xml:space="preserve"> </t>
    </r>
    <r>
      <rPr>
        <b/>
        <sz val="11"/>
        <color rgb="FF000000"/>
        <rFont val="Calibri"/>
        <family val="2"/>
        <charset val="238"/>
      </rPr>
      <t xml:space="preserve">II. stupňa </t>
    </r>
    <r>
      <rPr>
        <b/>
        <sz val="11"/>
        <color rgb="FFDBDBDB"/>
        <rFont val="Calibri"/>
        <family val="2"/>
        <charset val="238"/>
      </rPr>
      <t>a III</t>
    </r>
    <r>
      <rPr>
        <sz val="11"/>
        <color rgb="FFDBDBDB"/>
        <rFont val="Calibri"/>
        <family val="2"/>
        <charset val="238"/>
      </rPr>
      <t>.stupňa,</t>
    </r>
  </si>
  <si>
    <r>
      <rPr>
        <sz val="11"/>
        <color rgb="FFC9C9C9"/>
        <rFont val="Calibri"/>
        <family val="2"/>
        <charset val="238"/>
      </rPr>
      <t xml:space="preserve">ktorých ohrozenie môže spôsobiť kybernetický bezpečnostný incident </t>
    </r>
    <r>
      <rPr>
        <b/>
        <sz val="11"/>
        <color rgb="FFC9C9C9"/>
        <rFont val="Calibri"/>
        <family val="2"/>
        <charset val="238"/>
      </rPr>
      <t xml:space="preserve">II. a </t>
    </r>
    <r>
      <rPr>
        <b/>
        <sz val="11"/>
        <color rgb="FF000000"/>
        <rFont val="Calibri"/>
        <family val="2"/>
        <charset val="238"/>
      </rPr>
      <t>alebo III.stupňa,</t>
    </r>
  </si>
  <si>
    <r>
      <t xml:space="preserve">ktoré sú klasifikované z hľadiska dôvernosti ako </t>
    </r>
    <r>
      <rPr>
        <b/>
        <sz val="11"/>
        <color theme="1"/>
        <rFont val="Calibri"/>
        <family val="2"/>
        <charset val="238"/>
        <scheme val="minor"/>
      </rPr>
      <t xml:space="preserve">prísne chránené  </t>
    </r>
    <r>
      <rPr>
        <sz val="11"/>
        <color theme="1"/>
        <rFont val="Calibri"/>
        <family val="2"/>
        <charset val="238"/>
        <scheme val="minor"/>
      </rPr>
      <t>(viď. Záložka "</t>
    </r>
    <r>
      <rPr>
        <sz val="11"/>
        <color rgb="FFFF0000"/>
        <rFont val="Calibri"/>
        <family val="2"/>
        <charset val="238"/>
        <scheme val="minor"/>
      </rPr>
      <t>Klasifikacia CIA</t>
    </r>
    <r>
      <rPr>
        <sz val="11"/>
        <color theme="1"/>
        <rFont val="Calibri"/>
        <family val="2"/>
        <charset val="238"/>
        <scheme val="minor"/>
      </rPr>
      <t xml:space="preserve">") </t>
    </r>
  </si>
  <si>
    <r>
      <t xml:space="preserve">ktoré sú klasifikované z hľadiska dostupnosti klasifikačným stupňom </t>
    </r>
    <r>
      <rPr>
        <b/>
        <sz val="11"/>
        <color theme="1"/>
        <rFont val="Calibri"/>
        <family val="2"/>
        <charset val="238"/>
        <scheme val="minor"/>
      </rPr>
      <t xml:space="preserve">vysoká  </t>
    </r>
    <r>
      <rPr>
        <sz val="11"/>
        <color theme="1"/>
        <rFont val="Calibri"/>
        <family val="2"/>
        <charset val="238"/>
        <scheme val="minor"/>
      </rPr>
      <t>(viď. Záložka "</t>
    </r>
    <r>
      <rPr>
        <sz val="11"/>
        <color rgb="FFFF0000"/>
        <rFont val="Calibri"/>
        <family val="2"/>
        <charset val="238"/>
        <scheme val="minor"/>
      </rPr>
      <t>Klasifikacia CIA</t>
    </r>
    <r>
      <rPr>
        <sz val="11"/>
        <color theme="1"/>
        <rFont val="Calibri"/>
        <family val="2"/>
        <charset val="238"/>
        <scheme val="minor"/>
      </rPr>
      <t xml:space="preserve">") </t>
    </r>
  </si>
  <si>
    <r>
      <t xml:space="preserve">ktoré sú klasifikované z hľadiska integrity klasifikačným stupňom </t>
    </r>
    <r>
      <rPr>
        <b/>
        <sz val="11"/>
        <color theme="1"/>
        <rFont val="Calibri"/>
        <family val="2"/>
        <charset val="238"/>
        <scheme val="minor"/>
      </rPr>
      <t xml:space="preserve">vysoká  </t>
    </r>
    <r>
      <rPr>
        <sz val="11"/>
        <color theme="1"/>
        <rFont val="Calibri"/>
        <family val="2"/>
        <charset val="238"/>
        <scheme val="minor"/>
      </rPr>
      <t>(viď. Záložka "</t>
    </r>
    <r>
      <rPr>
        <sz val="11"/>
        <color rgb="FFFF0000"/>
        <rFont val="Calibri"/>
        <family val="2"/>
        <charset val="238"/>
        <scheme val="minor"/>
      </rPr>
      <t>Klasifikacia CIA</t>
    </r>
    <r>
      <rPr>
        <sz val="11"/>
        <color theme="1"/>
        <rFont val="Calibri"/>
        <family val="2"/>
        <charset val="238"/>
        <scheme val="minor"/>
      </rPr>
      <t xml:space="preserve">") </t>
    </r>
  </si>
  <si>
    <t>pri ktorých je potrebné auditovať aktivity všetkých používateľov</t>
  </si>
  <si>
    <t>prostredníctvom ktorých sa poskytuje základná služba a ktorých výpadok alebo poškodenie
spôsobí poškodenie alebo znemožnenie poskytovania základnej služby</t>
  </si>
  <si>
    <r>
      <t xml:space="preserve">ktoré sú označené ako utajované skutočnosti alebo ako tajomstvo podľa osobitných predpisov, </t>
    </r>
    <r>
      <rPr>
        <b/>
        <sz val="11"/>
        <color rgb="FFFF0000"/>
        <rFont val="Calibri"/>
        <family val="2"/>
        <charset val="238"/>
        <scheme val="minor"/>
      </rPr>
      <t>2)</t>
    </r>
  </si>
  <si>
    <t>ktoré sú nevyhnutné a potrebné z hľadiska plnenia úloh týkajúcich sa obrany a bezpečnosti štátu alebo</t>
  </si>
  <si>
    <t>ktorým je ústredný portál verejnej správy</t>
  </si>
  <si>
    <r>
      <rPr>
        <sz val="14"/>
        <color rgb="FFFF0000"/>
        <rFont val="Calibri"/>
        <family val="2"/>
        <charset val="238"/>
      </rPr>
      <t>1)</t>
    </r>
    <r>
      <rPr>
        <sz val="11"/>
        <color rgb="FF000000"/>
        <rFont val="Calibri"/>
        <family val="2"/>
        <charset val="238"/>
      </rPr>
      <t xml:space="preserve"> §14b zákona Národne jrady Slovenskej republiky č. 198/1994Z. z. o Vojenskom spravodajstve.
</t>
    </r>
    <r>
      <rPr>
        <sz val="14"/>
        <color rgb="FFFF0000"/>
        <rFont val="Calibri"/>
        <family val="2"/>
        <charset val="238"/>
      </rPr>
      <t>2)</t>
    </r>
    <r>
      <rPr>
        <sz val="11"/>
        <color rgb="FF000000"/>
        <rFont val="Calibri"/>
        <family val="2"/>
        <charset val="238"/>
      </rPr>
      <t xml:space="preserve"> Napríklad 
-zákon č. 215/2004 Z. z. </t>
    </r>
    <r>
      <rPr>
        <sz val="11"/>
        <color rgb="FFFF0000"/>
        <rFont val="Calibri"/>
        <family val="2"/>
        <charset val="238"/>
      </rPr>
      <t xml:space="preserve">o ochrane utajovaných skutočností </t>
    </r>
    <r>
      <rPr>
        <sz val="11"/>
        <color rgb="FF000000"/>
        <rFont val="Calibri"/>
        <family val="2"/>
        <charset val="238"/>
      </rPr>
      <t xml:space="preserve">a o zmene a doplnení niektorých zákonov v znení neskorších predpisov, 
-§ 17 až 20 zákona č. 513/1991Zb. </t>
    </r>
    <r>
      <rPr>
        <sz val="11"/>
        <color rgb="FFFF0000"/>
        <rFont val="Calibri"/>
        <family val="2"/>
        <charset val="238"/>
      </rPr>
      <t>Obchodný zákonník</t>
    </r>
    <r>
      <rPr>
        <sz val="11"/>
        <color rgb="FF000000"/>
        <rFont val="Calibri"/>
        <family val="2"/>
        <charset val="238"/>
      </rPr>
      <t>, 
-§ 39 zákona Slovenskej národnej rady č. 323/1992Zb.</t>
    </r>
    <r>
      <rPr>
        <sz val="11"/>
        <color rgb="FFFF0000"/>
        <rFont val="Calibri"/>
        <family val="2"/>
        <charset val="238"/>
      </rPr>
      <t xml:space="preserve"> o notároch a notárskej činnosti</t>
    </r>
    <r>
      <rPr>
        <sz val="11"/>
        <color rgb="FF000000"/>
        <rFont val="Calibri"/>
        <family val="2"/>
        <charset val="238"/>
      </rPr>
      <t xml:space="preserve"> (Notársky poriadok) v znení neskorších predpisov, 
-zákon č. 483/2001 Z. z. </t>
    </r>
    <r>
      <rPr>
        <sz val="11"/>
        <color rgb="FFFF0000"/>
        <rFont val="Calibri"/>
        <family val="2"/>
        <charset val="238"/>
      </rPr>
      <t>o bankácha o zmene</t>
    </r>
    <r>
      <rPr>
        <sz val="11"/>
        <color rgb="FF000000"/>
        <rFont val="Calibri"/>
        <family val="2"/>
        <charset val="238"/>
      </rPr>
      <t xml:space="preserve"> a doplnení niektorých zákonov v znení neskorších predpisov, 
§ 23 zákona č. 586/2003 Z. z. </t>
    </r>
    <r>
      <rPr>
        <sz val="11"/>
        <color rgb="FFFF0000"/>
        <rFont val="Calibri"/>
        <family val="2"/>
        <charset val="238"/>
      </rPr>
      <t xml:space="preserve">o advokácii </t>
    </r>
    <r>
      <rPr>
        <sz val="11"/>
        <color rgb="FF000000"/>
        <rFont val="Calibri"/>
        <family val="2"/>
        <charset val="238"/>
      </rPr>
      <t xml:space="preserve">a o zmene a doplnení 
zákona č. 455/1991 Zb. </t>
    </r>
    <r>
      <rPr>
        <sz val="11"/>
        <color rgb="FFFF0000"/>
        <rFont val="Calibri"/>
        <family val="2"/>
        <charset val="238"/>
      </rPr>
      <t>o živnostenskom podnikan</t>
    </r>
    <r>
      <rPr>
        <sz val="11"/>
        <color rgb="FF000000"/>
        <rFont val="Calibri"/>
        <family val="2"/>
        <charset val="238"/>
      </rPr>
      <t xml:space="preserve">í (živnostenský zákon) v znení neskorších predpisov v znení zákona č. 297/2008 Z. z., 
-zákon č. 215/2004 Z. z. o </t>
    </r>
    <r>
      <rPr>
        <sz val="11"/>
        <color rgb="FFFF0000"/>
        <rFont val="Calibri"/>
        <family val="2"/>
        <charset val="238"/>
      </rPr>
      <t>ochrane utajovaných skutočností</t>
    </r>
    <r>
      <rPr>
        <sz val="11"/>
        <color rgb="FF000000"/>
        <rFont val="Calibri"/>
        <family val="2"/>
        <charset val="238"/>
      </rPr>
      <t xml:space="preserve"> a o zmene a doplnení niektorých zákonov v znení neskorších predpisov,  
-§ 24 a 25 zákona č. 576/2004 Z. z. </t>
    </r>
    <r>
      <rPr>
        <sz val="11"/>
        <color rgb="FFFF0000"/>
        <rFont val="Calibri"/>
        <family val="2"/>
        <charset val="238"/>
      </rPr>
      <t xml:space="preserve">o zdravotnej starostlivosti, službách súvisiacich s poskytovaním zdravotnej starostlivosti </t>
    </r>
    <r>
      <rPr>
        <sz val="11"/>
        <color rgb="FF000000"/>
        <rFont val="Calibri"/>
        <family val="2"/>
        <charset val="238"/>
      </rPr>
      <t xml:space="preserve">a o zmene a doplnení niektorých zákonov v znení neskorších predpisov, 
-§ 11 zákonač. 563/2009Z. z. o </t>
    </r>
    <r>
      <rPr>
        <sz val="11"/>
        <color rgb="FFFF0000"/>
        <rFont val="Calibri"/>
        <family val="2"/>
        <charset val="238"/>
      </rPr>
      <t xml:space="preserve">správe daní </t>
    </r>
    <r>
      <rPr>
        <sz val="11"/>
        <color rgb="FF000000"/>
        <rFont val="Calibri"/>
        <family val="2"/>
        <charset val="238"/>
      </rPr>
      <t xml:space="preserve">(daňový poriadok) a o zmenea doplnení niektorých zákonovv znení neskorších predpisov, 
§ 10 zákona č. 324/2011 Z. z. o </t>
    </r>
    <r>
      <rPr>
        <sz val="11"/>
        <color rgb="FFFF0000"/>
        <rFont val="Calibri"/>
        <family val="2"/>
        <charset val="238"/>
      </rPr>
      <t>poštových službách</t>
    </r>
    <r>
      <rPr>
        <sz val="11"/>
        <color rgb="FF000000"/>
        <rFont val="Calibri"/>
        <family val="2"/>
        <charset val="238"/>
      </rPr>
      <t xml:space="preserve"> a o zmene a doplnení niektorých zákonov.</t>
    </r>
  </si>
  <si>
    <t>Parametre C, I, A  z pohľadu ISVS - informačného aktíva</t>
  </si>
  <si>
    <r>
      <rPr>
        <b/>
        <sz val="16"/>
        <color theme="9" tint="-0.249977111117893"/>
        <rFont val="Calibri"/>
        <family val="2"/>
        <charset val="238"/>
        <scheme val="minor"/>
      </rPr>
      <t>verejné</t>
    </r>
    <r>
      <rPr>
        <b/>
        <sz val="10"/>
        <color theme="1"/>
        <rFont val="Calibri"/>
        <family val="2"/>
        <charset val="238"/>
        <scheme val="minor"/>
      </rPr>
      <t xml:space="preserve"> </t>
    </r>
    <r>
      <rPr>
        <sz val="10"/>
        <color theme="1"/>
        <rFont val="Calibri"/>
        <family val="2"/>
        <charset val="238"/>
        <scheme val="minor"/>
      </rPr>
      <t xml:space="preserve">
informačné aktíva určené pre verejnosť, ktoré sú získateľné z verejných zdrojov alebo z informácií, ktoré sú pripravené na tento účel alebo sú preklasifikované z inej úrovne prostredníctvom vlastníka a zahŕňajú napríklad informácie z médií, povinne publikované informácie alebo všeobecne dostupné informácie,</t>
    </r>
  </si>
  <si>
    <r>
      <rPr>
        <b/>
        <sz val="16"/>
        <color rgb="FF939E26"/>
        <rFont val="Calibri"/>
        <family val="2"/>
        <charset val="238"/>
        <scheme val="minor"/>
      </rPr>
      <t>interné</t>
    </r>
    <r>
      <rPr>
        <sz val="16"/>
        <color rgb="FF939E26"/>
        <rFont val="Calibri"/>
        <family val="2"/>
        <charset val="238"/>
        <scheme val="minor"/>
      </rPr>
      <t>(default)</t>
    </r>
    <r>
      <rPr>
        <b/>
        <sz val="10"/>
        <color theme="1"/>
        <rFont val="Calibri"/>
        <family val="2"/>
        <charset val="238"/>
        <scheme val="minor"/>
      </rPr>
      <t xml:space="preserve">
</t>
    </r>
    <r>
      <rPr>
        <sz val="10"/>
        <color theme="1"/>
        <rFont val="Calibri"/>
        <family val="2"/>
        <charset val="238"/>
        <scheme val="minor"/>
      </rPr>
      <t>informačné aktíva, ktoré sú používané a prístupné pre všetkých používateľov v rámci organizácie prevádzkovateľa základnej služby bez ohľadu na ich pracovnú rolu; na sprístupnenie týchto aktív tretím stranám je potrebné schválenie zo strany vlastníka informácie,</t>
    </r>
  </si>
  <si>
    <r>
      <rPr>
        <b/>
        <sz val="16"/>
        <color rgb="FF939E26"/>
        <rFont val="Segoe UI"/>
        <family val="2"/>
        <charset val="238"/>
      </rPr>
      <t>nízka</t>
    </r>
    <r>
      <rPr>
        <sz val="16"/>
        <color rgb="FF939E26"/>
        <rFont val="Segoe UI"/>
        <family val="2"/>
        <charset val="238"/>
      </rPr>
      <t> </t>
    </r>
    <r>
      <rPr>
        <sz val="10"/>
        <color rgb="FF494949"/>
        <rFont val="Segoe UI"/>
        <family val="2"/>
        <charset val="238"/>
      </rPr>
      <t xml:space="preserve">
zahŕňa informačné aktíva, ktorých chyba alebo nepresnosť výrazne neohrozí poskytovanú základnú službu,</t>
    </r>
  </si>
  <si>
    <r>
      <rPr>
        <b/>
        <sz val="16"/>
        <color rgb="FF939E26"/>
        <rFont val="Calibri"/>
        <family val="2"/>
        <charset val="238"/>
        <scheme val="minor"/>
      </rPr>
      <t>nízka</t>
    </r>
    <r>
      <rPr>
        <sz val="10"/>
        <color theme="1"/>
        <rFont val="Calibri"/>
        <family val="2"/>
        <scheme val="minor"/>
      </rPr>
      <t xml:space="preserve"> 
zahŕňa informačné aktíva prevádzkovateľa základnej služby, ktorých výpadok výrazne neohrozí poskytovanú službu alebo pre ktoré existujú alternatívne postupy,</t>
    </r>
  </si>
  <si>
    <r>
      <rPr>
        <b/>
        <sz val="16"/>
        <color rgb="FFD2A000"/>
        <rFont val="Calibri"/>
        <family val="2"/>
        <charset val="238"/>
        <scheme val="minor"/>
      </rPr>
      <t>chránené</t>
    </r>
    <r>
      <rPr>
        <sz val="10"/>
        <color theme="1"/>
        <rFont val="Calibri"/>
        <family val="2"/>
        <scheme val="minor"/>
      </rPr>
      <t xml:space="preserve"> 
informačné aktíva, ktoré sú používané a prístupné len určeným skupinám oprávnených osôb a ktorých neautorizované odhalenie, prezradenie alebo zničenie môže mať pre prevádzkovateľa základnej služby negatívny vplyv na poskytovanie služby; prístup k údajom klasifikovaným ako „Chránené“ je riadený pomocou zásady „potreby vedieť“ a zásady „najnižších privilégií“ a je vymedzený výhradne vopred definovaným a schváleným útvarom alebo iným jasne vymedzeným skupinám osôb; tretie strany majú k týmto údajom prístup len v nevyhnutných a jednoznačne definovaných prípadoch schválených vlastníkom,</t>
    </r>
  </si>
  <si>
    <r>
      <rPr>
        <b/>
        <sz val="16"/>
        <color rgb="FFD2A000"/>
        <rFont val="Calibri"/>
        <family val="2"/>
        <charset val="238"/>
        <scheme val="minor"/>
      </rPr>
      <t>stredná</t>
    </r>
    <r>
      <rPr>
        <sz val="10"/>
        <color theme="1"/>
        <rFont val="Calibri"/>
        <family val="2"/>
        <scheme val="minor"/>
      </rPr>
      <t xml:space="preserve"> 
zahŕňa informačné aktíva, ktoré sú dôležité pre činnosť prevádzkovateľa základnej služby a ktorých chyba alebo nepresnosť môže spôsobiť dopad na kontinuitu poskytovanej základnej služby, strategickú oblasť, trhové a operačné riziká,</t>
    </r>
  </si>
  <si>
    <r>
      <rPr>
        <b/>
        <sz val="16"/>
        <color rgb="FFD2A000"/>
        <rFont val="Calibri"/>
        <family val="2"/>
        <charset val="238"/>
        <scheme val="minor"/>
      </rPr>
      <t>stredná</t>
    </r>
    <r>
      <rPr>
        <sz val="10"/>
        <color theme="1"/>
        <rFont val="Calibri"/>
        <family val="2"/>
        <scheme val="minor"/>
      </rPr>
      <t xml:space="preserve"> 
zahŕňa informačné aktíva, ktoré sú dôležité pre činnosť prevádzkovateľa základnej služby a ktorých zlyhanie môže mať dopad na kontinuitu poskytovanej základnej služby, strategickú oblasť, trhové a operačné riziká,</t>
    </r>
  </si>
  <si>
    <r>
      <rPr>
        <b/>
        <sz val="16"/>
        <color rgb="FFFF0000"/>
        <rFont val="Calibri"/>
        <family val="2"/>
        <charset val="238"/>
        <scheme val="minor"/>
      </rPr>
      <t>prísne-chránené</t>
    </r>
    <r>
      <rPr>
        <b/>
        <sz val="16"/>
        <color theme="1"/>
        <rFont val="Calibri"/>
        <family val="2"/>
        <charset val="238"/>
        <scheme val="minor"/>
      </rPr>
      <t xml:space="preserve"> </t>
    </r>
    <r>
      <rPr>
        <sz val="10"/>
        <color theme="1"/>
        <rFont val="Calibri"/>
        <family val="2"/>
        <scheme val="minor"/>
      </rPr>
      <t xml:space="preserve">
informačné aktíva, ktoré sú používané a prístupné len jednotlivým vybraným používateľom prevádzkovateľa základnej služby a ktorých neautorizované odhalenie, prezradenie alebo zničenie môže mať s vysokou pravdepodobnosťou negatívny vplyv na poskytovanie základnej služby; prístup k údajom klasifikovaným ako „Prísne chránené“ je riadený pomocou zásady „potreby vedieť“ a zásady „najnižších privilégií“ a výhradne konkrétnym, vopred definovaným a schváleným osobám; tretie strany majú k týmto údajom prístup len vo výnimočných a jednoznačne definovaných prípadoch schválených vlastníkom alebo na základe ustanovení osobitných predpisov</t>
    </r>
  </si>
  <si>
    <r>
      <rPr>
        <b/>
        <sz val="16"/>
        <color rgb="FFFF0000"/>
        <rFont val="Calibri"/>
        <family val="2"/>
        <charset val="238"/>
        <scheme val="minor"/>
      </rPr>
      <t>vysoká</t>
    </r>
    <r>
      <rPr>
        <sz val="10"/>
        <color theme="1"/>
        <rFont val="Calibri"/>
        <family val="2"/>
        <scheme val="minor"/>
      </rPr>
      <t xml:space="preserve"> 
zahŕňa vybrané kľúčové informačné aktíva, ktoré sú kritické pre činnosť prevádzkovateľa základnej služby a ktorých chyba, nepresnosť bezprostredne ohrozuje poskytovanú základnú službu, s ňou spojené aktivity a reputáciu prevádzkovateľa základnej služby.</t>
    </r>
  </si>
  <si>
    <r>
      <rPr>
        <b/>
        <sz val="16"/>
        <color rgb="FFFF0000"/>
        <rFont val="Calibri"/>
        <family val="2"/>
        <charset val="238"/>
        <scheme val="minor"/>
      </rPr>
      <t>vysoká</t>
    </r>
    <r>
      <rPr>
        <sz val="10"/>
        <color theme="1"/>
        <rFont val="Calibri"/>
        <family val="2"/>
        <scheme val="minor"/>
      </rPr>
      <t xml:space="preserve"> 
zahŕňa vybrané kľúčové informačné aktíva, ktoré sú kritické pre činnosť prevádzkovateľa základnej služby a ktorých zlyhanie bezprostredne ohrozuje poskytovanú základnú službu, s ňou spojené aktivity a dobrú povesť prevádzkovateľa základnej služby.</t>
    </r>
  </si>
  <si>
    <t>Kategórie závažnosti bezpečnostných incidentov</t>
  </si>
  <si>
    <t>Vyhláška 165/2018 Z. z., ktorou sa určujú identifikačné kritériá pre jednotlivé kategórie závažných kybernetických bezpečnostných incidentov a podrobnosti hlásenia kybernetických bezpečnostných incidentov</t>
  </si>
  <si>
    <t>Dopad kybernetického
bezpečnostného incidentu
v závislosti:</t>
  </si>
  <si>
    <t xml:space="preserve">Závažný kybernetický bezpečnostný incident kategórie </t>
  </si>
  <si>
    <t xml:space="preserve">Kategória stupňa I. </t>
  </si>
  <si>
    <t>Kategória stupňa II.</t>
  </si>
  <si>
    <t>Kategória stupňa III.</t>
  </si>
  <si>
    <t>§ 24 ods. 2
písm. a)
zákona</t>
  </si>
  <si>
    <r>
      <rPr>
        <b/>
        <sz val="11"/>
        <color rgb="FF000000"/>
        <rFont val="Calibri"/>
        <family val="2"/>
        <charset val="238"/>
      </rPr>
      <t>Počet používateľov</t>
    </r>
    <r>
      <rPr>
        <sz val="11"/>
        <color rgb="FF000000"/>
        <rFont val="Calibri"/>
        <family val="2"/>
        <charset val="238"/>
      </rPr>
      <t xml:space="preserve"> základnej </t>
    </r>
    <r>
      <rPr>
        <b/>
        <sz val="11"/>
        <color rgb="FF000000"/>
        <rFont val="Calibri"/>
        <family val="2"/>
        <charset val="238"/>
      </rPr>
      <t xml:space="preserve">služby </t>
    </r>
    <r>
      <rPr>
        <sz val="11"/>
        <color rgb="FF000000"/>
        <rFont val="Calibri"/>
        <family val="2"/>
        <charset val="238"/>
      </rPr>
      <t>zasiahnutých kybernetickým bezpečnostným incidentom.</t>
    </r>
  </si>
  <si>
    <r>
      <rPr>
        <sz val="11"/>
        <color rgb="FF000000"/>
        <rFont val="Calibri"/>
        <family val="2"/>
        <charset val="238"/>
      </rPr>
      <t>Incident viedol ku konaniu, ktoré ohrozuje dostupnosť, pravosť, integritu alebo dôvernosť  uchovávaných, prenášaných alebo spracúvaných údajov alebo súvisiacich služieb prevádzkovateľa základnej služby poskytovaných alebo prístupných prostredníctvom týchto sietí a informačných systémov, ktorá postihuje</t>
    </r>
    <r>
      <rPr>
        <sz val="11"/>
        <color rgb="FFFF0000"/>
        <rFont val="Calibri"/>
        <family val="2"/>
        <charset val="238"/>
      </rPr>
      <t xml:space="preserve"> viac ako </t>
    </r>
    <r>
      <rPr>
        <b/>
        <sz val="11"/>
        <color rgb="FFFF0000"/>
        <rFont val="Calibri"/>
        <family val="2"/>
        <charset val="238"/>
      </rPr>
      <t>25 000</t>
    </r>
    <r>
      <rPr>
        <sz val="11"/>
        <color rgb="FF000000"/>
        <rFont val="Calibri"/>
        <family val="2"/>
        <charset val="238"/>
      </rPr>
      <t xml:space="preserve"> osôb.</t>
    </r>
  </si>
  <si>
    <r>
      <rPr>
        <sz val="11"/>
        <color rgb="FF000000"/>
        <rFont val="Calibri"/>
        <family val="2"/>
        <charset val="238"/>
      </rPr>
      <t xml:space="preserve">Incident viedol ku konaniu, ktoré ohrozuje dostupnosť, pravosť, integritu alebo dôvernosť uchovávaných, prenášaných alebo spracúvaných údajov alebo súvisiacich služieb prevádzkovateľa základnej služby poskytovaných alebo prístupných prostredníctvom  týchto sietí a informačných systémov, ktorá postihuje </t>
    </r>
    <r>
      <rPr>
        <sz val="11"/>
        <color rgb="FFFF0000"/>
        <rFont val="Calibri"/>
        <family val="2"/>
        <charset val="238"/>
      </rPr>
      <t xml:space="preserve">viac ako </t>
    </r>
    <r>
      <rPr>
        <b/>
        <sz val="11"/>
        <color rgb="FFFF0000"/>
        <rFont val="Calibri"/>
        <family val="2"/>
        <charset val="238"/>
      </rPr>
      <t>50 000</t>
    </r>
    <r>
      <rPr>
        <b/>
        <sz val="11"/>
        <color rgb="FF000000"/>
        <rFont val="Calibri"/>
        <family val="2"/>
        <charset val="238"/>
      </rPr>
      <t xml:space="preserve"> </t>
    </r>
    <r>
      <rPr>
        <sz val="11"/>
        <color rgb="FF000000"/>
        <rFont val="Calibri"/>
        <family val="2"/>
        <charset val="238"/>
      </rPr>
      <t>osôb.</t>
    </r>
  </si>
  <si>
    <r>
      <rPr>
        <sz val="11"/>
        <color rgb="FF000000"/>
        <rFont val="Calibri"/>
        <family val="2"/>
        <charset val="238"/>
      </rPr>
      <t xml:space="preserve">Incident viedol ku konaniu, ktoré ohrozuje dostupnosť, pravosť, integritu alebo dôvernosť uchovávaných, prenášaných alebo spracúvaných údajov alebo súvisiacich služieb prevádzkovateľa základnej služby poskytovaných alebo prístupných prostredníctvom týchto sietí a informačných systémov, ktorá postihuje </t>
    </r>
    <r>
      <rPr>
        <sz val="11"/>
        <color rgb="FFFF0000"/>
        <rFont val="Calibri"/>
        <family val="2"/>
        <charset val="238"/>
      </rPr>
      <t xml:space="preserve">viac ako </t>
    </r>
    <r>
      <rPr>
        <b/>
        <sz val="11"/>
        <color rgb="FFFF0000"/>
        <rFont val="Calibri"/>
        <family val="2"/>
        <charset val="238"/>
      </rPr>
      <t>100 000</t>
    </r>
    <r>
      <rPr>
        <sz val="11"/>
        <color rgb="FF000000"/>
        <rFont val="Calibri"/>
        <family val="2"/>
        <charset val="238"/>
      </rPr>
      <t xml:space="preserve"> osôb.</t>
    </r>
  </si>
  <si>
    <t>viac ako 25 000 osôb</t>
  </si>
  <si>
    <t>viac ako 50 000</t>
  </si>
  <si>
    <t>viac ako 100 000 osôb</t>
  </si>
  <si>
    <t>§ 24 ods. 2
písm. b)
zákona
a
§ 24 ods. 2
písm. c)
zákona</t>
  </si>
  <si>
    <r>
      <rPr>
        <b/>
        <sz val="11"/>
        <color rgb="FF000000"/>
        <rFont val="Calibri"/>
        <family val="2"/>
        <charset val="238"/>
      </rPr>
      <t>Dĺžka trvania kybernetického</t>
    </r>
    <r>
      <rPr>
        <sz val="11"/>
        <color rgb="FF000000"/>
        <rFont val="Calibri"/>
        <family val="2"/>
        <charset val="238"/>
      </rPr>
      <t xml:space="preserve"> </t>
    </r>
    <r>
      <rPr>
        <b/>
        <sz val="11"/>
        <color rgb="FF000000"/>
        <rFont val="Calibri"/>
        <family val="2"/>
        <charset val="238"/>
      </rPr>
      <t>bezpečnostného</t>
    </r>
    <r>
      <rPr>
        <sz val="11"/>
        <color rgb="FF000000"/>
        <rFont val="Calibri"/>
        <family val="2"/>
        <charset val="238"/>
      </rPr>
      <t xml:space="preserve"> </t>
    </r>
    <r>
      <rPr>
        <b/>
        <sz val="11"/>
        <color rgb="FF000000"/>
        <rFont val="Calibri"/>
        <family val="2"/>
        <charset val="238"/>
      </rPr>
      <t xml:space="preserve">incidentu </t>
    </r>
    <r>
      <rPr>
        <sz val="11"/>
        <color rgb="FF000000"/>
        <rFont val="Calibri"/>
        <family val="2"/>
        <charset val="238"/>
      </rPr>
      <t xml:space="preserve">(čas pôsobenia kybernetického bezpečnostného incidentu)
a
</t>
    </r>
    <r>
      <rPr>
        <b/>
        <sz val="11"/>
        <color rgb="FF000000"/>
        <rFont val="Calibri"/>
        <family val="2"/>
        <charset val="238"/>
      </rPr>
      <t>Geografické rozšírenie</t>
    </r>
    <r>
      <rPr>
        <sz val="11"/>
        <color rgb="FF000000"/>
        <rFont val="Calibri"/>
        <family val="2"/>
        <charset val="238"/>
      </rPr>
      <t xml:space="preserve"> </t>
    </r>
    <r>
      <rPr>
        <b/>
        <sz val="11"/>
        <color rgb="FF000000"/>
        <rFont val="Calibri"/>
        <family val="2"/>
        <charset val="238"/>
      </rPr>
      <t>kybernetického bezpečnostného incidentu</t>
    </r>
    <r>
      <rPr>
        <sz val="11"/>
        <color rgb="FF000000"/>
        <rFont val="Calibri"/>
        <family val="2"/>
        <charset val="238"/>
      </rPr>
      <t>.</t>
    </r>
  </si>
  <si>
    <r>
      <rPr>
        <sz val="11"/>
        <color rgb="FF000000"/>
        <rFont val="Calibri"/>
        <family val="2"/>
        <charset val="238"/>
      </rPr>
      <t>Obmedzenie alebo narušenie prevádzky základnej služby alebo prvku kritickej infraštruktúry v rozsahu</t>
    </r>
    <r>
      <rPr>
        <sz val="11"/>
        <color rgb="FFFF0000"/>
        <rFont val="Calibri"/>
        <family val="2"/>
        <charset val="238"/>
      </rPr>
      <t xml:space="preserve"> viac ako </t>
    </r>
    <r>
      <rPr>
        <b/>
        <sz val="11"/>
        <color rgb="FFFF0000"/>
        <rFont val="Calibri"/>
        <family val="2"/>
        <charset val="238"/>
      </rPr>
      <t>15 000</t>
    </r>
    <r>
      <rPr>
        <sz val="11"/>
        <color rgb="FFFF0000"/>
        <rFont val="Calibri"/>
        <family val="2"/>
        <charset val="238"/>
      </rPr>
      <t xml:space="preserve"> </t>
    </r>
    <r>
      <rPr>
        <sz val="11"/>
        <color rgb="FF000000"/>
        <rFont val="Calibri"/>
        <family val="2"/>
        <charset val="238"/>
      </rPr>
      <t xml:space="preserve">používateľských hodín, pričom pojem používateľská hodina sa týka počtu postihnutých používateľov na území </t>
    </r>
    <r>
      <rPr>
        <sz val="11"/>
        <color rgb="FFFF0000"/>
        <rFont val="Calibri"/>
        <family val="2"/>
        <charset val="238"/>
      </rPr>
      <t>najmenej jedného okresu</t>
    </r>
    <r>
      <rPr>
        <sz val="11"/>
        <color rgb="FF000000"/>
        <rFont val="Calibri"/>
        <family val="2"/>
        <charset val="238"/>
      </rPr>
      <t xml:space="preserve"> počas 60 min.</t>
    </r>
  </si>
  <si>
    <r>
      <rPr>
        <sz val="11"/>
        <color rgb="FF000000"/>
        <rFont val="Calibri"/>
        <family val="2"/>
        <charset val="238"/>
      </rPr>
      <t xml:space="preserve">Obmedzenie alebo narušenie prevádzky základnej služby alebo prvku kritickej infraštruktúry v rozsahu </t>
    </r>
    <r>
      <rPr>
        <sz val="11"/>
        <color rgb="FFFF0000"/>
        <rFont val="Calibri"/>
        <family val="2"/>
        <charset val="238"/>
      </rPr>
      <t xml:space="preserve">viac ako </t>
    </r>
    <r>
      <rPr>
        <b/>
        <sz val="11"/>
        <color rgb="FFFF0000"/>
        <rFont val="Calibri"/>
        <family val="2"/>
        <charset val="238"/>
      </rPr>
      <t>100 000</t>
    </r>
    <r>
      <rPr>
        <sz val="11"/>
        <color rgb="FF000000"/>
        <rFont val="Calibri"/>
        <family val="2"/>
        <charset val="238"/>
      </rPr>
      <t xml:space="preserve"> používateľských hodín, pričom pojem používateľská hodina sa týka počtu postihnutých používateľov na území najmenej </t>
    </r>
    <r>
      <rPr>
        <sz val="11"/>
        <color rgb="FFFF0000"/>
        <rFont val="Calibri"/>
        <family val="2"/>
        <charset val="238"/>
      </rPr>
      <t>jedného kraja</t>
    </r>
    <r>
      <rPr>
        <sz val="11"/>
        <color rgb="FF000000"/>
        <rFont val="Calibri"/>
        <family val="2"/>
        <charset val="238"/>
      </rPr>
      <t xml:space="preserve"> počas 60 min.</t>
    </r>
  </si>
  <si>
    <r>
      <rPr>
        <sz val="11"/>
        <color rgb="FF000000"/>
        <rFont val="Calibri"/>
        <family val="2"/>
        <charset val="238"/>
      </rPr>
      <t xml:space="preserve">Obmedzenie alebo narušenie prevádzky základnej služby alebo prvku kritickej infraštruktúry v rozsahu </t>
    </r>
    <r>
      <rPr>
        <sz val="11"/>
        <color rgb="FFFF0000"/>
        <rFont val="Calibri"/>
        <family val="2"/>
        <charset val="238"/>
      </rPr>
      <t>viac ako</t>
    </r>
    <r>
      <rPr>
        <b/>
        <sz val="11"/>
        <color rgb="FFFF0000"/>
        <rFont val="Calibri"/>
        <family val="2"/>
        <charset val="238"/>
      </rPr>
      <t xml:space="preserve"> 500 000</t>
    </r>
    <r>
      <rPr>
        <sz val="11"/>
        <color rgb="FF000000"/>
        <rFont val="Calibri"/>
        <family val="2"/>
        <charset val="238"/>
      </rPr>
      <t xml:space="preserve"> používateľských hodín, pričom pojem používateľská hodina sa týka počtu postihnutých používateľov na</t>
    </r>
    <r>
      <rPr>
        <sz val="11"/>
        <color rgb="FFFF0000"/>
        <rFont val="Calibri"/>
        <family val="2"/>
        <charset val="238"/>
      </rPr>
      <t xml:space="preserve"> celom území Slovenskej republiky</t>
    </r>
    <r>
      <rPr>
        <sz val="11"/>
        <color rgb="FF000000"/>
        <rFont val="Calibri"/>
        <family val="2"/>
        <charset val="238"/>
      </rPr>
      <t xml:space="preserve"> počas 60 min.</t>
    </r>
  </si>
  <si>
    <t>viac ako 15 000 hodín /  
minimálne jeden okres</t>
  </si>
  <si>
    <t>viac ako 100 000 hodín / 
minimálne jeden kraj</t>
  </si>
  <si>
    <t>viac ako 500 000 hodín / 
celá SR</t>
  </si>
  <si>
    <t>§ 24 ods. 2
písm. d)
zákona</t>
  </si>
  <si>
    <r>
      <rPr>
        <b/>
        <sz val="11"/>
        <color rgb="FF000000"/>
        <rFont val="Calibri"/>
        <family val="2"/>
        <charset val="238"/>
      </rPr>
      <t>Stupeň narušenia fungovania</t>
    </r>
    <r>
      <rPr>
        <sz val="11"/>
        <color rgb="FF000000"/>
        <rFont val="Calibri"/>
        <family val="2"/>
        <charset val="238"/>
      </rPr>
      <t xml:space="preserve">  základnej služby.</t>
    </r>
  </si>
  <si>
    <t>-----</t>
  </si>
  <si>
    <t>Incident spôsobil úplnú nedostupnosť druhu služby, pre ktorú je možné zabezpečiť náhradné riešenie.</t>
  </si>
  <si>
    <t>Incident spôsobil úplnú nedostupnosť druhu služby, pre ktorú nie je možné zabezpečiť náhradné riešenie.</t>
  </si>
  <si>
    <t>§ 24 ods. 2
písm. e)
zákona</t>
  </si>
  <si>
    <r>
      <rPr>
        <b/>
        <sz val="11"/>
        <color rgb="FF000000"/>
        <rFont val="Calibri"/>
        <family val="2"/>
        <charset val="238"/>
      </rPr>
      <t>Rozsah vplyvu kybernetického</t>
    </r>
    <r>
      <rPr>
        <sz val="11"/>
        <color rgb="FF000000"/>
        <rFont val="Calibri"/>
        <family val="2"/>
        <charset val="238"/>
      </rPr>
      <t xml:space="preserve"> </t>
    </r>
    <r>
      <rPr>
        <b/>
        <sz val="11"/>
        <color rgb="FF000000"/>
        <rFont val="Calibri"/>
        <family val="2"/>
        <charset val="238"/>
      </rPr>
      <t xml:space="preserve">bezpečnostného incidentu </t>
    </r>
    <r>
      <rPr>
        <sz val="11"/>
        <color rgb="FF000000"/>
        <rFont val="Calibri"/>
        <family val="2"/>
        <charset val="238"/>
      </rPr>
      <t>na hospodárske alebo spoločenské činnosti štátu.</t>
    </r>
  </si>
  <si>
    <r>
      <rPr>
        <sz val="11"/>
        <color rgb="FF000000"/>
        <rFont val="Calibri"/>
        <family val="2"/>
        <charset val="238"/>
      </rPr>
      <t xml:space="preserve">Incident spôsobil 
a) hospodársku stratu alebo hmotnú škodu </t>
    </r>
    <r>
      <rPr>
        <sz val="11"/>
        <color rgb="FFFF0000"/>
        <rFont val="Calibri"/>
        <family val="2"/>
        <charset val="238"/>
      </rPr>
      <t>najmenej jednému užívateľovi</t>
    </r>
    <r>
      <rPr>
        <b/>
        <sz val="11"/>
        <color rgb="FFFF0000"/>
        <rFont val="Calibri"/>
        <family val="2"/>
        <charset val="238"/>
      </rPr>
      <t xml:space="preserve"> viac ako 250 000 eur</t>
    </r>
    <r>
      <rPr>
        <sz val="11"/>
        <color rgb="FF000000"/>
        <rFont val="Calibri"/>
        <family val="2"/>
        <charset val="238"/>
      </rPr>
      <t xml:space="preserve">, b) </t>
    </r>
    <r>
      <rPr>
        <sz val="11"/>
        <color rgb="FFFF0000"/>
        <rFont val="Calibri"/>
        <family val="2"/>
        <charset val="238"/>
      </rPr>
      <t xml:space="preserve">viac ako 1 </t>
    </r>
    <r>
      <rPr>
        <b/>
        <sz val="11"/>
        <color rgb="FFFF0000"/>
        <rFont val="Calibri"/>
        <family val="2"/>
        <charset val="238"/>
      </rPr>
      <t>000</t>
    </r>
    <r>
      <rPr>
        <b/>
        <sz val="11"/>
        <color rgb="FF000000"/>
        <rFont val="Calibri"/>
        <family val="2"/>
        <charset val="238"/>
      </rPr>
      <t xml:space="preserve"> </t>
    </r>
    <r>
      <rPr>
        <sz val="11"/>
        <color rgb="FF000000"/>
        <rFont val="Calibri"/>
        <family val="2"/>
        <charset val="238"/>
      </rPr>
      <t xml:space="preserve">zranených osôb vyžadujúcich lekárske ošetrenie, alebo stratu jedného života, alebo 
c) narušenie verejného poriadku, alebo verejnej bezpečnosti </t>
    </r>
    <r>
      <rPr>
        <sz val="11"/>
        <color rgb="FFFF0000"/>
        <rFont val="Calibri"/>
        <family val="2"/>
        <charset val="238"/>
      </rPr>
      <t>vo významnej časti okresu.</t>
    </r>
  </si>
  <si>
    <r>
      <rPr>
        <sz val="11"/>
        <color rgb="FF000000"/>
        <rFont val="Calibri"/>
        <family val="2"/>
        <charset val="238"/>
      </rPr>
      <t xml:space="preserve">Incident spôsobil 
a) hospodársku stratu alebo hmotnú škodu </t>
    </r>
    <r>
      <rPr>
        <sz val="11"/>
        <color rgb="FFFF0000"/>
        <rFont val="Calibri"/>
        <family val="2"/>
        <charset val="238"/>
      </rPr>
      <t>najmenej jednému užívateľovi</t>
    </r>
    <r>
      <rPr>
        <sz val="11"/>
        <color rgb="FF000000"/>
        <rFont val="Calibri"/>
        <family val="2"/>
        <charset val="238"/>
      </rPr>
      <t xml:space="preserve"> </t>
    </r>
    <r>
      <rPr>
        <sz val="11"/>
        <color rgb="FFFF0000"/>
        <rFont val="Calibri"/>
        <family val="2"/>
        <charset val="238"/>
      </rPr>
      <t>viac ako</t>
    </r>
    <r>
      <rPr>
        <b/>
        <sz val="11"/>
        <color rgb="FFFF0000"/>
        <rFont val="Calibri"/>
        <family val="2"/>
        <charset val="238"/>
      </rPr>
      <t xml:space="preserve"> 500 000</t>
    </r>
    <r>
      <rPr>
        <sz val="11"/>
        <color rgb="FF000000"/>
        <rFont val="Calibri"/>
        <family val="2"/>
        <charset val="238"/>
      </rPr>
      <t xml:space="preserve"> eur, 
b) obete na životoch s hraničnou hodnotou</t>
    </r>
    <r>
      <rPr>
        <sz val="11"/>
        <color rgb="FFFF0000"/>
        <rFont val="Calibri"/>
        <family val="2"/>
        <charset val="238"/>
      </rPr>
      <t xml:space="preserve"> viac ako </t>
    </r>
    <r>
      <rPr>
        <b/>
        <sz val="11"/>
        <color rgb="FFFF0000"/>
        <rFont val="Calibri"/>
        <family val="2"/>
        <charset val="238"/>
      </rPr>
      <t xml:space="preserve">100 </t>
    </r>
    <r>
      <rPr>
        <sz val="11"/>
        <color rgb="FFFF0000"/>
        <rFont val="Calibri"/>
        <family val="2"/>
        <charset val="238"/>
      </rPr>
      <t>mŕtvych</t>
    </r>
    <r>
      <rPr>
        <sz val="11"/>
        <color rgb="FF000000"/>
        <rFont val="Calibri"/>
        <family val="2"/>
        <charset val="238"/>
      </rPr>
      <t xml:space="preserve"> alebo</t>
    </r>
    <r>
      <rPr>
        <b/>
        <sz val="11"/>
        <color rgb="FF000000"/>
        <rFont val="Calibri"/>
        <family val="2"/>
        <charset val="238"/>
      </rPr>
      <t xml:space="preserve"> </t>
    </r>
    <r>
      <rPr>
        <b/>
        <sz val="11"/>
        <color rgb="FFFF0000"/>
        <rFont val="Calibri"/>
        <family val="2"/>
        <charset val="238"/>
      </rPr>
      <t>3 500</t>
    </r>
    <r>
      <rPr>
        <sz val="11"/>
        <color rgb="FFFF0000"/>
        <rFont val="Calibri"/>
        <family val="2"/>
        <charset val="238"/>
      </rPr>
      <t xml:space="preserve"> zranených</t>
    </r>
    <r>
      <rPr>
        <sz val="11"/>
        <color rgb="FF000000"/>
        <rFont val="Calibri"/>
        <family val="2"/>
        <charset val="238"/>
      </rPr>
      <t xml:space="preserve"> osôb vyžadujúcich lekárske ošetrenie, alebo 
c) narušenie verejného poriadku, alebo verejnej bezpečnosti </t>
    </r>
    <r>
      <rPr>
        <sz val="11"/>
        <color rgb="FFFF0000"/>
        <rFont val="Calibri"/>
        <family val="2"/>
        <charset val="238"/>
      </rPr>
      <t>vo významnej časti kraja.</t>
    </r>
  </si>
  <si>
    <r>
      <rPr>
        <sz val="11"/>
        <color rgb="FF000000"/>
        <rFont val="Calibri"/>
        <family val="2"/>
        <charset val="238"/>
      </rPr>
      <t xml:space="preserve">Incident spôsobil
a) hospodársku stratu alebo hmotnú škodu </t>
    </r>
    <r>
      <rPr>
        <sz val="11"/>
        <color rgb="FFFF0000"/>
        <rFont val="Calibri"/>
        <family val="2"/>
        <charset val="238"/>
      </rPr>
      <t>najmenej jednému užívateľovi viac ako</t>
    </r>
    <r>
      <rPr>
        <b/>
        <sz val="11"/>
        <color rgb="FFFF0000"/>
        <rFont val="Calibri"/>
        <family val="2"/>
        <charset val="238"/>
      </rPr>
      <t xml:space="preserve"> 1 000 000</t>
    </r>
    <r>
      <rPr>
        <sz val="11"/>
        <color rgb="FF000000"/>
        <rFont val="Calibri"/>
        <family val="2"/>
        <charset val="238"/>
      </rPr>
      <t xml:space="preserve"> eur,
b) obete na životoch s hraničnou hodnotou </t>
    </r>
    <r>
      <rPr>
        <sz val="11"/>
        <color rgb="FFFF0000"/>
        <rFont val="Calibri"/>
        <family val="2"/>
        <charset val="238"/>
      </rPr>
      <t xml:space="preserve">viac ako </t>
    </r>
    <r>
      <rPr>
        <b/>
        <sz val="11"/>
        <color rgb="FFFF0000"/>
        <rFont val="Calibri"/>
        <family val="2"/>
        <charset val="238"/>
      </rPr>
      <t xml:space="preserve">500 </t>
    </r>
    <r>
      <rPr>
        <sz val="11"/>
        <color rgb="FFFF0000"/>
        <rFont val="Calibri"/>
        <family val="2"/>
        <charset val="238"/>
      </rPr>
      <t>mŕtvych</t>
    </r>
    <r>
      <rPr>
        <sz val="11"/>
        <color rgb="FF000000"/>
        <rFont val="Calibri"/>
        <family val="2"/>
        <charset val="238"/>
      </rPr>
      <t xml:space="preserve"> alebo</t>
    </r>
    <r>
      <rPr>
        <sz val="11"/>
        <color rgb="FFFF0000"/>
        <rFont val="Calibri"/>
        <family val="2"/>
        <charset val="238"/>
      </rPr>
      <t xml:space="preserve"> </t>
    </r>
    <r>
      <rPr>
        <b/>
        <sz val="11"/>
        <color rgb="FFFF0000"/>
        <rFont val="Calibri"/>
        <family val="2"/>
        <charset val="238"/>
      </rPr>
      <t>5 000</t>
    </r>
    <r>
      <rPr>
        <sz val="11"/>
        <color rgb="FFFF0000"/>
        <rFont val="Calibri"/>
        <family val="2"/>
        <charset val="238"/>
      </rPr>
      <t xml:space="preserve"> zranených osôb</t>
    </r>
    <r>
      <rPr>
        <sz val="11"/>
        <color rgb="FF000000"/>
        <rFont val="Calibri"/>
        <family val="2"/>
        <charset val="238"/>
      </rPr>
      <t xml:space="preserve"> vyžadujúcich lekárske ošetrenie, alebo 
c) narušenie verejného poriadku, alebo verejnej bezpečnosti </t>
    </r>
    <r>
      <rPr>
        <sz val="11"/>
        <color rgb="FFFF0000"/>
        <rFont val="Calibri"/>
        <family val="2"/>
        <charset val="238"/>
      </rPr>
      <t>vo významnej časti Slovenskej republiky.</t>
    </r>
  </si>
  <si>
    <r>
      <t xml:space="preserve">a) škoda najmenej jednému užívateľovi viac ako </t>
    </r>
    <r>
      <rPr>
        <b/>
        <sz val="11"/>
        <color rgb="FFFF0000"/>
        <rFont val="Calibri"/>
        <family val="2"/>
        <charset val="238"/>
      </rPr>
      <t>250 000 eur</t>
    </r>
    <r>
      <rPr>
        <sz val="11"/>
        <color rgb="FFFF0000"/>
        <rFont val="Calibri"/>
        <family val="2"/>
        <charset val="238"/>
      </rPr>
      <t xml:space="preserve">
b) viac ako </t>
    </r>
    <r>
      <rPr>
        <b/>
        <sz val="11"/>
        <color rgb="FFFF0000"/>
        <rFont val="Calibri"/>
        <family val="2"/>
        <charset val="238"/>
      </rPr>
      <t xml:space="preserve">1 000 zranených osôb
c) </t>
    </r>
    <r>
      <rPr>
        <sz val="11"/>
        <color rgb="FFFF0000"/>
        <rFont val="Calibri"/>
        <family val="2"/>
        <charset val="238"/>
      </rPr>
      <t>narušenie verejného poriadku, alebo verejnej bezpečnosti</t>
    </r>
    <r>
      <rPr>
        <b/>
        <sz val="11"/>
        <color rgb="FFFF0000"/>
        <rFont val="Calibri"/>
        <family val="2"/>
        <charset val="238"/>
      </rPr>
      <t xml:space="preserve"> vo významnej časti okresu.</t>
    </r>
  </si>
  <si>
    <r>
      <t xml:space="preserve">a) škoda najmenej jednému užívateľovi viac ako 500 000 eur
b) viac ako </t>
    </r>
    <r>
      <rPr>
        <b/>
        <sz val="11"/>
        <color rgb="FFFF0000"/>
        <rFont val="Calibri"/>
        <family val="2"/>
        <charset val="238"/>
      </rPr>
      <t>100 mrtvych</t>
    </r>
    <r>
      <rPr>
        <sz val="11"/>
        <color rgb="FFFF0000"/>
        <rFont val="Calibri"/>
        <family val="2"/>
        <charset val="238"/>
      </rPr>
      <t xml:space="preserve"> osôb </t>
    </r>
    <r>
      <rPr>
        <b/>
        <sz val="11"/>
        <color rgb="FFFF0000"/>
        <rFont val="Calibri"/>
        <family val="2"/>
        <charset val="238"/>
      </rPr>
      <t>alebo</t>
    </r>
    <r>
      <rPr>
        <sz val="11"/>
        <color rgb="FFFF0000"/>
        <rFont val="Calibri"/>
        <family val="2"/>
        <charset val="238"/>
      </rPr>
      <t xml:space="preserve"> viac ako</t>
    </r>
    <r>
      <rPr>
        <b/>
        <sz val="11"/>
        <color rgb="FFFF0000"/>
        <rFont val="Calibri"/>
        <family val="2"/>
        <charset val="238"/>
      </rPr>
      <t xml:space="preserve"> 3 500</t>
    </r>
    <r>
      <rPr>
        <sz val="11"/>
        <color rgb="FFFF0000"/>
        <rFont val="Calibri"/>
        <family val="2"/>
        <charset val="238"/>
      </rPr>
      <t xml:space="preserve"> </t>
    </r>
    <r>
      <rPr>
        <b/>
        <sz val="11"/>
        <color rgb="FFFF0000"/>
        <rFont val="Calibri"/>
        <family val="2"/>
        <charset val="238"/>
      </rPr>
      <t>zranených</t>
    </r>
    <r>
      <rPr>
        <sz val="11"/>
        <color rgb="FFFF0000"/>
        <rFont val="Calibri"/>
        <family val="2"/>
        <charset val="238"/>
      </rPr>
      <t xml:space="preserve"> osôb
c) narušenie verejného poriadku, alebo verejnej bezpečnosti vo </t>
    </r>
    <r>
      <rPr>
        <b/>
        <sz val="11"/>
        <color rgb="FFFF0000"/>
        <rFont val="Calibri"/>
        <family val="2"/>
        <charset val="238"/>
      </rPr>
      <t>významnej časti kraja</t>
    </r>
    <r>
      <rPr>
        <sz val="11"/>
        <color rgb="FFFF0000"/>
        <rFont val="Calibri"/>
        <family val="2"/>
        <charset val="238"/>
      </rPr>
      <t>.</t>
    </r>
  </si>
  <si>
    <r>
      <t xml:space="preserve">a) škoda najmenej jednému užívateľovi viac ako 1 000 000 eur
b) viac ako </t>
    </r>
    <r>
      <rPr>
        <b/>
        <sz val="11"/>
        <color rgb="FFFF0000"/>
        <rFont val="Calibri"/>
        <family val="2"/>
        <charset val="238"/>
      </rPr>
      <t xml:space="preserve">500 mrtvych </t>
    </r>
    <r>
      <rPr>
        <sz val="11"/>
        <color rgb="FFFF0000"/>
        <rFont val="Calibri"/>
        <family val="2"/>
        <charset val="238"/>
      </rPr>
      <t xml:space="preserve">osôb alebo </t>
    </r>
    <r>
      <rPr>
        <b/>
        <sz val="11"/>
        <color rgb="FFFF0000"/>
        <rFont val="Calibri"/>
        <family val="2"/>
        <charset val="238"/>
      </rPr>
      <t>viac ako 5 000 zranených</t>
    </r>
    <r>
      <rPr>
        <sz val="11"/>
        <color rgb="FFFF0000"/>
        <rFont val="Calibri"/>
        <family val="2"/>
        <charset val="238"/>
      </rPr>
      <t xml:space="preserve"> osôb
c) narušenie verejného poriadku, alebo verejnej bezpečnosti vo významnej časti SR.</t>
    </r>
  </si>
  <si>
    <t xml:space="preserve">Poznámky:    
1. Vzhľadom na počet používateľov postihnutých kybernetickým bezpečnostným incidentom, najmä používateľov využívajúcich danú službu na poskytovanie vlastných služieb, 
     prevádzkovateľ  základnej služby hodnotí počet:    
     a) fyzických osôb a právnických osôb postihnutých kybernetickým bezpečnostným incidentom, s ktorými uzavrel zmluvu o poskytovaní služby, alebo    
     b) postihnutých používateľov, ktorí službu použili (na základe údajov o prevádzke).    
2. Dĺžkou trvania kybernetického bezpečnostného incidentu sa rozumie obdobie od narušenia riadneho poskytovania služby 
     z hľadiska dostupnosti, pravosti, integrity alebo dôvernosti až po obnovenie poskytovania tejto služby.    
3. Pri geografickom rozšírení kybernetického bezpečnostného incidentu (oblasti postihnutej kybernetickým bezpečnostným incidentom) prevádzkovateľ základnej služby hodnotí 
     vplyv kybernetického bezpečnostného incidentu na poskytovanie jeho služieb v určitých geografických oblastiach.    
4. Stupeň obmedzenia alebo narušenia prevádzky základnej služby, alebo prvku kritickej infraštruktúry sa meria na základe jednej alebo viacerých týchto charakteristík, 
     ktoré sú narušené kybernetickým bezpečnostným incidentom: dostupnosť, pravosť, integrita alebo dôvernosť údajov, alebo súvisiacich služieb.    
5. Rozsah vplyvu kybernetického bezpečnostného incidentu na hospodárske alebo spoločenské činnosti štátu predstavuje posúdenie na základe hodnôt 
    (napríklad  
          povaha zmluvných vzťahov so zákazníkom, 
          potenciálny počet používateľov postihnutých kybernetickým bezpečnostným incidentom,
          spôsobenie závažných materiálnych alebo nemateriálnych škôd).    
</t>
  </si>
  <si>
    <t xml:space="preserve">Minimálne bezpečnostné opatrenia </t>
  </si>
  <si>
    <t>Bezpečnostné opatrenie pre</t>
  </si>
  <si>
    <t>Link</t>
  </si>
  <si>
    <t>Kategória I</t>
  </si>
  <si>
    <t>Kategória II</t>
  </si>
  <si>
    <t>Kategória III</t>
  </si>
  <si>
    <r>
      <rPr>
        <b/>
        <sz val="11"/>
        <color theme="1"/>
        <rFont val="Calibri"/>
        <family val="2"/>
        <charset val="238"/>
        <scheme val="minor"/>
      </rPr>
      <t xml:space="preserve">Oblasť podľa § 20 ods. 3písm. a) zákona </t>
    </r>
    <r>
      <rPr>
        <sz val="11"/>
        <color theme="1"/>
        <rFont val="Calibri"/>
        <family val="2"/>
        <scheme val="minor"/>
      </rPr>
      <t xml:space="preserve">
</t>
    </r>
    <r>
      <rPr>
        <sz val="10"/>
        <color theme="1"/>
        <rFont val="Calibri"/>
        <family val="2"/>
        <charset val="238"/>
        <scheme val="minor"/>
      </rPr>
      <t>a) organizácia kybernetickej bezpečnosti a informačnej bezpečnosti,</t>
    </r>
  </si>
  <si>
    <t>Oblasť podľa § 20 ods. 3 písm. a) zákona
organizácia kybernetickej a informačnej bezpečnosti</t>
  </si>
  <si>
    <t>Odporúčané</t>
  </si>
  <si>
    <t>Povinné</t>
  </si>
  <si>
    <r>
      <rPr>
        <b/>
        <sz val="11"/>
        <color theme="1"/>
        <rFont val="Calibri"/>
        <family val="2"/>
        <charset val="238"/>
        <scheme val="minor"/>
      </rPr>
      <t>Oblasť podľa § 20 ods. 3písm. b) zákona</t>
    </r>
    <r>
      <rPr>
        <sz val="11"/>
        <color theme="1"/>
        <rFont val="Calibri"/>
        <family val="2"/>
        <scheme val="minor"/>
      </rPr>
      <t xml:space="preserve"> 
</t>
    </r>
    <r>
      <rPr>
        <sz val="10"/>
        <color theme="1"/>
        <rFont val="Calibri"/>
        <family val="2"/>
        <charset val="238"/>
        <scheme val="minor"/>
      </rPr>
      <t>b) riadenia rizík kybernetickej bezpečnosti a informačne jbezpečnosti</t>
    </r>
  </si>
  <si>
    <t>Oblasť podľa § 20 ods. 3 písm. b) zákona
riadenie rizík kybernetickej a informačnej bezpečnosti</t>
  </si>
  <si>
    <r>
      <rPr>
        <b/>
        <sz val="11"/>
        <color theme="1"/>
        <rFont val="Calibri"/>
        <family val="2"/>
        <charset val="238"/>
        <scheme val="minor"/>
      </rPr>
      <t>Oblasť podľa § 20 ods. 3písm. c) zákona</t>
    </r>
    <r>
      <rPr>
        <sz val="11"/>
        <color theme="1"/>
        <rFont val="Calibri"/>
        <family val="2"/>
        <scheme val="minor"/>
      </rPr>
      <t xml:space="preserve"> 
</t>
    </r>
    <r>
      <rPr>
        <sz val="10"/>
        <color theme="1"/>
        <rFont val="Calibri"/>
        <family val="2"/>
        <charset val="238"/>
        <scheme val="minor"/>
      </rPr>
      <t xml:space="preserve">c) personálnej bezpečnosti  </t>
    </r>
    <r>
      <rPr>
        <b/>
        <sz val="10"/>
        <color rgb="FFFF0000"/>
        <rFont val="Calibri"/>
        <family val="2"/>
        <charset val="238"/>
        <scheme val="minor"/>
      </rPr>
      <t>1a)</t>
    </r>
  </si>
  <si>
    <t>Oblasť podľa § 20 ods. 3 písm. c) zákona
personálna bezpečnosť</t>
  </si>
  <si>
    <r>
      <rPr>
        <b/>
        <sz val="11"/>
        <color theme="1"/>
        <rFont val="Calibri"/>
        <family val="2"/>
        <charset val="238"/>
        <scheme val="minor"/>
      </rPr>
      <t>Oblasť podľa § 20 ods. 3písm. d) zákona</t>
    </r>
    <r>
      <rPr>
        <sz val="11"/>
        <color theme="1"/>
        <rFont val="Calibri"/>
        <family val="2"/>
        <scheme val="minor"/>
      </rPr>
      <t xml:space="preserve"> 
</t>
    </r>
    <r>
      <rPr>
        <sz val="10"/>
        <color theme="1"/>
        <rFont val="Calibri"/>
        <family val="2"/>
        <charset val="238"/>
        <scheme val="minor"/>
      </rPr>
      <t>d) riadenia prístupov</t>
    </r>
  </si>
  <si>
    <t>Oblasť podľa § 20 ods. 3 písm. d) zákona
riadenie prístupov</t>
  </si>
  <si>
    <r>
      <rPr>
        <b/>
        <sz val="11"/>
        <color theme="1"/>
        <rFont val="Calibri"/>
        <family val="2"/>
        <charset val="238"/>
        <scheme val="minor"/>
      </rPr>
      <t>Oblasť podľa § 20 ods. 3písm. e) zákona</t>
    </r>
    <r>
      <rPr>
        <sz val="11"/>
        <color theme="1"/>
        <rFont val="Calibri"/>
        <family val="2"/>
        <scheme val="minor"/>
      </rPr>
      <t xml:space="preserve"> 
</t>
    </r>
    <r>
      <rPr>
        <sz val="10"/>
        <color theme="1"/>
        <rFont val="Calibri"/>
        <family val="2"/>
        <charset val="238"/>
        <scheme val="minor"/>
      </rPr>
      <t>e) riadenia kybernetickej bezpečnosti a informačnej bezpečnosti vo vzťahoch s tretími stranami,</t>
    </r>
  </si>
  <si>
    <t>Oblasť podľa § 20 ods. 3 písm. e) zákona
riadenie kybernetickej a informačnej bezpečnosti vo vzťahoch s tretími stranami</t>
  </si>
  <si>
    <r>
      <rPr>
        <b/>
        <sz val="11"/>
        <color theme="1"/>
        <rFont val="Calibri"/>
        <family val="2"/>
        <charset val="238"/>
        <scheme val="minor"/>
      </rPr>
      <t>Oblasť podľa § 20 ods. 3písm. f) zákona</t>
    </r>
    <r>
      <rPr>
        <sz val="11"/>
        <color theme="1"/>
        <rFont val="Calibri"/>
        <family val="2"/>
        <scheme val="minor"/>
      </rPr>
      <t xml:space="preserve"> 
</t>
    </r>
    <r>
      <rPr>
        <sz val="10"/>
        <color theme="1"/>
        <rFont val="Calibri"/>
        <family val="2"/>
        <charset val="238"/>
        <scheme val="minor"/>
      </rPr>
      <t>f) bezpečnosti priprevádzke informačných systémov a sietí</t>
    </r>
  </si>
  <si>
    <t>Oblasť podľa § 20 ods. 3 písm. f) zákona
bezpečnosť pri prevádzke informačných systémov a sietí</t>
  </si>
  <si>
    <r>
      <rPr>
        <b/>
        <sz val="11"/>
        <color theme="1"/>
        <rFont val="Calibri"/>
        <family val="2"/>
        <charset val="238"/>
        <scheme val="minor"/>
      </rPr>
      <t>Oblasť podľa § 20 ods. 3písm. g) zákona</t>
    </r>
    <r>
      <rPr>
        <sz val="11"/>
        <color theme="1"/>
        <rFont val="Calibri"/>
        <family val="2"/>
        <scheme val="minor"/>
      </rPr>
      <t xml:space="preserve"> 
</t>
    </r>
    <r>
      <rPr>
        <sz val="10"/>
        <color theme="1"/>
        <rFont val="Calibri"/>
        <family val="2"/>
        <charset val="238"/>
        <scheme val="minor"/>
      </rPr>
      <t>g) hodnotenia zraniteľností a bezpečnostných aktualizácií</t>
    </r>
  </si>
  <si>
    <t>Oblasť podľa § 20 ods. 3 písm. g) zákona
hodnotenie zraniteľností a bezpečnostných aktualizácií</t>
  </si>
  <si>
    <r>
      <rPr>
        <b/>
        <sz val="11"/>
        <color theme="1"/>
        <rFont val="Calibri"/>
        <family val="2"/>
        <charset val="238"/>
        <scheme val="minor"/>
      </rPr>
      <t>Oblasť podľa § 20 ods. 3písm. h) zákona</t>
    </r>
    <r>
      <rPr>
        <sz val="11"/>
        <color theme="1"/>
        <rFont val="Calibri"/>
        <family val="2"/>
        <scheme val="minor"/>
      </rPr>
      <t xml:space="preserve"> 
</t>
    </r>
    <r>
      <rPr>
        <sz val="10"/>
        <color theme="1"/>
        <rFont val="Calibri"/>
        <family val="2"/>
        <charset val="238"/>
        <scheme val="minor"/>
      </rPr>
      <t>h) ochrany protiškodlivému kódu</t>
    </r>
  </si>
  <si>
    <t>Oblasť podľa § 20 ods. 3 písm. h) zákona
ochrana proti škodlivému kódu</t>
  </si>
  <si>
    <r>
      <rPr>
        <b/>
        <sz val="11"/>
        <color theme="1"/>
        <rFont val="Calibri"/>
        <family val="2"/>
        <charset val="238"/>
        <scheme val="minor"/>
      </rPr>
      <t>Oblasť podľa § 20 ods. 3písm. i) zákona</t>
    </r>
    <r>
      <rPr>
        <sz val="11"/>
        <color theme="1"/>
        <rFont val="Calibri"/>
        <family val="2"/>
        <scheme val="minor"/>
      </rPr>
      <t xml:space="preserve"> 
</t>
    </r>
    <r>
      <rPr>
        <sz val="10"/>
        <color theme="1"/>
        <rFont val="Calibri"/>
        <family val="2"/>
        <charset val="238"/>
        <scheme val="minor"/>
      </rPr>
      <t>i) sieťovej a komunikačnej bezpečnosti</t>
    </r>
  </si>
  <si>
    <t>Oblasť podľa § 20 ods. 3 písm. i) zákona
sieťová a komunikačná bezpečnosť</t>
  </si>
  <si>
    <r>
      <rPr>
        <b/>
        <sz val="11"/>
        <color theme="1"/>
        <rFont val="Calibri"/>
        <family val="2"/>
        <charset val="238"/>
        <scheme val="minor"/>
      </rPr>
      <t>Oblasť podľa § 20 ods. 3písm. j) zákona</t>
    </r>
    <r>
      <rPr>
        <sz val="11"/>
        <color theme="1"/>
        <rFont val="Calibri"/>
        <family val="2"/>
        <scheme val="minor"/>
      </rPr>
      <t xml:space="preserve"> 
</t>
    </r>
    <r>
      <rPr>
        <sz val="10"/>
        <color theme="1"/>
        <rFont val="Calibri"/>
        <family val="2"/>
        <charset val="238"/>
        <scheme val="minor"/>
      </rPr>
      <t>j) akvizície, vývoja a údržby informačných sietí a informačných systémov</t>
    </r>
  </si>
  <si>
    <t>Oblasť podľa § 20 ods. 3 písm. j) zákona
akvizícia, vývoja a údržba sietí a informačných systémov</t>
  </si>
  <si>
    <r>
      <rPr>
        <b/>
        <sz val="11"/>
        <color theme="1"/>
        <rFont val="Calibri"/>
        <family val="2"/>
        <charset val="238"/>
        <scheme val="minor"/>
      </rPr>
      <t>Oblasť podľa § 20 ods. 3písm. k) zákona</t>
    </r>
    <r>
      <rPr>
        <sz val="11"/>
        <color theme="1"/>
        <rFont val="Calibri"/>
        <family val="2"/>
        <scheme val="minor"/>
      </rPr>
      <t xml:space="preserve"> 
</t>
    </r>
    <r>
      <rPr>
        <sz val="10"/>
        <color theme="1"/>
        <rFont val="Calibri"/>
        <family val="2"/>
        <charset val="238"/>
        <scheme val="minor"/>
      </rPr>
      <t>k) zaznamenávania udalostí a monitorovania</t>
    </r>
  </si>
  <si>
    <t>Oblasť podľa § 20 ods. 3 písm. k) zákona
zaznamenávanie udalostí a monitorovanie</t>
  </si>
  <si>
    <r>
      <rPr>
        <b/>
        <sz val="11"/>
        <color theme="1"/>
        <rFont val="Calibri"/>
        <family val="2"/>
        <charset val="238"/>
        <scheme val="minor"/>
      </rPr>
      <t xml:space="preserve">Oblasť podľa § 20 ods. 3písm. l) zákona </t>
    </r>
    <r>
      <rPr>
        <sz val="11"/>
        <color theme="1"/>
        <rFont val="Calibri"/>
        <family val="2"/>
        <scheme val="minor"/>
      </rPr>
      <t xml:space="preserve">
</t>
    </r>
    <r>
      <rPr>
        <sz val="10"/>
        <color theme="1"/>
        <rFont val="Calibri"/>
        <family val="2"/>
        <charset val="238"/>
        <scheme val="minor"/>
      </rPr>
      <t>l) fyzickej bezpečnosti a bezpečnosti prostredia</t>
    </r>
  </si>
  <si>
    <t>Oblasť podľa § 20 ods. 3 písm. l) zákona
fyzická bezpečnosť a bezpečnosť prostredia</t>
  </si>
  <si>
    <r>
      <rPr>
        <b/>
        <sz val="11"/>
        <color theme="1"/>
        <rFont val="Calibri"/>
        <family val="2"/>
        <charset val="238"/>
        <scheme val="minor"/>
      </rPr>
      <t>Oblasť podľa § 20 ods. 3písm. m) zákona</t>
    </r>
    <r>
      <rPr>
        <sz val="11"/>
        <color theme="1"/>
        <rFont val="Calibri"/>
        <family val="2"/>
        <scheme val="minor"/>
      </rPr>
      <t xml:space="preserve"> 
</t>
    </r>
    <r>
      <rPr>
        <sz val="10"/>
        <color theme="1"/>
        <rFont val="Calibri"/>
        <family val="2"/>
        <charset val="238"/>
        <scheme val="minor"/>
      </rPr>
      <t>m) riešenia kybernetických bezpečnostných incidentov</t>
    </r>
  </si>
  <si>
    <t>Oblasť podľa § 20 ods. 3 písm. m) zákona
riešenie kybernetických bezpečnostných incidentov</t>
  </si>
  <si>
    <r>
      <rPr>
        <b/>
        <sz val="11"/>
        <color theme="1"/>
        <rFont val="Calibri"/>
        <family val="2"/>
        <charset val="238"/>
        <scheme val="minor"/>
      </rPr>
      <t>Oblasť podľa § 20 ods. 3písm. n) zákona</t>
    </r>
    <r>
      <rPr>
        <sz val="11"/>
        <color theme="1"/>
        <rFont val="Calibri"/>
        <family val="2"/>
        <scheme val="minor"/>
      </rPr>
      <t xml:space="preserve"> 
</t>
    </r>
    <r>
      <rPr>
        <sz val="10"/>
        <color theme="1"/>
        <rFont val="Calibri"/>
        <family val="2"/>
        <charset val="238"/>
        <scheme val="minor"/>
      </rPr>
      <t>n) kryptografických opatrení</t>
    </r>
  </si>
  <si>
    <t>Oblasť podľa § 20 ods. 3 písm. n) zákona
kryptografické opatrenia</t>
  </si>
  <si>
    <r>
      <rPr>
        <b/>
        <sz val="11"/>
        <color theme="1"/>
        <rFont val="Calibri"/>
        <family val="2"/>
        <charset val="238"/>
        <scheme val="minor"/>
      </rPr>
      <t xml:space="preserve">Oblasť podľa § 20 ods. 3písm. o) zákona </t>
    </r>
    <r>
      <rPr>
        <sz val="11"/>
        <color theme="1"/>
        <rFont val="Calibri"/>
        <family val="2"/>
        <scheme val="minor"/>
      </rPr>
      <t xml:space="preserve">
</t>
    </r>
    <r>
      <rPr>
        <sz val="10"/>
        <color theme="1"/>
        <rFont val="Calibri"/>
        <family val="2"/>
        <charset val="238"/>
        <scheme val="minor"/>
      </rPr>
      <t>o) kontinuity prevádzky</t>
    </r>
  </si>
  <si>
    <t>Oblasť podľa § 20 ods. 3 písm. o) zákona
kontinuita prevádzky</t>
  </si>
  <si>
    <r>
      <rPr>
        <b/>
        <sz val="11"/>
        <color theme="1"/>
        <rFont val="Calibri"/>
        <family val="2"/>
        <charset val="238"/>
        <scheme val="minor"/>
      </rPr>
      <t xml:space="preserve">Oblasť podľa § 20 ods. 3písm. p) zákona </t>
    </r>
    <r>
      <rPr>
        <sz val="11"/>
        <color theme="1"/>
        <rFont val="Calibri"/>
        <family val="2"/>
        <scheme val="minor"/>
      </rPr>
      <t xml:space="preserve">
</t>
    </r>
    <r>
      <rPr>
        <sz val="10"/>
        <color theme="1"/>
        <rFont val="Calibri"/>
        <family val="2"/>
        <charset val="238"/>
        <scheme val="minor"/>
      </rPr>
      <t xml:space="preserve">p) auditu, riadenia súladu a kontrolných činností.  </t>
    </r>
    <r>
      <rPr>
        <b/>
        <sz val="10"/>
        <color rgb="FFFF0000"/>
        <rFont val="Calibri"/>
        <family val="2"/>
        <charset val="238"/>
        <scheme val="minor"/>
      </rPr>
      <t>1b)</t>
    </r>
  </si>
  <si>
    <t>Oblasť podľa § 20 ods. 3 písm. p) zákona
audit, riadenie súladu a kontrolné činnosti</t>
  </si>
  <si>
    <r>
      <rPr>
        <b/>
        <sz val="11"/>
        <color theme="1"/>
        <rFont val="Calibri"/>
        <family val="2"/>
        <charset val="238"/>
        <scheme val="minor"/>
      </rPr>
      <t xml:space="preserve">Manažér kybernetickej bezpečnosti </t>
    </r>
    <r>
      <rPr>
        <sz val="11"/>
        <color theme="1"/>
        <rFont val="Calibri"/>
        <family val="2"/>
        <scheme val="minor"/>
      </rPr>
      <t xml:space="preserve">
(§ 20 ods. 4 písm. a) zákona)     </t>
    </r>
    <r>
      <rPr>
        <b/>
        <sz val="11"/>
        <color rgb="FFFF0000"/>
        <rFont val="Calibri"/>
        <family val="2"/>
        <charset val="238"/>
        <scheme val="minor"/>
      </rPr>
      <t>1c)</t>
    </r>
  </si>
  <si>
    <t>Manažér kybernetickej bezpečnosti (§ 20 ods. 4 písm. a) zákona)</t>
  </si>
  <si>
    <r>
      <rPr>
        <b/>
        <sz val="14"/>
        <color rgb="FFFF0000"/>
        <rFont val="Calibri"/>
        <family val="2"/>
        <charset val="238"/>
      </rPr>
      <t>1)</t>
    </r>
    <r>
      <rPr>
        <sz val="11"/>
        <color theme="1"/>
        <rFont val="Calibri"/>
        <family val="2"/>
        <charset val="238"/>
      </rPr>
      <t xml:space="preserve"> STN ISO/IEC 27001 Informačná bezpečnosť, kybernetická bezpečnosť a ochrana súkromia. 
      Systémy manažérstva informačnej bezpečnosti. Požiadavky. (36 9789)
</t>
    </r>
    <r>
      <rPr>
        <sz val="8"/>
        <color theme="1"/>
        <rFont val="Calibri"/>
        <family val="2"/>
        <charset val="238"/>
      </rPr>
      <t xml:space="preserve"> </t>
    </r>
    <r>
      <rPr>
        <sz val="11"/>
        <color theme="1"/>
        <rFont val="Calibri"/>
        <family val="2"/>
        <charset val="238"/>
      </rPr>
      <t xml:space="preserve">
</t>
    </r>
    <r>
      <rPr>
        <b/>
        <sz val="14"/>
        <color rgb="FFFF0000"/>
        <rFont val="Calibri"/>
        <family val="2"/>
        <charset val="238"/>
      </rPr>
      <t>1a)</t>
    </r>
    <r>
      <rPr>
        <sz val="11"/>
        <color theme="1"/>
        <rFont val="Calibri"/>
        <family val="2"/>
        <charset val="238"/>
      </rPr>
      <t xml:space="preserve"> § 16 ods. 3 písm. b) zákona č. 500/2022 Z. z. o Vojenskom spravodajstve.
</t>
    </r>
    <r>
      <rPr>
        <b/>
        <sz val="14"/>
        <color rgb="FFFF0000"/>
        <rFont val="Calibri"/>
        <family val="2"/>
        <charset val="238"/>
      </rPr>
      <t>1b)</t>
    </r>
    <r>
      <rPr>
        <sz val="11"/>
        <color theme="1"/>
        <rFont val="Calibri"/>
        <family val="2"/>
        <charset val="238"/>
      </rPr>
      <t xml:space="preserve"> Vyhláška Národného bezpečnostného úradu č. 493/2022 Z. z. o audite kybernetickej bezpečnosti.
</t>
    </r>
    <r>
      <rPr>
        <b/>
        <sz val="14"/>
        <color rgb="FFFF0000"/>
        <rFont val="Calibri"/>
        <family val="2"/>
        <charset val="238"/>
      </rPr>
      <t>1c)</t>
    </r>
    <r>
      <rPr>
        <sz val="11"/>
        <color theme="1"/>
        <rFont val="Calibri"/>
        <family val="2"/>
        <charset val="238"/>
      </rPr>
      <t xml:space="preserve"> Vyhláška Národného bezpečnostného úradu č. 492/2022 Z. z., ktorou sa ustanovujú znalostné štandardy v oblasti kybernetickej bezpečnosti.
</t>
    </r>
    <r>
      <rPr>
        <b/>
        <sz val="14"/>
        <color rgb="FFFF0000"/>
        <rFont val="Calibri"/>
        <family val="2"/>
        <charset val="238"/>
      </rPr>
      <t>2)</t>
    </r>
    <r>
      <rPr>
        <sz val="11"/>
        <color theme="1"/>
        <rFont val="Calibri"/>
        <family val="2"/>
        <charset val="238"/>
      </rPr>
      <t xml:space="preserve"> Napríklad zákon č. 215/2004 Z. z. o ochrane utajovaných skutočností a o zmene a doplnení niektorých zákonov v znení neskorších predpisov,
      § 17 až 20 zákona č. 513/1991 Zb. Obchodný zákonník,
      § 39 zákona Slovenskej národnej rady č. 323/1992 Zb. o notároch a notárskej činnosti (Notársky poriadok) v znení neskorších predpisov,
      zákon č. 483/2001 Z. z. o bankách a o zmene a doplnení niektorých zákonov v znení neskorších predpisov, 
      § 23 zákona č. 586/2003 Z. z. o advokácii a o zmene 
           a doplnení zákona č. 455/1991 Zb. o živnostenskom podnikaní (živnostenský zákon) v znení neskorších predpisov 
           v znení zákona č. 297/2008 Z. z., zákon č. 215/2004 Z. z. o ochrane utajovaných skutočností a o zmene  
           a doplnení niektorých zákonov v znení neskorších predpisov, 
      § 24 a 25 zákona č. 576/2004 Z. z. o zdravotnej starostlivosti, službách súvisiacich s poskytovaním zdravotnej starostlivosti 
           a o zmene a doplnení niektorých zákonov v znení neskorších predpisov, 
      § 11 zákona č. 563/2009 Z. z. o správe daní (daňový poriadok) a o zmene a doplnení niektorých zákonov v znení neskorších predpisov, 
      § 10 zákona č. 324/2011 Z. z. o poštových službách a o zmene a doplnení niektorých zákonov.</t>
    </r>
  </si>
  <si>
    <t>Identifikačné kritériá prevádzkovanej služby (kritériá základnej služby)</t>
  </si>
  <si>
    <t>164/2018 Z. z. 
ktorou sa určujú identifikačné kritériá prevádzkovanej služby (kritériá základnej služby)</t>
  </si>
  <si>
    <t>VEREJNÁ SPRÁVA</t>
  </si>
  <si>
    <r>
      <rPr>
        <sz val="11"/>
        <color rgb="FF000000"/>
        <rFont val="Calibri"/>
        <family val="2"/>
        <charset val="238"/>
      </rPr>
      <t xml:space="preserve">Prevádzkovaná služba spĺňa identifikačné kritériá základnej služby, ak spĺňa </t>
    </r>
    <r>
      <rPr>
        <b/>
        <sz val="11"/>
        <color rgb="FF000000"/>
        <rFont val="Calibri"/>
        <family val="2"/>
        <charset val="238"/>
      </rPr>
      <t>aspoň jedno dopadové</t>
    </r>
    <r>
      <rPr>
        <sz val="11"/>
        <color rgb="FF000000"/>
        <rFont val="Calibri"/>
        <family val="2"/>
        <charset val="238"/>
      </rPr>
      <t xml:space="preserve"> kritérium</t>
    </r>
    <r>
      <rPr>
        <b/>
        <sz val="11"/>
        <color rgb="FF000000"/>
        <rFont val="Calibri"/>
        <family val="2"/>
        <charset val="238"/>
      </rPr>
      <t xml:space="preserve"> a aspoň jedno špecifické sektorové</t>
    </r>
    <r>
      <rPr>
        <sz val="11"/>
        <color rgb="FF000000"/>
        <rFont val="Calibri"/>
        <family val="2"/>
        <charset val="238"/>
      </rPr>
      <t xml:space="preserve"> kritérium</t>
    </r>
  </si>
  <si>
    <t>Prevádzkovateľ služieb
(príloha č. 1 k zákonu)</t>
  </si>
  <si>
    <t>Špecifické sektorové kritériá
(jednotlivo)</t>
  </si>
  <si>
    <t>Dopadové kritériá
(jednotlivo)
Dopad kybernetického bezpečnostného incidentu v informačnom systéme alebo sieti, na ktorých fungovaní je závislé poskytovanie služby, môže spôsobiť:</t>
  </si>
  <si>
    <t>Orgán verejnej moci.</t>
  </si>
  <si>
    <r>
      <rPr>
        <sz val="11"/>
        <color rgb="FFFF0000"/>
        <rFont val="Calibri"/>
        <family val="2"/>
        <charset val="238"/>
      </rPr>
      <t>Služba</t>
    </r>
    <r>
      <rPr>
        <sz val="11"/>
        <color rgb="FF000000"/>
        <rFont val="Calibri"/>
        <family val="2"/>
        <charset val="238"/>
      </rPr>
      <t>, ktorá</t>
    </r>
    <r>
      <rPr>
        <sz val="11"/>
        <color rgb="FFFF0000"/>
        <rFont val="Calibri"/>
        <family val="2"/>
        <charset val="238"/>
      </rPr>
      <t xml:space="preserve"> je na základe vyhodnotenia rizík</t>
    </r>
    <r>
      <rPr>
        <sz val="11"/>
        <color rgb="FF000000"/>
        <rFont val="Calibri"/>
        <family val="2"/>
        <charset val="238"/>
      </rPr>
      <t xml:space="preserve"> v rámci organizácie </t>
    </r>
    <r>
      <rPr>
        <sz val="11"/>
        <color rgb="FFFF0000"/>
        <rFont val="Calibri"/>
        <family val="2"/>
        <charset val="238"/>
      </rPr>
      <t>definovaná</t>
    </r>
    <r>
      <rPr>
        <sz val="11"/>
        <color rgb="FF000000"/>
        <rFont val="Calibri"/>
        <family val="2"/>
        <charset val="238"/>
      </rPr>
      <t xml:space="preserve"> </t>
    </r>
    <r>
      <rPr>
        <sz val="11"/>
        <color rgb="FFFF0000"/>
        <rFont val="Calibri"/>
        <family val="2"/>
        <charset val="238"/>
      </rPr>
      <t xml:space="preserve">ako </t>
    </r>
    <r>
      <rPr>
        <b/>
        <sz val="12"/>
        <color rgb="FFFF0000"/>
        <rFont val="Calibri"/>
        <family val="2"/>
        <charset val="238"/>
      </rPr>
      <t>podstatná</t>
    </r>
    <r>
      <rPr>
        <sz val="11"/>
        <color rgb="FFFF0000"/>
        <rFont val="Calibri"/>
        <family val="2"/>
        <charset val="238"/>
      </rPr>
      <t xml:space="preserve"> služba </t>
    </r>
    <r>
      <rPr>
        <sz val="11"/>
        <color rgb="FF000000"/>
        <rFont val="Calibri"/>
        <family val="2"/>
        <charset val="238"/>
      </rPr>
      <t xml:space="preserve">v jednom podsektore
a) bezpečnosti,
b) </t>
    </r>
    <r>
      <rPr>
        <sz val="11"/>
        <color rgb="FFFF0000"/>
        <rFont val="Calibri"/>
        <family val="2"/>
        <charset val="238"/>
      </rPr>
      <t>informačných systémov verejnej správy</t>
    </r>
    <r>
      <rPr>
        <sz val="11"/>
        <color rgb="FF000000"/>
        <rFont val="Calibri"/>
        <family val="2"/>
        <charset val="238"/>
      </rPr>
      <t>,
c) obrany,
d) spravodajské služby, alebo
e) utajovaných skutočností
vo vzťahu k fungovaniu príslušného ústredného orgánu podľa zákona.</t>
    </r>
  </si>
  <si>
    <r>
      <rPr>
        <sz val="11"/>
        <color rgb="FF000000"/>
        <rFont val="Calibri"/>
        <family val="2"/>
        <charset val="238"/>
      </rPr>
      <t xml:space="preserve">1. Ohrozenie dostupnosti, pravosti, integrity alebo dôvernosti uchovávaných, prenášaných alebo spracúvaných údajov alebo súvisiacich služieb poskytovaných alebo prístupných prostredníctvom týchto sietí a informačných systémov, </t>
    </r>
    <r>
      <rPr>
        <sz val="11"/>
        <color rgb="FFFF0000"/>
        <rFont val="Calibri"/>
        <family val="2"/>
        <charset val="238"/>
      </rPr>
      <t xml:space="preserve">ktoré postihuje viac ako 1 000 osôb.
</t>
    </r>
    <r>
      <rPr>
        <sz val="11"/>
        <color rgb="FF000000"/>
        <rFont val="Calibri"/>
        <family val="2"/>
        <charset val="238"/>
      </rPr>
      <t xml:space="preserve">2. Obmedzenie či </t>
    </r>
    <r>
      <rPr>
        <sz val="11"/>
        <color rgb="FFFF0000"/>
        <rFont val="Calibri"/>
        <family val="2"/>
        <charset val="238"/>
      </rPr>
      <t>narušenie prevádzky prvku kritickej infraštruktúry</t>
    </r>
    <r>
      <rPr>
        <sz val="11"/>
        <color rgb="FF000000"/>
        <rFont val="Calibri"/>
        <family val="2"/>
        <charset val="238"/>
      </rPr>
      <t xml:space="preserve">.
3. Obmedzenie či narušenie </t>
    </r>
    <r>
      <rPr>
        <b/>
        <sz val="11"/>
        <color rgb="FFFF0000"/>
        <rFont val="Calibri"/>
        <family val="2"/>
        <charset val="238"/>
      </rPr>
      <t>prevádzky siete a informačného systému</t>
    </r>
    <r>
      <rPr>
        <sz val="11"/>
        <color rgb="FF000000"/>
        <rFont val="Calibri"/>
        <family val="2"/>
        <charset val="238"/>
      </rPr>
      <t>, ktoré môže mať:
    a) negatívny vplyv na fungovanie orgánu verejnej moci,
    b) vplyv na výkon činnosti orgánu verejnej moci pri zaisťovaní prípravy na krízové situácie,
    c) vplyv na obmedzenie výkonu alebo ohrozenie pôsobnosti organu verejnej moci.
4. Viac ako jedna zranená osoba vyžadujúca lekárske ošetrenie.
5. Narušenie verejného poriadku, verejnej bezpečnosti, mimoriadnu udalosť alebo tieseň, ktorá môže vyžadovať vykonanie záchranných prác, alebo výkon činností a opatrení 
súvisiacich s poskytovaním pomoci v tiesni.</t>
    </r>
  </si>
  <si>
    <r>
      <t xml:space="preserve">Povinné </t>
    </r>
    <r>
      <rPr>
        <b/>
        <sz val="8"/>
        <color theme="1"/>
        <rFont val="Calibri"/>
        <family val="2"/>
        <charset val="238"/>
        <scheme val="minor"/>
      </rPr>
      <t xml:space="preserve">alebo </t>
    </r>
    <r>
      <rPr>
        <b/>
        <sz val="11"/>
        <color theme="1"/>
        <rFont val="Calibri"/>
        <family val="2"/>
        <charset val="238"/>
        <scheme val="minor"/>
      </rPr>
      <t>Odporúčané</t>
    </r>
  </si>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</sst>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2">
    <font>
      <sz val="11"/>
      <color theme="1"/>
      <name val="Calibri"/>
      <family val="2"/>
      <scheme val="minor"/>
    </font>
    <font>
      <sz val="11"/>
      <color theme="1"/>
      <name val="Calibri"/>
      <family val="2"/>
      <charset val="238"/>
      <scheme val="minor"/>
    </font>
    <font>
      <sz val="11"/>
      <color theme="1"/>
      <name val="Calibri"/>
      <family val="2"/>
      <charset val="238"/>
      <scheme val="minor"/>
    </font>
    <font>
      <sz val="11"/>
      <color rgb="FF006100"/>
      <name val="Calibri"/>
      <family val="2"/>
      <charset val="238"/>
      <scheme val="minor"/>
    </font>
    <font>
      <b/>
      <sz val="11"/>
      <color theme="1"/>
      <name val="Calibri"/>
      <family val="2"/>
      <charset val="238"/>
      <scheme val="minor"/>
    </font>
    <font>
      <b/>
      <sz val="12"/>
      <color rgb="FF006100"/>
      <name val="Calibri"/>
      <family val="2"/>
      <charset val="238"/>
      <scheme val="minor"/>
    </font>
    <font>
      <b/>
      <sz val="12"/>
      <color theme="1"/>
      <name val="Calibri"/>
      <family val="2"/>
      <charset val="238"/>
      <scheme val="minor"/>
    </font>
    <font>
      <b/>
      <sz val="11"/>
      <color rgb="FFFF0000"/>
      <name val="Calibri"/>
      <family val="2"/>
      <charset val="238"/>
      <scheme val="minor"/>
    </font>
    <font>
      <b/>
      <sz val="9"/>
      <color indexed="81"/>
      <name val="Segoe UI"/>
      <family val="2"/>
      <charset val="238"/>
    </font>
    <font>
      <sz val="9"/>
      <color indexed="81"/>
      <name val="Segoe UI"/>
      <family val="2"/>
      <charset val="238"/>
    </font>
    <font>
      <b/>
      <i/>
      <sz val="9"/>
      <color indexed="81"/>
      <name val="Segoe UI"/>
      <family val="2"/>
      <charset val="238"/>
    </font>
    <font>
      <sz val="11"/>
      <color rgb="FF000000"/>
      <name val="Calibri"/>
      <family val="2"/>
      <charset val="238"/>
    </font>
    <font>
      <sz val="11"/>
      <color theme="1"/>
      <name val="Calibri"/>
      <family val="2"/>
      <charset val="238"/>
    </font>
    <font>
      <b/>
      <sz val="11"/>
      <color rgb="FF000000"/>
      <name val="Calibri"/>
      <family val="2"/>
      <charset val="238"/>
    </font>
    <font>
      <sz val="11"/>
      <color rgb="FFFF0000"/>
      <name val="Calibri"/>
      <family val="2"/>
      <charset val="238"/>
    </font>
    <font>
      <b/>
      <sz val="11"/>
      <color rgb="FFFF0000"/>
      <name val="Calibri"/>
      <family val="2"/>
      <charset val="238"/>
    </font>
    <font>
      <sz val="10"/>
      <color theme="1"/>
      <name val="Calibri"/>
      <family val="2"/>
      <charset val="238"/>
      <scheme val="minor"/>
    </font>
    <font>
      <b/>
      <sz val="10"/>
      <color rgb="FFFF0000"/>
      <name val="Calibri"/>
      <family val="2"/>
      <charset val="238"/>
      <scheme val="minor"/>
    </font>
    <font>
      <sz val="11"/>
      <color theme="6" tint="0.39997558519241921"/>
      <name val="Calibri"/>
      <family val="2"/>
      <charset val="238"/>
      <scheme val="minor"/>
    </font>
    <font>
      <b/>
      <sz val="11"/>
      <color theme="6" tint="0.39997558519241921"/>
      <name val="Calibri"/>
      <family val="2"/>
      <charset val="238"/>
      <scheme val="minor"/>
    </font>
    <font>
      <b/>
      <sz val="11"/>
      <color rgb="FFFF5353"/>
      <name val="Calibri"/>
      <family val="2"/>
      <charset val="238"/>
      <scheme val="minor"/>
    </font>
    <font>
      <b/>
      <sz val="12"/>
      <color rgb="FFC00000"/>
      <name val="Calibri"/>
      <family val="2"/>
      <charset val="238"/>
      <scheme val="minor"/>
    </font>
    <font>
      <b/>
      <sz val="11"/>
      <color rgb="FFFF0000"/>
      <name val="Calibri"/>
      <family val="2"/>
      <scheme val="minor"/>
    </font>
    <font>
      <b/>
      <sz val="11"/>
      <color rgb="FFD2A000"/>
      <name val="Calibri"/>
      <family val="2"/>
      <scheme val="minor"/>
    </font>
    <font>
      <b/>
      <sz val="11"/>
      <color theme="1"/>
      <name val="Calibri"/>
      <family val="2"/>
      <scheme val="minor"/>
    </font>
    <font>
      <b/>
      <sz val="11"/>
      <color rgb="FFFF5353"/>
      <name val="Calibri"/>
      <family val="2"/>
      <scheme val="minor"/>
    </font>
    <font>
      <b/>
      <sz val="11"/>
      <color theme="9" tint="-0.249977111117893"/>
      <name val="Calibri"/>
      <family val="2"/>
      <scheme val="minor"/>
    </font>
    <font>
      <sz val="11"/>
      <color rgb="FFC9C9C9"/>
      <name val="Calibri"/>
      <family val="2"/>
      <charset val="238"/>
    </font>
    <font>
      <b/>
      <sz val="11"/>
      <color rgb="FFDBDBDB"/>
      <name val="Calibri"/>
      <family val="2"/>
      <charset val="238"/>
    </font>
    <font>
      <sz val="11"/>
      <color rgb="FFDBDBDB"/>
      <name val="Calibri"/>
      <family val="2"/>
      <charset val="238"/>
    </font>
    <font>
      <b/>
      <sz val="11"/>
      <color rgb="FFC9C9C9"/>
      <name val="Calibri"/>
      <family val="2"/>
      <charset val="238"/>
    </font>
    <font>
      <b/>
      <sz val="14"/>
      <color theme="1"/>
      <name val="Calibri"/>
      <family val="2"/>
      <scheme val="minor"/>
    </font>
    <font>
      <b/>
      <sz val="11"/>
      <color rgb="FFFFC000"/>
      <name val="Calibri"/>
      <family val="2"/>
      <scheme val="minor"/>
    </font>
    <font>
      <b/>
      <sz val="14"/>
      <color theme="1"/>
      <name val="Calibri"/>
      <family val="2"/>
      <charset val="238"/>
      <scheme val="minor"/>
    </font>
    <font>
      <sz val="11"/>
      <color theme="0"/>
      <name val="Calibri"/>
      <family val="2"/>
      <charset val="238"/>
      <scheme val="minor"/>
    </font>
    <font>
      <b/>
      <sz val="16"/>
      <color theme="1"/>
      <name val="Calibri"/>
      <family val="2"/>
      <charset val="238"/>
      <scheme val="minor"/>
    </font>
    <font>
      <b/>
      <sz val="16"/>
      <color theme="9" tint="-0.249977111117893"/>
      <name val="Calibri"/>
      <family val="2"/>
      <charset val="238"/>
      <scheme val="minor"/>
    </font>
    <font>
      <b/>
      <sz val="16"/>
      <color rgb="FFD2A000"/>
      <name val="Calibri"/>
      <family val="2"/>
      <charset val="238"/>
      <scheme val="minor"/>
    </font>
    <font>
      <b/>
      <sz val="16"/>
      <color rgb="FFFF0000"/>
      <name val="Calibri"/>
      <family val="2"/>
      <charset val="238"/>
      <scheme val="minor"/>
    </font>
    <font>
      <b/>
      <sz val="16"/>
      <color rgb="FF939E26"/>
      <name val="Calibri"/>
      <family val="2"/>
      <charset val="238"/>
      <scheme val="minor"/>
    </font>
    <font>
      <b/>
      <sz val="16"/>
      <color rgb="FF939E26"/>
      <name val="Segoe UI"/>
      <family val="2"/>
      <charset val="238"/>
    </font>
    <font>
      <sz val="16"/>
      <color rgb="FF939E26"/>
      <name val="Segoe UI"/>
      <family val="2"/>
      <charset val="238"/>
    </font>
    <font>
      <b/>
      <sz val="10"/>
      <color theme="1"/>
      <name val="Calibri"/>
      <family val="2"/>
      <charset val="238"/>
      <scheme val="minor"/>
    </font>
    <font>
      <sz val="10"/>
      <color theme="1"/>
      <name val="Calibri"/>
      <family val="2"/>
      <scheme val="minor"/>
    </font>
    <font>
      <b/>
      <sz val="10"/>
      <color rgb="FF494949"/>
      <name val="Segoe UI"/>
      <family val="2"/>
      <charset val="238"/>
    </font>
    <font>
      <sz val="10"/>
      <color rgb="FF494949"/>
      <name val="Segoe UI"/>
      <family val="2"/>
      <charset val="238"/>
    </font>
    <font>
      <sz val="16"/>
      <color rgb="FF939E26"/>
      <name val="Calibri"/>
      <family val="2"/>
      <charset val="238"/>
      <scheme val="minor"/>
    </font>
    <font>
      <b/>
      <sz val="14"/>
      <color rgb="FFFF0000"/>
      <name val="Calibri"/>
      <family val="2"/>
      <charset val="238"/>
    </font>
    <font>
      <b/>
      <sz val="12"/>
      <color rgb="FFFF0000"/>
      <name val="Calibri"/>
      <family val="2"/>
      <scheme val="minor"/>
    </font>
    <font>
      <b/>
      <sz val="12"/>
      <color rgb="FFFF0000"/>
      <name val="Calibri"/>
      <family val="2"/>
      <charset val="238"/>
      <scheme val="minor"/>
    </font>
    <font>
      <b/>
      <sz val="12"/>
      <color rgb="FFFF0000"/>
      <name val="Calibri"/>
      <family val="2"/>
      <charset val="238"/>
    </font>
    <font>
      <sz val="26"/>
      <color theme="1"/>
      <name val="Calibri"/>
      <family val="2"/>
      <charset val="238"/>
      <scheme val="minor"/>
    </font>
    <font>
      <b/>
      <sz val="20"/>
      <color theme="1"/>
      <name val="Calibri"/>
      <family val="2"/>
      <charset val="238"/>
      <scheme val="minor"/>
    </font>
    <font>
      <sz val="14"/>
      <color rgb="FFFF0000"/>
      <name val="Calibri"/>
      <family val="2"/>
      <charset val="238"/>
    </font>
    <font>
      <b/>
      <sz val="14"/>
      <color rgb="FFFF0000"/>
      <name val="Calibri"/>
      <family val="2"/>
      <scheme val="minor"/>
    </font>
    <font>
      <b/>
      <sz val="11"/>
      <color rgb="FF000000"/>
      <name val="Calibri"/>
      <family val="2"/>
      <charset val="238"/>
      <scheme val="minor"/>
    </font>
    <font>
      <sz val="11"/>
      <color rgb="FF9C0006"/>
      <name val="Calibri"/>
      <family val="2"/>
      <charset val="238"/>
      <scheme val="minor"/>
    </font>
    <font>
      <b/>
      <sz val="16"/>
      <color theme="1"/>
      <name val="Calibri"/>
      <family val="2"/>
      <scheme val="minor"/>
    </font>
    <font>
      <sz val="48"/>
      <color theme="1"/>
      <name val="Calibri"/>
      <family val="2"/>
      <charset val="238"/>
      <scheme val="minor"/>
    </font>
    <font>
      <b/>
      <sz val="22"/>
      <color theme="1"/>
      <name val="Calibri"/>
      <family val="2"/>
      <charset val="238"/>
      <scheme val="minor"/>
    </font>
    <font>
      <b/>
      <sz val="18"/>
      <color theme="1"/>
      <name val="Calibri"/>
      <family val="2"/>
      <charset val="238"/>
      <scheme val="minor"/>
    </font>
    <font>
      <sz val="11"/>
      <color rgb="FFFF0000"/>
      <name val="Calibri"/>
      <family val="2"/>
      <charset val="238"/>
      <scheme val="minor"/>
    </font>
    <font>
      <sz val="14"/>
      <color theme="1"/>
      <name val="Calibri"/>
      <family val="2"/>
      <charset val="238"/>
      <scheme val="minor"/>
    </font>
    <font>
      <sz val="16"/>
      <color theme="1"/>
      <name val="Calibri"/>
      <family val="2"/>
      <charset val="238"/>
      <scheme val="minor"/>
    </font>
    <font>
      <b/>
      <sz val="48"/>
      <color theme="1"/>
      <name val="Calibri"/>
      <family val="2"/>
      <charset val="238"/>
      <scheme val="minor"/>
    </font>
    <font>
      <sz val="12"/>
      <color theme="1"/>
      <name val="Calibri"/>
      <family val="2"/>
      <charset val="238"/>
      <scheme val="minor"/>
    </font>
    <font>
      <sz val="12"/>
      <color rgb="FFFF0000"/>
      <name val="Calibri"/>
      <family val="2"/>
      <charset val="238"/>
      <scheme val="minor"/>
    </font>
    <font>
      <sz val="20"/>
      <color theme="1"/>
      <name val="Calibri"/>
      <family val="2"/>
      <charset val="238"/>
      <scheme val="minor"/>
    </font>
    <font>
      <b/>
      <sz val="26"/>
      <color theme="1"/>
      <name val="Calibri"/>
      <family val="2"/>
      <charset val="238"/>
      <scheme val="minor"/>
    </font>
    <font>
      <b/>
      <sz val="18"/>
      <color rgb="FFFF0000"/>
      <name val="Calibri"/>
      <family val="2"/>
      <charset val="238"/>
      <scheme val="minor"/>
    </font>
    <font>
      <b/>
      <sz val="11"/>
      <color rgb="FFC00000"/>
      <name val="Calibri"/>
      <family val="2"/>
      <charset val="238"/>
      <scheme val="minor"/>
    </font>
    <font>
      <b/>
      <sz val="18"/>
      <color rgb="FFFFC000"/>
      <name val="Calibri"/>
      <family val="2"/>
      <charset val="238"/>
      <scheme val="minor"/>
    </font>
    <font>
      <b/>
      <sz val="18"/>
      <color rgb="FF00B050"/>
      <name val="Calibri"/>
      <family val="2"/>
      <charset val="238"/>
      <scheme val="minor"/>
    </font>
    <font>
      <b/>
      <sz val="14"/>
      <color rgb="FFFF0000"/>
      <name val="Calibri"/>
      <family val="2"/>
      <charset val="238"/>
      <scheme val="minor"/>
    </font>
    <font>
      <b/>
      <sz val="11"/>
      <name val="Calibri"/>
      <family val="2"/>
      <charset val="238"/>
      <scheme val="minor"/>
    </font>
    <font>
      <b/>
      <sz val="18"/>
      <color rgb="FFFF5353"/>
      <name val="Calibri"/>
      <family val="2"/>
      <charset val="238"/>
      <scheme val="minor"/>
    </font>
    <font>
      <b/>
      <sz val="18"/>
      <color theme="9" tint="-0.499984740745262"/>
      <name val="Calibri"/>
      <family val="2"/>
      <charset val="238"/>
      <scheme val="minor"/>
    </font>
    <font>
      <b/>
      <sz val="18"/>
      <color theme="7"/>
      <name val="Calibri"/>
      <family val="2"/>
      <charset val="238"/>
      <scheme val="minor"/>
    </font>
    <font>
      <b/>
      <sz val="24"/>
      <color theme="1"/>
      <name val="Calibri"/>
      <family val="2"/>
      <charset val="238"/>
      <scheme val="minor"/>
    </font>
    <font>
      <sz val="12"/>
      <color theme="1"/>
      <name val="Calibri"/>
      <family val="2"/>
      <scheme val="minor"/>
    </font>
    <font>
      <sz val="18"/>
      <color theme="1"/>
      <name val="Calibri"/>
      <family val="2"/>
      <scheme val="minor"/>
    </font>
    <font>
      <b/>
      <sz val="12"/>
      <color rgb="FF000000"/>
      <name val="Calibri"/>
      <family val="2"/>
      <charset val="238"/>
      <scheme val="minor"/>
    </font>
    <font>
      <b/>
      <sz val="8"/>
      <color theme="1"/>
      <name val="Calibri"/>
      <family val="2"/>
      <charset val="238"/>
      <scheme val="minor"/>
    </font>
    <font>
      <b/>
      <sz val="14"/>
      <color rgb="FF494949"/>
      <name val="Segoe UI"/>
      <family val="2"/>
      <charset val="238"/>
    </font>
    <font>
      <u/>
      <sz val="11"/>
      <color theme="10"/>
      <name val="Calibri"/>
      <family val="2"/>
      <scheme val="minor"/>
    </font>
    <font>
      <u/>
      <sz val="3"/>
      <color theme="10"/>
      <name val="Calibri"/>
      <family val="2"/>
      <scheme val="minor"/>
    </font>
    <font>
      <sz val="11"/>
      <color rgb="FF494949"/>
      <name val="Segoe UI"/>
      <family val="2"/>
      <charset val="238"/>
    </font>
    <font>
      <sz val="8"/>
      <color theme="1"/>
      <name val="Calibri"/>
      <family val="2"/>
      <charset val="238"/>
    </font>
    <font>
      <sz val="11"/>
      <color indexed="81"/>
      <name val="Segoe UI"/>
      <family val="2"/>
      <charset val="238"/>
    </font>
    <font>
      <b/>
      <sz val="11"/>
      <color indexed="81"/>
      <name val="Segoe UI"/>
      <family val="2"/>
      <charset val="238"/>
    </font>
    <font>
      <b/>
      <sz val="8"/>
      <color rgb="FF494949"/>
      <name val="Segoe UI"/>
      <family val="2"/>
      <charset val="238"/>
    </font>
    <font>
      <b/>
      <sz val="12"/>
      <color theme="0"/>
      <name val="Calibri"/>
      <family val="2"/>
      <charset val="238"/>
      <scheme val="minor"/>
    </font>
  </fonts>
  <fills count="24">
    <fill>
      <patternFill patternType="none"/>
    </fill>
    <fill>
      <patternFill patternType="gray125"/>
    </fill>
    <fill>
      <patternFill patternType="solid">
        <fgColor rgb="FFC6EFCE"/>
      </patternFill>
    </fill>
    <fill>
      <patternFill patternType="solid">
        <fgColor theme="7" tint="0.39997558519241921"/>
        <bgColor indexed="64"/>
      </patternFill>
    </fill>
    <fill>
      <patternFill patternType="solid">
        <fgColor theme="9" tint="0.59999389629810485"/>
        <bgColor indexed="64"/>
      </patternFill>
    </fill>
    <fill>
      <patternFill patternType="solid">
        <fgColor theme="2"/>
        <bgColor indexed="64"/>
      </patternFill>
    </fill>
    <fill>
      <patternFill patternType="solid">
        <fgColor theme="4" tint="0.59999389629810485"/>
        <bgColor indexed="64"/>
      </patternFill>
    </fill>
    <fill>
      <patternFill patternType="solid">
        <fgColor rgb="FFFFF2CC"/>
        <bgColor indexed="64"/>
      </patternFill>
    </fill>
    <fill>
      <patternFill patternType="solid">
        <fgColor theme="8" tint="0.79998168889431442"/>
        <bgColor indexed="64"/>
      </patternFill>
    </fill>
    <fill>
      <patternFill patternType="solid">
        <fgColor theme="5"/>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FFC7CE"/>
      </patternFill>
    </fill>
    <fill>
      <patternFill patternType="solid">
        <fgColor rgb="FFC6EFCE"/>
        <bgColor indexed="64"/>
      </patternFill>
    </fill>
    <fill>
      <patternFill patternType="solid">
        <fgColor theme="7" tint="0.79998168889431442"/>
        <bgColor indexed="64"/>
      </patternFill>
    </fill>
    <fill>
      <patternFill patternType="solid">
        <fgColor rgb="FFFFAFAF"/>
        <bgColor indexed="64"/>
      </patternFill>
    </fill>
    <fill>
      <patternFill patternType="solid">
        <fgColor theme="3" tint="0.79998168889431442"/>
        <bgColor indexed="64"/>
      </patternFill>
    </fill>
    <fill>
      <patternFill patternType="solid">
        <fgColor rgb="FFFF7979"/>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FFFFFF"/>
        <bgColor indexed="64"/>
      </patternFill>
    </fill>
    <fill>
      <patternFill patternType="solid">
        <fgColor theme="9" tint="0.79998168889431442"/>
        <bgColor indexed="64"/>
      </patternFill>
    </fill>
  </fills>
  <borders count="10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rgb="FF000000"/>
      </top>
      <bottom style="thin">
        <color indexed="64"/>
      </bottom>
      <diagonal/>
    </border>
    <border>
      <left/>
      <right/>
      <top style="medium">
        <color rgb="FF000000"/>
      </top>
      <bottom style="thin">
        <color indexed="64"/>
      </bottom>
      <diagonal/>
    </border>
    <border>
      <left/>
      <right style="medium">
        <color indexed="64"/>
      </right>
      <top style="medium">
        <color rgb="FF000000"/>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rgb="FF000000"/>
      </top>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bottom style="medium">
        <color rgb="FF000000"/>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thin">
        <color indexed="64"/>
      </right>
      <top style="medium">
        <color rgb="FF000000"/>
      </top>
      <bottom/>
      <diagonal/>
    </border>
    <border>
      <left style="thin">
        <color indexed="64"/>
      </left>
      <right style="medium">
        <color indexed="64"/>
      </right>
      <top style="medium">
        <color rgb="FF000000"/>
      </top>
      <bottom style="thin">
        <color indexed="64"/>
      </bottom>
      <diagonal/>
    </border>
    <border>
      <left style="medium">
        <color indexed="64"/>
      </left>
      <right style="thin">
        <color indexed="64"/>
      </right>
      <top/>
      <bottom style="medium">
        <color rgb="FF000000"/>
      </bottom>
      <diagonal/>
    </border>
    <border>
      <left style="thin">
        <color indexed="64"/>
      </left>
      <right style="medium">
        <color indexed="64"/>
      </right>
      <top/>
      <bottom style="medium">
        <color rgb="FF000000"/>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style="medium">
        <color rgb="FF000000"/>
      </left>
      <right style="medium">
        <color rgb="FF000000"/>
      </right>
      <top/>
      <bottom/>
      <diagonal/>
    </border>
  </borders>
  <cellStyleXfs count="6">
    <xf numFmtId="0" fontId="0" fillId="0" borderId="0"/>
    <xf numFmtId="0" fontId="3" fillId="2" borderId="0" applyNumberFormat="0" applyBorder="0" applyAlignment="0" applyProtection="0"/>
    <xf numFmtId="0" fontId="34" fillId="9" borderId="0" applyNumberFormat="0" applyBorder="0" applyAlignment="0" applyProtection="0"/>
    <xf numFmtId="0" fontId="56" fillId="14" borderId="0" applyNumberFormat="0" applyBorder="0" applyAlignment="0" applyProtection="0"/>
    <xf numFmtId="0" fontId="2" fillId="0" borderId="0"/>
    <xf numFmtId="0" fontId="84" fillId="0" borderId="0" applyNumberFormat="0" applyFill="0" applyBorder="0" applyAlignment="0" applyProtection="0"/>
  </cellStyleXfs>
  <cellXfs count="427">
    <xf numFmtId="0" fontId="0" fillId="0" borderId="0" xfId="0"/>
    <xf numFmtId="0" fontId="2" fillId="0" borderId="0" xfId="4" applyProtection="1">
      <protection locked="0"/>
    </xf>
    <xf numFmtId="0" fontId="63" fillId="0" borderId="0" xfId="4" applyFont="1" applyProtection="1">
      <protection locked="0"/>
    </xf>
    <xf numFmtId="0" fontId="2" fillId="0" borderId="12" xfId="4" applyBorder="1" applyAlignment="1">
      <alignment horizontal="left" vertical="top" wrapText="1"/>
    </xf>
    <xf numFmtId="0" fontId="2" fillId="0" borderId="0" xfId="4"/>
    <xf numFmtId="0" fontId="67" fillId="0" borderId="3" xfId="4" applyFont="1" applyBorder="1" applyAlignment="1">
      <alignment horizontal="center" vertical="center"/>
    </xf>
    <xf numFmtId="0" fontId="68" fillId="0" borderId="5" xfId="4" applyFont="1" applyBorder="1" applyAlignment="1">
      <alignment horizontal="center" vertical="center"/>
    </xf>
    <xf numFmtId="0" fontId="35" fillId="18" borderId="3" xfId="4" applyFont="1" applyFill="1" applyBorder="1" applyAlignment="1">
      <alignment horizontal="center" vertical="center"/>
    </xf>
    <xf numFmtId="0" fontId="35" fillId="18" borderId="4" xfId="4" applyFont="1" applyFill="1" applyBorder="1" applyAlignment="1">
      <alignment horizontal="center" vertical="center"/>
    </xf>
    <xf numFmtId="0" fontId="4" fillId="18" borderId="18" xfId="4" applyFont="1" applyFill="1" applyBorder="1" applyAlignment="1">
      <alignment horizontal="center" vertical="center"/>
    </xf>
    <xf numFmtId="0" fontId="2" fillId="0" borderId="19" xfId="4" applyBorder="1" applyAlignment="1">
      <alignment horizontal="left" vertical="top" wrapText="1"/>
    </xf>
    <xf numFmtId="1" fontId="67" fillId="0" borderId="20" xfId="4" applyNumberFormat="1" applyFont="1" applyBorder="1" applyAlignment="1" applyProtection="1">
      <alignment horizontal="center" vertical="center" wrapText="1"/>
      <protection locked="0"/>
    </xf>
    <xf numFmtId="0" fontId="4" fillId="18" borderId="10" xfId="4" applyFont="1" applyFill="1" applyBorder="1" applyAlignment="1">
      <alignment horizontal="center" vertical="center"/>
    </xf>
    <xf numFmtId="0" fontId="4" fillId="18" borderId="14" xfId="4" applyFont="1" applyFill="1" applyBorder="1" applyAlignment="1">
      <alignment horizontal="center" vertical="center"/>
    </xf>
    <xf numFmtId="0" fontId="2" fillId="0" borderId="16" xfId="4" applyBorder="1" applyAlignment="1">
      <alignment horizontal="left" vertical="top" wrapText="1"/>
    </xf>
    <xf numFmtId="0" fontId="4" fillId="18" borderId="3" xfId="4" applyFont="1" applyFill="1" applyBorder="1" applyAlignment="1">
      <alignment horizontal="center" vertical="center"/>
    </xf>
    <xf numFmtId="0" fontId="72" fillId="18" borderId="4" xfId="4" applyFont="1" applyFill="1" applyBorder="1" applyAlignment="1">
      <alignment horizontal="center" vertical="center"/>
    </xf>
    <xf numFmtId="0" fontId="64" fillId="18" borderId="4" xfId="4" applyFont="1" applyFill="1" applyBorder="1" applyAlignment="1">
      <alignment horizontal="center" vertical="center"/>
    </xf>
    <xf numFmtId="0" fontId="2" fillId="0" borderId="4" xfId="4" applyBorder="1" applyAlignment="1">
      <alignment horizontal="left" vertical="top" wrapText="1"/>
    </xf>
    <xf numFmtId="0" fontId="2" fillId="0" borderId="0" xfId="4" quotePrefix="1" applyProtection="1">
      <protection locked="0"/>
    </xf>
    <xf numFmtId="0" fontId="2" fillId="0" borderId="0" xfId="4" applyAlignment="1">
      <alignment horizontal="left" vertical="top" wrapText="1"/>
    </xf>
    <xf numFmtId="0" fontId="2" fillId="0" borderId="0" xfId="4" applyAlignment="1" applyProtection="1">
      <alignment horizontal="left" vertical="top" wrapText="1"/>
      <protection locked="0"/>
    </xf>
    <xf numFmtId="0" fontId="67" fillId="0" borderId="0" xfId="4" applyFont="1"/>
    <xf numFmtId="0" fontId="67" fillId="0" borderId="0" xfId="4" applyFont="1" applyAlignment="1" applyProtection="1">
      <alignment horizontal="left" vertical="top" wrapText="1"/>
      <protection locked="0"/>
    </xf>
    <xf numFmtId="0" fontId="67" fillId="0" borderId="0" xfId="4" applyFont="1" applyProtection="1">
      <protection locked="0"/>
    </xf>
    <xf numFmtId="1" fontId="67" fillId="0" borderId="9" xfId="4" applyNumberFormat="1" applyFont="1" applyBorder="1" applyAlignment="1" applyProtection="1">
      <alignment horizontal="center" vertical="center" wrapText="1"/>
      <protection locked="0"/>
    </xf>
    <xf numFmtId="1" fontId="67" fillId="0" borderId="53" xfId="4" applyNumberFormat="1" applyFont="1" applyBorder="1" applyAlignment="1" applyProtection="1">
      <alignment horizontal="center" vertical="center" wrapText="1"/>
      <protection locked="0"/>
    </xf>
    <xf numFmtId="1" fontId="67" fillId="0" borderId="5" xfId="4" applyNumberFormat="1" applyFont="1" applyBorder="1" applyAlignment="1" applyProtection="1">
      <alignment horizontal="center" vertical="center" wrapText="1"/>
      <protection locked="0"/>
    </xf>
    <xf numFmtId="0" fontId="68" fillId="0" borderId="54" xfId="4" applyFont="1" applyBorder="1" applyAlignment="1">
      <alignment horizontal="center" vertical="center"/>
    </xf>
    <xf numFmtId="0" fontId="67" fillId="0" borderId="75" xfId="4" applyFont="1" applyBorder="1" applyAlignment="1">
      <alignment horizontal="center" vertical="center"/>
    </xf>
    <xf numFmtId="0" fontId="35" fillId="18" borderId="96" xfId="4" applyFont="1" applyFill="1" applyBorder="1" applyAlignment="1">
      <alignment horizontal="center" vertical="center" wrapText="1"/>
    </xf>
    <xf numFmtId="0" fontId="65" fillId="0" borderId="8" xfId="4" applyFont="1" applyBorder="1" applyAlignment="1">
      <alignment horizontal="left" vertical="top" wrapText="1"/>
    </xf>
    <xf numFmtId="0" fontId="35" fillId="18" borderId="4" xfId="4" applyFont="1" applyFill="1" applyBorder="1" applyAlignment="1">
      <alignment horizontal="center" vertical="center" wrapText="1"/>
    </xf>
    <xf numFmtId="0" fontId="4" fillId="18" borderId="6" xfId="4" applyFont="1" applyFill="1" applyBorder="1" applyAlignment="1">
      <alignment horizontal="center" vertical="center"/>
    </xf>
    <xf numFmtId="1" fontId="67" fillId="0" borderId="13" xfId="4" applyNumberFormat="1" applyFont="1" applyBorder="1" applyAlignment="1" applyProtection="1">
      <alignment horizontal="center" vertical="center" wrapText="1"/>
      <protection locked="0"/>
    </xf>
    <xf numFmtId="1" fontId="67" fillId="0" borderId="17" xfId="4" applyNumberFormat="1" applyFont="1" applyBorder="1" applyAlignment="1" applyProtection="1">
      <alignment horizontal="center" vertical="center" wrapText="1"/>
      <protection locked="0"/>
    </xf>
    <xf numFmtId="0" fontId="0" fillId="0" borderId="0" xfId="0" applyProtection="1">
      <protection locked="0"/>
    </xf>
    <xf numFmtId="0" fontId="0" fillId="0" borderId="26" xfId="0" applyBorder="1" applyProtection="1">
      <protection locked="0"/>
    </xf>
    <xf numFmtId="0" fontId="0" fillId="0" borderId="51" xfId="0" applyBorder="1" applyAlignment="1" applyProtection="1">
      <alignment horizontal="center" vertical="center"/>
      <protection locked="0"/>
    </xf>
    <xf numFmtId="0" fontId="0" fillId="12" borderId="51" xfId="0" applyFill="1"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12" borderId="48" xfId="0" applyFill="1" applyBorder="1" applyAlignment="1" applyProtection="1">
      <alignment horizontal="center" vertical="center"/>
      <protection locked="0"/>
    </xf>
    <xf numFmtId="0" fontId="31" fillId="0" borderId="89"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0" fillId="12" borderId="85" xfId="0" applyFill="1" applyBorder="1" applyAlignment="1" applyProtection="1">
      <alignment horizontal="center" vertical="center"/>
      <protection locked="0"/>
    </xf>
    <xf numFmtId="0" fontId="0" fillId="12" borderId="87" xfId="0" applyFill="1" applyBorder="1" applyAlignment="1" applyProtection="1">
      <alignment horizontal="center" vertical="center"/>
      <protection locked="0"/>
    </xf>
    <xf numFmtId="0" fontId="52" fillId="0" borderId="0" xfId="0" applyFont="1" applyProtection="1">
      <protection locked="0"/>
    </xf>
    <xf numFmtId="0" fontId="51" fillId="0" borderId="0" xfId="0" applyFont="1" applyAlignment="1" applyProtection="1">
      <alignment vertical="top"/>
      <protection locked="0"/>
    </xf>
    <xf numFmtId="0" fontId="0" fillId="0" borderId="0" xfId="0" applyAlignment="1" applyProtection="1">
      <alignment vertical="top"/>
      <protection locked="0"/>
    </xf>
    <xf numFmtId="0" fontId="4" fillId="0" borderId="0" xfId="0" applyFont="1" applyProtection="1">
      <protection locked="0"/>
    </xf>
    <xf numFmtId="0" fontId="4" fillId="0" borderId="81" xfId="4" applyFont="1" applyBorder="1" applyAlignment="1">
      <alignment horizontal="center" vertical="center" wrapText="1"/>
    </xf>
    <xf numFmtId="0" fontId="35" fillId="18" borderId="5" xfId="4" applyFont="1" applyFill="1" applyBorder="1" applyAlignment="1">
      <alignment horizontal="center" vertical="center" wrapText="1"/>
    </xf>
    <xf numFmtId="0" fontId="4" fillId="0" borderId="75" xfId="4" applyFont="1" applyBorder="1" applyAlignment="1">
      <alignment horizontal="center" vertical="center" wrapText="1"/>
    </xf>
    <xf numFmtId="0" fontId="35" fillId="18" borderId="75" xfId="4" applyFont="1" applyFill="1" applyBorder="1" applyAlignment="1">
      <alignment horizontal="center" vertical="center" wrapText="1"/>
    </xf>
    <xf numFmtId="0" fontId="2" fillId="18" borderId="18" xfId="4" applyFill="1" applyBorder="1" applyAlignment="1">
      <alignment horizontal="center" vertical="center"/>
    </xf>
    <xf numFmtId="0" fontId="2" fillId="18" borderId="10" xfId="4" applyFill="1" applyBorder="1" applyAlignment="1">
      <alignment horizontal="center" vertical="center"/>
    </xf>
    <xf numFmtId="0" fontId="2" fillId="18" borderId="14" xfId="4" applyFill="1" applyBorder="1" applyAlignment="1">
      <alignment horizontal="center" vertical="center"/>
    </xf>
    <xf numFmtId="0" fontId="2" fillId="18" borderId="91" xfId="4" applyFill="1" applyBorder="1" applyAlignment="1">
      <alignment horizontal="center" vertical="center"/>
    </xf>
    <xf numFmtId="0" fontId="2" fillId="18" borderId="93" xfId="4" applyFill="1" applyBorder="1" applyAlignment="1">
      <alignment horizontal="center" vertical="center"/>
    </xf>
    <xf numFmtId="0" fontId="5" fillId="2" borderId="1" xfId="1" applyFont="1" applyBorder="1" applyAlignment="1" applyProtection="1"/>
    <xf numFmtId="0" fontId="5" fillId="2" borderId="2" xfId="1" applyFont="1" applyBorder="1" applyAlignment="1" applyProtection="1"/>
    <xf numFmtId="0" fontId="5" fillId="2" borderId="26" xfId="1" applyFont="1" applyBorder="1" applyAlignment="1" applyProtection="1"/>
    <xf numFmtId="0" fontId="5" fillId="2" borderId="27" xfId="1" applyFont="1" applyBorder="1" applyAlignment="1" applyProtection="1"/>
    <xf numFmtId="0" fontId="5" fillId="2" borderId="28" xfId="1" applyFont="1" applyBorder="1" applyAlignment="1" applyProtection="1">
      <alignment horizontal="center" vertical="center"/>
    </xf>
    <xf numFmtId="0" fontId="5" fillId="2" borderId="23" xfId="1" applyFont="1" applyBorder="1" applyAlignment="1" applyProtection="1">
      <alignment horizontal="center" vertical="center"/>
    </xf>
    <xf numFmtId="0" fontId="5" fillId="2" borderId="24" xfId="1" applyFont="1" applyBorder="1" applyAlignment="1" applyProtection="1">
      <alignment horizontal="center" vertical="center"/>
    </xf>
    <xf numFmtId="0" fontId="5" fillId="2" borderId="25" xfId="1" applyFont="1" applyBorder="1" applyAlignment="1" applyProtection="1">
      <alignment horizontal="center" vertical="center"/>
    </xf>
    <xf numFmtId="0" fontId="5" fillId="2" borderId="30" xfId="1" applyFont="1" applyBorder="1" applyAlignment="1" applyProtection="1">
      <alignment horizontal="center" vertical="center"/>
    </xf>
    <xf numFmtId="0" fontId="24" fillId="0" borderId="0" xfId="0" applyFont="1" applyAlignment="1">
      <alignment horizontal="center" vertical="center"/>
    </xf>
    <xf numFmtId="0" fontId="52" fillId="0" borderId="0" xfId="0" applyFont="1"/>
    <xf numFmtId="0" fontId="52" fillId="10" borderId="75" xfId="0" applyFont="1" applyFill="1" applyBorder="1" applyAlignment="1">
      <alignment horizontal="center" vertical="top" wrapText="1"/>
    </xf>
    <xf numFmtId="0" fontId="51" fillId="10" borderId="76" xfId="0" applyFont="1" applyFill="1" applyBorder="1" applyAlignment="1">
      <alignment horizontal="center" vertical="top" wrapText="1"/>
    </xf>
    <xf numFmtId="0" fontId="51" fillId="10" borderId="4" xfId="0" applyFont="1" applyFill="1" applyBorder="1" applyAlignment="1">
      <alignment horizontal="center" vertical="top" wrapText="1"/>
    </xf>
    <xf numFmtId="0" fontId="51" fillId="10" borderId="5" xfId="0" applyFont="1" applyFill="1" applyBorder="1" applyAlignment="1">
      <alignment horizontal="center" vertical="top" wrapText="1"/>
    </xf>
    <xf numFmtId="0" fontId="52" fillId="11" borderId="31" xfId="0" applyFont="1" applyFill="1" applyBorder="1" applyAlignment="1">
      <alignment horizontal="center" vertical="center" wrapText="1"/>
    </xf>
    <xf numFmtId="0" fontId="16" fillId="15" borderId="74" xfId="0" applyFont="1" applyFill="1" applyBorder="1" applyAlignment="1">
      <alignment horizontal="center" vertical="top" wrapText="1"/>
    </xf>
    <xf numFmtId="0" fontId="43" fillId="0" borderId="8" xfId="0" applyFont="1" applyBorder="1" applyAlignment="1">
      <alignment horizontal="center" vertical="top" wrapText="1"/>
    </xf>
    <xf numFmtId="0" fontId="43" fillId="0" borderId="9" xfId="0" applyFont="1" applyBorder="1" applyAlignment="1">
      <alignment horizontal="center" vertical="top" wrapText="1"/>
    </xf>
    <xf numFmtId="0" fontId="52" fillId="11" borderId="29" xfId="0" applyFont="1" applyFill="1" applyBorder="1" applyAlignment="1">
      <alignment horizontal="center" vertical="center" wrapText="1"/>
    </xf>
    <xf numFmtId="0" fontId="16" fillId="16" borderId="77" xfId="0" applyFont="1" applyFill="1" applyBorder="1" applyAlignment="1">
      <alignment horizontal="center" vertical="top" wrapText="1"/>
    </xf>
    <xf numFmtId="0" fontId="44" fillId="15" borderId="12" xfId="0" applyFont="1" applyFill="1" applyBorder="1" applyAlignment="1">
      <alignment horizontal="center" vertical="top" wrapText="1"/>
    </xf>
    <xf numFmtId="0" fontId="16" fillId="15" borderId="13" xfId="0" applyFont="1" applyFill="1" applyBorder="1" applyAlignment="1">
      <alignment horizontal="center" vertical="top" wrapText="1"/>
    </xf>
    <xf numFmtId="0" fontId="16" fillId="16" borderId="12" xfId="0" applyFont="1" applyFill="1" applyBorder="1" applyAlignment="1">
      <alignment horizontal="center" vertical="top" wrapText="1"/>
    </xf>
    <xf numFmtId="0" fontId="16" fillId="16" borderId="13" xfId="0" applyFont="1" applyFill="1" applyBorder="1" applyAlignment="1">
      <alignment horizontal="center" vertical="top" wrapText="1"/>
    </xf>
    <xf numFmtId="0" fontId="52" fillId="11" borderId="30" xfId="0" applyFont="1" applyFill="1" applyBorder="1" applyAlignment="1">
      <alignment horizontal="center" vertical="center" wrapText="1"/>
    </xf>
    <xf numFmtId="0" fontId="16" fillId="17" borderId="78" xfId="0" applyFont="1" applyFill="1" applyBorder="1" applyAlignment="1">
      <alignment horizontal="center" vertical="top" wrapText="1"/>
    </xf>
    <xf numFmtId="0" fontId="16" fillId="17" borderId="16" xfId="0" applyFont="1" applyFill="1" applyBorder="1" applyAlignment="1">
      <alignment horizontal="center" vertical="top" wrapText="1"/>
    </xf>
    <xf numFmtId="0" fontId="16" fillId="17" borderId="17" xfId="0" applyFont="1" applyFill="1" applyBorder="1" applyAlignment="1">
      <alignment horizontal="center" vertical="top" wrapText="1"/>
    </xf>
    <xf numFmtId="0" fontId="33" fillId="6" borderId="38" xfId="0" applyFont="1" applyFill="1" applyBorder="1" applyAlignment="1">
      <alignment horizontal="center" vertical="center" wrapText="1"/>
    </xf>
    <xf numFmtId="0" fontId="33" fillId="6" borderId="42" xfId="0" applyFont="1" applyFill="1" applyBorder="1" applyAlignment="1">
      <alignment horizontal="center" vertical="center" wrapText="1"/>
    </xf>
    <xf numFmtId="0" fontId="12" fillId="0" borderId="40" xfId="0" applyFont="1" applyBorder="1" applyAlignment="1">
      <alignment horizontal="left" vertical="top" wrapText="1"/>
    </xf>
    <xf numFmtId="0" fontId="12" fillId="0" borderId="64" xfId="0" applyFont="1" applyBorder="1" applyAlignment="1">
      <alignment horizontal="left" vertical="top" wrapText="1"/>
    </xf>
    <xf numFmtId="0" fontId="22" fillId="0" borderId="41" xfId="0" applyFont="1" applyBorder="1" applyAlignment="1">
      <alignment horizontal="center" vertical="center" wrapText="1"/>
    </xf>
    <xf numFmtId="0" fontId="22" fillId="0" borderId="66" xfId="0" applyFont="1" applyBorder="1" applyAlignment="1">
      <alignment horizontal="center" vertical="center"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22" fillId="0" borderId="12" xfId="0" applyFont="1" applyBorder="1" applyAlignment="1">
      <alignment horizontal="center" vertical="center" wrapText="1"/>
    </xf>
    <xf numFmtId="0" fontId="15" fillId="0" borderId="67" xfId="0" applyFont="1" applyBorder="1" applyAlignment="1">
      <alignment horizontal="center" vertical="center" wrapText="1"/>
    </xf>
    <xf numFmtId="0" fontId="0" fillId="0" borderId="10" xfId="0" applyBorder="1" applyAlignment="1">
      <alignment horizontal="left" vertical="top" wrapText="1"/>
    </xf>
    <xf numFmtId="0" fontId="11" fillId="0" borderId="12" xfId="0" applyFont="1" applyBorder="1" applyAlignment="1">
      <alignment horizontal="left" vertical="top" wrapText="1"/>
    </xf>
    <xf numFmtId="0" fontId="0" fillId="0" borderId="12" xfId="0" quotePrefix="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2" fillId="0" borderId="16" xfId="0" applyFont="1" applyBorder="1" applyAlignment="1">
      <alignment horizontal="left" vertical="top" wrapText="1"/>
    </xf>
    <xf numFmtId="0" fontId="12" fillId="0" borderId="17" xfId="0" applyFont="1" applyBorder="1" applyAlignment="1">
      <alignment horizontal="left" vertical="top" wrapText="1"/>
    </xf>
    <xf numFmtId="0" fontId="14" fillId="0" borderId="16" xfId="0" applyFont="1" applyBorder="1" applyAlignment="1">
      <alignment horizontal="left" vertical="top" wrapText="1"/>
    </xf>
    <xf numFmtId="0" fontId="14" fillId="0" borderId="17" xfId="0" applyFont="1" applyBorder="1" applyAlignment="1">
      <alignment horizontal="left" vertical="top" wrapText="1"/>
    </xf>
    <xf numFmtId="0" fontId="0" fillId="0" borderId="2" xfId="0" applyBorder="1" applyAlignment="1">
      <alignment horizontal="center"/>
    </xf>
    <xf numFmtId="0" fontId="0" fillId="0" borderId="54" xfId="0" applyBorder="1" applyAlignment="1">
      <alignment horizontal="center"/>
    </xf>
    <xf numFmtId="0" fontId="4" fillId="8" borderId="3" xfId="0" applyFont="1" applyFill="1" applyBorder="1" applyAlignment="1">
      <alignment horizontal="left" vertical="top" wrapText="1"/>
    </xf>
    <xf numFmtId="0" fontId="4" fillId="8" borderId="4" xfId="0" applyFont="1" applyFill="1" applyBorder="1" applyAlignment="1">
      <alignment horizontal="left" vertical="top" wrapText="1"/>
    </xf>
    <xf numFmtId="0" fontId="4" fillId="8" borderId="5" xfId="0" applyFont="1" applyFill="1" applyBorder="1" applyAlignment="1">
      <alignment horizontal="left" vertical="top" wrapText="1"/>
    </xf>
    <xf numFmtId="0" fontId="4" fillId="0" borderId="45" xfId="0" applyFont="1" applyBorder="1" applyAlignment="1">
      <alignment horizontal="left" vertical="top" wrapText="1"/>
    </xf>
    <xf numFmtId="0" fontId="24" fillId="0" borderId="0" xfId="0" applyFont="1" applyAlignment="1">
      <alignment horizontal="center"/>
    </xf>
    <xf numFmtId="0" fontId="4" fillId="0" borderId="0" xfId="0" applyFont="1" applyAlignment="1" applyProtection="1">
      <alignment wrapText="1"/>
      <protection locked="0"/>
    </xf>
    <xf numFmtId="0" fontId="4" fillId="0" borderId="0" xfId="0" applyFont="1" applyAlignment="1" applyProtection="1">
      <alignment horizontal="center" vertical="center"/>
      <protection locked="0"/>
    </xf>
    <xf numFmtId="0" fontId="12" fillId="0" borderId="0" xfId="0" applyFont="1" applyAlignment="1" applyProtection="1">
      <alignment vertical="top" wrapText="1"/>
      <protection locked="0"/>
    </xf>
    <xf numFmtId="0" fontId="33" fillId="21" borderId="3" xfId="0" applyFont="1" applyFill="1" applyBorder="1" applyAlignment="1">
      <alignment horizontal="center" vertical="center" wrapText="1"/>
    </xf>
    <xf numFmtId="0" fontId="90" fillId="21" borderId="4" xfId="0" applyFont="1" applyFill="1" applyBorder="1" applyAlignment="1">
      <alignment horizontal="center" vertical="center" wrapText="1"/>
    </xf>
    <xf numFmtId="0" fontId="83" fillId="21" borderId="4" xfId="0" applyFont="1" applyFill="1" applyBorder="1" applyAlignment="1">
      <alignment horizontal="center" vertical="center" wrapText="1"/>
    </xf>
    <xf numFmtId="0" fontId="83" fillId="21" borderId="5" xfId="0" applyFont="1" applyFill="1" applyBorder="1" applyAlignment="1">
      <alignment horizontal="center" vertical="center" wrapText="1"/>
    </xf>
    <xf numFmtId="0" fontId="85" fillId="22" borderId="8" xfId="5" applyFont="1" applyFill="1" applyBorder="1" applyAlignment="1" applyProtection="1">
      <alignment vertical="center" wrapText="1"/>
    </xf>
    <xf numFmtId="0" fontId="86" fillId="23" borderId="8" xfId="0" applyFont="1" applyFill="1" applyBorder="1" applyAlignment="1">
      <alignment horizontal="center" vertical="center" wrapText="1"/>
    </xf>
    <xf numFmtId="0" fontId="86" fillId="17" borderId="8" xfId="0" applyFont="1" applyFill="1" applyBorder="1" applyAlignment="1">
      <alignment horizontal="center" vertical="center" wrapText="1"/>
    </xf>
    <xf numFmtId="0" fontId="86" fillId="17" borderId="9" xfId="0" applyFont="1" applyFill="1" applyBorder="1" applyAlignment="1">
      <alignment horizontal="center" vertical="center" wrapText="1"/>
    </xf>
    <xf numFmtId="0" fontId="85" fillId="22" borderId="12" xfId="5" applyFont="1" applyFill="1" applyBorder="1" applyAlignment="1" applyProtection="1">
      <alignment vertical="center" wrapText="1"/>
    </xf>
    <xf numFmtId="0" fontId="86" fillId="23" borderId="12" xfId="0" applyFont="1" applyFill="1" applyBorder="1" applyAlignment="1">
      <alignment horizontal="center" vertical="center" wrapText="1"/>
    </xf>
    <xf numFmtId="0" fontId="86" fillId="17" borderId="12" xfId="0" applyFont="1" applyFill="1" applyBorder="1" applyAlignment="1">
      <alignment horizontal="center" vertical="center" wrapText="1"/>
    </xf>
    <xf numFmtId="0" fontId="86" fillId="17" borderId="13" xfId="0" applyFont="1" applyFill="1" applyBorder="1" applyAlignment="1">
      <alignment horizontal="center" vertical="center" wrapText="1"/>
    </xf>
    <xf numFmtId="0" fontId="85" fillId="22" borderId="16" xfId="5" applyFont="1" applyFill="1" applyBorder="1" applyAlignment="1" applyProtection="1">
      <alignment vertical="center" wrapText="1"/>
    </xf>
    <xf numFmtId="0" fontId="86" fillId="17" borderId="16" xfId="0" applyFont="1" applyFill="1" applyBorder="1" applyAlignment="1">
      <alignment horizontal="center" vertical="center" wrapText="1"/>
    </xf>
    <xf numFmtId="0" fontId="86" fillId="17" borderId="17" xfId="0" applyFont="1" applyFill="1" applyBorder="1" applyAlignment="1">
      <alignment horizontal="center" vertical="center" wrapText="1"/>
    </xf>
    <xf numFmtId="0" fontId="0" fillId="0" borderId="0" xfId="0" applyAlignment="1">
      <alignment vertical="center"/>
    </xf>
    <xf numFmtId="0" fontId="85" fillId="0" borderId="0" xfId="5" applyFont="1" applyFill="1" applyBorder="1" applyAlignment="1" applyProtection="1">
      <alignment vertical="center" wrapText="1"/>
    </xf>
    <xf numFmtId="0" fontId="86" fillId="0" borderId="0" xfId="0" applyFont="1" applyAlignment="1">
      <alignment horizontal="center" vertical="center" wrapText="1"/>
    </xf>
    <xf numFmtId="0" fontId="62" fillId="12" borderId="21" xfId="4" applyFont="1" applyFill="1" applyBorder="1" applyAlignment="1" applyProtection="1">
      <alignment horizontal="center" vertical="center"/>
      <protection locked="0"/>
    </xf>
    <xf numFmtId="0" fontId="62" fillId="12" borderId="97" xfId="4" applyFont="1" applyFill="1" applyBorder="1" applyAlignment="1" applyProtection="1">
      <alignment horizontal="center" vertical="center"/>
      <protection locked="0"/>
    </xf>
    <xf numFmtId="0" fontId="4" fillId="0" borderId="31" xfId="4" applyFont="1" applyBorder="1"/>
    <xf numFmtId="0" fontId="6" fillId="16" borderId="104" xfId="4" applyFont="1" applyFill="1" applyBorder="1" applyAlignment="1">
      <alignment horizontal="center" vertical="center"/>
    </xf>
    <xf numFmtId="0" fontId="4" fillId="0" borderId="29" xfId="4" applyFont="1" applyBorder="1"/>
    <xf numFmtId="0" fontId="6" fillId="16" borderId="22" xfId="4" applyFont="1" applyFill="1" applyBorder="1" applyAlignment="1">
      <alignment horizontal="center" vertical="center"/>
    </xf>
    <xf numFmtId="0" fontId="4" fillId="0" borderId="95" xfId="4" applyFont="1" applyBorder="1"/>
    <xf numFmtId="0" fontId="6" fillId="16" borderId="94" xfId="4" applyFont="1" applyFill="1" applyBorder="1" applyAlignment="1">
      <alignment horizontal="center" vertical="center"/>
    </xf>
    <xf numFmtId="0" fontId="4" fillId="0" borderId="75" xfId="4" applyFont="1" applyBorder="1"/>
    <xf numFmtId="0" fontId="73" fillId="16" borderId="54" xfId="4" applyFont="1" applyFill="1" applyBorder="1" applyAlignment="1">
      <alignment horizontal="center" vertical="center"/>
    </xf>
    <xf numFmtId="0" fontId="4" fillId="0" borderId="0" xfId="4" applyFont="1"/>
    <xf numFmtId="0" fontId="74" fillId="16" borderId="75" xfId="4" applyFont="1" applyFill="1" applyBorder="1" applyAlignment="1">
      <alignment horizontal="center" vertical="center"/>
    </xf>
    <xf numFmtId="0" fontId="2" fillId="0" borderId="89" xfId="4" applyBorder="1"/>
    <xf numFmtId="0" fontId="16" fillId="0" borderId="0" xfId="4" applyFont="1" applyAlignment="1">
      <alignment horizontal="left" vertical="top" wrapText="1"/>
    </xf>
    <xf numFmtId="0" fontId="2" fillId="12" borderId="0" xfId="4" applyFill="1" applyAlignment="1">
      <alignment vertical="top"/>
    </xf>
    <xf numFmtId="0" fontId="2" fillId="20" borderId="0" xfId="4" applyFill="1"/>
    <xf numFmtId="0" fontId="2" fillId="4" borderId="0" xfId="4" applyFill="1"/>
    <xf numFmtId="0" fontId="2" fillId="19" borderId="0" xfId="4" applyFill="1"/>
    <xf numFmtId="0" fontId="33" fillId="0" borderId="28" xfId="4" applyFont="1" applyBorder="1"/>
    <xf numFmtId="0" fontId="33" fillId="0" borderId="87" xfId="4" applyFont="1" applyBorder="1"/>
    <xf numFmtId="0" fontId="2" fillId="0" borderId="0" xfId="4" applyAlignment="1">
      <alignment horizontal="left" vertical="top"/>
    </xf>
    <xf numFmtId="0" fontId="2" fillId="0" borderId="0" xfId="4" applyAlignment="1">
      <alignment vertical="top"/>
    </xf>
    <xf numFmtId="0" fontId="0" fillId="0" borderId="0" xfId="0" applyAlignment="1">
      <alignment horizontal="left" vertical="top"/>
    </xf>
    <xf numFmtId="0" fontId="0" fillId="0" borderId="0" xfId="0" applyAlignment="1">
      <alignment horizontal="center" vertical="center"/>
    </xf>
    <xf numFmtId="0" fontId="78" fillId="11" borderId="0" xfId="0" applyFont="1" applyFill="1"/>
    <xf numFmtId="0" fontId="0" fillId="0" borderId="79" xfId="0" applyBorder="1"/>
    <xf numFmtId="0" fontId="54" fillId="0" borderId="80" xfId="0" applyFont="1" applyBorder="1" applyAlignment="1">
      <alignment horizontal="left" vertical="top"/>
    </xf>
    <xf numFmtId="0" fontId="55" fillId="0" borderId="0" xfId="0" applyFont="1" applyAlignment="1">
      <alignment horizontal="center" vertical="center"/>
    </xf>
    <xf numFmtId="0" fontId="33" fillId="17" borderId="99" xfId="0" applyFont="1" applyFill="1" applyBorder="1" applyAlignment="1">
      <alignment horizontal="center" vertical="center"/>
    </xf>
    <xf numFmtId="0" fontId="33" fillId="17" borderId="100" xfId="0" applyFont="1" applyFill="1" applyBorder="1" applyAlignment="1">
      <alignment horizontal="center" vertical="center"/>
    </xf>
    <xf numFmtId="0" fontId="33" fillId="17" borderId="101" xfId="0" applyFont="1" applyFill="1" applyBorder="1" applyAlignment="1">
      <alignment horizontal="center" vertical="center"/>
    </xf>
    <xf numFmtId="0" fontId="0" fillId="0" borderId="102" xfId="0" applyBorder="1"/>
    <xf numFmtId="0" fontId="0" fillId="0" borderId="26" xfId="0" applyBorder="1"/>
    <xf numFmtId="0" fontId="0" fillId="0" borderId="26" xfId="0" applyBorder="1" applyAlignment="1">
      <alignment horizontal="left" vertical="top"/>
    </xf>
    <xf numFmtId="0" fontId="0" fillId="0" borderId="26" xfId="0" applyBorder="1" applyAlignment="1">
      <alignment horizontal="center" vertical="center"/>
    </xf>
    <xf numFmtId="0" fontId="0" fillId="0" borderId="6" xfId="0" applyBorder="1" applyAlignment="1">
      <alignment horizontal="center" vertical="center"/>
    </xf>
    <xf numFmtId="0" fontId="24" fillId="0" borderId="7" xfId="0" applyFont="1" applyBorder="1" applyAlignment="1">
      <alignment horizontal="left" vertical="top" wrapText="1"/>
    </xf>
    <xf numFmtId="0" fontId="0" fillId="0" borderId="8" xfId="0" applyBorder="1" applyAlignment="1">
      <alignment horizontal="center" vertical="center"/>
    </xf>
    <xf numFmtId="0" fontId="0" fillId="0" borderId="9" xfId="0" applyBorder="1" applyAlignment="1">
      <alignment horizontal="center" vertical="center"/>
    </xf>
    <xf numFmtId="0" fontId="26" fillId="0" borderId="31" xfId="0" applyFont="1" applyBorder="1" applyAlignment="1">
      <alignment horizontal="center" vertical="center"/>
    </xf>
    <xf numFmtId="0" fontId="0" fillId="0" borderId="5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left" vertical="top" wrapText="1"/>
    </xf>
    <xf numFmtId="0" fontId="24" fillId="0" borderId="29" xfId="0" applyFont="1" applyBorder="1" applyAlignment="1">
      <alignment horizontal="center" vertical="center"/>
    </xf>
    <xf numFmtId="0" fontId="0" fillId="0" borderId="49" xfId="0" applyBorder="1" applyAlignment="1">
      <alignment horizontal="center" vertical="center"/>
    </xf>
    <xf numFmtId="0" fontId="4" fillId="0" borderId="10" xfId="0" quotePrefix="1"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6" fillId="7" borderId="29" xfId="0" applyFont="1" applyFill="1" applyBorder="1" applyAlignment="1">
      <alignment horizontal="center" vertical="center"/>
    </xf>
    <xf numFmtId="0" fontId="12" fillId="0" borderId="11" xfId="0" applyFont="1" applyBorder="1" applyAlignment="1">
      <alignment horizontal="left" vertical="top" wrapText="1"/>
    </xf>
    <xf numFmtId="0" fontId="22" fillId="7" borderId="29" xfId="0" applyFont="1" applyFill="1" applyBorder="1" applyAlignment="1">
      <alignment horizontal="center" vertical="center"/>
    </xf>
    <xf numFmtId="16" fontId="4" fillId="0" borderId="13" xfId="0" quotePrefix="1" applyNumberFormat="1" applyFont="1" applyBorder="1" applyAlignment="1">
      <alignment horizontal="center" vertical="center"/>
    </xf>
    <xf numFmtId="0" fontId="48" fillId="7" borderId="29" xfId="0" applyFont="1" applyFill="1" applyBorder="1" applyAlignment="1">
      <alignment horizontal="center" vertical="center"/>
    </xf>
    <xf numFmtId="16" fontId="4" fillId="0" borderId="12" xfId="0" quotePrefix="1" applyNumberFormat="1" applyFont="1" applyBorder="1" applyAlignment="1">
      <alignment horizontal="center" vertical="center"/>
    </xf>
    <xf numFmtId="0" fontId="49" fillId="7" borderId="29" xfId="0" applyFont="1" applyFill="1" applyBorder="1" applyAlignment="1">
      <alignment horizontal="center" vertical="center"/>
    </xf>
    <xf numFmtId="0" fontId="26" fillId="0" borderId="29"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left" vertical="top" wrapText="1"/>
    </xf>
    <xf numFmtId="0" fontId="0" fillId="0" borderId="16" xfId="0" applyBorder="1" applyAlignment="1">
      <alignment horizontal="center" vertical="center"/>
    </xf>
    <xf numFmtId="0" fontId="0" fillId="0" borderId="17" xfId="0" applyBorder="1" applyAlignment="1">
      <alignment horizontal="center" vertical="center"/>
    </xf>
    <xf numFmtId="0" fontId="26" fillId="0" borderId="30" xfId="0" applyFont="1" applyBorder="1" applyAlignment="1">
      <alignment horizontal="center" vertical="center"/>
    </xf>
    <xf numFmtId="0" fontId="0" fillId="0" borderId="50" xfId="0" applyBorder="1" applyAlignment="1">
      <alignment horizontal="center" vertical="center"/>
    </xf>
    <xf numFmtId="0" fontId="0" fillId="0" borderId="103" xfId="0" applyBorder="1"/>
    <xf numFmtId="0" fontId="0" fillId="0" borderId="89" xfId="0" applyBorder="1" applyAlignment="1">
      <alignment horizontal="center" vertical="center"/>
    </xf>
    <xf numFmtId="0" fontId="0" fillId="0" borderId="89" xfId="0" applyBorder="1" applyAlignment="1">
      <alignment horizontal="left" vertical="top" wrapText="1"/>
    </xf>
    <xf numFmtId="0" fontId="0" fillId="0" borderId="89" xfId="0" applyBorder="1"/>
    <xf numFmtId="0" fontId="26" fillId="0" borderId="89" xfId="0" applyFont="1" applyBorder="1" applyAlignment="1">
      <alignment horizontal="center" vertical="center"/>
    </xf>
    <xf numFmtId="0" fontId="31" fillId="0" borderId="89" xfId="0" applyFont="1" applyBorder="1" applyAlignment="1">
      <alignment horizontal="center" vertical="center"/>
    </xf>
    <xf numFmtId="0" fontId="0" fillId="0" borderId="0" xfId="0" applyAlignment="1">
      <alignment horizontal="left" vertical="top" wrapText="1"/>
    </xf>
    <xf numFmtId="0" fontId="26" fillId="0" borderId="0" xfId="0" applyFont="1" applyAlignment="1">
      <alignment horizontal="center" vertical="center"/>
    </xf>
    <xf numFmtId="0" fontId="31" fillId="0" borderId="0" xfId="0" applyFont="1" applyAlignment="1">
      <alignment horizontal="center" vertical="center"/>
    </xf>
    <xf numFmtId="0" fontId="6" fillId="3" borderId="1" xfId="0" applyFont="1" applyFill="1" applyBorder="1"/>
    <xf numFmtId="0" fontId="6" fillId="3" borderId="2" xfId="0" applyFont="1" applyFill="1" applyBorder="1"/>
    <xf numFmtId="0" fontId="6" fillId="3" borderId="26" xfId="0" applyFont="1" applyFill="1" applyBorder="1"/>
    <xf numFmtId="0" fontId="6" fillId="3" borderId="27" xfId="0" applyFont="1" applyFill="1" applyBorder="1"/>
    <xf numFmtId="0" fontId="6" fillId="3" borderId="28"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30" xfId="0" applyFont="1" applyFill="1" applyBorder="1" applyAlignment="1">
      <alignment horizontal="center" vertical="center"/>
    </xf>
    <xf numFmtId="14" fontId="0" fillId="0" borderId="6" xfId="0" quotePrefix="1" applyNumberFormat="1" applyBorder="1" applyAlignment="1">
      <alignment horizontal="center" vertical="center"/>
    </xf>
    <xf numFmtId="0" fontId="23" fillId="0" borderId="31" xfId="0" applyFont="1" applyBorder="1" applyAlignment="1">
      <alignment horizontal="center" vertical="center"/>
    </xf>
    <xf numFmtId="0" fontId="0" fillId="0" borderId="83" xfId="0" applyBorder="1" applyAlignment="1">
      <alignment horizontal="center" vertical="center"/>
    </xf>
    <xf numFmtId="14" fontId="4" fillId="0" borderId="10" xfId="0" quotePrefix="1" applyNumberFormat="1" applyFont="1" applyBorder="1" applyAlignment="1">
      <alignment horizontal="center" vertical="center"/>
    </xf>
    <xf numFmtId="0" fontId="23" fillId="7" borderId="29" xfId="0" applyFont="1" applyFill="1" applyBorder="1" applyAlignment="1">
      <alignment horizontal="center" vertical="center"/>
    </xf>
    <xf numFmtId="0" fontId="32" fillId="0" borderId="29" xfId="0" applyFont="1" applyBorder="1" applyAlignment="1">
      <alignment horizontal="center" vertical="center"/>
    </xf>
    <xf numFmtId="0" fontId="32" fillId="0" borderId="30" xfId="0" applyFont="1" applyBorder="1" applyAlignment="1">
      <alignment horizontal="center" vertical="center"/>
    </xf>
    <xf numFmtId="0" fontId="0" fillId="0" borderId="86" xfId="0" applyBorder="1" applyAlignment="1">
      <alignment horizontal="center" vertical="center"/>
    </xf>
    <xf numFmtId="0" fontId="24" fillId="0" borderId="89" xfId="0" applyFont="1" applyBorder="1" applyAlignment="1">
      <alignment horizontal="center" vertical="center"/>
    </xf>
    <xf numFmtId="0" fontId="6" fillId="17" borderId="1" xfId="0" applyFont="1" applyFill="1" applyBorder="1"/>
    <xf numFmtId="0" fontId="6" fillId="17" borderId="2" xfId="0" applyFont="1" applyFill="1" applyBorder="1"/>
    <xf numFmtId="0" fontId="6" fillId="17" borderId="26" xfId="0" applyFont="1" applyFill="1" applyBorder="1"/>
    <xf numFmtId="0" fontId="6" fillId="17" borderId="27" xfId="0" applyFont="1" applyFill="1" applyBorder="1"/>
    <xf numFmtId="0" fontId="6" fillId="17" borderId="28" xfId="0" applyFont="1" applyFill="1" applyBorder="1" applyAlignment="1">
      <alignment horizontal="center" vertical="center"/>
    </xf>
    <xf numFmtId="0" fontId="6" fillId="17" borderId="23" xfId="0" applyFont="1" applyFill="1" applyBorder="1" applyAlignment="1">
      <alignment horizontal="center" vertical="center"/>
    </xf>
    <xf numFmtId="0" fontId="6" fillId="17" borderId="24" xfId="0" applyFont="1" applyFill="1" applyBorder="1" applyAlignment="1">
      <alignment horizontal="center" vertical="center"/>
    </xf>
    <xf numFmtId="0" fontId="6" fillId="17" borderId="25" xfId="0" applyFont="1" applyFill="1" applyBorder="1" applyAlignment="1">
      <alignment horizontal="center" vertical="center"/>
    </xf>
    <xf numFmtId="0" fontId="6" fillId="17" borderId="30" xfId="0" applyFont="1" applyFill="1" applyBorder="1" applyAlignment="1">
      <alignment horizontal="center" vertical="center"/>
    </xf>
    <xf numFmtId="0" fontId="24" fillId="0" borderId="31" xfId="0" applyFont="1" applyBorder="1" applyAlignment="1">
      <alignment horizontal="center" vertical="center"/>
    </xf>
    <xf numFmtId="0" fontId="12" fillId="0" borderId="7" xfId="0" applyFont="1" applyBorder="1" applyAlignment="1">
      <alignment horizontal="left" vertical="top" wrapText="1"/>
    </xf>
    <xf numFmtId="0" fontId="25" fillId="7" borderId="31" xfId="0" applyFont="1" applyFill="1" applyBorder="1" applyAlignment="1">
      <alignment horizontal="center" vertical="center"/>
    </xf>
    <xf numFmtId="0" fontId="21" fillId="7" borderId="31" xfId="0" applyFont="1" applyFill="1" applyBorder="1" applyAlignment="1">
      <alignment horizontal="center" vertical="center"/>
    </xf>
    <xf numFmtId="0" fontId="20" fillId="0" borderId="29" xfId="0" applyFont="1" applyBorder="1" applyAlignment="1">
      <alignment horizontal="center" vertical="center"/>
    </xf>
    <xf numFmtId="0" fontId="21" fillId="7" borderId="29" xfId="0" applyFont="1" applyFill="1" applyBorder="1" applyAlignment="1">
      <alignment horizontal="center" vertical="center"/>
    </xf>
    <xf numFmtId="0" fontId="24" fillId="0" borderId="30" xfId="0" applyFont="1" applyBorder="1" applyAlignment="1">
      <alignment horizontal="center" vertical="center"/>
    </xf>
    <xf numFmtId="0" fontId="79" fillId="0" borderId="0" xfId="0" applyFont="1" applyAlignment="1">
      <alignment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0" fillId="6" borderId="96" xfId="0" applyFill="1" applyBorder="1" applyAlignment="1">
      <alignment horizontal="center" vertical="center"/>
    </xf>
    <xf numFmtId="0" fontId="7" fillId="6" borderId="5" xfId="0" applyFont="1" applyFill="1" applyBorder="1" applyAlignment="1">
      <alignment horizontal="center" vertical="center"/>
    </xf>
    <xf numFmtId="0" fontId="0" fillId="0" borderId="7" xfId="0" applyBorder="1" applyAlignment="1">
      <alignment horizontal="center" vertical="center"/>
    </xf>
    <xf numFmtId="0" fontId="0" fillId="0" borderId="29" xfId="0" applyBorder="1"/>
    <xf numFmtId="0" fontId="0" fillId="0" borderId="11" xfId="0" applyBorder="1" applyAlignment="1">
      <alignment horizontal="center" vertical="center"/>
    </xf>
    <xf numFmtId="0" fontId="0" fillId="0" borderId="15" xfId="0" applyBorder="1" applyAlignment="1">
      <alignment horizontal="center" vertical="center"/>
    </xf>
    <xf numFmtId="0" fontId="0" fillId="0" borderId="30" xfId="0" applyBorder="1"/>
    <xf numFmtId="0" fontId="0" fillId="0" borderId="67" xfId="0" applyBorder="1"/>
    <xf numFmtId="0" fontId="0" fillId="0" borderId="97" xfId="0" applyBorder="1"/>
    <xf numFmtId="0" fontId="0" fillId="6" borderId="5" xfId="0" applyFill="1" applyBorder="1" applyAlignment="1">
      <alignment horizontal="center" vertical="center"/>
    </xf>
    <xf numFmtId="0" fontId="7" fillId="6" borderId="98" xfId="0" applyFont="1" applyFill="1" applyBorder="1" applyAlignment="1">
      <alignment horizontal="center" vertical="center"/>
    </xf>
    <xf numFmtId="0" fontId="0" fillId="0" borderId="28" xfId="0" applyBorder="1"/>
    <xf numFmtId="0" fontId="0" fillId="0" borderId="14"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57" fillId="0" borderId="0" xfId="0" applyFont="1"/>
    <xf numFmtId="0" fontId="11" fillId="0" borderId="1" xfId="0" applyFont="1" applyBorder="1" applyAlignment="1">
      <alignment horizontal="center"/>
    </xf>
    <xf numFmtId="0" fontId="12" fillId="0" borderId="46" xfId="0" applyFont="1" applyBorder="1" applyAlignment="1">
      <alignment horizontal="left" vertical="top" wrapText="1"/>
    </xf>
    <xf numFmtId="0" fontId="12" fillId="0" borderId="53" xfId="0" applyFont="1" applyBorder="1" applyAlignment="1">
      <alignment horizontal="left" vertical="top" wrapText="1"/>
    </xf>
    <xf numFmtId="0" fontId="0" fillId="0" borderId="85" xfId="0" applyBorder="1" applyAlignment="1">
      <alignment horizontal="center" vertical="center"/>
    </xf>
    <xf numFmtId="0" fontId="31" fillId="0" borderId="58" xfId="0" applyFont="1" applyBorder="1" applyAlignment="1">
      <alignment horizontal="center" vertical="center"/>
    </xf>
    <xf numFmtId="0" fontId="31" fillId="0" borderId="105" xfId="0" applyFont="1" applyBorder="1" applyAlignment="1">
      <alignment horizontal="center" vertical="center"/>
    </xf>
    <xf numFmtId="0" fontId="31" fillId="0" borderId="59" xfId="0" applyFont="1" applyBorder="1" applyAlignment="1">
      <alignment horizontal="center" vertical="center"/>
    </xf>
    <xf numFmtId="0" fontId="0" fillId="0" borderId="1" xfId="0" applyBorder="1" applyAlignment="1">
      <alignment horizontal="center" vertical="center"/>
    </xf>
    <xf numFmtId="0" fontId="6" fillId="0" borderId="2" xfId="0" applyFont="1" applyBorder="1" applyAlignment="1">
      <alignment horizontal="center" vertical="center"/>
    </xf>
    <xf numFmtId="0" fontId="81" fillId="0" borderId="0" xfId="0" applyFont="1" applyAlignment="1">
      <alignment horizontal="center" vertical="center"/>
    </xf>
    <xf numFmtId="0" fontId="80" fillId="0" borderId="0" xfId="0" applyFont="1"/>
    <xf numFmtId="0" fontId="0" fillId="0" borderId="54" xfId="0" applyBorder="1"/>
    <xf numFmtId="0" fontId="57" fillId="0" borderId="75" xfId="0" applyFont="1" applyBorder="1" applyAlignment="1">
      <alignment horizontal="center" vertical="center"/>
    </xf>
    <xf numFmtId="0" fontId="35" fillId="0" borderId="0" xfId="4" applyFont="1"/>
    <xf numFmtId="0" fontId="1" fillId="0" borderId="12" xfId="4" applyFont="1" applyBorder="1" applyAlignment="1">
      <alignment horizontal="left" vertical="top" wrapText="1"/>
    </xf>
    <xf numFmtId="0" fontId="1" fillId="0" borderId="0" xfId="4" applyFont="1"/>
    <xf numFmtId="0" fontId="1" fillId="0" borderId="11" xfId="0" applyFont="1" applyBorder="1" applyAlignment="1">
      <alignment horizontal="left" vertical="top" wrapText="1"/>
    </xf>
    <xf numFmtId="0" fontId="1" fillId="8" borderId="6" xfId="0" applyFont="1" applyFill="1" applyBorder="1" applyAlignment="1">
      <alignment vertical="top" wrapText="1"/>
    </xf>
    <xf numFmtId="0" fontId="1" fillId="8" borderId="10" xfId="0" applyFont="1" applyFill="1" applyBorder="1" applyAlignment="1">
      <alignment vertical="top" wrapText="1"/>
    </xf>
    <xf numFmtId="0" fontId="1" fillId="8" borderId="10" xfId="0" applyFont="1" applyFill="1" applyBorder="1" applyAlignment="1">
      <alignment wrapText="1"/>
    </xf>
    <xf numFmtId="0" fontId="1" fillId="8" borderId="14" xfId="0" applyFont="1" applyFill="1" applyBorder="1" applyAlignment="1">
      <alignment vertical="center" wrapText="1"/>
    </xf>
    <xf numFmtId="0" fontId="4" fillId="0" borderId="89" xfId="4" applyFont="1" applyBorder="1" applyAlignment="1">
      <alignment horizontal="left"/>
    </xf>
    <xf numFmtId="0" fontId="1" fillId="0" borderId="0" xfId="4" applyFont="1" applyAlignment="1">
      <alignment horizontal="left"/>
    </xf>
    <xf numFmtId="0" fontId="2" fillId="0" borderId="0" xfId="4" applyAlignment="1">
      <alignment horizontal="left"/>
    </xf>
    <xf numFmtId="0" fontId="2" fillId="0" borderId="0" xfId="4" applyAlignment="1">
      <alignment horizontal="left" vertical="top"/>
    </xf>
    <xf numFmtId="0" fontId="16" fillId="0" borderId="102" xfId="4" applyFont="1" applyBorder="1" applyAlignment="1">
      <alignment horizontal="left" vertical="top" wrapText="1"/>
    </xf>
    <xf numFmtId="0" fontId="16" fillId="0" borderId="26" xfId="4" applyFont="1" applyBorder="1" applyAlignment="1">
      <alignment horizontal="left" vertical="top" wrapText="1"/>
    </xf>
    <xf numFmtId="0" fontId="16" fillId="0" borderId="27" xfId="4" applyFont="1" applyBorder="1" applyAlignment="1">
      <alignment horizontal="left" vertical="top" wrapText="1"/>
    </xf>
    <xf numFmtId="0" fontId="16" fillId="0" borderId="103" xfId="4" applyFont="1" applyBorder="1" applyAlignment="1">
      <alignment horizontal="left" vertical="top" wrapText="1"/>
    </xf>
    <xf numFmtId="0" fontId="16" fillId="0" borderId="89" xfId="4" applyFont="1" applyBorder="1" applyAlignment="1">
      <alignment horizontal="left" vertical="top" wrapText="1"/>
    </xf>
    <xf numFmtId="0" fontId="16" fillId="0" borderId="97" xfId="4" applyFont="1" applyBorder="1" applyAlignment="1">
      <alignment horizontal="left" vertical="top" wrapText="1"/>
    </xf>
    <xf numFmtId="0" fontId="58" fillId="0" borderId="89" xfId="4" applyFont="1" applyBorder="1" applyAlignment="1">
      <alignment horizontal="center" vertical="center"/>
    </xf>
    <xf numFmtId="0" fontId="58" fillId="0" borderId="97" xfId="4" applyFont="1" applyBorder="1" applyAlignment="1">
      <alignment horizontal="center" vertical="center"/>
    </xf>
    <xf numFmtId="0" fontId="76" fillId="18" borderId="12" xfId="4" applyFont="1" applyFill="1" applyBorder="1" applyAlignment="1">
      <alignment horizontal="center" vertical="center"/>
    </xf>
    <xf numFmtId="0" fontId="76" fillId="18" borderId="16" xfId="4" applyFont="1" applyFill="1" applyBorder="1" applyAlignment="1">
      <alignment horizontal="center" vertical="center"/>
    </xf>
    <xf numFmtId="0" fontId="64" fillId="18" borderId="38" xfId="4" applyFont="1" applyFill="1" applyBorder="1" applyAlignment="1">
      <alignment horizontal="center" vertical="center"/>
    </xf>
    <xf numFmtId="0" fontId="64" fillId="18" borderId="46" xfId="4" applyFont="1" applyFill="1" applyBorder="1" applyAlignment="1">
      <alignment horizontal="center" vertical="center"/>
    </xf>
    <xf numFmtId="0" fontId="69" fillId="18" borderId="44" xfId="4" applyFont="1" applyFill="1" applyBorder="1" applyAlignment="1">
      <alignment horizontal="center" vertical="center"/>
    </xf>
    <xf numFmtId="0" fontId="69" fillId="18" borderId="8" xfId="4" applyFont="1" applyFill="1" applyBorder="1" applyAlignment="1">
      <alignment horizontal="center" vertical="center"/>
    </xf>
    <xf numFmtId="0" fontId="64" fillId="18" borderId="44" xfId="4" applyFont="1" applyFill="1" applyBorder="1" applyAlignment="1">
      <alignment horizontal="center" vertical="center"/>
    </xf>
    <xf numFmtId="0" fontId="64" fillId="18" borderId="8" xfId="4" applyFont="1" applyFill="1" applyBorder="1" applyAlignment="1">
      <alignment horizontal="center" vertical="center"/>
    </xf>
    <xf numFmtId="0" fontId="75" fillId="18" borderId="38" xfId="4" applyFont="1" applyFill="1" applyBorder="1" applyAlignment="1">
      <alignment horizontal="center" vertical="center"/>
    </xf>
    <xf numFmtId="0" fontId="75" fillId="18" borderId="44" xfId="4" applyFont="1" applyFill="1" applyBorder="1" applyAlignment="1">
      <alignment horizontal="center" vertical="center"/>
    </xf>
    <xf numFmtId="0" fontId="75" fillId="18" borderId="8" xfId="4" applyFont="1" applyFill="1" applyBorder="1" applyAlignment="1">
      <alignment horizontal="center" vertical="center"/>
    </xf>
    <xf numFmtId="0" fontId="77" fillId="18" borderId="38" xfId="4" applyFont="1" applyFill="1" applyBorder="1" applyAlignment="1">
      <alignment horizontal="center" vertical="center"/>
    </xf>
    <xf numFmtId="0" fontId="77" fillId="18" borderId="44" xfId="4" applyFont="1" applyFill="1" applyBorder="1" applyAlignment="1">
      <alignment horizontal="center" vertical="center"/>
    </xf>
    <xf numFmtId="0" fontId="77" fillId="18" borderId="8" xfId="4" applyFont="1" applyFill="1" applyBorder="1" applyAlignment="1">
      <alignment horizontal="center" vertical="center"/>
    </xf>
    <xf numFmtId="0" fontId="69" fillId="18" borderId="19" xfId="4" applyFont="1" applyFill="1" applyBorder="1" applyAlignment="1">
      <alignment horizontal="center" vertical="center"/>
    </xf>
    <xf numFmtId="0" fontId="69" fillId="18" borderId="12" xfId="4" applyFont="1" applyFill="1" applyBorder="1" applyAlignment="1">
      <alignment horizontal="center" vertical="center"/>
    </xf>
    <xf numFmtId="0" fontId="69" fillId="18" borderId="16" xfId="4" applyFont="1" applyFill="1" applyBorder="1" applyAlignment="1">
      <alignment horizontal="center" vertical="center"/>
    </xf>
    <xf numFmtId="0" fontId="64" fillId="18" borderId="19" xfId="4" applyFont="1" applyFill="1" applyBorder="1" applyAlignment="1">
      <alignment horizontal="center" vertical="center"/>
    </xf>
    <xf numFmtId="0" fontId="64" fillId="18" borderId="12" xfId="4" applyFont="1" applyFill="1" applyBorder="1" applyAlignment="1">
      <alignment horizontal="center" vertical="center"/>
    </xf>
    <xf numFmtId="0" fontId="64" fillId="18" borderId="16" xfId="4" applyFont="1" applyFill="1" applyBorder="1" applyAlignment="1">
      <alignment horizontal="center" vertical="center"/>
    </xf>
    <xf numFmtId="0" fontId="71" fillId="18" borderId="19" xfId="4" applyFont="1" applyFill="1" applyBorder="1" applyAlignment="1">
      <alignment horizontal="center" vertical="center"/>
    </xf>
    <xf numFmtId="0" fontId="71" fillId="18" borderId="16" xfId="4" applyFont="1" applyFill="1" applyBorder="1" applyAlignment="1">
      <alignment horizontal="center" vertical="center"/>
    </xf>
    <xf numFmtId="0" fontId="69" fillId="18" borderId="90" xfId="4" applyFont="1" applyFill="1" applyBorder="1" applyAlignment="1">
      <alignment horizontal="center" vertical="center"/>
    </xf>
    <xf numFmtId="0" fontId="69" fillId="18" borderId="46" xfId="4" applyFont="1" applyFill="1" applyBorder="1" applyAlignment="1">
      <alignment horizontal="center" vertical="center"/>
    </xf>
    <xf numFmtId="0" fontId="58" fillId="18" borderId="90" xfId="4" applyFont="1" applyFill="1" applyBorder="1" applyAlignment="1">
      <alignment horizontal="center" vertical="center"/>
    </xf>
    <xf numFmtId="0" fontId="58" fillId="18" borderId="44" xfId="4" applyFont="1" applyFill="1" applyBorder="1" applyAlignment="1">
      <alignment horizontal="center" vertical="center"/>
    </xf>
    <xf numFmtId="0" fontId="58" fillId="18" borderId="46" xfId="4" applyFont="1" applyFill="1" applyBorder="1" applyAlignment="1">
      <alignment horizontal="center" vertical="center"/>
    </xf>
    <xf numFmtId="0" fontId="71" fillId="18" borderId="92" xfId="4" applyFont="1" applyFill="1" applyBorder="1" applyAlignment="1">
      <alignment horizontal="center" vertical="center"/>
    </xf>
    <xf numFmtId="0" fontId="71" fillId="18" borderId="45" xfId="4" applyFont="1" applyFill="1" applyBorder="1" applyAlignment="1">
      <alignment horizontal="center" vertical="center"/>
    </xf>
    <xf numFmtId="0" fontId="58" fillId="17" borderId="81" xfId="0" applyFont="1" applyFill="1" applyBorder="1" applyAlignment="1">
      <alignment horizontal="center" vertical="center"/>
    </xf>
    <xf numFmtId="0" fontId="0" fillId="17" borderId="88" xfId="0" applyFill="1" applyBorder="1" applyAlignment="1">
      <alignment horizontal="center" vertical="center"/>
    </xf>
    <xf numFmtId="0" fontId="0" fillId="17" borderId="87" xfId="0" applyFill="1" applyBorder="1" applyAlignment="1">
      <alignment horizontal="center" vertical="center"/>
    </xf>
    <xf numFmtId="0" fontId="12" fillId="0" borderId="55" xfId="0" applyFont="1" applyBorder="1" applyAlignment="1">
      <alignment horizontal="left" vertical="top" wrapText="1"/>
    </xf>
    <xf numFmtId="0" fontId="0" fillId="0" borderId="56" xfId="0" applyBorder="1" applyAlignment="1">
      <alignment horizontal="left" vertical="top"/>
    </xf>
    <xf numFmtId="0" fontId="0" fillId="0" borderId="57" xfId="0" applyBorder="1" applyAlignment="1">
      <alignment horizontal="left" vertical="top"/>
    </xf>
    <xf numFmtId="0" fontId="0" fillId="0" borderId="58" xfId="0" applyBorder="1" applyAlignment="1">
      <alignment horizontal="left" vertical="top"/>
    </xf>
    <xf numFmtId="0" fontId="0" fillId="0" borderId="0" xfId="0" applyAlignment="1">
      <alignment horizontal="left" vertical="top"/>
    </xf>
    <xf numFmtId="0" fontId="0" fillId="0" borderId="59" xfId="0" applyBorder="1" applyAlignment="1">
      <alignment horizontal="left" vertical="top"/>
    </xf>
    <xf numFmtId="0" fontId="0" fillId="0" borderId="60" xfId="0" applyBorder="1" applyAlignment="1">
      <alignment horizontal="left" vertical="top"/>
    </xf>
    <xf numFmtId="0" fontId="0" fillId="0" borderId="61" xfId="0" applyBorder="1" applyAlignment="1">
      <alignment horizontal="left" vertical="top"/>
    </xf>
    <xf numFmtId="0" fontId="0" fillId="0" borderId="62" xfId="0" applyBorder="1" applyAlignment="1">
      <alignment horizontal="left" vertical="top"/>
    </xf>
    <xf numFmtId="0" fontId="5" fillId="15" borderId="1" xfId="1" applyFont="1" applyFill="1" applyBorder="1" applyAlignment="1" applyProtection="1">
      <alignment horizontal="center" vertical="top"/>
    </xf>
    <xf numFmtId="0" fontId="5" fillId="15" borderId="2" xfId="1" applyFont="1" applyFill="1" applyBorder="1" applyAlignment="1" applyProtection="1">
      <alignment horizontal="center" vertical="top"/>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17" borderId="1" xfId="0" applyFont="1" applyFill="1" applyBorder="1" applyAlignment="1">
      <alignment horizontal="center" vertical="center"/>
    </xf>
    <xf numFmtId="0" fontId="6" fillId="17" borderId="2" xfId="0" applyFont="1" applyFill="1" applyBorder="1" applyAlignment="1">
      <alignment horizontal="center" vertical="center"/>
    </xf>
    <xf numFmtId="0" fontId="4" fillId="0" borderId="32" xfId="0" quotePrefix="1" applyFont="1" applyBorder="1" applyAlignment="1">
      <alignment horizontal="center" vertical="center"/>
    </xf>
    <xf numFmtId="0" fontId="4" fillId="0" borderId="33" xfId="0" quotePrefix="1" applyFont="1" applyBorder="1" applyAlignment="1">
      <alignment horizontal="center" vertical="center"/>
    </xf>
    <xf numFmtId="0" fontId="4" fillId="0" borderId="22" xfId="0" quotePrefix="1" applyFont="1" applyBorder="1" applyAlignment="1">
      <alignment horizontal="center" vertical="center"/>
    </xf>
    <xf numFmtId="16" fontId="4" fillId="0" borderId="32" xfId="0" quotePrefix="1" applyNumberFormat="1" applyFont="1" applyBorder="1" applyAlignment="1">
      <alignment horizontal="center" vertical="center"/>
    </xf>
    <xf numFmtId="16" fontId="4" fillId="0" borderId="33" xfId="0" quotePrefix="1" applyNumberFormat="1" applyFont="1" applyBorder="1" applyAlignment="1">
      <alignment horizontal="center" vertical="center"/>
    </xf>
    <xf numFmtId="16" fontId="4" fillId="0" borderId="22" xfId="0" quotePrefix="1" applyNumberFormat="1"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2" xfId="0" applyBorder="1" applyAlignment="1">
      <alignment horizontal="center" vertical="center"/>
    </xf>
    <xf numFmtId="14" fontId="4" fillId="0" borderId="32" xfId="0" quotePrefix="1" applyNumberFormat="1" applyFont="1" applyBorder="1" applyAlignment="1">
      <alignment horizontal="center" vertical="center"/>
    </xf>
    <xf numFmtId="14" fontId="4" fillId="0" borderId="33" xfId="0" quotePrefix="1" applyNumberFormat="1" applyFont="1" applyBorder="1" applyAlignment="1">
      <alignment horizontal="center" vertical="center"/>
    </xf>
    <xf numFmtId="14" fontId="4" fillId="0" borderId="22" xfId="0" quotePrefix="1" applyNumberFormat="1" applyFont="1" applyBorder="1" applyAlignment="1">
      <alignment horizontal="center" vertical="center"/>
    </xf>
    <xf numFmtId="14" fontId="0" fillId="0" borderId="34" xfId="0" quotePrefix="1" applyNumberFormat="1" applyBorder="1" applyAlignment="1">
      <alignment horizontal="center" vertical="center"/>
    </xf>
    <xf numFmtId="14" fontId="0" fillId="0" borderId="35" xfId="0" quotePrefix="1" applyNumberFormat="1" applyBorder="1" applyAlignment="1">
      <alignment horizontal="center" vertical="center"/>
    </xf>
    <xf numFmtId="14" fontId="0" fillId="0" borderId="36" xfId="0" quotePrefix="1" applyNumberFormat="1" applyBorder="1" applyAlignment="1">
      <alignment horizontal="center" vertical="center"/>
    </xf>
    <xf numFmtId="0" fontId="0" fillId="0" borderId="52" xfId="0" applyBorder="1" applyAlignment="1">
      <alignment horizontal="center" vertical="center" wrapText="1"/>
    </xf>
    <xf numFmtId="0" fontId="0" fillId="0" borderId="51" xfId="0" applyBorder="1" applyAlignment="1">
      <alignment horizontal="center" vertical="center"/>
    </xf>
    <xf numFmtId="0" fontId="4" fillId="13" borderId="47" xfId="2" applyFont="1" applyFill="1" applyBorder="1" applyAlignment="1" applyProtection="1">
      <alignment horizontal="center" vertical="center"/>
      <protection locked="0"/>
    </xf>
    <xf numFmtId="0" fontId="4" fillId="13" borderId="48" xfId="2" applyFont="1" applyFill="1" applyBorder="1" applyAlignment="1" applyProtection="1">
      <alignment horizontal="center" vertical="center"/>
      <protection locked="0"/>
    </xf>
    <xf numFmtId="0" fontId="4" fillId="13" borderId="81" xfId="2" applyFont="1" applyFill="1" applyBorder="1" applyAlignment="1" applyProtection="1">
      <alignment horizontal="center" vertical="center"/>
      <protection locked="0"/>
    </xf>
    <xf numFmtId="0" fontId="4" fillId="13" borderId="82" xfId="2" applyFont="1" applyFill="1" applyBorder="1" applyAlignment="1" applyProtection="1">
      <alignment horizontal="center" vertical="center"/>
      <protection locked="0"/>
    </xf>
    <xf numFmtId="0" fontId="91" fillId="14" borderId="47" xfId="3" applyFont="1" applyBorder="1" applyAlignment="1" applyProtection="1">
      <alignment horizontal="center" vertical="center"/>
    </xf>
    <xf numFmtId="0" fontId="91" fillId="14" borderId="48" xfId="3" applyFont="1" applyBorder="1" applyAlignment="1" applyProtection="1">
      <alignment horizontal="center" vertical="center"/>
    </xf>
    <xf numFmtId="0" fontId="91" fillId="14" borderId="81" xfId="3" applyFont="1" applyBorder="1" applyAlignment="1" applyProtection="1">
      <alignment horizontal="center" vertical="center"/>
    </xf>
    <xf numFmtId="0" fontId="91" fillId="14" borderId="82" xfId="3" applyFont="1" applyBorder="1" applyAlignment="1" applyProtection="1">
      <alignment horizontal="center" vertical="center"/>
    </xf>
    <xf numFmtId="0" fontId="91" fillId="0" borderId="47" xfId="3" applyFont="1" applyFill="1" applyBorder="1" applyAlignment="1" applyProtection="1">
      <alignment horizontal="center" vertical="center"/>
    </xf>
    <xf numFmtId="0" fontId="91" fillId="0" borderId="48" xfId="3" applyFont="1" applyFill="1" applyBorder="1" applyAlignment="1" applyProtection="1">
      <alignment horizontal="center" vertical="center"/>
    </xf>
    <xf numFmtId="0" fontId="0" fillId="0" borderId="84" xfId="0" applyBorder="1" applyAlignment="1">
      <alignment horizontal="center" vertical="center" wrapText="1"/>
    </xf>
    <xf numFmtId="0" fontId="0" fillId="0" borderId="85" xfId="0" applyBorder="1" applyAlignment="1">
      <alignment horizontal="center" vertical="center"/>
    </xf>
    <xf numFmtId="0" fontId="6" fillId="21" borderId="1" xfId="0" applyFont="1" applyFill="1" applyBorder="1" applyAlignment="1">
      <alignment horizontal="center" vertical="center"/>
    </xf>
    <xf numFmtId="0" fontId="6" fillId="21" borderId="2" xfId="0" applyFont="1" applyFill="1" applyBorder="1" applyAlignment="1">
      <alignment horizontal="center" vertical="center"/>
    </xf>
    <xf numFmtId="0" fontId="58" fillId="15" borderId="81" xfId="0" applyFont="1" applyFill="1" applyBorder="1" applyAlignment="1">
      <alignment horizontal="center" vertical="center"/>
    </xf>
    <xf numFmtId="0" fontId="58" fillId="15" borderId="88" xfId="0" applyFont="1" applyFill="1" applyBorder="1" applyAlignment="1">
      <alignment horizontal="center" vertical="center"/>
    </xf>
    <xf numFmtId="0" fontId="58" fillId="15" borderId="87" xfId="0" applyFont="1" applyFill="1" applyBorder="1" applyAlignment="1">
      <alignment horizontal="center" vertical="center"/>
    </xf>
    <xf numFmtId="0" fontId="58" fillId="3" borderId="81" xfId="0" applyFont="1" applyFill="1" applyBorder="1" applyAlignment="1">
      <alignment horizontal="center" vertical="center"/>
    </xf>
    <xf numFmtId="0" fontId="0" fillId="3" borderId="88" xfId="0" applyFill="1" applyBorder="1" applyAlignment="1">
      <alignment horizontal="center" vertical="center"/>
    </xf>
    <xf numFmtId="0" fontId="0" fillId="3" borderId="87" xfId="0" applyFill="1" applyBorder="1" applyAlignment="1">
      <alignment horizontal="center" vertical="center"/>
    </xf>
    <xf numFmtId="0" fontId="60" fillId="0" borderId="89" xfId="0" applyFont="1" applyBorder="1" applyAlignment="1">
      <alignment horizontal="center" vertical="center"/>
    </xf>
    <xf numFmtId="0" fontId="60" fillId="0" borderId="0" xfId="0" applyFont="1" applyAlignment="1">
      <alignment horizontal="center"/>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14"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4" fillId="5" borderId="6" xfId="0" applyFont="1" applyFill="1" applyBorder="1" applyAlignment="1">
      <alignment horizontal="center" wrapText="1"/>
    </xf>
    <xf numFmtId="0" fontId="4" fillId="5" borderId="8" xfId="0" applyFont="1" applyFill="1" applyBorder="1" applyAlignment="1">
      <alignment horizontal="center" wrapText="1"/>
    </xf>
    <xf numFmtId="0" fontId="4" fillId="5" borderId="37" xfId="0" applyFont="1" applyFill="1" applyBorder="1" applyAlignment="1">
      <alignment horizontal="center" wrapText="1"/>
    </xf>
    <xf numFmtId="0" fontId="4" fillId="5" borderId="38" xfId="0" applyFont="1" applyFill="1" applyBorder="1" applyAlignment="1">
      <alignment horizontal="center" wrapText="1"/>
    </xf>
    <xf numFmtId="0" fontId="33" fillId="5" borderId="8" xfId="0" applyFont="1" applyFill="1" applyBorder="1" applyAlignment="1">
      <alignment horizontal="center" vertical="center" wrapText="1"/>
    </xf>
    <xf numFmtId="0" fontId="33" fillId="5" borderId="9" xfId="0" applyFont="1" applyFill="1" applyBorder="1" applyAlignment="1">
      <alignment horizontal="center" vertical="center" wrapText="1"/>
    </xf>
    <xf numFmtId="0" fontId="0" fillId="0" borderId="68" xfId="0" applyBorder="1" applyAlignment="1">
      <alignment horizontal="left" vertical="top" wrapText="1"/>
    </xf>
    <xf numFmtId="0" fontId="0" fillId="0" borderId="69" xfId="0" applyBorder="1" applyAlignment="1">
      <alignment horizontal="left" vertical="top"/>
    </xf>
    <xf numFmtId="0" fontId="0" fillId="0" borderId="70" xfId="0" applyBorder="1" applyAlignment="1">
      <alignment horizontal="left" vertical="top"/>
    </xf>
    <xf numFmtId="0" fontId="0" fillId="0" borderId="71" xfId="0" applyBorder="1" applyAlignment="1">
      <alignment horizontal="left" vertical="top"/>
    </xf>
    <xf numFmtId="0" fontId="0" fillId="0" borderId="72" xfId="0" applyBorder="1" applyAlignment="1">
      <alignment horizontal="left" vertical="top"/>
    </xf>
    <xf numFmtId="0" fontId="0" fillId="0" borderId="7" xfId="0" applyBorder="1" applyAlignment="1">
      <alignment horizontal="left" vertical="top"/>
    </xf>
    <xf numFmtId="0" fontId="0" fillId="0" borderId="73" xfId="0" applyBorder="1" applyAlignment="1">
      <alignment horizontal="left" vertical="top"/>
    </xf>
    <xf numFmtId="0" fontId="0" fillId="0" borderId="74" xfId="0" applyBorder="1" applyAlignment="1">
      <alignment horizontal="left" vertical="top"/>
    </xf>
    <xf numFmtId="0" fontId="0" fillId="0" borderId="63" xfId="0" applyBorder="1" applyAlignment="1">
      <alignment horizontal="center" vertical="top" wrapText="1"/>
    </xf>
    <xf numFmtId="0" fontId="0" fillId="0" borderId="65" xfId="0" applyBorder="1" applyAlignment="1">
      <alignment horizontal="center" vertical="top" wrapText="1"/>
    </xf>
    <xf numFmtId="0" fontId="0" fillId="0" borderId="43" xfId="0" applyBorder="1" applyAlignment="1">
      <alignment horizontal="center" vertical="top" wrapText="1"/>
    </xf>
    <xf numFmtId="0" fontId="0" fillId="0" borderId="6" xfId="0" applyBorder="1" applyAlignment="1">
      <alignment horizontal="center" vertical="top" wrapText="1"/>
    </xf>
    <xf numFmtId="0" fontId="11" fillId="0" borderId="39" xfId="0" applyFont="1" applyBorder="1" applyAlignment="1">
      <alignment horizontal="center" vertical="top" wrapText="1"/>
    </xf>
    <xf numFmtId="0" fontId="11" fillId="0" borderId="41" xfId="0" applyFont="1" applyBorder="1" applyAlignment="1">
      <alignment horizontal="center" vertical="top" wrapText="1"/>
    </xf>
    <xf numFmtId="0" fontId="11" fillId="0" borderId="44" xfId="0" applyFont="1" applyBorder="1" applyAlignment="1">
      <alignment horizontal="center" vertical="top" wrapText="1"/>
    </xf>
    <xf numFmtId="0" fontId="11" fillId="0" borderId="8" xfId="0" applyFont="1" applyBorder="1" applyAlignment="1">
      <alignment horizontal="center" vertical="top" wrapText="1"/>
    </xf>
    <xf numFmtId="0" fontId="0" fillId="0" borderId="37" xfId="0" applyBorder="1" applyAlignment="1">
      <alignment horizontal="center" vertical="top" wrapText="1"/>
    </xf>
    <xf numFmtId="0" fontId="0" fillId="0" borderId="45" xfId="0" applyBorder="1" applyAlignment="1">
      <alignment horizontal="center" vertical="top" wrapText="1"/>
    </xf>
    <xf numFmtId="0" fontId="11" fillId="0" borderId="38" xfId="0" applyFont="1" applyBorder="1" applyAlignment="1">
      <alignment horizontal="center" vertical="top" wrapText="1"/>
    </xf>
    <xf numFmtId="0" fontId="11" fillId="0" borderId="46" xfId="0" applyFont="1" applyBorder="1" applyAlignment="1">
      <alignment horizontal="center" vertical="top" wrapText="1"/>
    </xf>
    <xf numFmtId="0" fontId="59" fillId="0" borderId="0" xfId="0" applyFont="1" applyAlignment="1">
      <alignment horizontal="center"/>
    </xf>
    <xf numFmtId="0" fontId="12" fillId="0" borderId="102" xfId="0" applyFont="1" applyBorder="1" applyAlignment="1">
      <alignment horizontal="left" vertical="top" wrapText="1"/>
    </xf>
    <xf numFmtId="0" fontId="12" fillId="0" borderId="26" xfId="0" applyFont="1" applyBorder="1" applyAlignment="1">
      <alignment horizontal="left" vertical="top" wrapText="1"/>
    </xf>
    <xf numFmtId="0" fontId="12" fillId="0" borderId="27" xfId="0" applyFont="1" applyBorder="1" applyAlignment="1">
      <alignment horizontal="left" vertical="top" wrapText="1"/>
    </xf>
    <xf numFmtId="0" fontId="12" fillId="0" borderId="103" xfId="0" applyFont="1" applyBorder="1" applyAlignment="1">
      <alignment horizontal="left" vertical="top" wrapText="1"/>
    </xf>
    <xf numFmtId="0" fontId="12" fillId="0" borderId="89" xfId="0" applyFont="1" applyBorder="1" applyAlignment="1">
      <alignment horizontal="left" vertical="top" wrapText="1"/>
    </xf>
    <xf numFmtId="0" fontId="12" fillId="0" borderId="97" xfId="0" applyFont="1" applyBorder="1" applyAlignment="1">
      <alignment horizontal="left" vertical="top" wrapText="1"/>
    </xf>
    <xf numFmtId="0" fontId="11" fillId="0" borderId="1" xfId="0" applyFont="1" applyBorder="1" applyAlignment="1">
      <alignment horizontal="center"/>
    </xf>
    <xf numFmtId="0" fontId="0" fillId="0" borderId="2" xfId="0" applyBorder="1" applyAlignment="1">
      <alignment horizontal="center"/>
    </xf>
    <xf numFmtId="0" fontId="0" fillId="0" borderId="54" xfId="0" applyBorder="1" applyAlignment="1">
      <alignment horizontal="center"/>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54" xfId="0" applyFont="1" applyBorder="1" applyAlignment="1">
      <alignment horizontal="left" vertical="top"/>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54" xfId="0" applyBorder="1" applyAlignment="1">
      <alignment horizontal="left" vertical="top" wrapText="1"/>
    </xf>
  </cellXfs>
  <cellStyles count="6">
    <cellStyle name="Dobrá" xfId="1" builtinId="26"/>
    <cellStyle name="Hypertextové prepojenie" xfId="5" builtinId="8"/>
    <cellStyle name="Normálna" xfId="0" builtinId="0"/>
    <cellStyle name="Normálna 2" xfId="4" xr:uid="{00000000-0005-0000-0000-000003000000}"/>
    <cellStyle name="Zlá" xfId="3" builtinId="27"/>
    <cellStyle name="Zvýraznenie2" xfId="2" builtinId="33"/>
  </cellStyles>
  <dxfs count="19">
    <dxf>
      <font>
        <b/>
        <i val="0"/>
      </font>
      <fill>
        <patternFill>
          <bgColor rgb="FFFFB7B7"/>
        </patternFill>
      </fill>
    </dxf>
    <dxf>
      <fill>
        <patternFill>
          <bgColor theme="9" tint="0.59996337778862885"/>
        </patternFill>
      </fill>
    </dxf>
    <dxf>
      <fill>
        <patternFill>
          <bgColor rgb="FFFF8989"/>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b/>
        <i val="0"/>
        <color rgb="FFFF0000"/>
      </font>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colors>
    <mruColors>
      <color rgb="FFFFAFAF"/>
      <color rgb="FFFF7979"/>
      <color rgb="FFFF5353"/>
      <color rgb="FFFF8989"/>
      <color rgb="FFC6EFCE"/>
      <color rgb="FFFFFFAB"/>
      <color rgb="FFD2A000"/>
      <color rgb="FF939E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pvi-my.sharepoint.com/personal/juraj_pankuch_mirri_gov_sk/Documents/Pracovn&#225;%20plocha/R%20I%20Z%20I%20K%20A%20pracovne/Katalog_hrozieb_202301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atalóg hrozieb"/>
      <sheetName val="Kategórie hrozieb"/>
    </sheetNames>
    <sheetDataSet>
      <sheetData sheetId="0"/>
      <sheetData sheetId="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slov-lex.sk/pravne-predpisy/SK/ZZ/2018/69/" TargetMode="External"/><Relationship Id="rId13" Type="http://schemas.openxmlformats.org/officeDocument/2006/relationships/hyperlink" Target="https://www.slov-lex.sk/pravne-predpisy/SK/ZZ/2018/69/" TargetMode="External"/><Relationship Id="rId18" Type="http://schemas.openxmlformats.org/officeDocument/2006/relationships/printerSettings" Target="../printerSettings/printerSettings8.bin"/><Relationship Id="rId3" Type="http://schemas.openxmlformats.org/officeDocument/2006/relationships/hyperlink" Target="https://www.slov-lex.sk/pravne-predpisy/SK/ZZ/2018/69/" TargetMode="External"/><Relationship Id="rId7" Type="http://schemas.openxmlformats.org/officeDocument/2006/relationships/hyperlink" Target="https://www.slov-lex.sk/pravne-predpisy/SK/ZZ/2018/69/" TargetMode="External"/><Relationship Id="rId12" Type="http://schemas.openxmlformats.org/officeDocument/2006/relationships/hyperlink" Target="https://www.slov-lex.sk/pravne-predpisy/SK/ZZ/2018/69/" TargetMode="External"/><Relationship Id="rId17" Type="http://schemas.openxmlformats.org/officeDocument/2006/relationships/hyperlink" Target="https://www.slov-lex.sk/pravne-predpisy/SK/ZZ/2018/69/" TargetMode="External"/><Relationship Id="rId2" Type="http://schemas.openxmlformats.org/officeDocument/2006/relationships/hyperlink" Target="https://www.slov-lex.sk/pravne-predpisy/SK/ZZ/2018/69/" TargetMode="External"/><Relationship Id="rId16" Type="http://schemas.openxmlformats.org/officeDocument/2006/relationships/hyperlink" Target="https://www.slov-lex.sk/pravne-predpisy/SK/ZZ/2018/69/" TargetMode="External"/><Relationship Id="rId20" Type="http://schemas.openxmlformats.org/officeDocument/2006/relationships/comments" Target="../comments1.xml"/><Relationship Id="rId1" Type="http://schemas.openxmlformats.org/officeDocument/2006/relationships/hyperlink" Target="https://www.slov-lex.sk/pravne-predpisy/SK/ZZ/2018/69/" TargetMode="External"/><Relationship Id="rId6" Type="http://schemas.openxmlformats.org/officeDocument/2006/relationships/hyperlink" Target="https://www.slov-lex.sk/pravne-predpisy/SK/ZZ/2018/69/" TargetMode="External"/><Relationship Id="rId11" Type="http://schemas.openxmlformats.org/officeDocument/2006/relationships/hyperlink" Target="https://www.slov-lex.sk/pravne-predpisy/SK/ZZ/2018/69/" TargetMode="External"/><Relationship Id="rId5" Type="http://schemas.openxmlformats.org/officeDocument/2006/relationships/hyperlink" Target="https://www.slov-lex.sk/pravne-predpisy/SK/ZZ/2018/69/" TargetMode="External"/><Relationship Id="rId15" Type="http://schemas.openxmlformats.org/officeDocument/2006/relationships/hyperlink" Target="https://www.slov-lex.sk/pravne-predpisy/SK/ZZ/2018/69/" TargetMode="External"/><Relationship Id="rId10" Type="http://schemas.openxmlformats.org/officeDocument/2006/relationships/hyperlink" Target="https://www.slov-lex.sk/pravne-predpisy/SK/ZZ/2018/69/" TargetMode="External"/><Relationship Id="rId19" Type="http://schemas.openxmlformats.org/officeDocument/2006/relationships/vmlDrawing" Target="../drawings/vmlDrawing1.vml"/><Relationship Id="rId4" Type="http://schemas.openxmlformats.org/officeDocument/2006/relationships/hyperlink" Target="https://www.slov-lex.sk/pravne-predpisy/SK/ZZ/2018/69/" TargetMode="External"/><Relationship Id="rId9" Type="http://schemas.openxmlformats.org/officeDocument/2006/relationships/hyperlink" Target="https://www.slov-lex.sk/pravne-predpisy/SK/ZZ/2018/69/" TargetMode="External"/><Relationship Id="rId14" Type="http://schemas.openxmlformats.org/officeDocument/2006/relationships/hyperlink" Target="https://www.slov-lex.sk/pravne-predpisy/SK/ZZ/2018/69/"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tabColor rgb="FF0070C0"/>
  </sheetPr>
  <dimension ref="A1:D73"/>
  <sheetViews>
    <sheetView topLeftCell="A11" zoomScale="70" zoomScaleNormal="70" workbookViewId="0">
      <selection activeCell="C1" sqref="C1"/>
    </sheetView>
  </sheetViews>
  <sheetFormatPr defaultRowHeight="15"/>
  <cols>
    <col min="1" max="1" width="9.140625" style="1"/>
    <col min="2" max="2" width="32.28515625" style="1" customWidth="1"/>
    <col min="3" max="3" width="63.42578125" style="1" customWidth="1"/>
    <col min="4" max="4" width="16.140625" style="1" customWidth="1"/>
    <col min="5" max="16384" width="9.140625" style="1"/>
  </cols>
  <sheetData>
    <row r="1" spans="1:4" ht="21.75" customHeight="1" thickBot="1">
      <c r="A1" s="4"/>
      <c r="B1" s="273" t="s">
        <v>0</v>
      </c>
      <c r="C1" s="2" t="s">
        <v>1</v>
      </c>
    </row>
    <row r="2" spans="1:4" ht="18.75">
      <c r="A2" s="4"/>
      <c r="B2" s="154" t="s">
        <v>2</v>
      </c>
      <c r="C2" s="136"/>
    </row>
    <row r="3" spans="1:4" ht="19.5" thickBot="1">
      <c r="A3" s="4"/>
      <c r="B3" s="155" t="s">
        <v>3</v>
      </c>
      <c r="C3" s="137"/>
    </row>
    <row r="4" spans="1:4" s="4" customFormat="1" ht="15.75">
      <c r="B4" s="138" t="s">
        <v>4</v>
      </c>
      <c r="C4" s="139" t="str">
        <f>'1. Dôvernosť'!C18</f>
        <v>Neznáma</v>
      </c>
    </row>
    <row r="5" spans="1:4" s="4" customFormat="1" ht="15.75">
      <c r="B5" s="140" t="s">
        <v>5</v>
      </c>
      <c r="C5" s="141" t="str">
        <f>'2. Integrita'!C10</f>
        <v>Neznáma</v>
      </c>
    </row>
    <row r="6" spans="1:4" s="4" customFormat="1" ht="16.5" thickBot="1">
      <c r="B6" s="142" t="s">
        <v>6</v>
      </c>
      <c r="C6" s="143" t="str">
        <f>'3. Dostupnosť'!C10</f>
        <v>Neznáma</v>
      </c>
    </row>
    <row r="7" spans="1:4" s="4" customFormat="1" ht="19.5" thickBot="1">
      <c r="B7" s="144" t="s">
        <v>7</v>
      </c>
      <c r="C7" s="145">
        <f>'4. Kategorie systemov'!G3</f>
        <v>0</v>
      </c>
    </row>
    <row r="8" spans="1:4" s="4" customFormat="1" ht="15.75" thickBot="1">
      <c r="B8" s="146"/>
      <c r="C8" s="147" t="s">
        <v>8</v>
      </c>
    </row>
    <row r="9" spans="1:4" s="4" customFormat="1" ht="8.25" customHeight="1"/>
    <row r="10" spans="1:4" s="4" customFormat="1" ht="15.75" thickBot="1">
      <c r="B10" s="281" t="s">
        <v>9</v>
      </c>
      <c r="C10" s="281"/>
      <c r="D10" s="148"/>
    </row>
    <row r="11" spans="1:4" s="4" customFormat="1" ht="258.75" customHeight="1">
      <c r="B11" s="285" t="s">
        <v>10</v>
      </c>
      <c r="C11" s="286"/>
      <c r="D11" s="287"/>
    </row>
    <row r="12" spans="1:4" s="4" customFormat="1" ht="180.75" customHeight="1" thickBot="1">
      <c r="B12" s="288"/>
      <c r="C12" s="289"/>
      <c r="D12" s="290"/>
    </row>
    <row r="13" spans="1:4" s="4" customFormat="1" ht="21" customHeight="1">
      <c r="B13" s="149"/>
      <c r="C13" s="149"/>
      <c r="D13" s="149"/>
    </row>
    <row r="14" spans="1:4" s="4" customFormat="1">
      <c r="B14" s="284" t="s">
        <v>11</v>
      </c>
      <c r="C14" s="284"/>
      <c r="D14" s="150"/>
    </row>
    <row r="15" spans="1:4" s="4" customFormat="1" ht="6" customHeight="1">
      <c r="B15" s="156"/>
      <c r="C15" s="156"/>
      <c r="D15" s="157"/>
    </row>
    <row r="16" spans="1:4" s="4" customFormat="1">
      <c r="B16" s="146" t="s">
        <v>12</v>
      </c>
    </row>
    <row r="17" spans="2:4" s="4" customFormat="1">
      <c r="B17" s="282" t="s">
        <v>13</v>
      </c>
      <c r="C17" s="283"/>
      <c r="D17" s="151"/>
    </row>
    <row r="18" spans="2:4" s="4" customFormat="1">
      <c r="B18" s="282" t="s">
        <v>14</v>
      </c>
      <c r="C18" s="283"/>
      <c r="D18" s="152"/>
    </row>
    <row r="19" spans="2:4" s="4" customFormat="1">
      <c r="B19" s="282" t="s">
        <v>15</v>
      </c>
      <c r="C19" s="283"/>
      <c r="D19" s="153"/>
    </row>
    <row r="20" spans="2:4" s="4" customFormat="1"/>
    <row r="21" spans="2:4" s="4" customFormat="1"/>
    <row r="22" spans="2:4" s="4" customFormat="1"/>
    <row r="23" spans="2:4" s="4" customFormat="1"/>
    <row r="24" spans="2:4" s="4" customFormat="1"/>
    <row r="25" spans="2:4" s="4" customFormat="1"/>
    <row r="26" spans="2:4" s="4" customFormat="1"/>
    <row r="27" spans="2:4" s="4" customFormat="1"/>
    <row r="28" spans="2:4" s="4" customFormat="1"/>
    <row r="29" spans="2:4" s="4" customFormat="1"/>
    <row r="30" spans="2:4" s="4" customFormat="1"/>
    <row r="31" spans="2:4" s="4" customFormat="1"/>
    <row r="32" spans="2:4" s="4" customFormat="1"/>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sheetData>
  <sheetProtection algorithmName="SHA-512" hashValue="zLxGAQfYSP1Ut0hI6XkWp74Dvflfff6ZF4TGqBZun2Gg4sIn9bmBqmzKHC5Hp+OLPETx/sVkbwFf7CDVdlx9xw==" saltValue="P8DwDar0DhS5oI4If8Gyew==" spinCount="100000" sheet="1" selectLockedCells="1"/>
  <mergeCells count="6">
    <mergeCell ref="B10:C10"/>
    <mergeCell ref="B18:C18"/>
    <mergeCell ref="B19:C19"/>
    <mergeCell ref="B17:C17"/>
    <mergeCell ref="B14:C14"/>
    <mergeCell ref="B11:D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árok10">
    <tabColor rgb="FFFF0000"/>
  </sheetPr>
  <dimension ref="B2:C4"/>
  <sheetViews>
    <sheetView workbookViewId="0">
      <selection activeCell="C2" sqref="C2"/>
    </sheetView>
  </sheetViews>
  <sheetFormatPr defaultRowHeight="15"/>
  <cols>
    <col min="1" max="1" width="9.140625" style="36"/>
    <col min="2" max="2" width="15.5703125" customWidth="1"/>
    <col min="3" max="3" width="24.140625" style="36" customWidth="1"/>
    <col min="4" max="16384" width="9.140625" style="36"/>
  </cols>
  <sheetData>
    <row r="2" spans="2:3">
      <c r="B2" s="114" t="s">
        <v>81</v>
      </c>
      <c r="C2" s="115" t="s">
        <v>244</v>
      </c>
    </row>
    <row r="3" spans="2:3">
      <c r="B3" s="69" t="s">
        <v>70</v>
      </c>
      <c r="C3" s="50" t="s">
        <v>200</v>
      </c>
    </row>
    <row r="4" spans="2:3">
      <c r="B4" s="69" t="s">
        <v>245</v>
      </c>
      <c r="C4" s="50" t="s">
        <v>199</v>
      </c>
    </row>
  </sheetData>
  <sheetProtection algorithmName="SHA-512" hashValue="qEv9E0ZB4u/XwgclkLJgPFRpLalC8ITNo95W83xxUsIpLEUVwcxvEzskRyLhMpm0Ns/RZ820g86D3gU2MqtfPQ==" saltValue="mvrQ3F7NvemBCH6uG3s9sA=="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2">
    <tabColor theme="9" tint="0.39997558519241921"/>
  </sheetPr>
  <dimension ref="A1:E18"/>
  <sheetViews>
    <sheetView topLeftCell="B1" zoomScale="70" zoomScaleNormal="70" zoomScaleSheetLayoutView="90" workbookViewId="0">
      <selection activeCell="E5" sqref="E5"/>
    </sheetView>
  </sheetViews>
  <sheetFormatPr defaultRowHeight="15"/>
  <cols>
    <col min="1" max="1" width="6.5703125" style="4" bestFit="1" customWidth="1"/>
    <col min="2" max="2" width="36.7109375" style="4" bestFit="1" customWidth="1"/>
    <col min="3" max="3" width="20.42578125" style="4" customWidth="1"/>
    <col min="4" max="4" width="69" style="4" customWidth="1"/>
    <col min="5" max="5" width="54.7109375" style="1" customWidth="1"/>
    <col min="6" max="16384" width="9.140625" style="1"/>
  </cols>
  <sheetData>
    <row r="1" spans="1:5" ht="62.25" thickBot="1">
      <c r="B1" s="291" t="s">
        <v>16</v>
      </c>
      <c r="C1" s="291"/>
      <c r="D1" s="292"/>
      <c r="E1" s="51" t="s">
        <v>17</v>
      </c>
    </row>
    <row r="2" spans="1:5" s="2" customFormat="1" ht="37.5" thickBot="1">
      <c r="A2" s="7" t="s">
        <v>18</v>
      </c>
      <c r="B2" s="8" t="s">
        <v>19</v>
      </c>
      <c r="C2" s="8" t="s">
        <v>20</v>
      </c>
      <c r="D2" s="32" t="s">
        <v>21</v>
      </c>
      <c r="E2" s="52" t="s">
        <v>22</v>
      </c>
    </row>
    <row r="3" spans="1:5" ht="31.5">
      <c r="A3" s="33">
        <v>1</v>
      </c>
      <c r="B3" s="297" t="s">
        <v>23</v>
      </c>
      <c r="C3" s="299">
        <v>3</v>
      </c>
      <c r="D3" s="31" t="s">
        <v>24</v>
      </c>
      <c r="E3" s="25">
        <v>0</v>
      </c>
    </row>
    <row r="4" spans="1:5" ht="45">
      <c r="A4" s="12">
        <v>2</v>
      </c>
      <c r="B4" s="297"/>
      <c r="C4" s="299"/>
      <c r="D4" s="274" t="s">
        <v>25</v>
      </c>
      <c r="E4" s="34">
        <v>0</v>
      </c>
    </row>
    <row r="5" spans="1:5" ht="45">
      <c r="A5" s="12">
        <v>3</v>
      </c>
      <c r="B5" s="297"/>
      <c r="C5" s="299"/>
      <c r="D5" s="3" t="s">
        <v>26</v>
      </c>
      <c r="E5" s="34">
        <v>0</v>
      </c>
    </row>
    <row r="6" spans="1:5" ht="45">
      <c r="A6" s="12">
        <v>4</v>
      </c>
      <c r="B6" s="298"/>
      <c r="C6" s="300"/>
      <c r="D6" s="3" t="s">
        <v>27</v>
      </c>
      <c r="E6" s="34">
        <v>0</v>
      </c>
    </row>
    <row r="7" spans="1:5" ht="51" customHeight="1">
      <c r="A7" s="12">
        <v>5</v>
      </c>
      <c r="B7" s="301" t="s">
        <v>28</v>
      </c>
      <c r="C7" s="295">
        <v>2</v>
      </c>
      <c r="D7" s="3" t="s">
        <v>29</v>
      </c>
      <c r="E7" s="34">
        <v>0</v>
      </c>
    </row>
    <row r="8" spans="1:5" ht="61.5" customHeight="1">
      <c r="A8" s="12">
        <v>6</v>
      </c>
      <c r="B8" s="302"/>
      <c r="C8" s="299"/>
      <c r="D8" s="3" t="s">
        <v>30</v>
      </c>
      <c r="E8" s="34">
        <v>0</v>
      </c>
    </row>
    <row r="9" spans="1:5" ht="61.5" customHeight="1">
      <c r="A9" s="12">
        <v>7</v>
      </c>
      <c r="B9" s="302"/>
      <c r="C9" s="299"/>
      <c r="D9" s="3" t="s">
        <v>31</v>
      </c>
      <c r="E9" s="34">
        <v>0</v>
      </c>
    </row>
    <row r="10" spans="1:5" ht="48.75" customHeight="1">
      <c r="A10" s="12">
        <v>8</v>
      </c>
      <c r="B10" s="303"/>
      <c r="C10" s="300"/>
      <c r="D10" s="3" t="s">
        <v>32</v>
      </c>
      <c r="E10" s="34">
        <v>0</v>
      </c>
    </row>
    <row r="11" spans="1:5" ht="61.5" customHeight="1">
      <c r="A11" s="12">
        <v>9</v>
      </c>
      <c r="B11" s="304" t="s">
        <v>33</v>
      </c>
      <c r="C11" s="295">
        <v>1</v>
      </c>
      <c r="D11" s="3" t="s">
        <v>34</v>
      </c>
      <c r="E11" s="34">
        <v>0</v>
      </c>
    </row>
    <row r="12" spans="1:5" ht="61.5" customHeight="1">
      <c r="A12" s="12">
        <v>10</v>
      </c>
      <c r="B12" s="305"/>
      <c r="C12" s="299"/>
      <c r="D12" s="3" t="s">
        <v>35</v>
      </c>
      <c r="E12" s="34">
        <v>0</v>
      </c>
    </row>
    <row r="13" spans="1:5" ht="61.5" customHeight="1">
      <c r="A13" s="12">
        <v>11</v>
      </c>
      <c r="B13" s="305"/>
      <c r="C13" s="299"/>
      <c r="D13" s="3" t="s">
        <v>36</v>
      </c>
      <c r="E13" s="34">
        <v>0</v>
      </c>
    </row>
    <row r="14" spans="1:5" ht="61.5" customHeight="1">
      <c r="A14" s="12">
        <v>12</v>
      </c>
      <c r="B14" s="306"/>
      <c r="C14" s="300"/>
      <c r="D14" s="3" t="s">
        <v>37</v>
      </c>
      <c r="E14" s="34">
        <v>0</v>
      </c>
    </row>
    <row r="15" spans="1:5" ht="45" customHeight="1">
      <c r="A15" s="12">
        <v>13</v>
      </c>
      <c r="B15" s="293" t="s">
        <v>38</v>
      </c>
      <c r="C15" s="295">
        <v>0</v>
      </c>
      <c r="D15" s="3" t="s">
        <v>39</v>
      </c>
      <c r="E15" s="34">
        <v>0</v>
      </c>
    </row>
    <row r="16" spans="1:5" ht="45" customHeight="1" thickBot="1">
      <c r="A16" s="13">
        <v>14</v>
      </c>
      <c r="B16" s="294"/>
      <c r="C16" s="296"/>
      <c r="D16" s="14" t="s">
        <v>40</v>
      </c>
      <c r="E16" s="35">
        <v>0</v>
      </c>
    </row>
    <row r="17" spans="2:4" ht="15.75" thickBot="1"/>
    <row r="18" spans="2:4" ht="34.5" thickBot="1">
      <c r="B18" s="29" t="s">
        <v>41</v>
      </c>
      <c r="C18" s="28" t="str">
        <f>IF(SUM(E3:E6)&gt;0,3,IF(SUM(E7:E10)&gt;0,2,IF(SUM(E11:E14)&gt;0,1,IF(SUM(E15:E16)&gt;0,0,"Neznáma"))))</f>
        <v>Neznáma</v>
      </c>
      <c r="D18" s="275" t="s">
        <v>42</v>
      </c>
    </row>
  </sheetData>
  <sheetProtection algorithmName="SHA-512" hashValue="g0kGC2i1p/OyU4ONAeTVZhhy8oqoqe+W7XFfX3vYi1LOxPWh/5fgVsbLSp46SsRBA543xPgSnFC+nDfZTziqNg==" saltValue="nuTrx2tunss37weeB7vssA==" spinCount="100000" sheet="1" selectLockedCells="1"/>
  <mergeCells count="9">
    <mergeCell ref="B1:D1"/>
    <mergeCell ref="B15:B16"/>
    <mergeCell ref="C15:C16"/>
    <mergeCell ref="B3:B6"/>
    <mergeCell ref="C3:C6"/>
    <mergeCell ref="B7:B10"/>
    <mergeCell ref="C7:C10"/>
    <mergeCell ref="B11:B14"/>
    <mergeCell ref="C11:C14"/>
  </mergeCells>
  <conditionalFormatting sqref="E3:E16">
    <cfRule type="cellIs" dxfId="18" priority="1" operator="equal">
      <formula>0</formula>
    </cfRule>
    <cfRule type="cellIs" dxfId="17" priority="2" operator="equal">
      <formula>1</formula>
    </cfRule>
  </conditionalFormatting>
  <dataValidations count="1">
    <dataValidation type="list" allowBlank="1" showInputMessage="1" showErrorMessage="1" sqref="E3:E16" xr:uid="{00000000-0002-0000-0100-000000000000}">
      <formula1>"1,0"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3">
    <tabColor theme="9" tint="0.39997558519241921"/>
  </sheetPr>
  <dimension ref="A1:O23"/>
  <sheetViews>
    <sheetView topLeftCell="E1" zoomScale="80" zoomScaleNormal="80" workbookViewId="0">
      <selection activeCell="E3" sqref="E3"/>
    </sheetView>
  </sheetViews>
  <sheetFormatPr defaultRowHeight="15"/>
  <cols>
    <col min="1" max="1" width="7" style="1" bestFit="1" customWidth="1"/>
    <col min="2" max="2" width="31.7109375" style="1" bestFit="1" customWidth="1"/>
    <col min="3" max="3" width="22.28515625" style="1" customWidth="1"/>
    <col min="4" max="4" width="44" style="1" customWidth="1"/>
    <col min="5" max="5" width="42.42578125" style="1" customWidth="1"/>
    <col min="6" max="14" width="9.140625" style="1"/>
    <col min="15" max="15" width="86.7109375" style="1" customWidth="1"/>
    <col min="16" max="16384" width="9.140625" style="1"/>
  </cols>
  <sheetData>
    <row r="1" spans="1:15" ht="62.25" thickBot="1">
      <c r="A1" s="4"/>
      <c r="B1" s="291" t="s">
        <v>43</v>
      </c>
      <c r="C1" s="291"/>
      <c r="D1" s="292"/>
      <c r="E1" s="53" t="s">
        <v>17</v>
      </c>
    </row>
    <row r="2" spans="1:15" s="2" customFormat="1" ht="37.5" thickBot="1">
      <c r="A2" s="7" t="s">
        <v>18</v>
      </c>
      <c r="B2" s="8" t="s">
        <v>19</v>
      </c>
      <c r="C2" s="8" t="s">
        <v>44</v>
      </c>
      <c r="D2" s="30" t="s">
        <v>21</v>
      </c>
      <c r="E2" s="54" t="s">
        <v>22</v>
      </c>
    </row>
    <row r="3" spans="1:15" ht="60" customHeight="1" thickBot="1">
      <c r="A3" s="9">
        <v>1</v>
      </c>
      <c r="B3" s="307" t="s">
        <v>45</v>
      </c>
      <c r="C3" s="310">
        <v>3</v>
      </c>
      <c r="D3" s="10" t="s">
        <v>46</v>
      </c>
      <c r="E3" s="11">
        <v>0</v>
      </c>
    </row>
    <row r="4" spans="1:15" ht="65.25" customHeight="1" thickBot="1">
      <c r="A4" s="12">
        <v>2</v>
      </c>
      <c r="B4" s="308"/>
      <c r="C4" s="311"/>
      <c r="D4" s="3" t="s">
        <v>47</v>
      </c>
      <c r="E4" s="11">
        <v>0</v>
      </c>
    </row>
    <row r="5" spans="1:15" ht="47.25" customHeight="1" thickBot="1">
      <c r="A5" s="13">
        <v>3</v>
      </c>
      <c r="B5" s="309"/>
      <c r="C5" s="312"/>
      <c r="D5" s="14" t="s">
        <v>48</v>
      </c>
      <c r="E5" s="11">
        <v>0</v>
      </c>
    </row>
    <row r="6" spans="1:15" ht="45.75" customHeight="1" thickBot="1">
      <c r="A6" s="9">
        <v>4</v>
      </c>
      <c r="B6" s="313" t="s">
        <v>49</v>
      </c>
      <c r="C6" s="310">
        <v>2</v>
      </c>
      <c r="D6" s="10" t="s">
        <v>50</v>
      </c>
      <c r="E6" s="11">
        <v>0</v>
      </c>
    </row>
    <row r="7" spans="1:15" ht="75" customHeight="1" thickBot="1">
      <c r="A7" s="13">
        <v>5</v>
      </c>
      <c r="B7" s="314"/>
      <c r="C7" s="312"/>
      <c r="D7" s="14" t="s">
        <v>51</v>
      </c>
      <c r="E7" s="11">
        <v>0</v>
      </c>
    </row>
    <row r="8" spans="1:15" ht="57.75" customHeight="1" thickBot="1">
      <c r="A8" s="15">
        <v>6</v>
      </c>
      <c r="B8" s="16" t="s">
        <v>52</v>
      </c>
      <c r="C8" s="17">
        <v>1</v>
      </c>
      <c r="D8" s="18" t="s">
        <v>53</v>
      </c>
      <c r="E8" s="11">
        <v>0</v>
      </c>
      <c r="O8" s="19" t="s">
        <v>54</v>
      </c>
    </row>
    <row r="9" spans="1:15" ht="15.75" thickBot="1">
      <c r="A9" s="4"/>
      <c r="B9" s="4"/>
      <c r="C9" s="4"/>
      <c r="D9" s="20"/>
      <c r="E9" s="21"/>
    </row>
    <row r="10" spans="1:15" s="24" customFormat="1" ht="34.5" thickBot="1">
      <c r="A10" s="22"/>
      <c r="B10" s="5" t="s">
        <v>55</v>
      </c>
      <c r="C10" s="6" t="str">
        <f>IF(SUM(E3:E5)&gt;0,3,IF(SUM(E6:E7)&gt;0,2,IF(E8=1,1,"Neznáma")))</f>
        <v>Neznáma</v>
      </c>
      <c r="D10" s="275" t="s">
        <v>42</v>
      </c>
      <c r="E10" s="23"/>
    </row>
    <row r="11" spans="1:15">
      <c r="A11" s="4"/>
      <c r="B11" s="4"/>
      <c r="C11" s="4"/>
      <c r="D11" s="20"/>
      <c r="E11" s="21"/>
    </row>
    <row r="12" spans="1:15">
      <c r="A12" s="4"/>
      <c r="B12" s="4"/>
      <c r="C12" s="4"/>
      <c r="D12" s="20"/>
      <c r="E12" s="21"/>
    </row>
    <row r="13" spans="1:15">
      <c r="D13" s="21"/>
      <c r="E13" s="21"/>
      <c r="O13" s="1" t="e">
        <f ca="1">_xludf.OR</f>
        <v>#NAME?</v>
      </c>
    </row>
    <row r="14" spans="1:15">
      <c r="D14" s="21"/>
      <c r="E14" s="21"/>
    </row>
    <row r="15" spans="1:15">
      <c r="D15" s="21"/>
      <c r="E15" s="21"/>
    </row>
    <row r="16" spans="1:15">
      <c r="D16" s="21"/>
      <c r="E16" s="21"/>
    </row>
    <row r="17" spans="4:5">
      <c r="D17" s="21"/>
      <c r="E17" s="21"/>
    </row>
    <row r="18" spans="4:5">
      <c r="D18" s="21"/>
      <c r="E18" s="21"/>
    </row>
    <row r="19" spans="4:5">
      <c r="D19" s="21"/>
      <c r="E19" s="21"/>
    </row>
    <row r="20" spans="4:5">
      <c r="D20" s="21"/>
      <c r="E20" s="21"/>
    </row>
    <row r="21" spans="4:5">
      <c r="D21" s="21"/>
      <c r="E21" s="21"/>
    </row>
    <row r="22" spans="4:5">
      <c r="D22" s="21"/>
      <c r="E22" s="21"/>
    </row>
    <row r="23" spans="4:5">
      <c r="D23" s="21"/>
      <c r="E23" s="21"/>
    </row>
  </sheetData>
  <sheetProtection algorithmName="SHA-512" hashValue="GwWvL1bMM6Py4tSUGB9dDUMHwt9jjrk6hdsBQUSlDDuSbB3Q2WuS5PWa/qiGAZfwlYsip3v8qwOtB1vTlwZF4Q==" saltValue="zAjGS8u/pdrYjKoQC7mivg==" spinCount="100000" sheet="1" selectLockedCells="1"/>
  <mergeCells count="5">
    <mergeCell ref="B3:B5"/>
    <mergeCell ref="C3:C5"/>
    <mergeCell ref="B6:B7"/>
    <mergeCell ref="C6:C7"/>
    <mergeCell ref="B1:D1"/>
  </mergeCells>
  <conditionalFormatting sqref="E3:E8">
    <cfRule type="cellIs" dxfId="16" priority="1" operator="equal">
      <formula>0</formula>
    </cfRule>
    <cfRule type="cellIs" dxfId="15" priority="2" operator="equal">
      <formula>1</formula>
    </cfRule>
  </conditionalFormatting>
  <dataValidations count="1">
    <dataValidation type="list" allowBlank="1" showInputMessage="1" showErrorMessage="1" sqref="E3:E8" xr:uid="{00000000-0002-0000-0200-000000000000}">
      <formula1>"1,0"</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4">
    <tabColor theme="9" tint="0.39997558519241921"/>
  </sheetPr>
  <dimension ref="A1:E10"/>
  <sheetViews>
    <sheetView zoomScale="80" zoomScaleNormal="80" workbookViewId="0">
      <selection activeCell="G7" sqref="G7"/>
    </sheetView>
  </sheetViews>
  <sheetFormatPr defaultRowHeight="15"/>
  <cols>
    <col min="1" max="1" width="4.140625" style="1" bestFit="1" customWidth="1"/>
    <col min="2" max="2" width="37.7109375" style="1" bestFit="1" customWidth="1"/>
    <col min="3" max="3" width="22.28515625" style="1" customWidth="1"/>
    <col min="4" max="4" width="44" style="1" customWidth="1"/>
    <col min="5" max="5" width="36.140625" style="1" customWidth="1"/>
    <col min="6" max="16384" width="9.140625" style="1"/>
  </cols>
  <sheetData>
    <row r="1" spans="1:5" ht="59.25" customHeight="1" thickBot="1">
      <c r="A1" s="4"/>
      <c r="B1" s="291" t="s">
        <v>56</v>
      </c>
      <c r="C1" s="291"/>
      <c r="D1" s="292"/>
      <c r="E1" s="53" t="s">
        <v>17</v>
      </c>
    </row>
    <row r="2" spans="1:5" s="2" customFormat="1" ht="37.5" thickBot="1">
      <c r="A2" s="7" t="s">
        <v>18</v>
      </c>
      <c r="B2" s="8" t="s">
        <v>19</v>
      </c>
      <c r="C2" s="8" t="s">
        <v>57</v>
      </c>
      <c r="D2" s="32" t="s">
        <v>21</v>
      </c>
      <c r="E2" s="52" t="s">
        <v>22</v>
      </c>
    </row>
    <row r="3" spans="1:5" ht="65.25" customHeight="1">
      <c r="A3" s="55">
        <v>1</v>
      </c>
      <c r="B3" s="315" t="s">
        <v>45</v>
      </c>
      <c r="C3" s="317">
        <v>3</v>
      </c>
      <c r="D3" s="10" t="s">
        <v>58</v>
      </c>
      <c r="E3" s="11">
        <v>0</v>
      </c>
    </row>
    <row r="4" spans="1:5" ht="56.25" customHeight="1">
      <c r="A4" s="56">
        <v>2</v>
      </c>
      <c r="B4" s="297"/>
      <c r="C4" s="318"/>
      <c r="D4" s="3" t="s">
        <v>59</v>
      </c>
      <c r="E4" s="25">
        <v>0</v>
      </c>
    </row>
    <row r="5" spans="1:5" ht="47.25" customHeight="1" thickBot="1">
      <c r="A5" s="57">
        <v>3</v>
      </c>
      <c r="B5" s="316"/>
      <c r="C5" s="319"/>
      <c r="D5" s="14" t="s">
        <v>60</v>
      </c>
      <c r="E5" s="26">
        <v>0</v>
      </c>
    </row>
    <row r="6" spans="1:5" ht="48" customHeight="1">
      <c r="A6" s="58">
        <v>4</v>
      </c>
      <c r="B6" s="320" t="s">
        <v>49</v>
      </c>
      <c r="C6" s="317">
        <v>2</v>
      </c>
      <c r="D6" s="10" t="s">
        <v>61</v>
      </c>
      <c r="E6" s="11">
        <v>0</v>
      </c>
    </row>
    <row r="7" spans="1:5" ht="60.75" thickBot="1">
      <c r="A7" s="59">
        <v>5</v>
      </c>
      <c r="B7" s="321"/>
      <c r="C7" s="319"/>
      <c r="D7" s="14" t="s">
        <v>62</v>
      </c>
      <c r="E7" s="26">
        <v>0</v>
      </c>
    </row>
    <row r="8" spans="1:5" ht="70.5" customHeight="1" thickBot="1">
      <c r="A8" s="15">
        <v>6</v>
      </c>
      <c r="B8" s="16" t="s">
        <v>52</v>
      </c>
      <c r="C8" s="17">
        <v>1</v>
      </c>
      <c r="D8" s="18" t="s">
        <v>63</v>
      </c>
      <c r="E8" s="27">
        <v>0</v>
      </c>
    </row>
    <row r="9" spans="1:5" ht="15.75" thickBot="1">
      <c r="A9" s="4"/>
      <c r="B9" s="4"/>
      <c r="C9" s="4"/>
      <c r="D9" s="4"/>
    </row>
    <row r="10" spans="1:5" ht="34.5" thickBot="1">
      <c r="A10" s="4"/>
      <c r="B10" s="5" t="s">
        <v>64</v>
      </c>
      <c r="C10" s="6" t="str">
        <f>IF(SUM(E3:E5)&gt;0,3,IF(SUM(E6:E7)&gt;0,2,IF(E8=1,1,"Neznáma")))</f>
        <v>Neznáma</v>
      </c>
      <c r="D10" s="275" t="s">
        <v>42</v>
      </c>
    </row>
  </sheetData>
  <sheetProtection algorithmName="SHA-512" hashValue="cGD0+dbsjwCz++jVsYiQ2PVcezE8P91fryXJ+shL39Ah22WelP8+/9JbsCo03mFZDu7y8yw6A1/Lk9yW6Ohhsg==" saltValue="D5P0kvLk/nr0B2TzCzwmvw==" spinCount="100000" sheet="1" selectLockedCells="1"/>
  <mergeCells count="5">
    <mergeCell ref="B3:B5"/>
    <mergeCell ref="C3:C5"/>
    <mergeCell ref="B6:B7"/>
    <mergeCell ref="C6:C7"/>
    <mergeCell ref="B1:D1"/>
  </mergeCells>
  <conditionalFormatting sqref="E3:E8">
    <cfRule type="cellIs" dxfId="14" priority="1" operator="equal">
      <formula>0</formula>
    </cfRule>
    <cfRule type="cellIs" dxfId="13" priority="2" operator="equal">
      <formula>1</formula>
    </cfRule>
  </conditionalFormatting>
  <dataValidations count="1">
    <dataValidation type="list" allowBlank="1" showInputMessage="1" showErrorMessage="1" sqref="E3:E8" xr:uid="{00000000-0002-0000-0300-000000000000}">
      <formula1>"1,0"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5">
    <tabColor theme="9" tint="0.39997558519241921"/>
    <pageSetUpPr fitToPage="1"/>
  </sheetPr>
  <dimension ref="A1:U81"/>
  <sheetViews>
    <sheetView tabSelected="1" topLeftCell="A44" zoomScale="90" zoomScaleNormal="90" workbookViewId="0">
      <selection activeCell="D58" sqref="D58"/>
    </sheetView>
  </sheetViews>
  <sheetFormatPr defaultRowHeight="15"/>
  <cols>
    <col min="1" max="1" width="1.5703125" customWidth="1"/>
    <col min="2" max="2" width="12.5703125" bestFit="1" customWidth="1"/>
    <col min="3" max="3" width="4" customWidth="1"/>
    <col min="4" max="4" width="109" style="158" customWidth="1"/>
    <col min="5" max="7" width="11.85546875" style="159" bestFit="1" customWidth="1"/>
    <col min="8" max="8" width="1.5703125" customWidth="1"/>
    <col min="9" max="9" width="5.7109375" style="159" hidden="1" customWidth="1"/>
    <col min="10" max="10" width="1.7109375" customWidth="1"/>
    <col min="11" max="11" width="11" bestFit="1" customWidth="1"/>
    <col min="12" max="12" width="5.85546875" style="159" customWidth="1"/>
    <col min="13" max="13" width="10.7109375" style="36" customWidth="1"/>
    <col min="14" max="14" width="5.42578125" customWidth="1"/>
    <col min="18" max="18" width="9.140625" bestFit="1" customWidth="1"/>
    <col min="22" max="16384" width="9.140625" style="36"/>
  </cols>
  <sheetData>
    <row r="1" spans="2:18" customFormat="1">
      <c r="D1" s="158"/>
      <c r="E1" s="159"/>
      <c r="F1" s="159"/>
      <c r="G1" s="159"/>
      <c r="I1" s="159"/>
      <c r="L1" s="159"/>
    </row>
    <row r="2" spans="2:18" customFormat="1" ht="32.25" thickBot="1">
      <c r="B2" s="160" t="s">
        <v>65</v>
      </c>
      <c r="C2" s="160"/>
      <c r="D2" s="160"/>
      <c r="E2" s="160"/>
      <c r="F2" s="160"/>
      <c r="G2" s="160"/>
      <c r="H2" s="160"/>
      <c r="I2" s="160"/>
      <c r="J2" s="160"/>
      <c r="K2" s="160"/>
      <c r="L2" s="160"/>
      <c r="M2" s="160"/>
      <c r="N2" s="160"/>
      <c r="O2" s="160"/>
      <c r="P2" s="160"/>
      <c r="Q2" s="160"/>
      <c r="R2" s="160"/>
    </row>
    <row r="3" spans="2:18" customFormat="1" ht="23.25">
      <c r="D3" s="158"/>
      <c r="E3" s="267"/>
      <c r="F3" s="268" t="s">
        <v>66</v>
      </c>
      <c r="G3" s="272">
        <f>MAX(M21,M43,M61)</f>
        <v>0</v>
      </c>
      <c r="I3" s="159"/>
      <c r="L3" s="269"/>
      <c r="M3" s="270"/>
    </row>
    <row r="4" spans="2:18" customFormat="1" ht="18" customHeight="1" thickBot="1">
      <c r="C4" s="161"/>
      <c r="D4" s="162" t="s">
        <v>67</v>
      </c>
      <c r="E4" s="264" t="s">
        <v>68</v>
      </c>
      <c r="F4" s="265" t="s">
        <v>69</v>
      </c>
      <c r="G4" s="266" t="s">
        <v>70</v>
      </c>
      <c r="I4" s="159"/>
      <c r="L4" s="163"/>
      <c r="M4" s="259"/>
    </row>
    <row r="5" spans="2:18" customFormat="1" ht="19.5" customHeight="1" thickBot="1">
      <c r="D5" s="158"/>
      <c r="E5" s="164" t="str">
        <f>'1. Dôvernosť'!C18</f>
        <v>Neznáma</v>
      </c>
      <c r="F5" s="165" t="str">
        <f>'2. Integrita'!C10</f>
        <v>Neznáma</v>
      </c>
      <c r="G5" s="166" t="str">
        <f>'3. Dostupnosť'!C10</f>
        <v>Neznáma</v>
      </c>
      <c r="I5" s="159"/>
      <c r="L5" s="159"/>
      <c r="O5" s="241"/>
      <c r="P5" s="241"/>
      <c r="Q5" s="241"/>
    </row>
    <row r="6" spans="2:18" customFormat="1" ht="22.5" customHeight="1" thickBot="1">
      <c r="B6" s="167"/>
      <c r="C6" s="168"/>
      <c r="D6" s="169"/>
      <c r="E6" s="170"/>
      <c r="F6" s="170"/>
      <c r="G6" s="170"/>
      <c r="H6" s="168"/>
      <c r="I6" s="170"/>
      <c r="J6" s="168"/>
      <c r="K6" s="168"/>
      <c r="L6" s="170"/>
      <c r="M6" s="168"/>
      <c r="N6" s="168"/>
      <c r="O6" s="369" t="s">
        <v>71</v>
      </c>
      <c r="P6" s="370"/>
      <c r="Q6" s="370"/>
      <c r="R6" s="271"/>
    </row>
    <row r="7" spans="2:18" ht="14.25" customHeight="1" thickBot="1">
      <c r="B7" s="371" t="s">
        <v>72</v>
      </c>
      <c r="C7" s="60" t="s">
        <v>73</v>
      </c>
      <c r="D7" s="61"/>
      <c r="E7" s="62"/>
      <c r="F7" s="62"/>
      <c r="G7" s="63"/>
      <c r="I7" s="64" t="s">
        <v>74</v>
      </c>
      <c r="K7" s="361" t="s">
        <v>75</v>
      </c>
      <c r="M7" s="357" t="s">
        <v>76</v>
      </c>
      <c r="O7" s="242" t="s">
        <v>68</v>
      </c>
      <c r="P7" s="243" t="s">
        <v>69</v>
      </c>
      <c r="Q7" s="244" t="s">
        <v>70</v>
      </c>
      <c r="R7" s="245" t="s">
        <v>77</v>
      </c>
    </row>
    <row r="8" spans="2:18" ht="14.25" customHeight="1" thickBot="1">
      <c r="B8" s="372"/>
      <c r="C8" s="334"/>
      <c r="D8" s="335"/>
      <c r="E8" s="65" t="s">
        <v>68</v>
      </c>
      <c r="F8" s="66" t="s">
        <v>69</v>
      </c>
      <c r="G8" s="67" t="s">
        <v>70</v>
      </c>
      <c r="I8" s="68" t="s">
        <v>78</v>
      </c>
      <c r="K8" s="362"/>
      <c r="M8" s="358"/>
      <c r="O8" s="171">
        <v>0</v>
      </c>
      <c r="P8" s="173">
        <v>1</v>
      </c>
      <c r="Q8" s="246">
        <v>1</v>
      </c>
      <c r="R8" s="247"/>
    </row>
    <row r="9" spans="2:18" ht="15" customHeight="1">
      <c r="B9" s="372"/>
      <c r="C9" s="171" t="s">
        <v>79</v>
      </c>
      <c r="D9" s="172" t="s">
        <v>80</v>
      </c>
      <c r="E9" s="171"/>
      <c r="F9" s="173"/>
      <c r="G9" s="174"/>
      <c r="I9" s="175">
        <v>1</v>
      </c>
      <c r="K9" s="176">
        <f>IF(OR(M9="A",M9="a"),I9,0)</f>
        <v>0</v>
      </c>
      <c r="M9" s="39" t="s">
        <v>81</v>
      </c>
      <c r="O9" s="177">
        <v>1</v>
      </c>
      <c r="P9" s="182">
        <v>1</v>
      </c>
      <c r="Q9" s="248">
        <v>1</v>
      </c>
      <c r="R9" s="247"/>
    </row>
    <row r="10" spans="2:18" ht="16.5" customHeight="1">
      <c r="B10" s="372"/>
      <c r="C10" s="177" t="s">
        <v>82</v>
      </c>
      <c r="D10" s="178" t="s">
        <v>83</v>
      </c>
      <c r="E10" s="340"/>
      <c r="F10" s="341"/>
      <c r="G10" s="342"/>
      <c r="I10" s="179"/>
      <c r="K10" s="180"/>
      <c r="M10" s="180"/>
      <c r="O10" s="177">
        <v>0</v>
      </c>
      <c r="P10" s="182">
        <v>2</v>
      </c>
      <c r="Q10" s="248">
        <v>2</v>
      </c>
      <c r="R10" s="247"/>
    </row>
    <row r="11" spans="2:18" ht="16.5" customHeight="1">
      <c r="B11" s="372"/>
      <c r="C11" s="177"/>
      <c r="D11" s="276" t="s">
        <v>84</v>
      </c>
      <c r="E11" s="181" t="s">
        <v>85</v>
      </c>
      <c r="F11" s="182"/>
      <c r="G11" s="183"/>
      <c r="I11" s="184">
        <v>1</v>
      </c>
      <c r="K11" s="355">
        <f>IF((IF( AND(OR(M12="N",M12="n"), OR(M11="A",M11="a")),I11,0) + IF( AND(OR(M12="A",M12="a"), OR(M11="N",M11="n")),I12,0)) = 0,10000, (IF( AND(OR(M12="N",M12="n"), OR(M11="A",M11="a")),I11,0) + IF( AND(OR(M12="A",M12="a"), OR(M11="N",M11="n")),I12,0)))</f>
        <v>10000</v>
      </c>
      <c r="M11" s="176" t="str">
        <f>IF($E$5&gt;0,"N","A")</f>
        <v>N</v>
      </c>
      <c r="O11" s="177">
        <v>1</v>
      </c>
      <c r="P11" s="182">
        <v>2</v>
      </c>
      <c r="Q11" s="248">
        <v>2</v>
      </c>
      <c r="R11" s="247"/>
    </row>
    <row r="12" spans="2:18" ht="16.5" customHeight="1">
      <c r="B12" s="372"/>
      <c r="C12" s="177"/>
      <c r="D12" s="185" t="s">
        <v>86</v>
      </c>
      <c r="E12" s="181" t="s">
        <v>87</v>
      </c>
      <c r="F12" s="182"/>
      <c r="G12" s="183"/>
      <c r="I12" s="186">
        <v>2</v>
      </c>
      <c r="K12" s="356"/>
      <c r="M12" s="176" t="str">
        <f>IF($E$5=1,"A","N")</f>
        <v>N</v>
      </c>
      <c r="O12" s="177">
        <v>0</v>
      </c>
      <c r="P12" s="182">
        <v>1</v>
      </c>
      <c r="Q12" s="248">
        <v>2</v>
      </c>
      <c r="R12" s="247"/>
    </row>
    <row r="13" spans="2:18" ht="15" customHeight="1">
      <c r="B13" s="372"/>
      <c r="C13" s="177" t="s">
        <v>88</v>
      </c>
      <c r="D13" s="178" t="s">
        <v>89</v>
      </c>
      <c r="E13" s="346"/>
      <c r="F13" s="347"/>
      <c r="G13" s="348"/>
      <c r="I13" s="179"/>
      <c r="K13" s="180"/>
      <c r="M13" s="180"/>
      <c r="O13" s="177">
        <v>1</v>
      </c>
      <c r="P13" s="182">
        <v>1</v>
      </c>
      <c r="Q13" s="248">
        <v>2</v>
      </c>
      <c r="R13" s="247"/>
    </row>
    <row r="14" spans="2:18" ht="15" customHeight="1">
      <c r="B14" s="372"/>
      <c r="C14" s="177"/>
      <c r="D14" s="276" t="s">
        <v>90</v>
      </c>
      <c r="E14" s="177"/>
      <c r="F14" s="182"/>
      <c r="G14" s="187" t="s">
        <v>91</v>
      </c>
      <c r="I14" s="184">
        <v>1</v>
      </c>
      <c r="K14" s="355">
        <f>IF((IF( AND(OR(M15="N",M15="n"), OR(M14="A",M14="a")),I14,0) + IF( AND(OR(M15="A",M15="a"), OR(M14="N",M14="n")),I15,0)) = 0,10000, (IF( AND(OR(M15="N",M15="n"), OR(M14="A",M14="a")),I14,0) + IF( AND(OR(M15="A",M15="a"), OR(M14="N",M14="n")),I15,0)))</f>
        <v>10000</v>
      </c>
      <c r="M14" s="176" t="str">
        <f>IF($G$5=1,"A","N")</f>
        <v>N</v>
      </c>
      <c r="O14" s="177">
        <v>0</v>
      </c>
      <c r="P14" s="182">
        <v>2</v>
      </c>
      <c r="Q14" s="248">
        <v>1</v>
      </c>
      <c r="R14" s="247"/>
    </row>
    <row r="15" spans="2:18" ht="15.75" customHeight="1" thickBot="1">
      <c r="B15" s="372"/>
      <c r="C15" s="177"/>
      <c r="D15" s="185" t="s">
        <v>92</v>
      </c>
      <c r="E15" s="177"/>
      <c r="F15" s="182"/>
      <c r="G15" s="187" t="s">
        <v>93</v>
      </c>
      <c r="I15" s="188">
        <v>2</v>
      </c>
      <c r="K15" s="356"/>
      <c r="M15" s="176" t="str">
        <f>IF($G$5=2,"A","N")</f>
        <v>N</v>
      </c>
      <c r="O15" s="192">
        <v>1</v>
      </c>
      <c r="P15" s="194">
        <v>2</v>
      </c>
      <c r="Q15" s="249">
        <v>1</v>
      </c>
      <c r="R15" s="250"/>
    </row>
    <row r="16" spans="2:18" ht="15" customHeight="1">
      <c r="B16" s="372"/>
      <c r="C16" s="177" t="s">
        <v>94</v>
      </c>
      <c r="D16" s="178" t="s">
        <v>95</v>
      </c>
      <c r="E16" s="343"/>
      <c r="F16" s="344"/>
      <c r="G16" s="345"/>
      <c r="I16" s="179"/>
      <c r="K16" s="180"/>
      <c r="M16" s="180"/>
      <c r="O16" s="159"/>
      <c r="P16" s="159"/>
      <c r="Q16" s="159"/>
      <c r="R16" s="251"/>
    </row>
    <row r="17" spans="2:18" ht="15" customHeight="1">
      <c r="B17" s="372"/>
      <c r="C17" s="177"/>
      <c r="D17" s="276" t="s">
        <v>96</v>
      </c>
      <c r="E17" s="177"/>
      <c r="F17" s="189" t="s">
        <v>87</v>
      </c>
      <c r="G17" s="183"/>
      <c r="I17" s="184">
        <v>1</v>
      </c>
      <c r="K17" s="355">
        <f>IF((IF( AND(OR(M18="N",M18="n"), OR(M17="A",M17="a")),I17,0) + IF( AND(OR(M18="A",M18="a"), OR(M17="N",M17="n")),I18,0)) = 0,10000, (IF( AND(OR(M18="N",M18="n"), OR(M17="A",M17="a")),I17,0) + IF( AND(OR(M18="A",M18="a"), OR(M17="N",M17="n")),I18,0)))</f>
        <v>10000</v>
      </c>
      <c r="M17" s="176" t="str">
        <f>IF($F$5=1,"A","N")</f>
        <v>N</v>
      </c>
      <c r="O17" s="159"/>
      <c r="P17" s="159"/>
      <c r="Q17" s="159"/>
      <c r="R17" s="251"/>
    </row>
    <row r="18" spans="2:18" ht="15.75" customHeight="1">
      <c r="B18" s="372"/>
      <c r="C18" s="177"/>
      <c r="D18" s="185" t="s">
        <v>97</v>
      </c>
      <c r="E18" s="177"/>
      <c r="F18" s="189" t="s">
        <v>93</v>
      </c>
      <c r="G18" s="183"/>
      <c r="I18" s="190">
        <v>2</v>
      </c>
      <c r="K18" s="356"/>
      <c r="M18" s="176" t="str">
        <f>IF($F$5=2,"A","N")</f>
        <v>N</v>
      </c>
      <c r="O18" s="159"/>
      <c r="P18" s="159"/>
      <c r="Q18" s="159"/>
      <c r="R18" s="251"/>
    </row>
    <row r="19" spans="2:18" ht="17.25" customHeight="1">
      <c r="B19" s="372"/>
      <c r="C19" s="177" t="s">
        <v>98</v>
      </c>
      <c r="D19" s="178" t="s">
        <v>99</v>
      </c>
      <c r="E19" s="177"/>
      <c r="F19" s="182"/>
      <c r="G19" s="183"/>
      <c r="I19" s="191">
        <v>1</v>
      </c>
      <c r="K19" s="180">
        <f>IF(OR(M19="A",M19="a"),I19,0)</f>
        <v>0</v>
      </c>
      <c r="M19" s="39" t="s">
        <v>81</v>
      </c>
      <c r="O19" s="159"/>
      <c r="P19" s="159"/>
      <c r="Q19" s="159"/>
      <c r="R19" s="251"/>
    </row>
    <row r="20" spans="2:18" ht="15.75" customHeight="1" thickBot="1">
      <c r="B20" s="373"/>
      <c r="C20" s="192" t="s">
        <v>100</v>
      </c>
      <c r="D20" s="193" t="s">
        <v>101</v>
      </c>
      <c r="E20" s="192"/>
      <c r="F20" s="194"/>
      <c r="G20" s="195"/>
      <c r="I20" s="196">
        <v>1</v>
      </c>
      <c r="K20" s="197">
        <f>IF(OR(M20="A",M20="a"),I20,0)</f>
        <v>0</v>
      </c>
      <c r="M20" s="42" t="s">
        <v>81</v>
      </c>
      <c r="R20" s="251"/>
    </row>
    <row r="21" spans="2:18" ht="19.5" thickBot="1">
      <c r="B21" s="198"/>
      <c r="C21" s="199"/>
      <c r="D21" s="200"/>
      <c r="E21" s="199"/>
      <c r="F21" s="199"/>
      <c r="G21" s="199"/>
      <c r="H21" s="201"/>
      <c r="I21" s="202"/>
      <c r="J21" s="201"/>
      <c r="K21" s="203"/>
      <c r="L21" s="203" t="s">
        <v>102</v>
      </c>
      <c r="M21" s="43" t="str">
        <f>IF(AND(SUM(K9:K20)&lt;100,SUM(K9:K20)&lt;&gt;0 ),MAX(K9:K20),"N/A")</f>
        <v>N/A</v>
      </c>
      <c r="N21" s="201"/>
      <c r="O21" s="201"/>
      <c r="P21" s="201"/>
      <c r="Q21" s="201"/>
      <c r="R21" s="252"/>
    </row>
    <row r="22" spans="2:18" ht="19.5" thickBot="1">
      <c r="C22" s="159"/>
      <c r="D22" s="204"/>
      <c r="I22" s="205"/>
      <c r="K22" s="206"/>
      <c r="L22" s="206"/>
      <c r="M22" s="44"/>
    </row>
    <row r="23" spans="2:18" ht="21.75" customHeight="1" thickBot="1">
      <c r="B23" s="167"/>
      <c r="C23" s="168"/>
      <c r="D23" s="169"/>
      <c r="E23" s="170"/>
      <c r="F23" s="170"/>
      <c r="G23" s="170"/>
      <c r="H23" s="168"/>
      <c r="I23" s="170"/>
      <c r="J23" s="168"/>
      <c r="K23" s="168"/>
      <c r="L23" s="170"/>
      <c r="M23" s="37"/>
      <c r="N23" s="168"/>
      <c r="O23" s="369" t="s">
        <v>71</v>
      </c>
      <c r="P23" s="370"/>
      <c r="Q23" s="370"/>
      <c r="R23" s="271"/>
    </row>
    <row r="24" spans="2:18" ht="16.5" thickBot="1">
      <c r="B24" s="374" t="s">
        <v>103</v>
      </c>
      <c r="C24" s="207" t="s">
        <v>104</v>
      </c>
      <c r="D24" s="208"/>
      <c r="E24" s="209"/>
      <c r="F24" s="209"/>
      <c r="G24" s="210"/>
      <c r="I24" s="211" t="s">
        <v>74</v>
      </c>
      <c r="K24" s="363" t="s">
        <v>75</v>
      </c>
      <c r="M24" s="359" t="s">
        <v>76</v>
      </c>
      <c r="O24" s="242" t="s">
        <v>68</v>
      </c>
      <c r="P24" s="243" t="s">
        <v>69</v>
      </c>
      <c r="Q24" s="253" t="s">
        <v>70</v>
      </c>
      <c r="R24" s="254" t="s">
        <v>77</v>
      </c>
    </row>
    <row r="25" spans="2:18" ht="16.5" thickBot="1">
      <c r="B25" s="375"/>
      <c r="C25" s="336"/>
      <c r="D25" s="337"/>
      <c r="E25" s="212" t="s">
        <v>68</v>
      </c>
      <c r="F25" s="213" t="s">
        <v>69</v>
      </c>
      <c r="G25" s="214" t="s">
        <v>70</v>
      </c>
      <c r="I25" s="215" t="s">
        <v>78</v>
      </c>
      <c r="K25" s="364"/>
      <c r="M25" s="360"/>
      <c r="O25" s="171">
        <v>1</v>
      </c>
      <c r="P25" s="173">
        <v>2</v>
      </c>
      <c r="Q25" s="246">
        <v>2</v>
      </c>
      <c r="R25" s="255"/>
    </row>
    <row r="26" spans="2:18">
      <c r="B26" s="375"/>
      <c r="C26" s="171" t="s">
        <v>79</v>
      </c>
      <c r="D26" s="172" t="s">
        <v>105</v>
      </c>
      <c r="E26" s="216"/>
      <c r="F26" s="173"/>
      <c r="G26" s="174"/>
      <c r="I26" s="217">
        <v>2</v>
      </c>
      <c r="K26" s="218">
        <f>IF(OR(M26="A",M26="a"),I26,0)</f>
        <v>0</v>
      </c>
      <c r="M26" s="45" t="s">
        <v>81</v>
      </c>
      <c r="O26" s="177">
        <v>2</v>
      </c>
      <c r="P26" s="182">
        <v>2</v>
      </c>
      <c r="Q26" s="248">
        <v>2</v>
      </c>
      <c r="R26" s="247"/>
    </row>
    <row r="27" spans="2:18" ht="16.5" customHeight="1">
      <c r="B27" s="375"/>
      <c r="C27" s="177" t="s">
        <v>82</v>
      </c>
      <c r="D27" s="178" t="s">
        <v>106</v>
      </c>
      <c r="E27" s="349"/>
      <c r="F27" s="350"/>
      <c r="G27" s="351"/>
      <c r="I27" s="179"/>
      <c r="K27" s="218"/>
      <c r="M27" s="218"/>
      <c r="O27" s="177">
        <v>3</v>
      </c>
      <c r="P27" s="182">
        <v>2</v>
      </c>
      <c r="Q27" s="248">
        <v>2</v>
      </c>
      <c r="R27" s="247"/>
    </row>
    <row r="28" spans="2:18" ht="16.5" customHeight="1">
      <c r="B28" s="375"/>
      <c r="C28" s="177"/>
      <c r="D28" s="276" t="s">
        <v>107</v>
      </c>
      <c r="E28" s="219" t="s">
        <v>108</v>
      </c>
      <c r="F28" s="182"/>
      <c r="G28" s="183"/>
      <c r="I28" s="220">
        <v>2</v>
      </c>
      <c r="K28" s="367">
        <f>IF((IF( AND(OR(M29="N",M29="n"), OR(M28="A",M28="a")),I28,0) + IF( AND(OR(M29="A",M29="a"), OR(M28="N",M28="n")),I29,0)) = 0,10000, (IF( AND(OR(M29="N",M29="n"), OR(M28="A",M28="a")),I28,0) + IF( AND(OR(M29="A",M29="a"), OR(M28="N",M28="n")),I29,0)))</f>
        <v>10000</v>
      </c>
      <c r="M28" s="263" t="str">
        <f>IF(AND($E$5&gt;0,$E$5&lt;3),"A","N")</f>
        <v>N</v>
      </c>
      <c r="O28" s="177">
        <v>1</v>
      </c>
      <c r="P28" s="182">
        <v>3</v>
      </c>
      <c r="Q28" s="248">
        <v>3</v>
      </c>
      <c r="R28" s="247"/>
    </row>
    <row r="29" spans="2:18" ht="16.5" customHeight="1">
      <c r="B29" s="375"/>
      <c r="C29" s="177"/>
      <c r="D29" s="185" t="s">
        <v>109</v>
      </c>
      <c r="E29" s="219" t="s">
        <v>110</v>
      </c>
      <c r="F29" s="182"/>
      <c r="G29" s="183"/>
      <c r="I29" s="190">
        <v>3</v>
      </c>
      <c r="K29" s="368"/>
      <c r="M29" s="263" t="str">
        <f>IF($E$5=3,"A","N")</f>
        <v>N</v>
      </c>
      <c r="O29" s="177">
        <v>2</v>
      </c>
      <c r="P29" s="182">
        <v>3</v>
      </c>
      <c r="Q29" s="248">
        <v>3</v>
      </c>
      <c r="R29" s="247"/>
    </row>
    <row r="30" spans="2:18">
      <c r="B30" s="375"/>
      <c r="C30" s="177" t="s">
        <v>88</v>
      </c>
      <c r="D30" s="178" t="s">
        <v>111</v>
      </c>
      <c r="E30" s="343"/>
      <c r="F30" s="344"/>
      <c r="G30" s="345"/>
      <c r="I30" s="179"/>
      <c r="K30" s="218"/>
      <c r="M30" s="218"/>
      <c r="O30" s="177">
        <v>3</v>
      </c>
      <c r="P30" s="182">
        <v>3</v>
      </c>
      <c r="Q30" s="248">
        <v>3</v>
      </c>
      <c r="R30" s="247"/>
    </row>
    <row r="31" spans="2:18">
      <c r="B31" s="375"/>
      <c r="C31" s="177"/>
      <c r="D31" s="276" t="s">
        <v>112</v>
      </c>
      <c r="E31" s="177"/>
      <c r="F31" s="182"/>
      <c r="G31" s="187" t="s">
        <v>93</v>
      </c>
      <c r="I31" s="220">
        <v>2</v>
      </c>
      <c r="K31" s="367">
        <f>IF((IF( AND(OR(M32="N",M32="n"), OR(M31="A",M31="a")),I31,0) + IF( AND(OR(M32="A",M32="a"), OR(M31="N",M31="n")),I32,0)) = 0,10000, (IF( AND(OR(M32="N",M32="n"), OR(M31="A",M31="a")),I31,0) + IF( AND(OR(M32="A",M32="a"), OR(M31="N",M31="n")),I32,0)))</f>
        <v>10000</v>
      </c>
      <c r="M31" s="263" t="str">
        <f>IF($G$5=2,"A","N")</f>
        <v>N</v>
      </c>
      <c r="O31" s="177">
        <v>1</v>
      </c>
      <c r="P31" s="182">
        <v>2</v>
      </c>
      <c r="Q31" s="248">
        <v>3</v>
      </c>
      <c r="R31" s="247"/>
    </row>
    <row r="32" spans="2:18" ht="15.75">
      <c r="B32" s="375"/>
      <c r="C32" s="177"/>
      <c r="D32" s="185" t="s">
        <v>113</v>
      </c>
      <c r="E32" s="177"/>
      <c r="F32" s="182"/>
      <c r="G32" s="187" t="s">
        <v>110</v>
      </c>
      <c r="I32" s="188">
        <v>3</v>
      </c>
      <c r="K32" s="368"/>
      <c r="M32" s="263" t="str">
        <f>IF($G$5=3,"A","N")</f>
        <v>N</v>
      </c>
      <c r="O32" s="177">
        <v>2</v>
      </c>
      <c r="P32" s="182">
        <v>2</v>
      </c>
      <c r="Q32" s="248">
        <v>3</v>
      </c>
      <c r="R32" s="247"/>
    </row>
    <row r="33" spans="2:18">
      <c r="B33" s="375"/>
      <c r="C33" s="177" t="s">
        <v>94</v>
      </c>
      <c r="D33" s="178" t="s">
        <v>114</v>
      </c>
      <c r="E33" s="346"/>
      <c r="F33" s="347"/>
      <c r="G33" s="348"/>
      <c r="I33" s="179"/>
      <c r="K33" s="218"/>
      <c r="M33" s="218"/>
      <c r="O33" s="177">
        <v>3</v>
      </c>
      <c r="P33" s="182">
        <v>2</v>
      </c>
      <c r="Q33" s="248">
        <v>3</v>
      </c>
      <c r="R33" s="247"/>
    </row>
    <row r="34" spans="2:18">
      <c r="B34" s="375"/>
      <c r="C34" s="177"/>
      <c r="D34" s="276" t="s">
        <v>115</v>
      </c>
      <c r="E34" s="177"/>
      <c r="F34" s="189" t="s">
        <v>93</v>
      </c>
      <c r="G34" s="183"/>
      <c r="I34" s="220">
        <v>2</v>
      </c>
      <c r="K34" s="367">
        <f>IF((IF( AND(OR(M35="N",M35="n"), OR(M34="A",M34="a")),I34,0) + IF( AND(OR(M35="A",M35="a"), OR(M34="N",M34="n")),I35,0)) = 0,10000, (IF( AND(OR(M35="N",M35="n"), OR(M34="A",M34="a")),I34,0) + IF( AND(OR(M35="A",M35="a"), OR(M34="N",M34="n")),I35,0)))</f>
        <v>10000</v>
      </c>
      <c r="M34" s="263" t="str">
        <f>IF($F$5=2,"A","N")</f>
        <v>N</v>
      </c>
      <c r="O34" s="177">
        <v>1</v>
      </c>
      <c r="P34" s="182">
        <v>3</v>
      </c>
      <c r="Q34" s="248">
        <v>2</v>
      </c>
      <c r="R34" s="247"/>
    </row>
    <row r="35" spans="2:18" ht="15.75">
      <c r="B35" s="375"/>
      <c r="C35" s="177"/>
      <c r="D35" s="185" t="s">
        <v>116</v>
      </c>
      <c r="E35" s="177"/>
      <c r="F35" s="189" t="s">
        <v>110</v>
      </c>
      <c r="G35" s="183"/>
      <c r="I35" s="188">
        <v>3</v>
      </c>
      <c r="K35" s="368"/>
      <c r="M35" s="263" t="str">
        <f>IF($F$5=3,"A","N")</f>
        <v>N</v>
      </c>
      <c r="O35" s="177">
        <v>2</v>
      </c>
      <c r="P35" s="182">
        <v>3</v>
      </c>
      <c r="Q35" s="248">
        <v>2</v>
      </c>
      <c r="R35" s="247"/>
    </row>
    <row r="36" spans="2:18" ht="17.25" customHeight="1" thickBot="1">
      <c r="B36" s="375"/>
      <c r="C36" s="177" t="s">
        <v>98</v>
      </c>
      <c r="D36" s="178" t="s">
        <v>117</v>
      </c>
      <c r="E36" s="177"/>
      <c r="F36" s="182"/>
      <c r="G36" s="183"/>
      <c r="I36" s="179">
        <v>2</v>
      </c>
      <c r="K36" s="218">
        <f t="shared" ref="K36:K42" si="0">IF(OR(M36="A",M36="a"),I36,0)</f>
        <v>0</v>
      </c>
      <c r="M36" s="45" t="s">
        <v>81</v>
      </c>
      <c r="O36" s="192">
        <v>3</v>
      </c>
      <c r="P36" s="194">
        <v>3</v>
      </c>
      <c r="Q36" s="249">
        <v>2</v>
      </c>
      <c r="R36" s="250"/>
    </row>
    <row r="37" spans="2:18">
      <c r="B37" s="375"/>
      <c r="C37" s="177" t="s">
        <v>100</v>
      </c>
      <c r="D37" s="178" t="s">
        <v>118</v>
      </c>
      <c r="E37" s="177"/>
      <c r="F37" s="182"/>
      <c r="G37" s="183"/>
      <c r="I37" s="179">
        <v>2</v>
      </c>
      <c r="K37" s="218">
        <f t="shared" si="0"/>
        <v>0</v>
      </c>
      <c r="M37" s="45" t="s">
        <v>81</v>
      </c>
      <c r="R37" s="251"/>
    </row>
    <row r="38" spans="2:18" ht="15.75">
      <c r="B38" s="375"/>
      <c r="C38" s="177" t="s">
        <v>119</v>
      </c>
      <c r="D38" s="178" t="s">
        <v>120</v>
      </c>
      <c r="E38" s="177"/>
      <c r="F38" s="182"/>
      <c r="G38" s="183"/>
      <c r="I38" s="190">
        <v>3</v>
      </c>
      <c r="K38" s="218">
        <f t="shared" si="0"/>
        <v>0</v>
      </c>
      <c r="M38" s="45" t="s">
        <v>81</v>
      </c>
      <c r="R38" s="251"/>
    </row>
    <row r="39" spans="2:18">
      <c r="B39" s="375"/>
      <c r="C39" s="177" t="s">
        <v>121</v>
      </c>
      <c r="D39" s="178" t="s">
        <v>122</v>
      </c>
      <c r="E39" s="177"/>
      <c r="F39" s="182"/>
      <c r="G39" s="183"/>
      <c r="I39" s="221">
        <v>2</v>
      </c>
      <c r="K39" s="218">
        <f t="shared" si="0"/>
        <v>0</v>
      </c>
      <c r="M39" s="45" t="s">
        <v>81</v>
      </c>
      <c r="R39" s="251"/>
    </row>
    <row r="40" spans="2:18">
      <c r="B40" s="375"/>
      <c r="C40" s="177" t="s">
        <v>123</v>
      </c>
      <c r="D40" s="178" t="s">
        <v>124</v>
      </c>
      <c r="E40" s="177"/>
      <c r="F40" s="182"/>
      <c r="G40" s="183"/>
      <c r="I40" s="221">
        <v>2</v>
      </c>
      <c r="K40" s="218">
        <f t="shared" si="0"/>
        <v>0</v>
      </c>
      <c r="M40" s="45" t="s">
        <v>81</v>
      </c>
      <c r="R40" s="251"/>
    </row>
    <row r="41" spans="2:18">
      <c r="B41" s="375"/>
      <c r="C41" s="177" t="s">
        <v>125</v>
      </c>
      <c r="D41" s="178" t="s">
        <v>126</v>
      </c>
      <c r="E41" s="177"/>
      <c r="F41" s="182"/>
      <c r="G41" s="183"/>
      <c r="I41" s="221">
        <v>2</v>
      </c>
      <c r="K41" s="218">
        <f t="shared" si="0"/>
        <v>0</v>
      </c>
      <c r="M41" s="45" t="s">
        <v>81</v>
      </c>
      <c r="R41" s="251"/>
    </row>
    <row r="42" spans="2:18" ht="15.75" thickBot="1">
      <c r="B42" s="376"/>
      <c r="C42" s="192" t="s">
        <v>127</v>
      </c>
      <c r="D42" s="193" t="s">
        <v>128</v>
      </c>
      <c r="E42" s="192"/>
      <c r="F42" s="194"/>
      <c r="G42" s="195"/>
      <c r="I42" s="222">
        <v>2</v>
      </c>
      <c r="K42" s="223">
        <f t="shared" si="0"/>
        <v>0</v>
      </c>
      <c r="M42" s="46" t="s">
        <v>81</v>
      </c>
      <c r="R42" s="251"/>
    </row>
    <row r="43" spans="2:18" ht="18" customHeight="1" thickBot="1">
      <c r="B43" s="198"/>
      <c r="C43" s="199"/>
      <c r="D43" s="200"/>
      <c r="E43" s="199"/>
      <c r="F43" s="199"/>
      <c r="G43" s="199"/>
      <c r="H43" s="201"/>
      <c r="I43" s="224"/>
      <c r="J43" s="201"/>
      <c r="K43" s="203"/>
      <c r="L43" s="203" t="s">
        <v>102</v>
      </c>
      <c r="M43" s="43" t="str">
        <f>IF(AND(SUM(K26:K42)&lt;100,SUM(K26:K42)&lt;&gt;0 ),MAX(K26:K42),"N/A")</f>
        <v>N/A</v>
      </c>
      <c r="N43" s="201"/>
      <c r="O43" s="201"/>
      <c r="P43" s="201"/>
      <c r="Q43" s="201"/>
      <c r="R43" s="252"/>
    </row>
    <row r="44" spans="2:18" ht="18" customHeight="1" thickBot="1">
      <c r="C44" s="159"/>
      <c r="D44" s="204"/>
      <c r="I44" s="69"/>
      <c r="K44" s="206"/>
      <c r="L44" s="206"/>
      <c r="M44" s="44"/>
    </row>
    <row r="45" spans="2:18" ht="16.5" thickBot="1">
      <c r="B45" s="167"/>
      <c r="C45" s="168"/>
      <c r="D45" s="169"/>
      <c r="E45" s="170"/>
      <c r="F45" s="170"/>
      <c r="G45" s="170"/>
      <c r="H45" s="168"/>
      <c r="I45" s="170"/>
      <c r="J45" s="168"/>
      <c r="K45" s="168"/>
      <c r="L45" s="170"/>
      <c r="M45" s="37"/>
      <c r="N45" s="168"/>
      <c r="O45" s="369" t="s">
        <v>71</v>
      </c>
      <c r="P45" s="370"/>
      <c r="Q45" s="370"/>
      <c r="R45" s="271"/>
    </row>
    <row r="46" spans="2:18" ht="16.5" thickBot="1">
      <c r="B46" s="322" t="s">
        <v>129</v>
      </c>
      <c r="C46" s="225" t="s">
        <v>130</v>
      </c>
      <c r="D46" s="226"/>
      <c r="E46" s="227"/>
      <c r="F46" s="227"/>
      <c r="G46" s="228"/>
      <c r="I46" s="229" t="s">
        <v>74</v>
      </c>
      <c r="K46" s="365" t="s">
        <v>75</v>
      </c>
      <c r="M46" s="357" t="s">
        <v>76</v>
      </c>
      <c r="O46" s="242" t="s">
        <v>68</v>
      </c>
      <c r="P46" s="243" t="s">
        <v>69</v>
      </c>
      <c r="Q46" s="253" t="s">
        <v>70</v>
      </c>
      <c r="R46" s="245" t="s">
        <v>77</v>
      </c>
    </row>
    <row r="47" spans="2:18" ht="16.5" thickBot="1">
      <c r="B47" s="323"/>
      <c r="C47" s="338"/>
      <c r="D47" s="339"/>
      <c r="E47" s="230" t="s">
        <v>68</v>
      </c>
      <c r="F47" s="231" t="s">
        <v>69</v>
      </c>
      <c r="G47" s="232" t="s">
        <v>70</v>
      </c>
      <c r="I47" s="233" t="s">
        <v>78</v>
      </c>
      <c r="K47" s="366"/>
      <c r="M47" s="358"/>
      <c r="O47" s="256">
        <v>3</v>
      </c>
      <c r="P47" s="257">
        <v>3</v>
      </c>
      <c r="Q47" s="258">
        <v>3</v>
      </c>
      <c r="R47" s="252"/>
    </row>
    <row r="48" spans="2:18">
      <c r="B48" s="323"/>
      <c r="C48" s="171" t="s">
        <v>79</v>
      </c>
      <c r="D48" s="172" t="s">
        <v>131</v>
      </c>
      <c r="E48" s="352"/>
      <c r="F48" s="353"/>
      <c r="G48" s="354"/>
      <c r="I48" s="234"/>
      <c r="K48" s="176"/>
      <c r="M48" s="38"/>
      <c r="R48" s="251"/>
    </row>
    <row r="49" spans="2:18">
      <c r="B49" s="323"/>
      <c r="C49" s="171"/>
      <c r="D49" s="235" t="s">
        <v>132</v>
      </c>
      <c r="E49" s="216"/>
      <c r="F49" s="173"/>
      <c r="G49" s="174"/>
      <c r="I49" s="236">
        <v>3</v>
      </c>
      <c r="K49" s="355">
        <f>IF( AND( OR(M50="N",M50="n"),OR(M49="A",M49="a") ), I49,0) + IF( AND( OR(M50="A",M50="a"), OR(M49="N",M49="n") ), I50, 0) +   IF( AND( OR(M50="A",M50="a"),OR(M49="A",M49="a") ), 10000,0) + IF( AND( OR(M50="N",M50="n"), OR(M49="N",M49="n") ), 0, 0)</f>
        <v>0</v>
      </c>
      <c r="M49" s="39" t="s">
        <v>81</v>
      </c>
      <c r="R49" s="251"/>
    </row>
    <row r="50" spans="2:18" ht="15.75">
      <c r="B50" s="323"/>
      <c r="C50" s="171"/>
      <c r="D50" s="235" t="s">
        <v>133</v>
      </c>
      <c r="E50" s="216"/>
      <c r="F50" s="173"/>
      <c r="G50" s="174"/>
      <c r="I50" s="237">
        <v>4</v>
      </c>
      <c r="K50" s="356"/>
      <c r="M50" s="39" t="s">
        <v>81</v>
      </c>
      <c r="R50" s="251"/>
    </row>
    <row r="51" spans="2:18" ht="17.25" customHeight="1">
      <c r="B51" s="323"/>
      <c r="C51" s="177" t="s">
        <v>82</v>
      </c>
      <c r="D51" s="178" t="s">
        <v>134</v>
      </c>
      <c r="E51" s="219" t="s">
        <v>110</v>
      </c>
      <c r="F51" s="182"/>
      <c r="G51" s="183"/>
      <c r="I51" s="238">
        <v>3</v>
      </c>
      <c r="K51" s="180">
        <f t="shared" ref="K51:K58" si="1">IF(OR(M51="A",M51="a"),I51,0)</f>
        <v>0</v>
      </c>
      <c r="M51" s="176" t="str">
        <f>IF($E$5=3,"A","N")</f>
        <v>N</v>
      </c>
      <c r="R51" s="251"/>
    </row>
    <row r="52" spans="2:18">
      <c r="B52" s="323"/>
      <c r="C52" s="177" t="s">
        <v>88</v>
      </c>
      <c r="D52" s="178" t="s">
        <v>135</v>
      </c>
      <c r="E52" s="177"/>
      <c r="F52" s="182"/>
      <c r="G52" s="187" t="s">
        <v>110</v>
      </c>
      <c r="I52" s="238">
        <v>3</v>
      </c>
      <c r="K52" s="180">
        <f t="shared" si="1"/>
        <v>0</v>
      </c>
      <c r="M52" s="176" t="str">
        <f>IF($F$5=3,"A","N")</f>
        <v>N</v>
      </c>
      <c r="R52" s="251"/>
    </row>
    <row r="53" spans="2:18">
      <c r="B53" s="323"/>
      <c r="C53" s="177" t="s">
        <v>94</v>
      </c>
      <c r="D53" s="178" t="s">
        <v>136</v>
      </c>
      <c r="E53" s="177"/>
      <c r="F53" s="189" t="s">
        <v>110</v>
      </c>
      <c r="G53" s="183"/>
      <c r="I53" s="238">
        <v>3</v>
      </c>
      <c r="K53" s="180">
        <f t="shared" si="1"/>
        <v>0</v>
      </c>
      <c r="M53" s="176" t="str">
        <f>IF($G$5=3,"A","N")</f>
        <v>N</v>
      </c>
      <c r="R53" s="251"/>
    </row>
    <row r="54" spans="2:18">
      <c r="B54" s="323"/>
      <c r="C54" s="177" t="s">
        <v>98</v>
      </c>
      <c r="D54" s="178" t="s">
        <v>137</v>
      </c>
      <c r="E54" s="177"/>
      <c r="F54" s="182"/>
      <c r="G54" s="183"/>
      <c r="I54" s="238">
        <v>3</v>
      </c>
      <c r="K54" s="180">
        <f t="shared" si="1"/>
        <v>0</v>
      </c>
      <c r="M54" s="39" t="s">
        <v>81</v>
      </c>
      <c r="R54" s="251"/>
    </row>
    <row r="55" spans="2:18" ht="30">
      <c r="B55" s="323"/>
      <c r="C55" s="177" t="s">
        <v>100</v>
      </c>
      <c r="D55" s="178" t="s">
        <v>138</v>
      </c>
      <c r="E55" s="177"/>
      <c r="F55" s="182"/>
      <c r="G55" s="183"/>
      <c r="I55" s="238">
        <v>3</v>
      </c>
      <c r="K55" s="180">
        <f t="shared" si="1"/>
        <v>0</v>
      </c>
      <c r="M55" s="39" t="s">
        <v>81</v>
      </c>
      <c r="R55" s="251"/>
    </row>
    <row r="56" spans="2:18" ht="17.25" customHeight="1">
      <c r="B56" s="323"/>
      <c r="C56" s="177" t="s">
        <v>119</v>
      </c>
      <c r="D56" s="178" t="s">
        <v>139</v>
      </c>
      <c r="E56" s="177"/>
      <c r="F56" s="182"/>
      <c r="G56" s="183"/>
      <c r="I56" s="239">
        <v>4</v>
      </c>
      <c r="K56" s="180">
        <f t="shared" si="1"/>
        <v>0</v>
      </c>
      <c r="M56" s="39" t="s">
        <v>81</v>
      </c>
      <c r="R56" s="251"/>
    </row>
    <row r="57" spans="2:18" ht="15.75">
      <c r="B57" s="323"/>
      <c r="C57" s="177" t="s">
        <v>121</v>
      </c>
      <c r="D57" s="178" t="s">
        <v>140</v>
      </c>
      <c r="E57" s="177"/>
      <c r="F57" s="182"/>
      <c r="G57" s="183"/>
      <c r="I57" s="239">
        <v>4</v>
      </c>
      <c r="K57" s="180">
        <f t="shared" si="1"/>
        <v>0</v>
      </c>
      <c r="M57" s="39" t="s">
        <v>81</v>
      </c>
      <c r="R57" s="251"/>
    </row>
    <row r="58" spans="2:18" ht="15.75">
      <c r="B58" s="323"/>
      <c r="C58" s="177" t="s">
        <v>123</v>
      </c>
      <c r="D58" s="178" t="s">
        <v>141</v>
      </c>
      <c r="E58" s="177"/>
      <c r="F58" s="182"/>
      <c r="G58" s="183"/>
      <c r="I58" s="239">
        <v>4</v>
      </c>
      <c r="K58" s="180">
        <f t="shared" si="1"/>
        <v>0</v>
      </c>
      <c r="M58" s="39" t="s">
        <v>81</v>
      </c>
      <c r="R58" s="251"/>
    </row>
    <row r="59" spans="2:18">
      <c r="B59" s="323"/>
      <c r="C59" s="177"/>
      <c r="D59" s="178"/>
      <c r="E59" s="177"/>
      <c r="F59" s="182"/>
      <c r="G59" s="183"/>
      <c r="I59" s="179"/>
      <c r="K59" s="180"/>
      <c r="M59" s="40"/>
      <c r="R59" s="251"/>
    </row>
    <row r="60" spans="2:18" ht="15.75" thickBot="1">
      <c r="B60" s="324"/>
      <c r="C60" s="192"/>
      <c r="D60" s="193"/>
      <c r="E60" s="192"/>
      <c r="F60" s="194"/>
      <c r="G60" s="195"/>
      <c r="I60" s="240"/>
      <c r="K60" s="197"/>
      <c r="M60" s="41"/>
      <c r="R60" s="251"/>
    </row>
    <row r="61" spans="2:18" ht="21" customHeight="1" thickBot="1">
      <c r="B61" s="198"/>
      <c r="C61" s="199"/>
      <c r="D61" s="200"/>
      <c r="E61" s="199"/>
      <c r="F61" s="199"/>
      <c r="G61" s="199"/>
      <c r="H61" s="201"/>
      <c r="I61" s="224"/>
      <c r="J61" s="201"/>
      <c r="K61" s="203"/>
      <c r="L61" s="203" t="s">
        <v>102</v>
      </c>
      <c r="M61" s="43" t="str">
        <f>IF(AND(SUM(K49:K60)&lt;100,SUM(K49:K60)&lt;&gt;0 ),MAX(K49:K60),"N/A")</f>
        <v>N/A</v>
      </c>
      <c r="N61" s="201"/>
      <c r="O61" s="201"/>
      <c r="P61" s="201"/>
      <c r="Q61" s="201"/>
      <c r="R61" s="252"/>
    </row>
    <row r="62" spans="2:18" ht="11.25" customHeight="1"/>
    <row r="63" spans="2:18" ht="5.25" customHeight="1" thickBot="1"/>
    <row r="64" spans="2:18">
      <c r="D64" s="325" t="s">
        <v>142</v>
      </c>
      <c r="E64" s="326"/>
      <c r="F64" s="326"/>
      <c r="G64" s="327"/>
    </row>
    <row r="65" spans="4:7">
      <c r="D65" s="328"/>
      <c r="E65" s="329"/>
      <c r="F65" s="329"/>
      <c r="G65" s="330"/>
    </row>
    <row r="66" spans="4:7">
      <c r="D66" s="328"/>
      <c r="E66" s="329"/>
      <c r="F66" s="329"/>
      <c r="G66" s="330"/>
    </row>
    <row r="67" spans="4:7">
      <c r="D67" s="328"/>
      <c r="E67" s="329"/>
      <c r="F67" s="329"/>
      <c r="G67" s="330"/>
    </row>
    <row r="68" spans="4:7">
      <c r="D68" s="328"/>
      <c r="E68" s="329"/>
      <c r="F68" s="329"/>
      <c r="G68" s="330"/>
    </row>
    <row r="69" spans="4:7">
      <c r="D69" s="328"/>
      <c r="E69" s="329"/>
      <c r="F69" s="329"/>
      <c r="G69" s="330"/>
    </row>
    <row r="70" spans="4:7">
      <c r="D70" s="328"/>
      <c r="E70" s="329"/>
      <c r="F70" s="329"/>
      <c r="G70" s="330"/>
    </row>
    <row r="71" spans="4:7">
      <c r="D71" s="328"/>
      <c r="E71" s="329"/>
      <c r="F71" s="329"/>
      <c r="G71" s="330"/>
    </row>
    <row r="72" spans="4:7">
      <c r="D72" s="328"/>
      <c r="E72" s="329"/>
      <c r="F72" s="329"/>
      <c r="G72" s="330"/>
    </row>
    <row r="73" spans="4:7">
      <c r="D73" s="328"/>
      <c r="E73" s="329"/>
      <c r="F73" s="329"/>
      <c r="G73" s="330"/>
    </row>
    <row r="74" spans="4:7">
      <c r="D74" s="328"/>
      <c r="E74" s="329"/>
      <c r="F74" s="329"/>
      <c r="G74" s="330"/>
    </row>
    <row r="75" spans="4:7">
      <c r="D75" s="328"/>
      <c r="E75" s="329"/>
      <c r="F75" s="329"/>
      <c r="G75" s="330"/>
    </row>
    <row r="76" spans="4:7">
      <c r="D76" s="328"/>
      <c r="E76" s="329"/>
      <c r="F76" s="329"/>
      <c r="G76" s="330"/>
    </row>
    <row r="77" spans="4:7">
      <c r="D77" s="328"/>
      <c r="E77" s="329"/>
      <c r="F77" s="329"/>
      <c r="G77" s="330"/>
    </row>
    <row r="78" spans="4:7">
      <c r="D78" s="328"/>
      <c r="E78" s="329"/>
      <c r="F78" s="329"/>
      <c r="G78" s="330"/>
    </row>
    <row r="79" spans="4:7">
      <c r="D79" s="328"/>
      <c r="E79" s="329"/>
      <c r="F79" s="329"/>
      <c r="G79" s="330"/>
    </row>
    <row r="80" spans="4:7">
      <c r="D80" s="328"/>
      <c r="E80" s="329"/>
      <c r="F80" s="329"/>
      <c r="G80" s="330"/>
    </row>
    <row r="81" spans="4:7" ht="15.75" thickBot="1">
      <c r="D81" s="331"/>
      <c r="E81" s="332"/>
      <c r="F81" s="332"/>
      <c r="G81" s="333"/>
    </row>
  </sheetData>
  <sheetProtection algorithmName="SHA-512" hashValue="bVt6Ly+3rNXwWaJ0Qrkmg0mEB2cVG1yPyfOtW5maakyQxBYrtDF58QPKvL0HMX8R9NN/kP5FZCn8sNeGyCpKLQ==" saltValue="yubwchcISeEwCNAilg82pw==" spinCount="100000" sheet="1" objects="1" scenarios="1"/>
  <mergeCells count="30">
    <mergeCell ref="O23:Q23"/>
    <mergeCell ref="O45:Q45"/>
    <mergeCell ref="O6:Q6"/>
    <mergeCell ref="E33:G33"/>
    <mergeCell ref="B7:B20"/>
    <mergeCell ref="B24:B42"/>
    <mergeCell ref="K49:K50"/>
    <mergeCell ref="M7:M8"/>
    <mergeCell ref="M24:M25"/>
    <mergeCell ref="M46:M47"/>
    <mergeCell ref="K7:K8"/>
    <mergeCell ref="K24:K25"/>
    <mergeCell ref="K46:K47"/>
    <mergeCell ref="K11:K12"/>
    <mergeCell ref="K14:K15"/>
    <mergeCell ref="K17:K18"/>
    <mergeCell ref="K28:K29"/>
    <mergeCell ref="K31:K32"/>
    <mergeCell ref="K34:K35"/>
    <mergeCell ref="B46:B60"/>
    <mergeCell ref="D64:G81"/>
    <mergeCell ref="C8:D8"/>
    <mergeCell ref="C25:D25"/>
    <mergeCell ref="C47:D47"/>
    <mergeCell ref="E10:G10"/>
    <mergeCell ref="E16:G16"/>
    <mergeCell ref="E13:G13"/>
    <mergeCell ref="E27:G27"/>
    <mergeCell ref="E30:G30"/>
    <mergeCell ref="E48:G48"/>
  </mergeCells>
  <conditionalFormatting sqref="K1 K3:K1048576">
    <cfRule type="cellIs" dxfId="12" priority="16" operator="greaterThanOrEqual">
      <formula>10000</formula>
    </cfRule>
  </conditionalFormatting>
  <conditionalFormatting sqref="M1:M1048576">
    <cfRule type="cellIs" dxfId="11" priority="1" operator="equal">
      <formula>"A"</formula>
    </cfRule>
  </conditionalFormatting>
  <conditionalFormatting sqref="O7:O22 O24:O44 O46:O47">
    <cfRule type="cellIs" dxfId="10" priority="15" operator="equal">
      <formula>$E$5</formula>
    </cfRule>
  </conditionalFormatting>
  <conditionalFormatting sqref="P7:P22 P24:P44 P46:P47">
    <cfRule type="cellIs" dxfId="9" priority="13" operator="equal">
      <formula>$F$5</formula>
    </cfRule>
  </conditionalFormatting>
  <conditionalFormatting sqref="Q7:Q22 Q24:Q44 Q46:Q47">
    <cfRule type="cellIs" dxfId="8" priority="11" operator="equal">
      <formula>$G$5</formula>
    </cfRule>
  </conditionalFormatting>
  <conditionalFormatting sqref="R7">
    <cfRule type="cellIs" dxfId="7" priority="4" operator="equal">
      <formula>$G$5</formula>
    </cfRule>
  </conditionalFormatting>
  <conditionalFormatting sqref="R8:R15">
    <cfRule type="expression" dxfId="6" priority="8">
      <formula>AND($E$5=$O8,$F$5=$P8,$G$5=$Q8)</formula>
    </cfRule>
  </conditionalFormatting>
  <conditionalFormatting sqref="R24">
    <cfRule type="cellIs" dxfId="5" priority="3" operator="equal">
      <formula>$G$5</formula>
    </cfRule>
  </conditionalFormatting>
  <conditionalFormatting sqref="R25:R42">
    <cfRule type="expression" dxfId="4" priority="10">
      <formula>AND($E$5=$O25,$F$5=$P25,$G$5=$Q25)</formula>
    </cfRule>
  </conditionalFormatting>
  <conditionalFormatting sqref="R46">
    <cfRule type="cellIs" dxfId="3" priority="2" operator="equal">
      <formula>$G$5</formula>
    </cfRule>
  </conditionalFormatting>
  <conditionalFormatting sqref="R47">
    <cfRule type="expression" dxfId="2" priority="7">
      <formula>AND($E$5=$O47,$F$5=$P47,$G$5=$Q47)</formula>
    </cfRule>
  </conditionalFormatting>
  <pageMargins left="0.23622047244094491" right="0.23622047244094491" top="0.74803149606299213" bottom="0.94488188976377963" header="0.31496062992125984" footer="0.51181102362204722"/>
  <pageSetup paperSize="9" scale="8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MetaData!$B$2:$B$4</xm:f>
          </x14:formula1>
          <xm:sqref>M9 M11:M12 M14:M15 M17:M20 M34:M42 M26 M49:M58 M28:M29 M31:M32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6">
    <tabColor rgb="FFFF5353"/>
  </sheetPr>
  <dimension ref="A1:D7"/>
  <sheetViews>
    <sheetView topLeftCell="A4" workbookViewId="0">
      <selection activeCell="E1" sqref="E1"/>
    </sheetView>
  </sheetViews>
  <sheetFormatPr defaultRowHeight="26.25"/>
  <cols>
    <col min="1" max="1" width="5.5703125" style="47" bestFit="1" customWidth="1"/>
    <col min="2" max="2" width="61.140625" style="49" customWidth="1"/>
    <col min="3" max="3" width="57.28515625" style="49" customWidth="1"/>
    <col min="4" max="4" width="55.42578125" style="49" customWidth="1"/>
    <col min="5" max="5" width="3.5703125" style="36" customWidth="1"/>
    <col min="6" max="16384" width="9.140625" style="36"/>
  </cols>
  <sheetData>
    <row r="1" spans="1:4" ht="27" thickBot="1">
      <c r="A1" s="70"/>
      <c r="B1" s="377" t="s">
        <v>143</v>
      </c>
      <c r="C1" s="377"/>
      <c r="D1" s="377"/>
    </row>
    <row r="2" spans="1:4" s="48" customFormat="1" ht="37.5" customHeight="1" thickBot="1">
      <c r="A2" s="71"/>
      <c r="B2" s="72" t="s">
        <v>68</v>
      </c>
      <c r="C2" s="73" t="s">
        <v>69</v>
      </c>
      <c r="D2" s="74" t="s">
        <v>70</v>
      </c>
    </row>
    <row r="3" spans="1:4" ht="84.75">
      <c r="A3" s="75">
        <v>0</v>
      </c>
      <c r="B3" s="76" t="s">
        <v>144</v>
      </c>
      <c r="C3" s="77"/>
      <c r="D3" s="78"/>
    </row>
    <row r="4" spans="1:4" ht="82.5" customHeight="1">
      <c r="A4" s="79">
        <v>1</v>
      </c>
      <c r="B4" s="80" t="s">
        <v>145</v>
      </c>
      <c r="C4" s="81" t="s">
        <v>146</v>
      </c>
      <c r="D4" s="82" t="s">
        <v>147</v>
      </c>
    </row>
    <row r="5" spans="1:4" ht="135.75">
      <c r="A5" s="79">
        <v>2</v>
      </c>
      <c r="B5" s="80" t="s">
        <v>148</v>
      </c>
      <c r="C5" s="83" t="s">
        <v>149</v>
      </c>
      <c r="D5" s="84" t="s">
        <v>150</v>
      </c>
    </row>
    <row r="6" spans="1:4" ht="156.75" customHeight="1">
      <c r="A6" s="85">
        <v>3</v>
      </c>
      <c r="B6" s="86" t="s">
        <v>151</v>
      </c>
      <c r="C6" s="87" t="s">
        <v>152</v>
      </c>
      <c r="D6" s="88" t="s">
        <v>153</v>
      </c>
    </row>
    <row r="7" spans="1:4" ht="17.25" customHeight="1"/>
  </sheetData>
  <sheetProtection algorithmName="SHA-512" hashValue="Y+k4Hv9gGI02utHPmRyn+rWdPly0sx1tk+8rhBGQVWlw5BZq+Aaigwc6x9PqAmekwea7MH71QG2JINfbhFCRXw==" saltValue="HSGzmHirVDj60gsKWex3qA==" spinCount="100000" sheet="1" objects="1" scenarios="1" selectLockedCells="1"/>
  <mergeCells count="1">
    <mergeCell ref="B1:D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8">
    <tabColor rgb="FFFF5353"/>
    <pageSetUpPr fitToPage="1"/>
  </sheetPr>
  <dimension ref="A1:F28"/>
  <sheetViews>
    <sheetView zoomScale="90" zoomScaleNormal="90" workbookViewId="0">
      <selection activeCell="G12" sqref="G12"/>
    </sheetView>
  </sheetViews>
  <sheetFormatPr defaultRowHeight="15"/>
  <cols>
    <col min="1" max="1" width="2.140625" customWidth="1"/>
    <col min="2" max="2" width="14.85546875" customWidth="1"/>
    <col min="3" max="3" width="34.7109375" customWidth="1"/>
    <col min="4" max="4" width="40.28515625" customWidth="1"/>
    <col min="5" max="5" width="40.85546875" customWidth="1"/>
    <col min="6" max="6" width="40.5703125" customWidth="1"/>
    <col min="7" max="16384" width="9.140625" style="36"/>
  </cols>
  <sheetData>
    <row r="1" spans="2:6" ht="23.25">
      <c r="B1" s="378" t="s">
        <v>154</v>
      </c>
      <c r="C1" s="378"/>
      <c r="D1" s="378"/>
      <c r="E1" s="378"/>
      <c r="F1" s="378"/>
    </row>
    <row r="2" spans="2:6" ht="15.75" thickBot="1"/>
    <row r="3" spans="2:6" ht="29.25" customHeight="1">
      <c r="B3" s="379" t="s">
        <v>155</v>
      </c>
      <c r="C3" s="380"/>
      <c r="D3" s="380"/>
      <c r="E3" s="380"/>
      <c r="F3" s="381"/>
    </row>
    <row r="4" spans="2:6" ht="15.75" thickBot="1">
      <c r="B4" s="382"/>
      <c r="C4" s="383"/>
      <c r="D4" s="383"/>
      <c r="E4" s="383"/>
      <c r="F4" s="384"/>
    </row>
    <row r="5" spans="2:6" ht="30" customHeight="1">
      <c r="B5" s="385" t="s">
        <v>156</v>
      </c>
      <c r="C5" s="386"/>
      <c r="D5" s="389" t="s">
        <v>157</v>
      </c>
      <c r="E5" s="389"/>
      <c r="F5" s="390"/>
    </row>
    <row r="6" spans="2:6" ht="19.5" thickBot="1">
      <c r="B6" s="387"/>
      <c r="C6" s="388"/>
      <c r="D6" s="89" t="s">
        <v>158</v>
      </c>
      <c r="E6" s="89" t="s">
        <v>159</v>
      </c>
      <c r="F6" s="90" t="s">
        <v>160</v>
      </c>
    </row>
    <row r="7" spans="2:6" ht="135">
      <c r="B7" s="399" t="s">
        <v>161</v>
      </c>
      <c r="C7" s="403" t="s">
        <v>162</v>
      </c>
      <c r="D7" s="91" t="s">
        <v>163</v>
      </c>
      <c r="E7" s="91" t="s">
        <v>164</v>
      </c>
      <c r="F7" s="92" t="s">
        <v>165</v>
      </c>
    </row>
    <row r="8" spans="2:6">
      <c r="B8" s="400"/>
      <c r="C8" s="404"/>
      <c r="D8" s="93" t="s">
        <v>166</v>
      </c>
      <c r="E8" s="93" t="s">
        <v>167</v>
      </c>
      <c r="F8" s="94" t="s">
        <v>168</v>
      </c>
    </row>
    <row r="9" spans="2:6" ht="105">
      <c r="B9" s="401" t="s">
        <v>169</v>
      </c>
      <c r="C9" s="405" t="s">
        <v>170</v>
      </c>
      <c r="D9" s="95" t="s">
        <v>171</v>
      </c>
      <c r="E9" s="95" t="s">
        <v>172</v>
      </c>
      <c r="F9" s="96" t="s">
        <v>173</v>
      </c>
    </row>
    <row r="10" spans="2:6" ht="30">
      <c r="B10" s="402"/>
      <c r="C10" s="406"/>
      <c r="D10" s="97" t="s">
        <v>174</v>
      </c>
      <c r="E10" s="97" t="s">
        <v>175</v>
      </c>
      <c r="F10" s="98" t="s">
        <v>176</v>
      </c>
    </row>
    <row r="11" spans="2:6" ht="45">
      <c r="B11" s="99" t="s">
        <v>177</v>
      </c>
      <c r="C11" s="100" t="s">
        <v>178</v>
      </c>
      <c r="D11" s="101" t="s">
        <v>179</v>
      </c>
      <c r="E11" s="102" t="s">
        <v>180</v>
      </c>
      <c r="F11" s="103" t="s">
        <v>181</v>
      </c>
    </row>
    <row r="12" spans="2:6" ht="152.25" customHeight="1">
      <c r="B12" s="407" t="s">
        <v>182</v>
      </c>
      <c r="C12" s="409" t="s">
        <v>183</v>
      </c>
      <c r="D12" s="104" t="s">
        <v>184</v>
      </c>
      <c r="E12" s="104" t="s">
        <v>185</v>
      </c>
      <c r="F12" s="105" t="s">
        <v>186</v>
      </c>
    </row>
    <row r="13" spans="2:6" ht="105">
      <c r="B13" s="408"/>
      <c r="C13" s="410"/>
      <c r="D13" s="106" t="s">
        <v>187</v>
      </c>
      <c r="E13" s="106" t="s">
        <v>188</v>
      </c>
      <c r="F13" s="107" t="s">
        <v>189</v>
      </c>
    </row>
    <row r="16" spans="2:6">
      <c r="B16" s="391" t="s">
        <v>190</v>
      </c>
      <c r="C16" s="392"/>
      <c r="D16" s="392"/>
      <c r="E16" s="392"/>
      <c r="F16" s="393"/>
    </row>
    <row r="17" spans="2:6">
      <c r="B17" s="394"/>
      <c r="C17" s="329"/>
      <c r="D17" s="329"/>
      <c r="E17" s="329"/>
      <c r="F17" s="395"/>
    </row>
    <row r="18" spans="2:6">
      <c r="B18" s="394"/>
      <c r="C18" s="329"/>
      <c r="D18" s="329"/>
      <c r="E18" s="329"/>
      <c r="F18" s="395"/>
    </row>
    <row r="19" spans="2:6">
      <c r="B19" s="394"/>
      <c r="C19" s="329"/>
      <c r="D19" s="329"/>
      <c r="E19" s="329"/>
      <c r="F19" s="395"/>
    </row>
    <row r="20" spans="2:6">
      <c r="B20" s="394"/>
      <c r="C20" s="329"/>
      <c r="D20" s="329"/>
      <c r="E20" s="329"/>
      <c r="F20" s="395"/>
    </row>
    <row r="21" spans="2:6">
      <c r="B21" s="394"/>
      <c r="C21" s="329"/>
      <c r="D21" s="329"/>
      <c r="E21" s="329"/>
      <c r="F21" s="395"/>
    </row>
    <row r="22" spans="2:6">
      <c r="B22" s="394"/>
      <c r="C22" s="329"/>
      <c r="D22" s="329"/>
      <c r="E22" s="329"/>
      <c r="F22" s="395"/>
    </row>
    <row r="23" spans="2:6">
      <c r="B23" s="394"/>
      <c r="C23" s="329"/>
      <c r="D23" s="329"/>
      <c r="E23" s="329"/>
      <c r="F23" s="395"/>
    </row>
    <row r="24" spans="2:6">
      <c r="B24" s="394"/>
      <c r="C24" s="329"/>
      <c r="D24" s="329"/>
      <c r="E24" s="329"/>
      <c r="F24" s="395"/>
    </row>
    <row r="25" spans="2:6">
      <c r="B25" s="394"/>
      <c r="C25" s="329"/>
      <c r="D25" s="329"/>
      <c r="E25" s="329"/>
      <c r="F25" s="395"/>
    </row>
    <row r="26" spans="2:6">
      <c r="B26" s="394"/>
      <c r="C26" s="329"/>
      <c r="D26" s="329"/>
      <c r="E26" s="329"/>
      <c r="F26" s="395"/>
    </row>
    <row r="27" spans="2:6">
      <c r="B27" s="394"/>
      <c r="C27" s="329"/>
      <c r="D27" s="329"/>
      <c r="E27" s="329"/>
      <c r="F27" s="395"/>
    </row>
    <row r="28" spans="2:6" ht="66.75" customHeight="1">
      <c r="B28" s="396"/>
      <c r="C28" s="397"/>
      <c r="D28" s="397"/>
      <c r="E28" s="397"/>
      <c r="F28" s="398"/>
    </row>
  </sheetData>
  <sheetProtection algorithmName="SHA-512" hashValue="OzCy+wsQlvABcKrBTIqJE7WhSellwoHb+ObnuFj8jZ6OHP7Kh/ADi6nb1hIOhROv/AE8eRJZMDJ1H3+VqMe/PA==" saltValue="+setAFDIku1rrOYEq6gJLg==" spinCount="100000" sheet="1" objects="1" scenarios="1" selectLockedCells="1"/>
  <mergeCells count="12">
    <mergeCell ref="B16:F28"/>
    <mergeCell ref="B7:B8"/>
    <mergeCell ref="B9:B10"/>
    <mergeCell ref="C7:C8"/>
    <mergeCell ref="C9:C10"/>
    <mergeCell ref="B12:B13"/>
    <mergeCell ref="C12:C13"/>
    <mergeCell ref="B1:F1"/>
    <mergeCell ref="B3:F3"/>
    <mergeCell ref="B4:F4"/>
    <mergeCell ref="B5:C6"/>
    <mergeCell ref="D5:F5"/>
  </mergeCells>
  <pageMargins left="0.25" right="0.25" top="0.75" bottom="0.75" header="0.3" footer="0.3"/>
  <pageSetup paperSize="9" scale="82" fitToHeight="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5353"/>
    <pageSetUpPr fitToPage="1"/>
  </sheetPr>
  <dimension ref="B1:F37"/>
  <sheetViews>
    <sheetView zoomScale="90" zoomScaleNormal="90" workbookViewId="0">
      <selection activeCell="N15" sqref="N15"/>
    </sheetView>
  </sheetViews>
  <sheetFormatPr defaultRowHeight="15"/>
  <cols>
    <col min="1" max="1" width="1.7109375" style="36" customWidth="1"/>
    <col min="2" max="2" width="61.42578125" style="36" customWidth="1"/>
    <col min="3" max="3" width="4.5703125" style="36" customWidth="1"/>
    <col min="4" max="5" width="16.7109375" style="36" customWidth="1"/>
    <col min="6" max="6" width="17.140625" style="36" customWidth="1"/>
    <col min="7" max="16384" width="9.140625" style="36"/>
  </cols>
  <sheetData>
    <row r="1" spans="2:6" ht="28.5">
      <c r="B1" s="411" t="s">
        <v>191</v>
      </c>
      <c r="C1" s="411"/>
      <c r="D1" s="411"/>
      <c r="E1" s="411"/>
      <c r="F1" s="411"/>
    </row>
    <row r="2" spans="2:6" ht="8.25" customHeight="1" thickBot="1">
      <c r="B2"/>
      <c r="C2"/>
      <c r="D2"/>
      <c r="E2"/>
      <c r="F2"/>
    </row>
    <row r="3" spans="2:6" s="116" customFormat="1" ht="21" thickBot="1">
      <c r="B3" s="118" t="s">
        <v>192</v>
      </c>
      <c r="C3" s="119" t="s">
        <v>193</v>
      </c>
      <c r="D3" s="120" t="s">
        <v>194</v>
      </c>
      <c r="E3" s="120" t="s">
        <v>195</v>
      </c>
      <c r="F3" s="121" t="s">
        <v>196</v>
      </c>
    </row>
    <row r="4" spans="2:6" ht="29.25" customHeight="1">
      <c r="B4" s="277" t="s">
        <v>197</v>
      </c>
      <c r="C4" s="122" t="s">
        <v>198</v>
      </c>
      <c r="D4" s="123" t="s">
        <v>199</v>
      </c>
      <c r="E4" s="124" t="s">
        <v>200</v>
      </c>
      <c r="F4" s="125" t="s">
        <v>200</v>
      </c>
    </row>
    <row r="5" spans="2:6" ht="42">
      <c r="B5" s="278" t="s">
        <v>201</v>
      </c>
      <c r="C5" s="126" t="s">
        <v>202</v>
      </c>
      <c r="D5" s="127" t="s">
        <v>199</v>
      </c>
      <c r="E5" s="128" t="s">
        <v>200</v>
      </c>
      <c r="F5" s="129" t="s">
        <v>200</v>
      </c>
    </row>
    <row r="6" spans="2:6" ht="30">
      <c r="B6" s="278" t="s">
        <v>203</v>
      </c>
      <c r="C6" s="126" t="s">
        <v>204</v>
      </c>
      <c r="D6" s="127" t="s">
        <v>199</v>
      </c>
      <c r="E6" s="128" t="s">
        <v>200</v>
      </c>
      <c r="F6" s="129" t="s">
        <v>200</v>
      </c>
    </row>
    <row r="7" spans="2:6" ht="30">
      <c r="B7" s="278" t="s">
        <v>205</v>
      </c>
      <c r="C7" s="126" t="s">
        <v>206</v>
      </c>
      <c r="D7" s="127" t="s">
        <v>199</v>
      </c>
      <c r="E7" s="128" t="s">
        <v>200</v>
      </c>
      <c r="F7" s="129" t="s">
        <v>200</v>
      </c>
    </row>
    <row r="8" spans="2:6" ht="41.25" customHeight="1">
      <c r="B8" s="278" t="s">
        <v>207</v>
      </c>
      <c r="C8" s="126" t="s">
        <v>208</v>
      </c>
      <c r="D8" s="128" t="s">
        <v>200</v>
      </c>
      <c r="E8" s="128" t="s">
        <v>200</v>
      </c>
      <c r="F8" s="129" t="s">
        <v>200</v>
      </c>
    </row>
    <row r="9" spans="2:6" ht="33.75" customHeight="1">
      <c r="B9" s="278" t="s">
        <v>209</v>
      </c>
      <c r="C9" s="126" t="s">
        <v>210</v>
      </c>
      <c r="D9" s="127" t="s">
        <v>199</v>
      </c>
      <c r="E9" s="128" t="s">
        <v>200</v>
      </c>
      <c r="F9" s="129" t="s">
        <v>200</v>
      </c>
    </row>
    <row r="10" spans="2:6" ht="29.25" customHeight="1">
      <c r="B10" s="278" t="s">
        <v>211</v>
      </c>
      <c r="C10" s="126" t="s">
        <v>212</v>
      </c>
      <c r="D10" s="127" t="s">
        <v>199</v>
      </c>
      <c r="E10" s="128" t="s">
        <v>200</v>
      </c>
      <c r="F10" s="129" t="s">
        <v>200</v>
      </c>
    </row>
    <row r="11" spans="2:6" ht="30" customHeight="1">
      <c r="B11" s="278" t="s">
        <v>213</v>
      </c>
      <c r="C11" s="126" t="s">
        <v>214</v>
      </c>
      <c r="D11" s="127" t="s">
        <v>199</v>
      </c>
      <c r="E11" s="128" t="s">
        <v>200</v>
      </c>
      <c r="F11" s="129" t="s">
        <v>200</v>
      </c>
    </row>
    <row r="12" spans="2:6" ht="30.75" customHeight="1">
      <c r="B12" s="278" t="s">
        <v>215</v>
      </c>
      <c r="C12" s="126" t="s">
        <v>216</v>
      </c>
      <c r="D12" s="127" t="s">
        <v>199</v>
      </c>
      <c r="E12" s="127" t="s">
        <v>199</v>
      </c>
      <c r="F12" s="129" t="s">
        <v>200</v>
      </c>
    </row>
    <row r="13" spans="2:6" ht="31.5" customHeight="1">
      <c r="B13" s="278" t="s">
        <v>217</v>
      </c>
      <c r="C13" s="126" t="s">
        <v>218</v>
      </c>
      <c r="D13" s="127" t="s">
        <v>199</v>
      </c>
      <c r="E13" s="127" t="s">
        <v>199</v>
      </c>
      <c r="F13" s="129" t="s">
        <v>200</v>
      </c>
    </row>
    <row r="14" spans="2:6" ht="30.75" customHeight="1">
      <c r="B14" s="278" t="s">
        <v>219</v>
      </c>
      <c r="C14" s="126" t="s">
        <v>220</v>
      </c>
      <c r="D14" s="128" t="s">
        <v>200</v>
      </c>
      <c r="E14" s="128" t="s">
        <v>200</v>
      </c>
      <c r="F14" s="129" t="s">
        <v>200</v>
      </c>
    </row>
    <row r="15" spans="2:6" ht="29.25" customHeight="1">
      <c r="B15" s="278" t="s">
        <v>221</v>
      </c>
      <c r="C15" s="126" t="s">
        <v>222</v>
      </c>
      <c r="D15" s="127" t="s">
        <v>199</v>
      </c>
      <c r="E15" s="127" t="s">
        <v>199</v>
      </c>
      <c r="F15" s="129" t="s">
        <v>200</v>
      </c>
    </row>
    <row r="16" spans="2:6" ht="30" customHeight="1">
      <c r="B16" s="278" t="s">
        <v>223</v>
      </c>
      <c r="C16" s="126" t="s">
        <v>224</v>
      </c>
      <c r="D16" s="128" t="s">
        <v>200</v>
      </c>
      <c r="E16" s="128" t="s">
        <v>200</v>
      </c>
      <c r="F16" s="129" t="s">
        <v>200</v>
      </c>
    </row>
    <row r="17" spans="2:6" ht="30">
      <c r="B17" s="278" t="s">
        <v>225</v>
      </c>
      <c r="C17" s="126" t="s">
        <v>226</v>
      </c>
      <c r="D17" s="127" t="s">
        <v>199</v>
      </c>
      <c r="E17" s="127" t="s">
        <v>199</v>
      </c>
      <c r="F17" s="129" t="s">
        <v>200</v>
      </c>
    </row>
    <row r="18" spans="2:6" ht="30">
      <c r="B18" s="279" t="s">
        <v>227</v>
      </c>
      <c r="C18" s="126" t="s">
        <v>228</v>
      </c>
      <c r="D18" s="127" t="s">
        <v>199</v>
      </c>
      <c r="E18" s="127" t="s">
        <v>199</v>
      </c>
      <c r="F18" s="129" t="s">
        <v>200</v>
      </c>
    </row>
    <row r="19" spans="2:6" ht="32.25" customHeight="1">
      <c r="B19" s="279" t="s">
        <v>229</v>
      </c>
      <c r="C19" s="126" t="s">
        <v>230</v>
      </c>
      <c r="D19" s="127" t="s">
        <v>199</v>
      </c>
      <c r="E19" s="128" t="s">
        <v>200</v>
      </c>
      <c r="F19" s="129" t="s">
        <v>200</v>
      </c>
    </row>
    <row r="20" spans="2:6" ht="32.25" customHeight="1" thickBot="1">
      <c r="B20" s="280" t="s">
        <v>231</v>
      </c>
      <c r="C20" s="130" t="s">
        <v>232</v>
      </c>
      <c r="D20" s="131" t="s">
        <v>200</v>
      </c>
      <c r="E20" s="131" t="s">
        <v>200</v>
      </c>
      <c r="F20" s="132" t="s">
        <v>200</v>
      </c>
    </row>
    <row r="21" spans="2:6" ht="8.25" customHeight="1" thickBot="1">
      <c r="B21" s="133"/>
      <c r="C21" s="134"/>
      <c r="D21" s="135"/>
      <c r="E21" s="135"/>
      <c r="F21" s="135"/>
    </row>
    <row r="22" spans="2:6" ht="288" customHeight="1">
      <c r="B22" s="412" t="s">
        <v>233</v>
      </c>
      <c r="C22" s="413"/>
      <c r="D22" s="413"/>
      <c r="E22" s="413"/>
      <c r="F22" s="414"/>
    </row>
    <row r="23" spans="2:6" ht="168.75" customHeight="1" thickBot="1">
      <c r="B23" s="415"/>
      <c r="C23" s="416"/>
      <c r="D23" s="416"/>
      <c r="E23" s="416"/>
      <c r="F23" s="417"/>
    </row>
    <row r="24" spans="2:6" ht="20.25" customHeight="1">
      <c r="B24" s="117"/>
      <c r="C24" s="117"/>
      <c r="D24" s="117"/>
      <c r="E24" s="117"/>
      <c r="F24" s="117"/>
    </row>
    <row r="25" spans="2:6" ht="20.25" customHeight="1">
      <c r="B25" s="117"/>
      <c r="C25" s="117"/>
      <c r="D25" s="117"/>
      <c r="E25" s="117"/>
      <c r="F25" s="117"/>
    </row>
    <row r="26" spans="2:6" ht="20.25" customHeight="1">
      <c r="B26" s="117"/>
      <c r="C26" s="117"/>
      <c r="D26" s="117"/>
      <c r="E26" s="117"/>
      <c r="F26" s="117"/>
    </row>
    <row r="27" spans="2:6" ht="20.25" customHeight="1">
      <c r="B27" s="117"/>
      <c r="C27" s="117"/>
      <c r="D27" s="117"/>
      <c r="E27" s="117"/>
      <c r="F27" s="117"/>
    </row>
    <row r="28" spans="2:6" ht="20.25" customHeight="1">
      <c r="B28" s="117"/>
      <c r="C28" s="117"/>
      <c r="D28" s="117"/>
      <c r="E28" s="117"/>
      <c r="F28" s="117"/>
    </row>
    <row r="29" spans="2:6" ht="20.25" customHeight="1">
      <c r="B29" s="117"/>
      <c r="C29" s="117"/>
      <c r="D29" s="117"/>
      <c r="E29" s="117"/>
      <c r="F29" s="117"/>
    </row>
    <row r="30" spans="2:6" ht="20.25" customHeight="1">
      <c r="B30" s="117"/>
      <c r="C30" s="117"/>
      <c r="D30" s="117"/>
      <c r="E30" s="117"/>
      <c r="F30" s="117"/>
    </row>
    <row r="31" spans="2:6" ht="20.25" customHeight="1">
      <c r="B31" s="117"/>
      <c r="C31" s="117"/>
      <c r="D31" s="117"/>
      <c r="E31" s="117"/>
      <c r="F31" s="117"/>
    </row>
    <row r="32" spans="2:6" ht="20.25" customHeight="1">
      <c r="B32" s="117"/>
      <c r="C32" s="117"/>
      <c r="D32" s="117"/>
      <c r="E32" s="117"/>
      <c r="F32" s="117"/>
    </row>
    <row r="33" spans="2:6" ht="20.25" customHeight="1">
      <c r="B33" s="117"/>
      <c r="C33" s="117"/>
      <c r="D33" s="117"/>
      <c r="E33" s="117"/>
      <c r="F33" s="117"/>
    </row>
    <row r="34" spans="2:6" ht="20.25" customHeight="1">
      <c r="B34" s="117"/>
      <c r="C34" s="117"/>
      <c r="D34" s="117"/>
      <c r="E34" s="117"/>
      <c r="F34" s="117"/>
    </row>
    <row r="35" spans="2:6" ht="20.25" customHeight="1">
      <c r="B35" s="117"/>
      <c r="C35" s="117"/>
      <c r="D35" s="117"/>
      <c r="E35" s="117"/>
      <c r="F35" s="117"/>
    </row>
    <row r="36" spans="2:6" ht="20.25" customHeight="1"/>
    <row r="37" spans="2:6" ht="20.25" customHeight="1"/>
  </sheetData>
  <sheetProtection algorithmName="SHA-512" hashValue="DDU0Ga7yqy+q03lBBwcnK3FFvoCcmEeS3slBwpFAY0RoA8+AvAXdY5jKT9xxEo8QzZWBp/AfYy3PBoY61xjujQ==" saltValue="G+Fuo7D+uM4FZt4BIVc1oQ==" spinCount="100000" sheet="1" objects="1" scenarios="1" selectLockedCells="1"/>
  <mergeCells count="2">
    <mergeCell ref="B1:F1"/>
    <mergeCell ref="B22:F23"/>
  </mergeCells>
  <conditionalFormatting sqref="D4:F20">
    <cfRule type="containsText" dxfId="1" priority="1" operator="containsText" text="Odporúčané">
      <formula>NOT(ISERROR(SEARCH("Odporúčané",D4)))</formula>
    </cfRule>
    <cfRule type="containsText" dxfId="0" priority="2" operator="containsText" text="Povinné">
      <formula>NOT(ISERROR(SEARCH("Povinné",D4)))</formula>
    </cfRule>
  </conditionalFormatting>
  <hyperlinks>
    <hyperlink ref="C4" r:id="rId1" location="paragraf-20.odsek-3.pismeno-a" tooltip="Odkaz " display="paragraf-20.odsek-3.pismeno-a" xr:uid="{00000000-0004-0000-0700-000000000000}"/>
    <hyperlink ref="C5" r:id="rId2" location="paragraf-20.odsek-3.pismeno-b" tooltip="Odkaz na predpis alebo ustanovenie" display="paragraf-20.odsek-3.pismeno-b" xr:uid="{00000000-0004-0000-0700-000001000000}"/>
    <hyperlink ref="C6" r:id="rId3" location="paragraf-20.odsek-3.pismeno-c" tooltip="Odkaz na predpis alebo ustanovenie" display="paragraf-20.odsek-3.pismeno-c" xr:uid="{00000000-0004-0000-0700-000002000000}"/>
    <hyperlink ref="C7" r:id="rId4" location="paragraf-20.odsek-3.pismeno-d" tooltip="Odkaz na predpis alebo ustanovenie" display="paragraf-20.odsek-3.pismeno-d" xr:uid="{00000000-0004-0000-0700-000003000000}"/>
    <hyperlink ref="C8" r:id="rId5" location="paragraf-20.odsek-3.pismeno-e" tooltip="Odkaz na predpis alebo ustanovenie" display="paragraf-20.odsek-3.pismeno-e" xr:uid="{00000000-0004-0000-0700-000004000000}"/>
    <hyperlink ref="C9" r:id="rId6" location="paragraf-20.odsek-3.pismeno-f" tooltip="Odkaz na predpis alebo ustanovenie" display="paragraf-20.odsek-3.pismeno-f" xr:uid="{00000000-0004-0000-0700-000005000000}"/>
    <hyperlink ref="C10" r:id="rId7" location="paragraf-20.odsek-3.pismeno-g" tooltip="Odkaz na predpis alebo ustanovenie" display="paragraf-20.odsek-3.pismeno-g" xr:uid="{00000000-0004-0000-0700-000006000000}"/>
    <hyperlink ref="C11" r:id="rId8" location="paragraf-20.odsek-3.pismeno-h" tooltip="Odkaz na predpis alebo ustanovenie" display="paragraf-20.odsek-3.pismeno-h" xr:uid="{00000000-0004-0000-0700-000007000000}"/>
    <hyperlink ref="C12" r:id="rId9" location="paragraf-20.odsek-3.pismeno-i" tooltip="Odkaz na predpis alebo ustanovenie" display="paragraf-20.odsek-3.pismeno-i" xr:uid="{00000000-0004-0000-0700-000008000000}"/>
    <hyperlink ref="C13" r:id="rId10" location="paragraf-20.odsek-3.pismeno-j" tooltip="Odkaz na predpis alebo ustanovenie" display="paragraf-20.odsek-3.pismeno-j" xr:uid="{00000000-0004-0000-0700-000009000000}"/>
    <hyperlink ref="C14" r:id="rId11" location="paragraf-20.odsek-3.pismeno-k" tooltip="Odkaz na predpis alebo ustanovenie" display="paragraf-20.odsek-3.pismeno-k" xr:uid="{00000000-0004-0000-0700-00000A000000}"/>
    <hyperlink ref="C15" r:id="rId12" location="paragraf-20.odsek-3.pismeno-l" tooltip="Odkaz na predpis alebo ustanovenie" display="paragraf-20.odsek-3.pismeno-l" xr:uid="{00000000-0004-0000-0700-00000B000000}"/>
    <hyperlink ref="C16" r:id="rId13" location="paragraf-20.odsek-3.pismeno-m" tooltip="Odkaz na predpis alebo ustanovenie" display="paragraf-20.odsek-3.pismeno-m" xr:uid="{00000000-0004-0000-0700-00000C000000}"/>
    <hyperlink ref="C17" r:id="rId14" location="paragraf-20.odsek-3.pismeno-n" tooltip="Odkaz na predpis alebo ustanovenie" display="paragraf-20.odsek-3.pismeno-n" xr:uid="{00000000-0004-0000-0700-00000D000000}"/>
    <hyperlink ref="C18" r:id="rId15" location="paragraf-20.odsek-3.pismeno-o" tooltip="Odkaz na predpis alebo ustanovenie" display="paragraf-20.odsek-3.pismeno-o" xr:uid="{00000000-0004-0000-0700-00000E000000}"/>
    <hyperlink ref="C19" r:id="rId16" location="paragraf-20.odsek-3.pismeno-p" tooltip="Odkaz na predpis alebo ustanovenie" display="paragraf-20.odsek-3.pismeno-p" xr:uid="{00000000-0004-0000-0700-00000F000000}"/>
    <hyperlink ref="C20" r:id="rId17" location="paragraf-20.odsek-4.pismeno-a" tooltip="Odkaz na predpis alebo ustanovenie" display="paragraf-20.odsek-4.pismeno-a" xr:uid="{00000000-0004-0000-0700-000010000000}"/>
  </hyperlinks>
  <pageMargins left="0.25" right="0.25" top="0.75" bottom="0.75" header="0.3" footer="0.3"/>
  <pageSetup paperSize="9" fitToHeight="0" orientation="landscape" r:id="rId18"/>
  <legacyDrawing r:id="rId19"/>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MetaData!$C$2:$C$4</xm:f>
          </x14:formula1>
          <xm:sqref>D4:F20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árok9">
    <tabColor rgb="FFFF5353"/>
    <pageSetUpPr fitToPage="1"/>
  </sheetPr>
  <dimension ref="B1:D8"/>
  <sheetViews>
    <sheetView zoomScale="85" zoomScaleNormal="85" workbookViewId="0"/>
  </sheetViews>
  <sheetFormatPr defaultRowHeight="15"/>
  <cols>
    <col min="1" max="1" width="2.5703125" customWidth="1"/>
    <col min="2" max="2" width="24.7109375" customWidth="1"/>
    <col min="3" max="3" width="61.140625" customWidth="1"/>
    <col min="4" max="4" width="83.85546875" customWidth="1"/>
    <col min="5" max="5" width="7.85546875" customWidth="1"/>
  </cols>
  <sheetData>
    <row r="1" spans="2:4" ht="23.25">
      <c r="B1" s="378" t="s">
        <v>234</v>
      </c>
      <c r="C1" s="378"/>
      <c r="D1" s="378"/>
    </row>
    <row r="2" spans="2:4" ht="15.75" thickBot="1"/>
    <row r="3" spans="2:4" ht="30.75" customHeight="1" thickBot="1">
      <c r="B3" s="424" t="s">
        <v>235</v>
      </c>
      <c r="C3" s="425"/>
      <c r="D3" s="426"/>
    </row>
    <row r="4" spans="2:4" ht="15.75" thickBot="1">
      <c r="B4" s="421" t="s">
        <v>236</v>
      </c>
      <c r="C4" s="422"/>
      <c r="D4" s="423"/>
    </row>
    <row r="5" spans="2:4">
      <c r="B5" s="418" t="s">
        <v>237</v>
      </c>
      <c r="C5" s="419"/>
      <c r="D5" s="420"/>
    </row>
    <row r="6" spans="2:4">
      <c r="B6" s="260"/>
      <c r="C6" s="108"/>
      <c r="D6" s="109"/>
    </row>
    <row r="7" spans="2:4" ht="60">
      <c r="B7" s="110" t="s">
        <v>238</v>
      </c>
      <c r="C7" s="111" t="s">
        <v>239</v>
      </c>
      <c r="D7" s="112" t="s">
        <v>240</v>
      </c>
    </row>
    <row r="8" spans="2:4" ht="183.75" customHeight="1">
      <c r="B8" s="113" t="s">
        <v>241</v>
      </c>
      <c r="C8" s="261" t="s">
        <v>242</v>
      </c>
      <c r="D8" s="262" t="s">
        <v>243</v>
      </c>
    </row>
  </sheetData>
  <sheetProtection algorithmName="SHA-512" hashValue="pvuIC08V6nM0NI6YTkBrwypvKBU3BN+cbu8J9CV5Ey+6HQCh7ix53NbyK1likDqZXEOsPVI7Kf0urJmGKiq2Pw==" saltValue="louBGFIYvQhCssfUTxpGGA==" spinCount="100000" sheet="1" objects="1" scenarios="1" selectLockedCells="1"/>
  <mergeCells count="4">
    <mergeCell ref="B5:D5"/>
    <mergeCell ref="B4:D4"/>
    <mergeCell ref="B3:D3"/>
    <mergeCell ref="B1:D1"/>
  </mergeCells>
  <pageMargins left="0.7" right="0.7" top="0.75" bottom="0.75" header="0.3" footer="0.3"/>
  <pageSetup paperSize="9" scale="7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BA2AA93689AB44C8BCB3CFB2A4E21A2" ma:contentTypeVersion="18" ma:contentTypeDescription="Umožňuje vytvoriť nový dokument." ma:contentTypeScope="" ma:versionID="d5e9208815cb596f3f374063a31d9777">
  <xsd:schema xmlns:xsd="http://www.w3.org/2001/XMLSchema" xmlns:xs="http://www.w3.org/2001/XMLSchema" xmlns:p="http://schemas.microsoft.com/office/2006/metadata/properties" xmlns:ns2="5cbb4fa2-33c0-4c4a-85df-613a746a3b4e" xmlns:ns3="45a0424a-b6ff-4064-ab3b-f5cc1d862c5f" targetNamespace="http://schemas.microsoft.com/office/2006/metadata/properties" ma:root="true" ma:fieldsID="4a631a54a52f9c8916075225fbc895a3" ns2:_="" ns3:_="">
    <xsd:import namespace="5cbb4fa2-33c0-4c4a-85df-613a746a3b4e"/>
    <xsd:import namespace="45a0424a-b6ff-4064-ab3b-f5cc1d862c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b4fa2-33c0-4c4a-85df-613a746a3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a" ma:readOnly="false" ma:fieldId="{5cf76f15-5ced-4ddc-b409-7134ff3c332f}" ma:taxonomyMulti="true" ma:sspId="823deb3c-b9f3-4fad-b534-fe0741e7144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a0424a-b6ff-4064-ab3b-f5cc1d862c5f"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element name="TaxCatchAll" ma:index="23" nillable="true" ma:displayName="Taxonomy Catch All Column" ma:hidden="true" ma:list="{fb093d69-c3d8-4bf5-8b32-7b45c5182836}" ma:internalName="TaxCatchAll" ma:showField="CatchAllData" ma:web="45a0424a-b6ff-4064-ab3b-f5cc1d862c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5a0424a-b6ff-4064-ab3b-f5cc1d862c5f" xsi:nil="true"/>
    <lcf76f155ced4ddcb4097134ff3c332f xmlns="5cbb4fa2-33c0-4c4a-85df-613a746a3b4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86579E-8263-4AC0-BA0B-7D43804677D2}"/>
</file>

<file path=customXml/itemProps2.xml><?xml version="1.0" encoding="utf-8"?>
<ds:datastoreItem xmlns:ds="http://schemas.openxmlformats.org/officeDocument/2006/customXml" ds:itemID="{4833C734-EBA1-4BD3-9BAA-6BFCC9DC7B84}"/>
</file>

<file path=customXml/itemProps3.xml><?xml version="1.0" encoding="utf-8"?>
<ds:datastoreItem xmlns:ds="http://schemas.openxmlformats.org/officeDocument/2006/customXml" ds:itemID="{6EE4BD89-C627-4B29-A78D-320ADFD2455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Pankuch, Juraj</dc:creator>
  <cp:keywords/>
  <dc:description/>
  <cp:lastModifiedBy>Pankuch, Juraj</cp:lastModifiedBy>
  <cp:revision/>
  <dcterms:created xsi:type="dcterms:W3CDTF">2015-06-05T18:19:34Z</dcterms:created>
  <dcterms:modified xsi:type="dcterms:W3CDTF">2024-02-29T15:18:40Z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0x010100CBA2AA93689AB44C8BCB3CFB2A4E21A2</vt:lpwstr>
  </property>
  <property fmtid="{D5CDD505-2E9C-101B-9397-08002B2CF9AE}" pid="3" name="MediaServiceImageTags">
    <vt:lpwstr/>
  </property>
</Properties>
</file>