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ibalazova\Desktop\PROJEKT ZS12\IMPLEMENTACNY PLAN\v_20240516\"/>
    </mc:Choice>
  </mc:AlternateContent>
  <xr:revisionPtr revIDLastSave="0" documentId="8_{D7D39E23-AA7D-450D-AED5-79258F6F8C31}" xr6:coauthVersionLast="47" xr6:coauthVersionMax="47" xr10:uidLastSave="{00000000-0000-0000-0000-000000000000}"/>
  <bookViews>
    <workbookView xWindow="33960" yWindow="180" windowWidth="21600" windowHeight="14745" tabRatio="552" firstSheet="3" activeTab="3" xr2:uid="{00000000-000D-0000-FFFF-FFFF00000000}"/>
  </bookViews>
  <sheets>
    <sheet name="Implementačný plán_ŽS1_202405" sheetId="1" r:id="rId1"/>
    <sheet name="zavislosti_old" sheetId="11" state="hidden" r:id="rId2"/>
    <sheet name="zavislosti" sheetId="12" state="hidden" r:id="rId3"/>
    <sheet name="AKČNÝ PLÁN_ŽS1_202405" sheetId="9" r:id="rId4"/>
  </sheets>
  <definedNames>
    <definedName name="_xlnm._FilterDatabase" localSheetId="3" hidden="1">'AKČNÝ PLÁN_ŽS1_202405'!$B$3:$S$46</definedName>
    <definedName name="_xlnm._FilterDatabase" localSheetId="0" hidden="1">'Implementačný plán_ŽS1_202405'!$A$1:$M$44</definedName>
    <definedName name="_xlnm._FilterDatabase" localSheetId="2" hidden="1">zavislosti!$B$2:$T$66</definedName>
    <definedName name="_xlnm._FilterDatabase" localSheetId="1" hidden="1">zavislosti_old!$B$2:$T$66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12" l="1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4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J56" i="12"/>
  <c r="K56" i="12"/>
  <c r="L56" i="12"/>
  <c r="M56" i="12"/>
  <c r="N56" i="12"/>
  <c r="O56" i="12"/>
  <c r="P56" i="12"/>
  <c r="I56" i="12"/>
  <c r="T54" i="12"/>
  <c r="G54" i="12"/>
  <c r="F54" i="12"/>
  <c r="E54" i="12"/>
  <c r="D54" i="12"/>
  <c r="T53" i="12"/>
  <c r="G53" i="12"/>
  <c r="F53" i="12"/>
  <c r="E53" i="12"/>
  <c r="D53" i="12"/>
  <c r="T52" i="12"/>
  <c r="G52" i="12"/>
  <c r="F52" i="12"/>
  <c r="E52" i="12"/>
  <c r="D52" i="12"/>
  <c r="T51" i="12"/>
  <c r="G51" i="12"/>
  <c r="F51" i="12"/>
  <c r="E51" i="12"/>
  <c r="D51" i="12"/>
  <c r="T50" i="12"/>
  <c r="G50" i="12"/>
  <c r="F50" i="12"/>
  <c r="E50" i="12"/>
  <c r="D50" i="12"/>
  <c r="T49" i="12"/>
  <c r="G49" i="12"/>
  <c r="F49" i="12"/>
  <c r="E49" i="12"/>
  <c r="D49" i="12"/>
  <c r="T48" i="12"/>
  <c r="G48" i="12"/>
  <c r="F48" i="12"/>
  <c r="E48" i="12"/>
  <c r="D48" i="12"/>
  <c r="T47" i="12"/>
  <c r="G47" i="12"/>
  <c r="F47" i="12"/>
  <c r="E47" i="12"/>
  <c r="D47" i="12"/>
  <c r="T46" i="12"/>
  <c r="G46" i="12"/>
  <c r="F46" i="12"/>
  <c r="E46" i="12"/>
  <c r="D46" i="12"/>
  <c r="T45" i="12"/>
  <c r="G45" i="12"/>
  <c r="F45" i="12"/>
  <c r="E45" i="12"/>
  <c r="D45" i="12"/>
  <c r="T44" i="12"/>
  <c r="G44" i="12"/>
  <c r="F44" i="12"/>
  <c r="E44" i="12"/>
  <c r="D44" i="12"/>
  <c r="T43" i="12"/>
  <c r="G43" i="12"/>
  <c r="F43" i="12"/>
  <c r="E43" i="12"/>
  <c r="D43" i="12"/>
  <c r="T42" i="12"/>
  <c r="G42" i="12"/>
  <c r="F42" i="12"/>
  <c r="E42" i="12"/>
  <c r="D42" i="12"/>
  <c r="T41" i="12"/>
  <c r="G41" i="12"/>
  <c r="F41" i="12"/>
  <c r="E41" i="12"/>
  <c r="D41" i="12"/>
  <c r="T40" i="12"/>
  <c r="G40" i="12"/>
  <c r="F40" i="12"/>
  <c r="E40" i="12"/>
  <c r="D40" i="12"/>
  <c r="T39" i="12"/>
  <c r="G39" i="12"/>
  <c r="F39" i="12"/>
  <c r="E39" i="12"/>
  <c r="D39" i="12"/>
  <c r="T38" i="12"/>
  <c r="G38" i="12"/>
  <c r="F38" i="12"/>
  <c r="E38" i="12"/>
  <c r="D38" i="12"/>
  <c r="T37" i="12"/>
  <c r="G37" i="12"/>
  <c r="F37" i="12"/>
  <c r="E37" i="12"/>
  <c r="D37" i="12"/>
  <c r="T36" i="12"/>
  <c r="G36" i="12"/>
  <c r="F36" i="12"/>
  <c r="E36" i="12"/>
  <c r="D36" i="12"/>
  <c r="T35" i="12"/>
  <c r="G35" i="12"/>
  <c r="F35" i="12"/>
  <c r="E35" i="12"/>
  <c r="D35" i="12"/>
  <c r="T34" i="12"/>
  <c r="G34" i="12"/>
  <c r="F34" i="12"/>
  <c r="E34" i="12"/>
  <c r="D34" i="12"/>
  <c r="T33" i="12"/>
  <c r="G33" i="12"/>
  <c r="F33" i="12"/>
  <c r="E33" i="12"/>
  <c r="D33" i="12"/>
  <c r="T32" i="12"/>
  <c r="G32" i="12"/>
  <c r="F32" i="12"/>
  <c r="E32" i="12"/>
  <c r="D32" i="12"/>
  <c r="T31" i="12"/>
  <c r="G31" i="12"/>
  <c r="F31" i="12"/>
  <c r="E31" i="12"/>
  <c r="D31" i="12"/>
  <c r="T30" i="12"/>
  <c r="G30" i="12"/>
  <c r="F30" i="12"/>
  <c r="E30" i="12"/>
  <c r="D30" i="12"/>
  <c r="T29" i="12"/>
  <c r="G29" i="12"/>
  <c r="F29" i="12"/>
  <c r="E29" i="12"/>
  <c r="D29" i="12"/>
  <c r="T28" i="12"/>
  <c r="G28" i="12"/>
  <c r="F28" i="12"/>
  <c r="E28" i="12"/>
  <c r="D28" i="12"/>
  <c r="T27" i="12"/>
  <c r="G27" i="12"/>
  <c r="F27" i="12"/>
  <c r="E27" i="12"/>
  <c r="D27" i="12"/>
  <c r="T26" i="12"/>
  <c r="G26" i="12"/>
  <c r="F26" i="12"/>
  <c r="E26" i="12"/>
  <c r="D26" i="12"/>
  <c r="T25" i="12"/>
  <c r="G25" i="12"/>
  <c r="F25" i="12"/>
  <c r="E25" i="12"/>
  <c r="D25" i="12"/>
  <c r="T24" i="12"/>
  <c r="G24" i="12"/>
  <c r="F24" i="12"/>
  <c r="E24" i="12"/>
  <c r="D24" i="12"/>
  <c r="T23" i="12"/>
  <c r="G23" i="12"/>
  <c r="F23" i="12"/>
  <c r="E23" i="12"/>
  <c r="D23" i="12"/>
  <c r="T22" i="12"/>
  <c r="G22" i="12"/>
  <c r="F22" i="12"/>
  <c r="E22" i="12"/>
  <c r="D22" i="12"/>
  <c r="T21" i="12"/>
  <c r="G21" i="12"/>
  <c r="F21" i="12"/>
  <c r="E21" i="12"/>
  <c r="D21" i="12"/>
  <c r="T20" i="12"/>
  <c r="G20" i="12"/>
  <c r="F20" i="12"/>
  <c r="E20" i="12"/>
  <c r="D20" i="12"/>
  <c r="T19" i="12"/>
  <c r="G19" i="12"/>
  <c r="F19" i="12"/>
  <c r="E19" i="12"/>
  <c r="D19" i="12"/>
  <c r="T18" i="12"/>
  <c r="G18" i="12"/>
  <c r="F18" i="12"/>
  <c r="E18" i="12"/>
  <c r="D18" i="12"/>
  <c r="T17" i="12"/>
  <c r="G17" i="12"/>
  <c r="F17" i="12"/>
  <c r="E17" i="12"/>
  <c r="D17" i="12"/>
  <c r="T16" i="12"/>
  <c r="G16" i="12"/>
  <c r="F16" i="12"/>
  <c r="E16" i="12"/>
  <c r="D16" i="12"/>
  <c r="T15" i="12"/>
  <c r="G15" i="12"/>
  <c r="F15" i="12"/>
  <c r="E15" i="12"/>
  <c r="D15" i="12"/>
  <c r="T14" i="12"/>
  <c r="G14" i="12"/>
  <c r="F14" i="12"/>
  <c r="E14" i="12"/>
  <c r="D14" i="12"/>
  <c r="T13" i="12"/>
  <c r="G13" i="12"/>
  <c r="F13" i="12"/>
  <c r="E13" i="12"/>
  <c r="D13" i="12"/>
  <c r="T12" i="12"/>
  <c r="G12" i="12"/>
  <c r="F12" i="12"/>
  <c r="E12" i="12"/>
  <c r="D12" i="12"/>
  <c r="T11" i="12"/>
  <c r="G11" i="12"/>
  <c r="F11" i="12"/>
  <c r="E11" i="12"/>
  <c r="D11" i="12"/>
  <c r="T10" i="12"/>
  <c r="G10" i="12"/>
  <c r="F10" i="12"/>
  <c r="E10" i="12"/>
  <c r="D10" i="12"/>
  <c r="T9" i="12"/>
  <c r="G9" i="12"/>
  <c r="F9" i="12"/>
  <c r="E9" i="12"/>
  <c r="D9" i="12"/>
  <c r="T8" i="12"/>
  <c r="G8" i="12"/>
  <c r="F8" i="12"/>
  <c r="E8" i="12"/>
  <c r="D8" i="12"/>
  <c r="T7" i="12"/>
  <c r="G7" i="12"/>
  <c r="F7" i="12"/>
  <c r="E7" i="12"/>
  <c r="D7" i="12"/>
  <c r="T6" i="12"/>
  <c r="G6" i="12"/>
  <c r="F6" i="12"/>
  <c r="E6" i="12"/>
  <c r="D6" i="12"/>
  <c r="T5" i="12"/>
  <c r="G5" i="12"/>
  <c r="F5" i="12"/>
  <c r="E5" i="12"/>
  <c r="D5" i="12"/>
  <c r="S56" i="12"/>
  <c r="G4" i="12"/>
  <c r="F4" i="12"/>
  <c r="E4" i="12"/>
  <c r="D4" i="12"/>
  <c r="J56" i="11"/>
  <c r="K56" i="11"/>
  <c r="L56" i="11"/>
  <c r="M56" i="11"/>
  <c r="N56" i="11"/>
  <c r="O56" i="11"/>
  <c r="P56" i="11"/>
  <c r="I56" i="11"/>
  <c r="T22" i="11"/>
  <c r="T18" i="11"/>
  <c r="T17" i="11"/>
  <c r="T16" i="11"/>
  <c r="T15" i="11"/>
  <c r="S5" i="11"/>
  <c r="S6" i="11"/>
  <c r="S7" i="11"/>
  <c r="S8" i="11"/>
  <c r="S9" i="11"/>
  <c r="S10" i="11"/>
  <c r="S11" i="11"/>
  <c r="S12" i="11"/>
  <c r="S13" i="11"/>
  <c r="S14" i="11"/>
  <c r="S19" i="11"/>
  <c r="S20" i="11"/>
  <c r="S21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R5" i="11"/>
  <c r="R6" i="11"/>
  <c r="R7" i="11"/>
  <c r="R8" i="11"/>
  <c r="T8" i="11" s="1"/>
  <c r="R9" i="11"/>
  <c r="T9" i="11" s="1"/>
  <c r="R10" i="11"/>
  <c r="R11" i="11"/>
  <c r="R12" i="11"/>
  <c r="T12" i="11" s="1"/>
  <c r="R13" i="11"/>
  <c r="R14" i="11"/>
  <c r="R19" i="11"/>
  <c r="R20" i="11"/>
  <c r="R21" i="11"/>
  <c r="R23" i="11"/>
  <c r="T23" i="11" s="1"/>
  <c r="R24" i="11"/>
  <c r="T24" i="11" s="1"/>
  <c r="R25" i="11"/>
  <c r="R26" i="11"/>
  <c r="R27" i="11"/>
  <c r="R28" i="11"/>
  <c r="R29" i="11"/>
  <c r="R30" i="11"/>
  <c r="T30" i="11" s="1"/>
  <c r="R31" i="11"/>
  <c r="T31" i="11" s="1"/>
  <c r="R32" i="11"/>
  <c r="T32" i="11" s="1"/>
  <c r="R33" i="11"/>
  <c r="T33" i="11" s="1"/>
  <c r="R34" i="11"/>
  <c r="R35" i="11"/>
  <c r="R36" i="11"/>
  <c r="R37" i="11"/>
  <c r="R38" i="11"/>
  <c r="T38" i="11" s="1"/>
  <c r="R39" i="11"/>
  <c r="T39" i="11" s="1"/>
  <c r="R40" i="11"/>
  <c r="T40" i="11" s="1"/>
  <c r="R41" i="11"/>
  <c r="T41" i="11" s="1"/>
  <c r="R42" i="11"/>
  <c r="R43" i="11"/>
  <c r="R44" i="11"/>
  <c r="R45" i="11"/>
  <c r="R46" i="11"/>
  <c r="T46" i="11" s="1"/>
  <c r="R47" i="11"/>
  <c r="T47" i="11" s="1"/>
  <c r="R48" i="11"/>
  <c r="T48" i="11" s="1"/>
  <c r="R49" i="11"/>
  <c r="T49" i="11" s="1"/>
  <c r="R50" i="11"/>
  <c r="R51" i="11"/>
  <c r="R52" i="11"/>
  <c r="R53" i="11"/>
  <c r="R54" i="11"/>
  <c r="S4" i="11"/>
  <c r="R4" i="11"/>
  <c r="E4" i="11"/>
  <c r="F4" i="11"/>
  <c r="G4" i="11"/>
  <c r="E5" i="11"/>
  <c r="F5" i="11"/>
  <c r="G5" i="11"/>
  <c r="E6" i="11"/>
  <c r="F6" i="11"/>
  <c r="G6" i="11"/>
  <c r="E7" i="11"/>
  <c r="F7" i="11"/>
  <c r="G7" i="11"/>
  <c r="E8" i="11"/>
  <c r="F8" i="11"/>
  <c r="G8" i="11"/>
  <c r="E9" i="11"/>
  <c r="F9" i="11"/>
  <c r="G9" i="11"/>
  <c r="E10" i="11"/>
  <c r="F10" i="11"/>
  <c r="G10" i="11"/>
  <c r="E11" i="11"/>
  <c r="F11" i="11"/>
  <c r="G11" i="11"/>
  <c r="E12" i="11"/>
  <c r="F12" i="11"/>
  <c r="G12" i="11"/>
  <c r="E13" i="11"/>
  <c r="F13" i="11"/>
  <c r="G13" i="11"/>
  <c r="E14" i="11"/>
  <c r="F14" i="11"/>
  <c r="G14" i="11"/>
  <c r="E15" i="11"/>
  <c r="F15" i="11"/>
  <c r="G15" i="11"/>
  <c r="E16" i="11"/>
  <c r="F16" i="11"/>
  <c r="G16" i="11"/>
  <c r="E17" i="11"/>
  <c r="F17" i="11"/>
  <c r="G17" i="11"/>
  <c r="E18" i="11"/>
  <c r="F18" i="11"/>
  <c r="G18" i="11"/>
  <c r="E19" i="11"/>
  <c r="F19" i="11"/>
  <c r="G19" i="11"/>
  <c r="E20" i="11"/>
  <c r="F20" i="11"/>
  <c r="G20" i="11"/>
  <c r="E21" i="11"/>
  <c r="F21" i="11"/>
  <c r="G21" i="11"/>
  <c r="E22" i="11"/>
  <c r="F22" i="11"/>
  <c r="G22" i="11"/>
  <c r="E23" i="11"/>
  <c r="F23" i="11"/>
  <c r="G23" i="11"/>
  <c r="E24" i="11"/>
  <c r="F24" i="11"/>
  <c r="G24" i="11"/>
  <c r="E25" i="11"/>
  <c r="F25" i="11"/>
  <c r="G25" i="11"/>
  <c r="E26" i="11"/>
  <c r="F26" i="11"/>
  <c r="G26" i="11"/>
  <c r="E27" i="11"/>
  <c r="F27" i="11"/>
  <c r="G27" i="11"/>
  <c r="E28" i="11"/>
  <c r="F28" i="11"/>
  <c r="G28" i="11"/>
  <c r="E29" i="11"/>
  <c r="F29" i="11"/>
  <c r="G29" i="11"/>
  <c r="E30" i="11"/>
  <c r="F30" i="11"/>
  <c r="G30" i="11"/>
  <c r="E31" i="11"/>
  <c r="F31" i="11"/>
  <c r="G31" i="11"/>
  <c r="E32" i="11"/>
  <c r="F32" i="11"/>
  <c r="G32" i="11"/>
  <c r="E33" i="11"/>
  <c r="F33" i="11"/>
  <c r="G33" i="11"/>
  <c r="E34" i="11"/>
  <c r="F34" i="11"/>
  <c r="G34" i="11"/>
  <c r="E35" i="11"/>
  <c r="F35" i="11"/>
  <c r="G35" i="11"/>
  <c r="E36" i="11"/>
  <c r="F36" i="11"/>
  <c r="G36" i="11"/>
  <c r="E37" i="11"/>
  <c r="F37" i="11"/>
  <c r="G37" i="11"/>
  <c r="E38" i="11"/>
  <c r="F38" i="11"/>
  <c r="G38" i="11"/>
  <c r="E39" i="11"/>
  <c r="F39" i="11"/>
  <c r="G39" i="11"/>
  <c r="E40" i="11"/>
  <c r="F40" i="11"/>
  <c r="G40" i="11"/>
  <c r="E41" i="11"/>
  <c r="F41" i="11"/>
  <c r="G41" i="11"/>
  <c r="E42" i="11"/>
  <c r="F42" i="11"/>
  <c r="G42" i="11"/>
  <c r="E43" i="11"/>
  <c r="F43" i="11"/>
  <c r="G43" i="11"/>
  <c r="E44" i="11"/>
  <c r="F44" i="11"/>
  <c r="G44" i="11"/>
  <c r="E45" i="11"/>
  <c r="F45" i="11"/>
  <c r="G45" i="11"/>
  <c r="E46" i="11"/>
  <c r="F46" i="11"/>
  <c r="G46" i="11"/>
  <c r="E47" i="11"/>
  <c r="F47" i="11"/>
  <c r="G47" i="11"/>
  <c r="E48" i="11"/>
  <c r="F48" i="11"/>
  <c r="G48" i="11"/>
  <c r="E49" i="11"/>
  <c r="F49" i="11"/>
  <c r="G49" i="11"/>
  <c r="E50" i="11"/>
  <c r="F50" i="11"/>
  <c r="G50" i="11"/>
  <c r="E51" i="11"/>
  <c r="F51" i="11"/>
  <c r="G51" i="11"/>
  <c r="E52" i="11"/>
  <c r="F52" i="11"/>
  <c r="G52" i="11"/>
  <c r="E53" i="11"/>
  <c r="F53" i="11"/>
  <c r="G53" i="11"/>
  <c r="E54" i="11"/>
  <c r="F54" i="11"/>
  <c r="G5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4" i="11"/>
  <c r="G56" i="12" l="1"/>
  <c r="M57" i="12" s="1"/>
  <c r="S56" i="11"/>
  <c r="R56" i="12"/>
  <c r="T4" i="12"/>
  <c r="R56" i="11"/>
  <c r="G56" i="11"/>
  <c r="P57" i="11" s="1"/>
  <c r="T52" i="11"/>
  <c r="T21" i="11"/>
  <c r="T14" i="11"/>
  <c r="T6" i="11"/>
  <c r="T5" i="11"/>
  <c r="T28" i="11"/>
  <c r="T25" i="11"/>
  <c r="T13" i="11"/>
  <c r="T36" i="11"/>
  <c r="T53" i="11"/>
  <c r="T45" i="11"/>
  <c r="T37" i="11"/>
  <c r="T29" i="11"/>
  <c r="T20" i="11"/>
  <c r="T44" i="11"/>
  <c r="T10" i="11"/>
  <c r="T26" i="11"/>
  <c r="T34" i="11"/>
  <c r="T42" i="11"/>
  <c r="T50" i="11"/>
  <c r="T11" i="11"/>
  <c r="T19" i="11"/>
  <c r="T27" i="11"/>
  <c r="T35" i="11"/>
  <c r="T43" i="11"/>
  <c r="T51" i="11"/>
  <c r="T54" i="11"/>
  <c r="T7" i="11"/>
  <c r="T4" i="11"/>
  <c r="L57" i="12" l="1"/>
  <c r="K57" i="12"/>
  <c r="R57" i="12"/>
  <c r="J57" i="12"/>
  <c r="I57" i="12"/>
  <c r="P57" i="12"/>
  <c r="S57" i="12"/>
  <c r="O57" i="12"/>
  <c r="N57" i="12"/>
  <c r="T56" i="12"/>
  <c r="T57" i="12" s="1"/>
  <c r="N57" i="11"/>
  <c r="M57" i="11"/>
  <c r="J57" i="11"/>
  <c r="K57" i="11"/>
  <c r="R57" i="11"/>
  <c r="O57" i="11"/>
  <c r="I57" i="11"/>
  <c r="L57" i="11"/>
  <c r="S57" i="11"/>
  <c r="T56" i="11"/>
  <c r="T57" i="11"/>
</calcChain>
</file>

<file path=xl/sharedStrings.xml><?xml version="1.0" encoding="utf-8"?>
<sst xmlns="http://schemas.openxmlformats.org/spreadsheetml/2006/main" count="1036" uniqueCount="351">
  <si>
    <t>Zmena č.</t>
  </si>
  <si>
    <t>Kde sa to deje z pohľadu používateľa</t>
  </si>
  <si>
    <t>OVM_projekt _vlastník</t>
  </si>
  <si>
    <t>Oblasť procesov</t>
  </si>
  <si>
    <t>Názov  zmeny</t>
  </si>
  <si>
    <t>Popis zmeny</t>
  </si>
  <si>
    <t>Číslo BP</t>
  </si>
  <si>
    <t>Typ BP</t>
  </si>
  <si>
    <t>Názov biznis požiadavky</t>
  </si>
  <si>
    <t>Popis biznis požiadavky</t>
  </si>
  <si>
    <t>Dopad na legislatívu</t>
  </si>
  <si>
    <t>Architektúra</t>
  </si>
  <si>
    <t>Pôvodný termín</t>
  </si>
  <si>
    <t>Termín 05/2024</t>
  </si>
  <si>
    <t>Nový Termín 09/2023</t>
  </si>
  <si>
    <t>Nový Termín 05/2024</t>
  </si>
  <si>
    <t>Závislosti 
(interné a externé projekty)</t>
  </si>
  <si>
    <t>Číslo BP z centrálneho katalógu požiadaviek ŽS_závislosti</t>
  </si>
  <si>
    <t>Poznámka 05/2024</t>
  </si>
  <si>
    <t>Zmena_001</t>
  </si>
  <si>
    <t>x</t>
  </si>
  <si>
    <t>Sociálna poisťovňa</t>
  </si>
  <si>
    <t>Oblasť 1_Evidencia uchádzača o zamestnanie</t>
  </si>
  <si>
    <t>Notifikácia o možnosti podania Žiadosti o zaradenie do evidencie UoZ na ÚPSVaR a o predpokladanej výške dávky v nezamestnanosti</t>
  </si>
  <si>
    <t>ŽS1_BP_02</t>
  </si>
  <si>
    <t>Zbernica</t>
  </si>
  <si>
    <t>Zasielanie informácií z procesu - EVENTY 
Odoslanie techn. notifikácie o skončení posledného poistenia</t>
  </si>
  <si>
    <t>Sociálna poisťovňa zašle informáciu, ak príde k odhláseniu občana z posledného zamestnania/poistného vzťahu</t>
  </si>
  <si>
    <t>povinnosť OVM zasielať technické správy o stave konania do mÚPVS</t>
  </si>
  <si>
    <t>ISVS SP, 
Centrálna Zbernica Udalostí (CZU) (príjem správ o udalostiach v ISVS, súvisiacich s riešením ŽS) , Notifikačný modul , COP (Orchestrátor), CAMP (publikovanie API CZU, Notifik. modulu), mÚPVS-Profil a portfolio (PaP),</t>
  </si>
  <si>
    <t>3Q 2023</t>
  </si>
  <si>
    <t>1Q 2024</t>
  </si>
  <si>
    <t>2Q2024</t>
  </si>
  <si>
    <t>4Q 2025</t>
  </si>
  <si>
    <t>Stav životnej situácie na základe stavu spracovania podania, Centrálny notifikačný nástroj, Automatické zasielanie udalostí o zmenách v eDesk pre sledovanie stavu podaní/konaní, Orchestrácia ŽS, Integrácia modulov SVK3 na Distribúciu údajov, Môj prehľad, Osobná zóna ako všeobecný komponent (portfólio a profil používateľa), Zasielanie technických správ, Zasielanie informácií z procesu - EVENTY, Integrácie OVM - Aplikačná a Dátová podpora pre jednoduché využívanie služieb SvM, Personalizácia notifikácií v SvM, Rozšírenie o ďalšie API (CAMP)</t>
  </si>
  <si>
    <t>ŽS_CBP_7, ŽS_CBP_19, ŽS_CBP_20, ŽS_CBP_21, ŽS_CBP_22, ŽS_CBP_25, ŽS_CBP_27, ŽS_CBP_36, ŽS_CBP_37, ŽS_CBP_46, ŽS_CBP_51, ŽS_CBP_63</t>
  </si>
  <si>
    <t>Zmena_002</t>
  </si>
  <si>
    <t>mÚPVS</t>
  </si>
  <si>
    <t>MPSVR</t>
  </si>
  <si>
    <t>Podanie Žiadosti o zaradenie do evidencie UoZ</t>
  </si>
  <si>
    <t>Podanie žiadosti o zaradenie do evidencie UoZ , eForm aj s predvyplnenými údajmi, občan potvrdzuje /podpisuje/ odosiela žiadosť.
Ideálny cieľový stav je, že občan podáva Žiadosť o zaradenie do evidencie UoZ bez potreby vyplnenia informácií, ktorými v tom čase už disponuje iné OVM, alebo sú dostupné v referenčných registroch, pri elektronickom a osobnom podaní. Taktiež sa zjednotí fyzický svet s elektronickým - systémy ISSZ si dotiahnu údaje, ktoré nebudú pýtať ani pri osobnej evidencii do UoZ</t>
  </si>
  <si>
    <t>ŽS1_BP_04</t>
  </si>
  <si>
    <t>eForm</t>
  </si>
  <si>
    <t>Podanie žiadosti o zaradenie do evidencie UoZ cez nový el.formulár na ÚPVS</t>
  </si>
  <si>
    <t>Vytvorenie formulára pre Podanie žiadosti o zaradenie do evidencie UoZ</t>
  </si>
  <si>
    <t xml:space="preserve">ÚPVS (Koštruktor správy)
ÚPVS (MEF)
</t>
  </si>
  <si>
    <t>4Q 2023</t>
  </si>
  <si>
    <t>ÚPSVaR je pripravený aj skôr, MIRRI čaká na nasadenie mÚPVS</t>
  </si>
  <si>
    <t>ŽS1_BP_04a</t>
  </si>
  <si>
    <t>Optimalizácia žiadosti o zaradenie do evidencie UoZ cez nový el.formulár na mÚPVS - integrácie</t>
  </si>
  <si>
    <t>Optimalizácia formulára pre Podanie žiadosti o zaradenie do evidencie UoZ - integrácie</t>
  </si>
  <si>
    <t>mÚPVS-eForm
mÚPVS-Modul rozpracovaných podaní
mÚPVS-Konštruktor podania
mÚPVS eDesk
Integrácia na CSRÚ
ÚPVS (MEF)</t>
  </si>
  <si>
    <t>3Q 2025</t>
  </si>
  <si>
    <t>eDizajnér, Dátové integrácie, Predvypĺňanie formulárov, CAMP</t>
  </si>
  <si>
    <t>ŽS_CBP_8, ŽS_CBP_9, ŽS_CBP_44, ŽS_CBP_63</t>
  </si>
  <si>
    <t>ŽS1_BP_04b</t>
  </si>
  <si>
    <t>Optimalizácia žiadosti o zaradenie do evidencie UoZ cez nový el.formulár na mÚPVS - ID SK 3.0</t>
  </si>
  <si>
    <t>Optimalizácia formulára pre Podanie žiadosti o zaradenie do evidencie UoZ - ID SK 3.0</t>
  </si>
  <si>
    <t>1Q 2025</t>
  </si>
  <si>
    <t>Tvorba formulárov v ID SK v aktuálne platnej verzii</t>
  </si>
  <si>
    <t>ŽS_CBP_35</t>
  </si>
  <si>
    <t>MIRRI</t>
  </si>
  <si>
    <t>ŽS1_BP_05</t>
  </si>
  <si>
    <t>Autorizácia autentifikáciou</t>
  </si>
  <si>
    <t>Legislatíva - Autorizovanie žiadosti o zaradenie medzi UoZ aj bez KEP</t>
  </si>
  <si>
    <t>Žiadosť občan po prihlásení na ÚPVS nemusí dodatočne podpisovať pomocou KEP - autorizácia zadaním BOK - opatovná autentifikácia</t>
  </si>
  <si>
    <t xml:space="preserve">Zákon č. 5/2004 o službách zamestnanosti - Novela zákona - možnosť zjednodušenej autorizácie (uznané spôsoby), zmena v osobitnom predpise - doplnená možnosť autorizovania odoslaním autentifikovaným používateľom na prístupovom mieste (ÚPVS) </t>
  </si>
  <si>
    <t xml:space="preserve">
mÚPVS-Konštruktor podania
</t>
  </si>
  <si>
    <t>1Q 2023</t>
  </si>
  <si>
    <t>ŽS1_BP_06</t>
  </si>
  <si>
    <t xml:space="preserve">Autorizácia autentifikáciou
</t>
  </si>
  <si>
    <t>Autorizácia odoslaním žiadosti s opätovným prihlásením
Prijatie eForm žiadosti o zaradenie do evidencie UoZ</t>
  </si>
  <si>
    <t xml:space="preserve">
ÚPSVaR prijme žiadosť od občana, spracuje a vybaví ju</t>
  </si>
  <si>
    <t xml:space="preserve">
mÚPVS eDesk
Registratúrny ISVS (DMS) a Agendový ISVS (ISSZ)</t>
  </si>
  <si>
    <t>3Q 2024 MIRRI</t>
  </si>
  <si>
    <t>Autorizácia uznanými spôsobmi, Autorizácia odoslaním podania po predchádzajúcej autentifikácii - autorizácia klikom</t>
  </si>
  <si>
    <t>ŽS_CBP_3, ŽS_CBP_4</t>
  </si>
  <si>
    <t>Zmena_003</t>
  </si>
  <si>
    <t>Možnosť zvoliť si tzv. „Obvyklý pobyt“ pri evidencii medzi UoZ</t>
  </si>
  <si>
    <t>Občan má možnosť zvoliť si tzv. „Obvyklý pobyt“ (miesto, kde sa zdržiava a má záujem mať v tomto mieste kontaktný ÚPSVaR)</t>
  </si>
  <si>
    <t>ŽS1_BP_07</t>
  </si>
  <si>
    <t>Proces / Legislatíva</t>
  </si>
  <si>
    <t>Legislatíva – zavedenie pojmu. „Obvyklý pobyt“ pri podaní žiadosti o evidenciu medzi UoZ</t>
  </si>
  <si>
    <t>Oblasť: Evidencia uchádzača o zamestnanie - Zákon č. 5/2004 o službách zamestnanosti  - Novela zákona, vytvorenie štatútu "obvyklý pobyt" a úprava organizačného zabezpečenia poskytovaných služieb vo vzťahu k zvolenému "obvyklému pobytu".</t>
  </si>
  <si>
    <t>Zákon č. 5/2004 o službách zamestnanosti  - Novela zákona, vytvorenie štatútu "obvyklý pobyt" a úprava organizačného zabezpečenia</t>
  </si>
  <si>
    <t>ŽS1_BP_08</t>
  </si>
  <si>
    <t>Mať možnosť zvoliť si tzv. „Obvyklý pobyt“ pri podaní žiadosti o evidenciu UoZ, zmena formuláru</t>
  </si>
  <si>
    <t>Úprava formulaŕu a IS ISSZ - doplnenie atribútu "Obvyklý pobyt" a nastavenie adresáta formulára - miestne príslušný úrad ÚPSVaR</t>
  </si>
  <si>
    <t>mÚPVS-dizajner eForm ,
ÚPVS(MEF)
mÚPVS-Lokátor služieb)</t>
  </si>
  <si>
    <t>Zmena_004</t>
  </si>
  <si>
    <t>PRIEREZOVO</t>
  </si>
  <si>
    <t>Informovanie o stave konanie o dávke v nezamestnanosti / žiadosti o zaradneni medzi UoZ</t>
  </si>
  <si>
    <t>Sociálna poisťovňa / UPSVaR odosiela údaje o stave konania do ÚPVS - prijatá, vybavuje sa, dokončené, zaslané rozhodnutie a pod. (aj vo forme notifikácie)</t>
  </si>
  <si>
    <t>ŽS1_BP_09</t>
  </si>
  <si>
    <t>Osobná zóna mÚPVS</t>
  </si>
  <si>
    <t>Informácie o stave konania</t>
  </si>
  <si>
    <t xml:space="preserve">Prenos údajov, zmien stavov, ktoré mÚPVS využije v osobnej zóne občana </t>
  </si>
  <si>
    <t>CZU a CAMP  (príjem správ o udalostiach v ISVS, súvisiacich s riešením ŽS),
mÚPVS-Profil a portfolio (PaP),
COP (Orchestrátor)</t>
  </si>
  <si>
    <t>4Q2024</t>
  </si>
  <si>
    <t>4Q2025</t>
  </si>
  <si>
    <t>Stav životnej situácie na základe podania, Centrálny notifikačný nástroj, Automatické zasielanie udalostí o zmenách v eDesk pre sledovanie stavu podaní/konaní, Orchestrácia ŽS, Integrácia modulov SVK3 na Distribúciu údajov, Môj prehľad, Osobná zóna ako všeobecný komponent (portfólio a profil používateľa), Zasielanie technických správ, Zasielanie informácií z procesu - EVENTY, Integrácie OVM - Aplikačná a Dátová podpora pre jednoduché využívanie služieb SvM, Personalizácia notifikácií v SvM, Rozšírenie o ďalšie API (CAMP)</t>
  </si>
  <si>
    <t>ŽS1_BP_10</t>
  </si>
  <si>
    <t>Prenos údajov, zmien stavov, ktoré mÚPVS využije v osobnej zóne občana</t>
  </si>
  <si>
    <t xml:space="preserve">Agendový ISVS
CZU a CAMP  (príjem správ o udalostiach v ISVS, súvisiacich s riešením ŽS) </t>
  </si>
  <si>
    <t>3Q2024</t>
  </si>
  <si>
    <t>ŽS1_BP_09a</t>
  </si>
  <si>
    <t>Notifikácia</t>
  </si>
  <si>
    <t>Notifikácia o stave konania</t>
  </si>
  <si>
    <t>Prenos údajov pre notifikácia o zmene stave konania</t>
  </si>
  <si>
    <t>CZU a CAMP  (príjem správ o udalostiach v ISVS, súvisiacich s riešením ŽS), Notifikačný modul</t>
  </si>
  <si>
    <t>2Q 2025</t>
  </si>
  <si>
    <t>ŽS1_BP_10a</t>
  </si>
  <si>
    <t>Prenos údajov pre notifikáciu o zmene stave konania</t>
  </si>
  <si>
    <t>Zmena_006</t>
  </si>
  <si>
    <t>Odvolanie sa voči rozhodnutiu prostredníctvom ÚPVS</t>
  </si>
  <si>
    <t>Občan má možnosť voči rozhodnutiu podať odvolanie elektronicky. Prostredníctvom ÚPVS má možnosť vygenerovať formulár odvolania s predvyplnenými informáciami a voľným textovým poľom pre doplnenie zdôvodnenia. Po vyplnení formulár môže odoslať, zároveň je mu do elektronickej schránky uložená kópia odoslaného odvolania.</t>
  </si>
  <si>
    <t>ŽS1_BP_17</t>
  </si>
  <si>
    <t>Univerzálny formulár - Odvolanie</t>
  </si>
  <si>
    <t>Prijatie a spracovanie odvolania na ÚPSVaR</t>
  </si>
  <si>
    <t>Odvolanie na novom formulári občan odošle na OVM a OVM spracuje podanie.</t>
  </si>
  <si>
    <t xml:space="preserve">
mÚPVS-eDesk,
ÚPVS (MEF) ,
mÚPVS-Konštruktor správ,
Agendový systém UPSVaR
 </t>
  </si>
  <si>
    <t>Podpora pre späťvzatie, odvolanie, doplnenie podania , konštrutor správy na ÚPVS</t>
  </si>
  <si>
    <t>ŽS_CBP_31</t>
  </si>
  <si>
    <t>ŽS1_BP_18</t>
  </si>
  <si>
    <t>Prijatie a spracovanie odvolania na SP</t>
  </si>
  <si>
    <t xml:space="preserve">mÚPVS-eDesk,
ÚPVS (MEF) ,
mÚPVS-Konštruktor správ,
Špecializovaný portál SP (alter. podania odvolania) ,
Agendový  ISVSV (SP)
</t>
  </si>
  <si>
    <t>Sociálna poisťovňa pripravená jún 2023</t>
  </si>
  <si>
    <t>Zmena_007</t>
  </si>
  <si>
    <t>ÚPSVaR</t>
  </si>
  <si>
    <t>Oblasť 4,5_Nástroje a projekty služieb zamestnanosti za oblasť vzdelávania, poradenstva a aktívnych opatrení na trhu práce</t>
  </si>
  <si>
    <t xml:space="preserve">Personalizovaná ponuka služieb UoZ na základe „parametrov“ </t>
  </si>
  <si>
    <t>Z dostupných informácií o občanovi a zo špecifických podmienok pre získanie nástrojov a projektov ÚPSVaR je vytvorený prienik podmienok, na základe ktorých je vytvorený zoznam dostupných nástrojov a projektov pre konkrétneho občana. Aktuálnosť nástrojov a projektov je tiež podmienená aktuálnym stavom čerpania rozpočtu daného nástroja/projektu.
Občanovi je personalizovane zobrazený zoznam aktuálne jemu dostupných nástrojov a projektov poskytovaných ÚPSVaR</t>
  </si>
  <si>
    <t>ŽS1_BP_20</t>
  </si>
  <si>
    <t>Personalizovaná ponuka</t>
  </si>
  <si>
    <t>Personalizovaná ponuka služieb UoZ na základe „parametrov“ na portáli Služieb zamestnanosti</t>
  </si>
  <si>
    <t xml:space="preserve">Oblasť Nástroje a projekty služieb zamestnanosti za oblasť vzdelávania, poradenstva a aktívnych opatrení na trhu práce. Občanovi je personalizovane zobrazený zoznam aktuálne jemu dostupných nástrojov a projektov poskytovaných ÚPSVaR                                                                                          1. Občan (UoZ) v osobnej zóne uvidí personalizvané príspevky a informácie, na ktoré má nárok podľa podmienok UPSVaR
2. Občan môže požiadať o prísevok ktorý mu je zobrazený cez tlačídlo požiadať (žiadosť, potvrdenie, podpis)
3. UPSVaR - Vytvoriť služby pre personalizáciu príspevkov </t>
  </si>
  <si>
    <t xml:space="preserve">Špecializovaný portál Služieb zamestnanosti 
</t>
  </si>
  <si>
    <t>2Q 2023</t>
  </si>
  <si>
    <t>3Q 2024</t>
  </si>
  <si>
    <t>ŽS1_BP_21</t>
  </si>
  <si>
    <t xml:space="preserve">Notifikácia o personalizovanej ponuke služieb. </t>
  </si>
  <si>
    <t>Notifikácia o personalizovanej ponuke služieb UoZ na základe „parametrov“  ku ŽS, ktorú UoZ rieši - aké príspevky môžem využiť</t>
  </si>
  <si>
    <t>Agendový ISVS (ISSZ) alebo Špecial. portál,
eDesk mÚPVS,
CZU a CAMP  (príjem správ o udalostiach v ISVS, súvisiacich s riešením ŽS),  COP (Orchestrátor),
Notifikačný modul</t>
  </si>
  <si>
    <t>4Q 2024</t>
  </si>
  <si>
    <t>Q2 2025</t>
  </si>
  <si>
    <t>Centrálny notifikačný nástroj, Automatické zasielanie udalostí o zmenách v eDesk pre sledovanie stavu podaní/konaní, Orchestrátor, Integrácia modulov SVK3 na Distribúciu údajov, Zasielanie technických správ, Zasielanie informácií z procesu - EVENTY, Integrácie OVM - Aplikačná a Dátová podpora pre jednoduché využívanie služieb SvM, Personalizácia notifikácií v SvM, CAMP</t>
  </si>
  <si>
    <t>ŽS_CBP_19, ŽS_CBP_20, ŽS_CBP_21, ŽS_CBP_22, ŽS_CBP_36, ŽS_CBP_37, ŽS_CBP_46, ŽS_CBP_51, ŽS_CBP_63</t>
  </si>
  <si>
    <t>ŽS1_BP_22</t>
  </si>
  <si>
    <t>Nový formulár pre žiadosť o poskytnutie nástroja/projektu s automatickým predvyplnením známych údajov z profilu občana</t>
  </si>
  <si>
    <t xml:space="preserve">Úprava formulára pre žiadosť o poskytnutie nástroja/projektu s automatickým predvyplnením známych údajov z profilu občana. Jednotný formulár a štruktúrované dáta </t>
  </si>
  <si>
    <t>Špecializovaný portál Služieb zamestnanosti , 
mÚPVS(Konštruktor podania), mÚPVS(eForm Dizajner), ÚPVS(MEF)</t>
  </si>
  <si>
    <t>2Q 2024</t>
  </si>
  <si>
    <t>Q4 2024</t>
  </si>
  <si>
    <t>eDizajnér</t>
  </si>
  <si>
    <t>ŽS_CBP_8</t>
  </si>
  <si>
    <t>ŽS1_BP_22a</t>
  </si>
  <si>
    <t>Optimalizácia formulára pre žiadosť o poskytnutie nástroja/projektu s automatickým predvyplnením známych údajov z profilu občana - integrácie</t>
  </si>
  <si>
    <t>Úprava formulára pre žiadosť o poskytnutie nástroja/projektu, pričom polia budú redukované vďaka integráciám.</t>
  </si>
  <si>
    <t xml:space="preserve">Špecializovaný portál Služieb zamestnanosti ,
mÚPVS(Konštruktor podania), mÚPVS(eForm Dizajner), ÚPVS(MEF),
API pre poskytovanie dát do formulára (cez CAMP aebo cez CSRÚ)
</t>
  </si>
  <si>
    <t>ŽS1_BP_22b</t>
  </si>
  <si>
    <t>Optimalizácia formulára pre žiadosť o poskytnutie nástroja/projektu s automatickým predvyplnením známych údajov z profilu občana - ID SK 3.0</t>
  </si>
  <si>
    <t>Úprava formulára pre žiadosť o poskytnutie nástroja/projektu, pričom žiadosť bude v ID SK 3.0.</t>
  </si>
  <si>
    <t xml:space="preserve">Špecializovaný portál Služieb zamestnanosti ,
mÚPVS(Konštruktor podania), mÚPVS(eForm Dizajner), ÚPVS(MEF)
</t>
  </si>
  <si>
    <t>ŽS1_BP_23</t>
  </si>
  <si>
    <t>Zobrazenie ponuky príspevkov/služieb - voliteľných</t>
  </si>
  <si>
    <t>Poskytnutie personalizovanej ponuky občanovi, inicializácia procesu spracovania žiadosti o poskytnutie nástroja / projektu, na ktoré má možnosť reagovať, ale nemusí (na UPSVaR portáli)</t>
  </si>
  <si>
    <t xml:space="preserve">Špecializovaný portál Služieb zamestnanosti , mÚPVS
</t>
  </si>
  <si>
    <t>ŽS1_BP_24</t>
  </si>
  <si>
    <t>Zobrazenie ponuky príspevkov/služieb - povinných</t>
  </si>
  <si>
    <t>ISSZ - vytvorenie personalizovanej ponuky, poskytnutie personalizovanej ponuky občanovi, inicializácia procesu spracovania žiadosti o poskytnutie nástroja/projektu, UoZ ich nemôže odmietnuť, lebo hrozí vyradenie (na UPSVaR portáli)</t>
  </si>
  <si>
    <t>ŽS1_BP_25</t>
  </si>
  <si>
    <t>Autorizovanie žiadosti o danú službu (na portáli Služieb zamestnanosti) Autorizácia odoslaním žiadosti s opätovným prihlásením</t>
  </si>
  <si>
    <t>ÚPSVaR si určí spôsob a potrebnú úroveň autorizácie - predpoklad, že bude autorizácia bez KEP</t>
  </si>
  <si>
    <t xml:space="preserve">Špecializovaný portál Služieb zamestnanosti ,
Centr. Podpisový Komponent (CPK)
</t>
  </si>
  <si>
    <t>Autorizácia uznanými spôsobmi, Autorizácia odoslaním podania po predchádzajúcej autentifikácii - autorizácia funkciou prístupového miesta (klikom)</t>
  </si>
  <si>
    <t>Zmena_008</t>
  </si>
  <si>
    <t>Oblasť 6_Vyradenie z evidencie UPSVaR</t>
  </si>
  <si>
    <t>Automatické spustenie procesu vyradenia občana z evidencie UoZ</t>
  </si>
  <si>
    <t>Vyradenie občana z evidencie UoZ na základe prijatej informácie zo Sociálnej poisťovne alebo od občana formou elektronického doručovania. ÚPSVaR bude informovaný o podnete pre vyradenie z evidencie UoZ elektronickou cestou, občan nemá povinnosť predložiť pracovnú zmluvu.</t>
  </si>
  <si>
    <t>ŽS1_BP_26</t>
  </si>
  <si>
    <t>Pre vyradenie z evidencie - na žiadosť UoZ - vytvoriť eForm na mÚPVS</t>
  </si>
  <si>
    <t>Vytvorenie formulára pre "samovyradenie" sa z evidencie UoZ s automatickým predvyplnením známych údajov z profilu občana. Potrebný jednotný formulár a štruktúrované dáta.  Občan odosiela formulár bez potreby KEP (len na základe autentifikácie)</t>
  </si>
  <si>
    <t>Zákon č. 5/2004 o službách zamestnanosti - Novela zákona - možnosť zjednodušenej autorizácie (uznané spôsoby)</t>
  </si>
  <si>
    <t>eForm designer, eForm repozitár mÚPVS (MEF)</t>
  </si>
  <si>
    <t>ŽS1_BP_26a</t>
  </si>
  <si>
    <t>Pre vyradenie z evidencie - na žiadosť UoZ - optimalizovať eForm na mÚPVS - integrácie</t>
  </si>
  <si>
    <t>Optimalizácia formulára pre "samovyradenie" sa z evidencie UoZ s automatickým predvyplnením známych údajov vďaka dátovým integráciám</t>
  </si>
  <si>
    <t>eForm designer, eForm repozitár mÚPVS (MEF),
mÚPVS -Konštruktor podania</t>
  </si>
  <si>
    <t>ŽS1_BP_26b</t>
  </si>
  <si>
    <t>Pre vyradenie z evidencie - na žiadosť UoZ - optimalizovať eForm na mÚPVS - ID SK 3.0</t>
  </si>
  <si>
    <t xml:space="preserve">Optimalizácia formulára pre "samovyradenie" sa z evidencie UoZ, pričom formulár je v ID SK 3.0. </t>
  </si>
  <si>
    <t>ŽS1_BP_27</t>
  </si>
  <si>
    <t>Pre vyradenie z evidencie - na žiadosť občana - prijatie a vybavenie žiadosti na strane OVM (na žiadosť UoZ) Autorizácia odoslaním žiadosti s opätovným prihlásením</t>
  </si>
  <si>
    <t>Pre vyradenie z evidencie - na žiadosť občana - prijatie a vybavenie žiadosti na strane OVM (na žiadosť UoZ)</t>
  </si>
  <si>
    <t>eDesk mÚPVS 
Agendový ISVS ÚPSVAR (Registratúra-DMS, ISSZ)
Centr. Podpisový Komponent (CPK)</t>
  </si>
  <si>
    <t>ŽS1_BP_28</t>
  </si>
  <si>
    <t>Event</t>
  </si>
  <si>
    <t>Automatizované spustenie procesu vyradenia UoZ z evidencie UoZ_zo Sociálnej poisťovne.</t>
  </si>
  <si>
    <t>Automatizované spustenie procesu vyradenia občana z evidencie UoZ_zo Sociálnej poisťovne.
Vyradenie občana z evidencie UoZ na základe prijatej informácie zo Sociálnej poisťovne</t>
  </si>
  <si>
    <t xml:space="preserve">Agendový ISVS SP
odoslanie dát o zmene prostredníctvom existujucého rozhrania s UPSVaR
</t>
  </si>
  <si>
    <t>Dátové integrácie, CAMP</t>
  </si>
  <si>
    <t>ŽS_CBP_9, ŽS_CBP_63</t>
  </si>
  <si>
    <t>ŽS1_BP_29</t>
  </si>
  <si>
    <t>Automatizované spustenie procesu vyradenia UoZ z evidencie UoZ_zo strany ÚPSVaR</t>
  </si>
  <si>
    <t>Automatizované spustenie procesu vyradenia občana z evidencie UoZ_zo strany ÚPSVaR. Vyradenie občana z evidencie UoZ na základe prijatej informácie zo strany Úradu práce</t>
  </si>
  <si>
    <t xml:space="preserve">Agendový ISVS ÚPSVAR (ISSZ)
prijatie a spracovanie dát o zmene zo SP prostredníctvom existujucého rozhrania SP s UPSVaR
</t>
  </si>
  <si>
    <t>ŽS1_BP_30</t>
  </si>
  <si>
    <t>Notifikácia o vyradení UoZ z evidencie UoZ
Rozšírenie a úprava notifikácii (kontextových správ) ÚPVS.</t>
  </si>
  <si>
    <t>Vyradenie občana z evidencie UoZ na základe posúdenia ÚPSVaR/Sociálna poisťovňa - zaslanie notifikácie občanov</t>
  </si>
  <si>
    <t xml:space="preserve">Agendový ISVS SP
eDesk mÚPVS 
Portfólio klienta-dashboard mÚPVS
Centrálna zbernica udalostí cez CAMP(príjem správ o udalostiach v ISVS, súvisiacich s riešením ŽS) , 
Notifikačný modul
CZU a CAMP  (príjem správ o udalostiach v ISVS, súvisiacich s riešením ŽS) </t>
  </si>
  <si>
    <t>Zmena_009</t>
  </si>
  <si>
    <t>ŽS1_BP_32</t>
  </si>
  <si>
    <t>Návody</t>
  </si>
  <si>
    <t>Komplexný návod na riešenie životnej situácie – správa obsahu</t>
  </si>
  <si>
    <t>Návody na mÚPVS -udržiavanie aktuálnosti návodov a súladu návodov s informáciami na Špecial. portáli. OVM bude mať prístup do CMS a bude zodpovedné za aktualizáciu obsahu k jednotlivým návodom. Redakcia NASES/MIRRI po revízii obsahu uverejní návody na mÚPVS</t>
  </si>
  <si>
    <t>mÚPVS-Modul riadenia obsahu webových stránok
mÚPVS-Modul vyhľadávanie a navigácia
mÚPVS-Modul portfólio klienta</t>
  </si>
  <si>
    <t>4Q2023</t>
  </si>
  <si>
    <t xml:space="preserve">Návod pre riešenie životnej situácie na mÚPVS, Správa návodov na Slovensko.sk </t>
  </si>
  <si>
    <t>ŽS_CBP_14, ŽS_CBP_16</t>
  </si>
  <si>
    <t>ŽS1_BP_33</t>
  </si>
  <si>
    <t>ŽS1_BP_34</t>
  </si>
  <si>
    <t>Krokovník manuálny 
Manuálna aktualizácia krokov v návode používateľom</t>
  </si>
  <si>
    <t>Čo občan vybavil si občan vie odkliknúť v krokovníku návodu ako vybavené.</t>
  </si>
  <si>
    <t>mÚPVS-Interaktívny sprievodca/krokovník
mÚPVS-Modul portfólio klienta</t>
  </si>
  <si>
    <t xml:space="preserve">Návod pre riešenie životnej situácie na mÚPVS,  Správa návodov na Slovensko.sk, Návod pre riešenie životnej situácie - manuálny krokovník </t>
  </si>
  <si>
    <t>ŽS_CBP_14, ŽS_CBP_16, ŽS_CBP_18</t>
  </si>
  <si>
    <t>Zmena_010</t>
  </si>
  <si>
    <t>Oblasť 3_Sprostredkovanie zamestnania</t>
  </si>
  <si>
    <t>Sprostredkovanie zamestania - zasielanie podkladov na úrad práce</t>
  </si>
  <si>
    <t>ŽS1_BP_36</t>
  </si>
  <si>
    <t>Rozšírenie a úprava notifikácii (kontextových správ) ÚPVS.
Notifikácie k potrebe preukázať aktívne hľadanie zamestnania</t>
  </si>
  <si>
    <t xml:space="preserve">
Občan má povinnosť dokladovať aktívne hľadanie zamestnania </t>
  </si>
  <si>
    <t>mÚPVS-CMDB,
mÚPVS-Modul portfólio klienta
mÚPVS-Interaktívny sprievodca,
COP (Orchestrátor mÚPVS + API pre príjem správ o udalostiach v ISVS, súvisiacich s riešením ŽS),
Agendový ISVS  (zasielanie správ o udalostiach konania)
mÚPVS-Notifikačný modul</t>
  </si>
  <si>
    <t>Centrálny Notifikačný modul, Automatické zasielanie udalostí o zmenách v eDesk pre sledovanie stavu podaní/konaní, Orchestrátor, Integrácia modulov SVK3 na Distribúciu údajov, Zasielanie technických správ, Zasielanie informácií z procesu - EVENTY, Integrácie OVM - Aplikačná a Dátová podpora pre jednoduché využívanie služieb SvM, Personalizácia notifikácií v SvM, CZU (Cent. Zberinica Udalostí),CAMP</t>
  </si>
  <si>
    <t>špecializovaný portál</t>
  </si>
  <si>
    <t>ŽS1_BP_37</t>
  </si>
  <si>
    <t>Správa</t>
  </si>
  <si>
    <t>Preukazovanie aktívneho hľadania zamestnania</t>
  </si>
  <si>
    <t>Občan vie na špec.portáli informovať/preukázať aktívne hľadanie zamestnania</t>
  </si>
  <si>
    <t xml:space="preserve">Špecializovaný portál </t>
  </si>
  <si>
    <t>Zmena_011</t>
  </si>
  <si>
    <t>Elektronické preukazovanie aktívneho hľadania zamestnania</t>
  </si>
  <si>
    <t xml:space="preserve">Uchádzač o zamestnanie si aktívne hľadá zamestnanie a aktívne hľadanie zamestnania preukazuje úradu v termíne a spôsobe určenom úradom. Pod spôsobom sú zachované doterajšie možnosti a pridaná možnosť elektronického doručovania pre účely preukázania aktívneho hľadania zamestnania. </t>
  </si>
  <si>
    <t>ŽS1_BP_38</t>
  </si>
  <si>
    <t>Legislatíva</t>
  </si>
  <si>
    <r>
      <t>Legislatíva - Elektronické preukazovanie aktívneho hľadania zamestnania</t>
    </r>
    <r>
      <rPr>
        <sz val="12"/>
        <color rgb="FFFF0000"/>
        <rFont val="Calibri"/>
      </rPr>
      <t/>
    </r>
  </si>
  <si>
    <t>Potrebná novela zákona č. 5/2004 o službách zamestnanosti. Zrušenie určenia miesta úradom, v ktorom má občan povinnosť preukazovania aktívneho hľadania zamestnania. Doplnenie možnosti spôsobu preukazovania aktívneho hľadania zamestnania elektronicky, vrámci MPK prijatý tento návrh</t>
  </si>
  <si>
    <t>Zmena_013</t>
  </si>
  <si>
    <t>Oblasť PRIEREZOVO</t>
  </si>
  <si>
    <t xml:space="preserve">Dátová integrácia </t>
  </si>
  <si>
    <t xml:space="preserve">CSRÚ - prijatie údajov z IS JVP, prijatie údajov z ISSZ, prijatie údajov z ÚPVS, poskytnutie údajov ÚPVS, poskytnutie údajov ISSZ. 
IS JVP - poskytnutie údajov CSRÚ. 
ÚPVS - prijatie údajov CSRÚ, poskytnutie údajov CSRÚ. </t>
  </si>
  <si>
    <t>ŽS1_BP_40</t>
  </si>
  <si>
    <t xml:space="preserve">Integrácia
</t>
  </si>
  <si>
    <t>Dátová integrácia  - zabezpečenie poskytovania / prijímania údajov medzi OVM </t>
  </si>
  <si>
    <t>IS CSRÚ/CIP
Agendový ISVS SP a ÚPSVaR (integrícia na CSRÚ/CIP) pre poskytovanie a preberanie dát a zmien dát</t>
  </si>
  <si>
    <t>Dátové integrácie, CSRÚ, prípadne CAMP</t>
  </si>
  <si>
    <t>ŽS1_BP_41</t>
  </si>
  <si>
    <t>IS CSRÚ/CIP
Agendový ISVS SP a Soc Pois  (integrácia na CSRÚ/CIP) pre poskytovanie a preberanie dát a zmien dát</t>
  </si>
  <si>
    <t>Zobrazovanie udalostí v kalendári</t>
  </si>
  <si>
    <t>Zobrazujeme v kalendári dátumy, kedy vzniká povinnosť predložiť, poslať podklady - funkcionalita/nástroj,  špecializovaný portál</t>
  </si>
  <si>
    <t>ŽS1_BP_43</t>
  </si>
  <si>
    <t>Kalendár</t>
  </si>
  <si>
    <t>Zobrazujeme v kalendári dátumy, kedy vzniká povinnosť predložiť, poslať podklady – špecializovaný portál</t>
  </si>
  <si>
    <t>zasielanie dát do kalendára (termíny odovzdania potvrdení o aktívnom hľadaní zamestnania, prípadne termíny osobných stretnutí)</t>
  </si>
  <si>
    <t>Agendový ISVS ÚPSVaR (ISSZ)
API pre naplnenie kalendára prersonalizovanými udalosťami, ISVS</t>
  </si>
  <si>
    <t>Personalizovaný kalendár, Centrálny notifikačný nástroj, Zasielanie technických správ (CZU), Zasielanie informácií z procesu - EVENTY (Zbernica), Personalizovaný kalendár, Rozšírenie o ďalšie API (CAMP)</t>
  </si>
  <si>
    <t>ŽS_CBP_10, ŽS_CBP_19, ŽS_CBP_36,  ŽS_CBP_37, ŽS_CBP_50, ŽS_CBP_63</t>
  </si>
  <si>
    <t>ŽS1_BP_44</t>
  </si>
  <si>
    <t>Zasielanie dát do kalendára (DvN)</t>
  </si>
  <si>
    <t>zasielanie dát do kalendára (do kedy má dávku)</t>
  </si>
  <si>
    <t>Agendový ISVS SP ()
API pre naplnenie kalendára prersonalizovanými udalosťami, ISVS</t>
  </si>
  <si>
    <t>Personalizovaný kalendár, Centrálny notifikačný modul, Zasielanie technických správ (CZU), Zasielanie informácií z procesu - EVENTY (Zbernica), Personalizovaný kalendár, Rozšírenie o ďalšie API (CAMP)</t>
  </si>
  <si>
    <t>Zmena_015</t>
  </si>
  <si>
    <t>mÚPVS/špec.portál</t>
  </si>
  <si>
    <t>Autentifikácia - Single sign on</t>
  </si>
  <si>
    <t>ŽS1_BP_45</t>
  </si>
  <si>
    <t>Autentifikácia</t>
  </si>
  <si>
    <t>SSO - Single sign on pri prepojení na portál Služieb zamestnanosti</t>
  </si>
  <si>
    <t>Single sign on na špecializované portály - ak je občan prihlásený na slovensko.sk a chce využiť službu ktorá je na špecializovanom portáli nebude sa vyžadovať od občana opätovné prihlásenie</t>
  </si>
  <si>
    <t>mÚPVS IAM a SvM (Single Sign On cez eID, eID, mID, eIDAS)
Špecializovaný portál Služieb zamestnanosti 
Špecializovaný portál SP</t>
  </si>
  <si>
    <t>Zachovanie prihlásenia (SSO)</t>
  </si>
  <si>
    <t>ŽS_CBP_1, ŽS_CBP_45</t>
  </si>
  <si>
    <t>Sociálna Poisťovňa</t>
  </si>
  <si>
    <t>ŽS1_BP_46</t>
  </si>
  <si>
    <t>SSO - Single sign on pri prepojení na portál SP</t>
  </si>
  <si>
    <t>ŽS_CBP_45</t>
  </si>
  <si>
    <t>Zmena_020</t>
  </si>
  <si>
    <t>Oblať PRIEREZOVO</t>
  </si>
  <si>
    <t>Monitoring služieb</t>
  </si>
  <si>
    <t>ŽS1_BP_50</t>
  </si>
  <si>
    <t>Reportingový tool</t>
  </si>
  <si>
    <t xml:space="preserve">Celkový počet podaní, počet elektronických podaní, návšteva informačného obsahu, vybavené podania, čakajúce na vybavenie, odmietnuté podania, spokojnosť používateľa, prihlásenie na špecializovaný portál - kanál, spôsob, počet používateľov a pod.  - bližšia špecifikácia obsahu, formy, frekvencie, technického zabezpečenia monitorovania služieb bude špecifikovaný v samostatnej prílohe </t>
  </si>
  <si>
    <t>mÚPVS-Modul spätnej väzby
Špecializovaný portál (funkcia zberu spät. väzby)
Monitorovacie moduly OVM, alebo spracovanie logov
IS CSRÚ (integrácia pre poskytnutie dát na pseudonymizáciu)
Konsolid. Analyt. Vrstva (MIRRI)</t>
  </si>
  <si>
    <t>Získavanie, spracovanie a vyhodnotenie spätnej väzby a monitoringu služieb</t>
  </si>
  <si>
    <t>ŽS_CBP_42</t>
  </si>
  <si>
    <t>ŽS1_BP_51</t>
  </si>
  <si>
    <t>ŽS_CBP_11, ŽS_CBP_42</t>
  </si>
  <si>
    <t>Zmena_021</t>
  </si>
  <si>
    <t>Zabezpečenie infraštruktúry systémov kritických pre procesy Straty zamestnania</t>
  </si>
  <si>
    <t>Odstránenie vendor lockingu</t>
  </si>
  <si>
    <t>ŽS1_BP_52</t>
  </si>
  <si>
    <t>SW/HW/Služby</t>
  </si>
  <si>
    <t xml:space="preserve">Vybudovanie nového prevádzkového prostredia ISVS, ktorý je predpokladom funkčnosti IS Služby zamestnanosti. Súčasťou je migrácia do nového prostredia, zvýšenie úrovne zabezpečenia pri zachovaní miery odozvy a frekvencií pravidelných aktualizácií. </t>
  </si>
  <si>
    <t xml:space="preserve">Vytvorenie nových rozhraní na konzumáciu údajov a rozšírenie existujúcich integrácií ŽS 6, ŽS 7, ŽS 8, ŽS 10, ŽS 14, ŽS 15, ŽS 16. Elektronizácia procesov, skrátenie doby konaní. Zefektívnenie a posilnenie vnútorných procesov. </t>
  </si>
  <si>
    <t>Riešenie aj pre ŽS6, 7, 8, 10, 14, 15, 16</t>
  </si>
  <si>
    <t>Zabezpečenie kontinuity prevádzky</t>
  </si>
  <si>
    <t>ŽS1_BP_53</t>
  </si>
  <si>
    <t xml:space="preserve">Vybudovanie nového záložného riešenia s cieľom zachovania kontinuity prevádzky ISVS, ktorá je nevyhnutná pre funkčnosť kritických systémov IS SZ. </t>
  </si>
  <si>
    <t xml:space="preserve">Vytvorenie nových rozhraní na konzumáciu údajov a rozšírenie existujúcich Integrácií ŽS 6, ŽS 7, ŽS 8, ŽS 10, ŽS 14, ŽS 15, ŽS 16. Elektronizácia procesov, skrátenie doby konaní. </t>
  </si>
  <si>
    <t>OVM_projekt  
/ zapojené OVM</t>
  </si>
  <si>
    <t>Termín</t>
  </si>
  <si>
    <t>ZÁVISLOSTI</t>
  </si>
  <si>
    <t>mUPVS</t>
  </si>
  <si>
    <t>CAMP</t>
  </si>
  <si>
    <t>SvM</t>
  </si>
  <si>
    <t>CIP (DI)</t>
  </si>
  <si>
    <t>SK 3.0</t>
  </si>
  <si>
    <t>KAV</t>
  </si>
  <si>
    <t>SoC</t>
  </si>
  <si>
    <t>MIRRI pocet</t>
  </si>
  <si>
    <t>OVM</t>
  </si>
  <si>
    <t>SPOLU pocet</t>
  </si>
  <si>
    <t>Podanie Žiadosti o zaradenie do evidencie UoZ na novom slovensko.sk</t>
  </si>
  <si>
    <t>Zmena_005</t>
  </si>
  <si>
    <t>Späťvzatie žiadosti o zaradenie do evidencie UoZ prostredníctvom mÚPVS</t>
  </si>
  <si>
    <t>Odvolanie sa voči rozhodnutiu prostredníctvom mÚPVS</t>
  </si>
  <si>
    <t>Zavedenie jednoznačných návodov pre ŽS</t>
  </si>
  <si>
    <t>Elektronické preukazovanie aktívneho hľadania zamestnania/Virtuálne osobné stretnutia</t>
  </si>
  <si>
    <t>Zmena_012</t>
  </si>
  <si>
    <t>Priestor v osobnej zóne- dashboard</t>
  </si>
  <si>
    <t>Dátová integrácia</t>
  </si>
  <si>
    <t>Zmena_014</t>
  </si>
  <si>
    <t>Zmena_017</t>
  </si>
  <si>
    <t>Orchestrátor ŽS</t>
  </si>
  <si>
    <t>Zmena_018</t>
  </si>
  <si>
    <t>Udalosti v kalendári</t>
  </si>
  <si>
    <t>Zmena_019</t>
  </si>
  <si>
    <t>Legenda</t>
  </si>
  <si>
    <t xml:space="preserve">    Done</t>
  </si>
  <si>
    <t xml:space="preserve">    Pôvodný termín</t>
  </si>
  <si>
    <t xml:space="preserve">    Nový termín</t>
  </si>
  <si>
    <t xml:space="preserve">    Nový termín RV 09/2023</t>
  </si>
  <si>
    <t>ZÁVISLOSTI POČET</t>
  </si>
  <si>
    <t>áno</t>
  </si>
  <si>
    <t>Aktuálny počet BP</t>
  </si>
  <si>
    <t>Vlastník</t>
  </si>
  <si>
    <t>Termín realizácie</t>
  </si>
  <si>
    <t>SocP</t>
  </si>
  <si>
    <t>Optimalizácia žiadosti o zaradenie do evidencie UoZ cez nový el.formulár na mÚPVS - integrácie</t>
  </si>
  <si>
    <t>Optimalizácia žiadosti o zaradenie do evidencie UoZ cez nový el.formulár na mÚPVS - ID SK 3.0</t>
  </si>
  <si>
    <t>Autorizácia odoslaním žiadosti s opätovným prihlásením, zadaním BOKu
Prijatie eForm žiadosti o zaradenie do evidencie UoZ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</si>
</sst>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trike/>
      <sz val="12"/>
      <color rgb="FF000000"/>
      <name val="Calibri"/>
      <family val="2"/>
      <charset val="238"/>
      <scheme val="minor"/>
    </font>
    <font>
      <sz val="10"/>
      <name val="Arial"/>
      <family val="2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</font>
    <font>
      <sz val="12"/>
      <color rgb="FFFF0000"/>
      <name val="Calibri"/>
    </font>
    <font>
      <strike/>
      <sz val="11"/>
      <color rgb="FF00000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scheme val="minor"/>
    </font>
    <font>
      <strike/>
      <sz val="11"/>
      <name val="Calibri"/>
      <family val="2"/>
      <scheme val="minor"/>
    </font>
    <font>
      <b/>
      <sz val="16"/>
      <color rgb="FFFFFFFF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charset val="1"/>
    </font>
    <font>
      <sz val="12"/>
      <color theme="1"/>
      <name val="Calibri"/>
      <family val="2"/>
      <charset val="238"/>
    </font>
    <font>
      <sz val="12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  <family val="2"/>
      <charset val="238"/>
    </font>
    <font>
      <b/>
      <sz val="12"/>
      <color rgb="FF000000"/>
      <name val="Calibri"/>
      <scheme val="minor"/>
    </font>
    <font>
      <b/>
      <sz val="12"/>
      <color rgb="FF000000"/>
      <name val="Calibri"/>
      <charset val="1"/>
    </font>
    <font>
      <sz val="12"/>
      <color rgb="FF000000"/>
      <name val="Calibri"/>
      <charset val="1"/>
    </font>
    <font>
      <sz val="12"/>
      <color theme="5"/>
      <name val="Calibri"/>
      <family val="2"/>
      <charset val="238"/>
      <scheme val="minor"/>
    </font>
    <font>
      <sz val="12"/>
      <color theme="5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5496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75717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ashed">
        <color theme="2" tint="-0.249977111117893"/>
      </left>
      <right style="dashed">
        <color theme="2" tint="-0.249977111117893"/>
      </right>
      <top style="dashed">
        <color theme="2" tint="-0.249977111117893"/>
      </top>
      <bottom style="dashed">
        <color theme="2" tint="-0.249977111117893"/>
      </bottom>
      <diagonal/>
    </border>
    <border>
      <left style="dashed">
        <color theme="2" tint="-0.249977111117893"/>
      </left>
      <right/>
      <top style="dashed">
        <color theme="2" tint="-0.249977111117893"/>
      </top>
      <bottom style="dashed">
        <color theme="2" tint="-0.249977111117893"/>
      </bottom>
      <diagonal/>
    </border>
    <border>
      <left/>
      <right/>
      <top style="dashed">
        <color theme="2" tint="-0.249977111117893"/>
      </top>
      <bottom style="dashed">
        <color theme="2" tint="-0.249977111117893"/>
      </bottom>
      <diagonal/>
    </border>
    <border>
      <left/>
      <right style="dashed">
        <color theme="2" tint="-0.249977111117893"/>
      </right>
      <top style="dashed">
        <color theme="2" tint="-0.249977111117893"/>
      </top>
      <bottom style="dashed">
        <color theme="2" tint="-0.249977111117893"/>
      </bottom>
      <diagonal/>
    </border>
    <border>
      <left style="dashed">
        <color theme="2" tint="-0.249977111117893"/>
      </left>
      <right style="dashed">
        <color theme="2" tint="-0.249977111117893"/>
      </right>
      <top/>
      <bottom style="dashed">
        <color theme="2" tint="-0.249977111117893"/>
      </bottom>
      <diagonal/>
    </border>
    <border>
      <left style="dashed">
        <color theme="2" tint="-0.249977111117893"/>
      </left>
      <right/>
      <top/>
      <bottom style="dashed">
        <color theme="2" tint="-0.249977111117893"/>
      </bottom>
      <diagonal/>
    </border>
    <border>
      <left/>
      <right style="dashed">
        <color theme="2" tint="-0.249977111117893"/>
      </right>
      <top/>
      <bottom style="dashed">
        <color theme="2" tint="-0.249977111117893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dash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dashed">
        <color theme="1" tint="0.499984740745262"/>
      </top>
      <bottom/>
      <diagonal/>
    </border>
    <border>
      <left/>
      <right/>
      <top style="medium">
        <color theme="0" tint="-0.499984740745262"/>
      </top>
      <bottom style="dashed">
        <color theme="1" tint="0.499984740745262"/>
      </bottom>
      <diagonal/>
    </border>
    <border>
      <left/>
      <right/>
      <top style="dashed">
        <color theme="1" tint="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ashed">
        <color theme="1" tint="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dashed">
        <color theme="1" tint="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medium">
        <color theme="0" tint="-0.499984740745262"/>
      </left>
      <right style="dashed">
        <color theme="1" tint="0.499984740745262"/>
      </right>
      <top style="dashed">
        <color theme="1" tint="0.499984740745262"/>
      </top>
      <bottom style="medium">
        <color theme="0" tint="-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medium">
        <color theme="0" tint="-0.499984740745262"/>
      </bottom>
      <diagonal/>
    </border>
    <border>
      <left style="dashed">
        <color theme="1" tint="0.499984740745262"/>
      </left>
      <right style="medium">
        <color theme="0" tint="-0.499984740745262"/>
      </right>
      <top style="dashed">
        <color theme="1" tint="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ashed">
        <color theme="1" tint="0.499984740745262"/>
      </top>
      <bottom style="medium">
        <color theme="0" tint="-0.499984740745262"/>
      </bottom>
      <diagonal/>
    </border>
    <border>
      <left/>
      <right/>
      <top style="dashed">
        <color theme="1" tint="0.499984740745262"/>
      </top>
      <bottom style="dash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/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medium">
        <color theme="0" tint="-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hair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hair">
        <color theme="0" tint="-0.499984740745262"/>
      </right>
      <top style="dashed">
        <color theme="1" tint="0.499984740745262"/>
      </top>
      <bottom style="medium">
        <color theme="0" tint="-0.499984740745262"/>
      </bottom>
      <diagonal/>
    </border>
    <border>
      <left style="dashed">
        <color theme="1" tint="0.499984740745262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hair">
        <color theme="0" tint="-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/>
      <bottom style="dashed">
        <color theme="1" tint="0.499984740745262"/>
      </bottom>
      <diagonal/>
    </border>
    <border>
      <left style="medium">
        <color theme="0" tint="-0.499984740745262"/>
      </left>
      <right style="dashed">
        <color theme="1" tint="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dashed">
        <color theme="1" tint="0.499984740745262"/>
      </bottom>
      <diagonal/>
    </border>
    <border>
      <left/>
      <right style="medium">
        <color theme="1" tint="0.499984740745262"/>
      </right>
      <top style="dashed">
        <color theme="1" tint="0.499984740745262"/>
      </top>
      <bottom/>
      <diagonal/>
    </border>
    <border>
      <left/>
      <right/>
      <top style="dashed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ashed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dashed">
        <color theme="1" tint="0.499984740745262"/>
      </top>
      <bottom style="medium">
        <color theme="1" tint="0.499984740745262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dashed">
        <color theme="1" tint="0.499984740745262"/>
      </bottom>
      <diagonal/>
    </border>
    <border>
      <left/>
      <right style="medium">
        <color theme="1" tint="0.499984740745262"/>
      </right>
      <top/>
      <bottom style="dashed">
        <color theme="1" tint="0.499984740745262"/>
      </bottom>
      <diagonal/>
    </border>
    <border>
      <left/>
      <right style="medium">
        <color theme="0" tint="-0.499984740745262"/>
      </right>
      <top/>
      <bottom style="dashed">
        <color theme="1" tint="0.499984740745262"/>
      </bottom>
      <diagonal/>
    </border>
    <border>
      <left/>
      <right/>
      <top/>
      <bottom style="dashed">
        <color theme="1" tint="0.499984740745262"/>
      </bottom>
      <diagonal/>
    </border>
    <border>
      <left style="medium">
        <color theme="0" tint="-0.499984740745262"/>
      </left>
      <right style="dashed">
        <color theme="1" tint="0.499984740745262"/>
      </right>
      <top/>
      <bottom style="dashed">
        <color theme="1" tint="0.499984740745262"/>
      </bottom>
      <diagonal/>
    </border>
    <border>
      <left style="dashed">
        <color theme="1" tint="0.499984740745262"/>
      </left>
      <right/>
      <top/>
      <bottom style="dashed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dashed">
        <color theme="1" tint="0.499984740745262"/>
      </bottom>
      <diagonal/>
    </border>
    <border>
      <left style="medium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theme="1" tint="0.499984740745262"/>
      </left>
      <right style="medium">
        <color theme="0" tint="-0.499984740745262"/>
      </right>
      <top style="dash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0" tint="-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ashed">
        <color theme="1" tint="0.499984740745262"/>
      </top>
      <bottom/>
      <diagonal/>
    </border>
    <border>
      <left style="medium">
        <color theme="1" tint="0.499984740745262"/>
      </left>
      <right style="medium">
        <color theme="0" tint="-0.499984740745262"/>
      </right>
      <top style="medium">
        <color theme="1" tint="0.499984740745262"/>
      </top>
      <bottom style="dashed">
        <color theme="1" tint="0.499984740745262"/>
      </bottom>
      <diagonal/>
    </border>
    <border>
      <left style="medium">
        <color theme="1" tint="0.499984740745262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dashed">
        <color theme="1" tint="0.499984740745262"/>
      </top>
      <bottom style="dashed">
        <color theme="1" tint="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 style="dashed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dashed">
        <color theme="1" tint="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ash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ashed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dashed">
        <color theme="0" tint="-0.499984740745262"/>
      </left>
      <right style="medium">
        <color theme="0" tint="-0.499984740745262"/>
      </right>
      <top style="dashed">
        <color theme="0" tint="-0.499984740745262"/>
      </top>
      <bottom style="medium">
        <color theme="0" tint="-0.499984740745262"/>
      </bottom>
      <diagonal/>
    </border>
    <border>
      <left style="dashed">
        <color theme="1" tint="0.499984740745262"/>
      </left>
      <right/>
      <top style="dashed">
        <color theme="1" tint="0.499984740745262"/>
      </top>
      <bottom style="medium">
        <color theme="0" tint="-0.499984740745262"/>
      </bottom>
      <diagonal/>
    </border>
    <border>
      <left style="dashed">
        <color theme="1" tint="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dashed">
        <color theme="0" tint="-0.499984740745262"/>
      </right>
      <top style="medium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ashed">
        <color theme="0" tint="-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medium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0" tint="-0.499984740745262"/>
      </left>
      <right style="medium">
        <color theme="0" tint="-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 style="dashed">
        <color theme="1" tint="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1" tint="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 style="medium">
        <color theme="0" tint="-0.499984740745262"/>
      </right>
      <top style="dashed">
        <color theme="1" tint="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dashed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ashed">
        <color theme="1" tint="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/>
      <bottom style="dashed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1" tint="0.499984740745262"/>
      </bottom>
      <diagonal/>
    </border>
    <border>
      <left style="dashed">
        <color theme="0" tint="-0.499984740745262"/>
      </left>
      <right style="medium">
        <color theme="0" tint="-0.499984740745262"/>
      </right>
      <top/>
      <bottom style="dashed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1" tint="0.499984740745262"/>
      </top>
      <bottom/>
      <diagonal/>
    </border>
    <border>
      <left style="medium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medium">
        <color theme="0" tint="-0.499984740745262"/>
      </right>
      <top/>
      <bottom style="dashed">
        <color theme="0" tint="-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 style="dashed">
        <color theme="0" tint="-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/>
      <diagonal/>
    </border>
    <border>
      <left style="dashed">
        <color theme="0" tint="-0.499984740745262"/>
      </left>
      <right style="medium">
        <color theme="0" tint="-0.499984740745262"/>
      </right>
      <top style="dashed">
        <color theme="0" tint="-0.499984740745262"/>
      </top>
      <bottom/>
      <diagonal/>
    </border>
    <border>
      <left style="medium">
        <color theme="0" tint="-0.499984740745262"/>
      </left>
      <right style="dashed">
        <color theme="0" tint="-0.499984740745262"/>
      </right>
      <top style="dashed">
        <color theme="1" tint="0.499984740745262"/>
      </top>
      <bottom/>
      <diagonal/>
    </border>
    <border>
      <left style="dashed">
        <color theme="0" tint="-0.499984740745262"/>
      </left>
      <right style="medium">
        <color theme="0" tint="-0.499984740745262"/>
      </right>
      <top style="dashed">
        <color theme="1" tint="0.499984740745262"/>
      </top>
      <bottom/>
      <diagonal/>
    </border>
    <border>
      <left style="medium">
        <color theme="0" tint="-0.499984740745262"/>
      </left>
      <right style="dashed">
        <color theme="1" tint="0.499984740745262"/>
      </right>
      <top style="medium">
        <color theme="0" tint="-0.499984740745262"/>
      </top>
      <bottom style="dashed">
        <color theme="0" tint="-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0" tint="-0.499984740745262"/>
      </top>
      <bottom style="dashed">
        <color theme="0" tint="-0.499984740745262"/>
      </bottom>
      <diagonal/>
    </border>
    <border>
      <left style="dashed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ashed">
        <color theme="0" tint="-0.499984740745262"/>
      </bottom>
      <diagonal/>
    </border>
    <border>
      <left style="medium">
        <color theme="0" tint="-0.499984740745262"/>
      </left>
      <right style="dashed">
        <color theme="1" tint="0.499984740745262"/>
      </right>
      <top style="dashed">
        <color theme="0" tint="-0.499984740745262"/>
      </top>
      <bottom style="medium">
        <color theme="0" tint="-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0" tint="-0.499984740745262"/>
      </top>
      <bottom style="medium">
        <color theme="0" tint="-0.499984740745262"/>
      </bottom>
      <diagonal/>
    </border>
    <border>
      <left style="dashed">
        <color theme="1" tint="0.499984740745262"/>
      </left>
      <right style="medium">
        <color theme="0" tint="-0.499984740745262"/>
      </right>
      <top style="dashed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ashed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/>
    <xf numFmtId="0" fontId="6" fillId="0" borderId="0"/>
  </cellStyleXfs>
  <cellXfs count="4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6" borderId="5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7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vertical="center" wrapText="1"/>
    </xf>
    <xf numFmtId="0" fontId="9" fillId="8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9" fillId="10" borderId="0" xfId="0" applyFont="1" applyFill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0" fontId="7" fillId="12" borderId="5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11" borderId="22" xfId="0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10" fontId="14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1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10" fontId="0" fillId="0" borderId="30" xfId="0" applyNumberForma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2" fillId="0" borderId="3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9" fillId="0" borderId="51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8" borderId="53" xfId="0" applyFont="1" applyFill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8" borderId="41" xfId="0" applyFont="1" applyFill="1" applyBorder="1" applyAlignment="1">
      <alignment vertical="center"/>
    </xf>
    <xf numFmtId="0" fontId="9" fillId="8" borderId="44" xfId="0" applyFont="1" applyFill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43" xfId="0" applyFont="1" applyBorder="1" applyAlignment="1">
      <alignment horizontal="center" vertical="center" wrapText="1"/>
    </xf>
    <xf numFmtId="0" fontId="9" fillId="8" borderId="60" xfId="0" applyFont="1" applyFill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" fillId="0" borderId="6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9" fillId="0" borderId="67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72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2" fillId="0" borderId="7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6" borderId="4" xfId="0" applyFont="1" applyFill="1" applyBorder="1" applyAlignment="1">
      <alignment vertical="center" wrapText="1"/>
    </xf>
    <xf numFmtId="0" fontId="24" fillId="6" borderId="5" xfId="0" applyFont="1" applyFill="1" applyBorder="1" applyAlignment="1">
      <alignment vertical="center" wrapText="1"/>
    </xf>
    <xf numFmtId="0" fontId="25" fillId="6" borderId="2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0" fillId="9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0" fillId="6" borderId="2" xfId="0" applyFont="1" applyFill="1" applyBorder="1" applyAlignment="1">
      <alignment vertical="center" wrapText="1"/>
    </xf>
    <xf numFmtId="0" fontId="20" fillId="6" borderId="5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14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7" fillId="6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2" fillId="15" borderId="2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vertical="center" wrapText="1"/>
    </xf>
    <xf numFmtId="0" fontId="7" fillId="15" borderId="2" xfId="0" applyFont="1" applyFill="1" applyBorder="1" applyAlignment="1">
      <alignment horizontal="left"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1" fillId="15" borderId="2" xfId="0" applyFont="1" applyFill="1" applyBorder="1" applyAlignment="1">
      <alignment vertical="center" wrapText="1"/>
    </xf>
    <xf numFmtId="0" fontId="2" fillId="15" borderId="4" xfId="0" applyFont="1" applyFill="1" applyBorder="1" applyAlignment="1">
      <alignment vertical="center" wrapText="1"/>
    </xf>
    <xf numFmtId="0" fontId="2" fillId="15" borderId="0" xfId="0" applyFont="1" applyFill="1" applyAlignment="1">
      <alignment vertical="center" wrapText="1"/>
    </xf>
    <xf numFmtId="0" fontId="7" fillId="15" borderId="5" xfId="0" applyFont="1" applyFill="1" applyBorder="1" applyAlignment="1">
      <alignment vertical="center" wrapText="1"/>
    </xf>
    <xf numFmtId="0" fontId="20" fillId="15" borderId="4" xfId="0" applyFont="1" applyFill="1" applyBorder="1" applyAlignment="1">
      <alignment vertical="center" wrapText="1"/>
    </xf>
    <xf numFmtId="0" fontId="19" fillId="15" borderId="4" xfId="0" applyFont="1" applyFill="1" applyBorder="1" applyAlignment="1">
      <alignment vertical="center" wrapText="1"/>
    </xf>
    <xf numFmtId="0" fontId="7" fillId="15" borderId="2" xfId="0" applyFont="1" applyFill="1" applyBorder="1" applyAlignment="1">
      <alignment vertical="center" wrapText="1"/>
    </xf>
    <xf numFmtId="0" fontId="7" fillId="15" borderId="0" xfId="0" applyFont="1" applyFill="1" applyAlignment="1">
      <alignment vertical="center" wrapText="1"/>
    </xf>
    <xf numFmtId="0" fontId="15" fillId="15" borderId="4" xfId="0" applyFont="1" applyFill="1" applyBorder="1" applyAlignment="1">
      <alignment vertical="center" wrapText="1"/>
    </xf>
    <xf numFmtId="0" fontId="16" fillId="15" borderId="4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2" fillId="15" borderId="77" xfId="0" applyFont="1" applyFill="1" applyBorder="1" applyAlignment="1">
      <alignment vertical="center" wrapText="1"/>
    </xf>
    <xf numFmtId="0" fontId="20" fillId="0" borderId="77" xfId="0" applyFont="1" applyBorder="1" applyAlignment="1">
      <alignment vertical="center" wrapText="1"/>
    </xf>
    <xf numFmtId="0" fontId="2" fillId="6" borderId="78" xfId="0" applyFont="1" applyFill="1" applyBorder="1" applyAlignment="1">
      <alignment vertical="center" wrapText="1"/>
    </xf>
    <xf numFmtId="0" fontId="2" fillId="15" borderId="78" xfId="0" applyFont="1" applyFill="1" applyBorder="1" applyAlignment="1">
      <alignment vertical="center" wrapText="1"/>
    </xf>
    <xf numFmtId="0" fontId="22" fillId="0" borderId="77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2" fillId="12" borderId="2" xfId="0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left" vertical="center" wrapText="1"/>
    </xf>
    <xf numFmtId="0" fontId="2" fillId="12" borderId="2" xfId="0" applyFont="1" applyFill="1" applyBorder="1" applyAlignment="1">
      <alignment horizontal="left" vertical="center" wrapText="1"/>
    </xf>
    <xf numFmtId="0" fontId="16" fillId="12" borderId="2" xfId="0" applyFont="1" applyFill="1" applyBorder="1" applyAlignment="1">
      <alignment vertical="center" wrapText="1"/>
    </xf>
    <xf numFmtId="0" fontId="2" fillId="12" borderId="4" xfId="0" applyFont="1" applyFill="1" applyBorder="1" applyAlignment="1">
      <alignment vertical="center" wrapText="1"/>
    </xf>
    <xf numFmtId="0" fontId="2" fillId="12" borderId="77" xfId="0" applyFont="1" applyFill="1" applyBorder="1" applyAlignment="1">
      <alignment vertical="center" wrapText="1"/>
    </xf>
    <xf numFmtId="0" fontId="2" fillId="12" borderId="0" xfId="0" applyFont="1" applyFill="1" applyAlignment="1">
      <alignment vertical="center" wrapText="1"/>
    </xf>
    <xf numFmtId="0" fontId="15" fillId="12" borderId="0" xfId="0" applyFont="1" applyFill="1" applyAlignment="1">
      <alignment vertical="center" wrapText="1"/>
    </xf>
    <xf numFmtId="0" fontId="20" fillId="12" borderId="4" xfId="0" applyFont="1" applyFill="1" applyBorder="1" applyAlignment="1">
      <alignment vertical="center" wrapText="1"/>
    </xf>
    <xf numFmtId="0" fontId="2" fillId="12" borderId="79" xfId="0" applyFont="1" applyFill="1" applyBorder="1" applyAlignment="1">
      <alignment vertical="center" wrapText="1"/>
    </xf>
    <xf numFmtId="0" fontId="7" fillId="12" borderId="79" xfId="0" applyFont="1" applyFill="1" applyBorder="1" applyAlignment="1">
      <alignment horizontal="left" vertical="center" wrapText="1"/>
    </xf>
    <xf numFmtId="0" fontId="2" fillId="12" borderId="79" xfId="0" applyFont="1" applyFill="1" applyBorder="1" applyAlignment="1">
      <alignment horizontal="left" vertical="center" wrapText="1"/>
    </xf>
    <xf numFmtId="0" fontId="16" fillId="12" borderId="79" xfId="0" applyFont="1" applyFill="1" applyBorder="1" applyAlignment="1">
      <alignment vertical="center" wrapText="1"/>
    </xf>
    <xf numFmtId="0" fontId="7" fillId="12" borderId="79" xfId="0" applyFont="1" applyFill="1" applyBorder="1" applyAlignment="1">
      <alignment vertical="center" wrapText="1"/>
    </xf>
    <xf numFmtId="0" fontId="2" fillId="12" borderId="25" xfId="0" applyFont="1" applyFill="1" applyBorder="1" applyAlignment="1">
      <alignment vertical="center" wrapText="1"/>
    </xf>
    <xf numFmtId="0" fontId="15" fillId="12" borderId="25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6" borderId="21" xfId="0" applyFont="1" applyFill="1" applyBorder="1" applyAlignment="1">
      <alignment vertical="center" wrapText="1"/>
    </xf>
    <xf numFmtId="0" fontId="2" fillId="0" borderId="8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2" fillId="0" borderId="7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2" fillId="0" borderId="81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21" fillId="12" borderId="4" xfId="0" applyFont="1" applyFill="1" applyBorder="1" applyAlignment="1">
      <alignment vertical="center" wrapText="1"/>
    </xf>
    <xf numFmtId="0" fontId="28" fillId="15" borderId="21" xfId="0" applyFont="1" applyFill="1" applyBorder="1" applyAlignment="1">
      <alignment vertical="center"/>
    </xf>
    <xf numFmtId="0" fontId="26" fillId="6" borderId="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0" fillId="15" borderId="2" xfId="0" applyFont="1" applyFill="1" applyBorder="1" applyAlignment="1">
      <alignment horizontal="left" vertical="center" wrapText="1"/>
    </xf>
    <xf numFmtId="0" fontId="25" fillId="15" borderId="2" xfId="0" applyFont="1" applyFill="1" applyBorder="1" applyAlignment="1">
      <alignment horizontal="left" vertical="center" wrapText="1"/>
    </xf>
    <xf numFmtId="0" fontId="9" fillId="0" borderId="85" xfId="0" applyFont="1" applyBorder="1" applyAlignment="1">
      <alignment vertical="center"/>
    </xf>
    <xf numFmtId="0" fontId="2" fillId="0" borderId="86" xfId="0" applyFont="1" applyBorder="1" applyAlignment="1">
      <alignment horizontal="left" vertical="center" wrapText="1"/>
    </xf>
    <xf numFmtId="0" fontId="9" fillId="0" borderId="88" xfId="0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0" fillId="0" borderId="2" xfId="0" applyFont="1" applyBorder="1" applyAlignment="1">
      <alignment horizontal="left" vertical="center" wrapText="1"/>
    </xf>
    <xf numFmtId="0" fontId="29" fillId="0" borderId="76" xfId="0" applyFont="1" applyBorder="1" applyAlignment="1">
      <alignment wrapText="1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90" xfId="0" applyFont="1" applyBorder="1" applyAlignment="1">
      <alignment vertical="center"/>
    </xf>
    <xf numFmtId="0" fontId="8" fillId="0" borderId="57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vertical="center" wrapText="1"/>
    </xf>
    <xf numFmtId="0" fontId="2" fillId="12" borderId="5" xfId="0" applyFont="1" applyFill="1" applyBorder="1" applyAlignment="1">
      <alignment vertical="center" wrapText="1"/>
    </xf>
    <xf numFmtId="0" fontId="2" fillId="12" borderId="78" xfId="0" applyFont="1" applyFill="1" applyBorder="1" applyAlignment="1">
      <alignment vertical="center" wrapText="1"/>
    </xf>
    <xf numFmtId="0" fontId="29" fillId="15" borderId="84" xfId="0" applyFont="1" applyFill="1" applyBorder="1" applyAlignment="1">
      <alignment vertical="center"/>
    </xf>
    <xf numFmtId="0" fontId="20" fillId="15" borderId="2" xfId="0" applyFont="1" applyFill="1" applyBorder="1" applyAlignment="1">
      <alignment vertical="center" wrapText="1"/>
    </xf>
    <xf numFmtId="0" fontId="2" fillId="12" borderId="6" xfId="0" applyFont="1" applyFill="1" applyBorder="1" applyAlignment="1">
      <alignment vertical="center" wrapText="1"/>
    </xf>
    <xf numFmtId="0" fontId="2" fillId="12" borderId="98" xfId="0" applyFont="1" applyFill="1" applyBorder="1" applyAlignment="1">
      <alignment vertical="center" wrapText="1"/>
    </xf>
    <xf numFmtId="0" fontId="20" fillId="0" borderId="83" xfId="0" applyFont="1" applyBorder="1" applyAlignment="1">
      <alignment vertical="center" wrapText="1"/>
    </xf>
    <xf numFmtId="0" fontId="2" fillId="0" borderId="84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wrapText="1"/>
    </xf>
    <xf numFmtId="0" fontId="32" fillId="0" borderId="2" xfId="0" applyFont="1" applyBorder="1" applyAlignment="1">
      <alignment vertical="center" wrapText="1"/>
    </xf>
    <xf numFmtId="0" fontId="24" fillId="15" borderId="2" xfId="0" applyFont="1" applyFill="1" applyBorder="1" applyAlignment="1">
      <alignment vertical="center" wrapText="1"/>
    </xf>
    <xf numFmtId="0" fontId="24" fillId="6" borderId="2" xfId="0" applyFont="1" applyFill="1" applyBorder="1" applyAlignment="1">
      <alignment vertical="center" wrapText="1"/>
    </xf>
    <xf numFmtId="0" fontId="23" fillId="15" borderId="2" xfId="0" applyFont="1" applyFill="1" applyBorder="1" applyAlignment="1">
      <alignment vertical="center" wrapText="1"/>
    </xf>
    <xf numFmtId="0" fontId="25" fillId="12" borderId="2" xfId="0" applyFont="1" applyFill="1" applyBorder="1" applyAlignment="1">
      <alignment vertical="center" wrapText="1"/>
    </xf>
    <xf numFmtId="0" fontId="24" fillId="12" borderId="2" xfId="0" applyFont="1" applyFill="1" applyBorder="1" applyAlignment="1">
      <alignment vertical="center" wrapText="1"/>
    </xf>
    <xf numFmtId="0" fontId="20" fillId="12" borderId="2" xfId="0" applyFont="1" applyFill="1" applyBorder="1" applyAlignment="1">
      <alignment vertical="center" wrapText="1"/>
    </xf>
    <xf numFmtId="0" fontId="20" fillId="12" borderId="79" xfId="0" applyFont="1" applyFill="1" applyBorder="1" applyAlignment="1">
      <alignment vertical="center" wrapText="1"/>
    </xf>
    <xf numFmtId="0" fontId="25" fillId="6" borderId="2" xfId="0" applyFont="1" applyFill="1" applyBorder="1" applyAlignment="1">
      <alignment vertical="center" wrapText="1"/>
    </xf>
    <xf numFmtId="0" fontId="23" fillId="6" borderId="2" xfId="0" applyFont="1" applyFill="1" applyBorder="1" applyAlignment="1">
      <alignment vertical="center" wrapText="1"/>
    </xf>
    <xf numFmtId="0" fontId="24" fillId="9" borderId="2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vertical="center" wrapText="1"/>
    </xf>
    <xf numFmtId="0" fontId="20" fillId="0" borderId="26" xfId="0" applyFont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1" fillId="12" borderId="2" xfId="0" applyFont="1" applyFill="1" applyBorder="1" applyAlignment="1">
      <alignment vertical="center" wrapText="1"/>
    </xf>
    <xf numFmtId="0" fontId="1" fillId="12" borderId="21" xfId="0" applyFont="1" applyFill="1" applyBorder="1" applyAlignment="1">
      <alignment vertical="center" wrapText="1"/>
    </xf>
    <xf numFmtId="0" fontId="7" fillId="12" borderId="78" xfId="0" applyFont="1" applyFill="1" applyBorder="1" applyAlignment="1">
      <alignment vertical="center" wrapText="1"/>
    </xf>
    <xf numFmtId="0" fontId="24" fillId="0" borderId="83" xfId="0" applyFont="1" applyBorder="1" applyAlignment="1">
      <alignment vertical="center" wrapText="1"/>
    </xf>
    <xf numFmtId="0" fontId="24" fillId="0" borderId="77" xfId="0" applyFont="1" applyBorder="1" applyAlignment="1">
      <alignment vertical="center" wrapText="1"/>
    </xf>
    <xf numFmtId="0" fontId="20" fillId="6" borderId="77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0" fillId="0" borderId="26" xfId="0" applyFont="1" applyBorder="1" applyAlignment="1">
      <alignment vertical="center" wrapText="1"/>
    </xf>
    <xf numFmtId="0" fontId="20" fillId="0" borderId="99" xfId="0" applyFont="1" applyBorder="1" applyAlignment="1">
      <alignment vertical="center" wrapText="1"/>
    </xf>
    <xf numFmtId="0" fontId="20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1" fillId="12" borderId="26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8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91" xfId="0" applyFont="1" applyBorder="1" applyAlignment="1">
      <alignment vertical="center" wrapText="1"/>
    </xf>
    <xf numFmtId="0" fontId="9" fillId="0" borderId="87" xfId="0" applyFont="1" applyBorder="1" applyAlignment="1">
      <alignment vertical="center" wrapText="1"/>
    </xf>
    <xf numFmtId="0" fontId="9" fillId="0" borderId="100" xfId="0" applyFont="1" applyBorder="1" applyAlignment="1">
      <alignment vertical="center" wrapText="1"/>
    </xf>
    <xf numFmtId="0" fontId="9" fillId="0" borderId="102" xfId="0" applyFont="1" applyBorder="1" applyAlignment="1">
      <alignment vertical="center" wrapText="1"/>
    </xf>
    <xf numFmtId="0" fontId="9" fillId="0" borderId="103" xfId="0" applyFont="1" applyBorder="1" applyAlignment="1">
      <alignment vertical="center" wrapText="1"/>
    </xf>
    <xf numFmtId="0" fontId="9" fillId="0" borderId="104" xfId="0" applyFont="1" applyBorder="1" applyAlignment="1">
      <alignment vertical="center" wrapText="1"/>
    </xf>
    <xf numFmtId="0" fontId="20" fillId="0" borderId="10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9" fillId="0" borderId="106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107" xfId="0" applyFont="1" applyBorder="1" applyAlignment="1">
      <alignment horizontal="left" vertical="center" wrapText="1"/>
    </xf>
    <xf numFmtId="0" fontId="9" fillId="0" borderId="108" xfId="0" applyFont="1" applyBorder="1" applyAlignment="1">
      <alignment vertical="center" wrapText="1"/>
    </xf>
    <xf numFmtId="0" fontId="9" fillId="0" borderId="109" xfId="0" applyFont="1" applyBorder="1" applyAlignment="1">
      <alignment vertical="center"/>
    </xf>
    <xf numFmtId="0" fontId="9" fillId="0" borderId="101" xfId="0" applyFont="1" applyBorder="1" applyAlignment="1">
      <alignment vertical="center" wrapText="1"/>
    </xf>
    <xf numFmtId="0" fontId="2" fillId="0" borderId="107" xfId="0" applyFont="1" applyBorder="1" applyAlignment="1">
      <alignment vertical="center" wrapText="1"/>
    </xf>
    <xf numFmtId="0" fontId="2" fillId="0" borderId="48" xfId="0" applyFont="1" applyBorder="1" applyAlignment="1">
      <alignment horizontal="left" vertical="center" wrapText="1"/>
    </xf>
    <xf numFmtId="0" fontId="9" fillId="0" borderId="110" xfId="0" applyFont="1" applyBorder="1" applyAlignment="1">
      <alignment vertical="center"/>
    </xf>
    <xf numFmtId="0" fontId="9" fillId="0" borderId="103" xfId="0" applyFont="1" applyBorder="1" applyAlignment="1">
      <alignment vertical="center"/>
    </xf>
    <xf numFmtId="0" fontId="9" fillId="0" borderId="111" xfId="0" applyFont="1" applyBorder="1" applyAlignment="1">
      <alignment vertical="center" wrapText="1"/>
    </xf>
    <xf numFmtId="0" fontId="20" fillId="0" borderId="91" xfId="0" applyFont="1" applyBorder="1" applyAlignment="1">
      <alignment horizontal="left" vertical="center" wrapText="1"/>
    </xf>
    <xf numFmtId="0" fontId="2" fillId="0" borderId="112" xfId="0" applyFont="1" applyBorder="1" applyAlignment="1">
      <alignment horizontal="left" vertical="center" wrapText="1"/>
    </xf>
    <xf numFmtId="0" fontId="9" fillId="0" borderId="113" xfId="0" applyFont="1" applyBorder="1" applyAlignment="1">
      <alignment vertical="center" wrapText="1"/>
    </xf>
    <xf numFmtId="0" fontId="9" fillId="0" borderId="115" xfId="0" applyFont="1" applyBorder="1" applyAlignment="1">
      <alignment vertical="center"/>
    </xf>
    <xf numFmtId="0" fontId="9" fillId="0" borderId="116" xfId="0" applyFont="1" applyBorder="1" applyAlignment="1">
      <alignment vertical="center"/>
    </xf>
    <xf numFmtId="0" fontId="9" fillId="8" borderId="114" xfId="0" applyFont="1" applyFill="1" applyBorder="1" applyAlignment="1">
      <alignment vertical="center"/>
    </xf>
    <xf numFmtId="0" fontId="9" fillId="0" borderId="117" xfId="0" applyFont="1" applyBorder="1" applyAlignment="1">
      <alignment vertical="center"/>
    </xf>
    <xf numFmtId="0" fontId="9" fillId="0" borderId="118" xfId="0" applyFont="1" applyBorder="1" applyAlignment="1">
      <alignment vertical="center"/>
    </xf>
    <xf numFmtId="0" fontId="9" fillId="0" borderId="119" xfId="0" applyFont="1" applyBorder="1" applyAlignment="1">
      <alignment vertical="center"/>
    </xf>
    <xf numFmtId="0" fontId="9" fillId="0" borderId="120" xfId="0" applyFont="1" applyBorder="1" applyAlignment="1">
      <alignment vertical="center"/>
    </xf>
    <xf numFmtId="0" fontId="9" fillId="0" borderId="121" xfId="0" applyFont="1" applyBorder="1" applyAlignment="1">
      <alignment vertical="center"/>
    </xf>
    <xf numFmtId="0" fontId="9" fillId="16" borderId="121" xfId="0" applyFont="1" applyFill="1" applyBorder="1" applyAlignment="1">
      <alignment vertical="center"/>
    </xf>
    <xf numFmtId="0" fontId="9" fillId="0" borderId="122" xfId="0" applyFont="1" applyBorder="1" applyAlignment="1">
      <alignment vertical="center"/>
    </xf>
    <xf numFmtId="0" fontId="9" fillId="16" borderId="120" xfId="0" applyFont="1" applyFill="1" applyBorder="1" applyAlignment="1">
      <alignment vertical="center"/>
    </xf>
    <xf numFmtId="0" fontId="9" fillId="16" borderId="123" xfId="0" applyFont="1" applyFill="1" applyBorder="1" applyAlignment="1">
      <alignment vertical="center"/>
    </xf>
    <xf numFmtId="0" fontId="9" fillId="0" borderId="124" xfId="0" applyFont="1" applyBorder="1" applyAlignment="1">
      <alignment vertical="center"/>
    </xf>
    <xf numFmtId="0" fontId="9" fillId="0" borderId="114" xfId="0" applyFont="1" applyBorder="1" applyAlignment="1">
      <alignment vertical="center"/>
    </xf>
    <xf numFmtId="0" fontId="9" fillId="16" borderId="119" xfId="0" applyFont="1" applyFill="1" applyBorder="1" applyAlignment="1">
      <alignment vertical="center"/>
    </xf>
    <xf numFmtId="0" fontId="8" fillId="0" borderId="121" xfId="0" applyFont="1" applyBorder="1" applyAlignment="1">
      <alignment horizontal="center" vertical="center"/>
    </xf>
    <xf numFmtId="0" fontId="9" fillId="16" borderId="122" xfId="0" applyFont="1" applyFill="1" applyBorder="1" applyAlignment="1">
      <alignment vertical="center"/>
    </xf>
    <xf numFmtId="0" fontId="8" fillId="0" borderId="120" xfId="0" applyFont="1" applyBorder="1" applyAlignment="1">
      <alignment horizontal="center" vertical="center"/>
    </xf>
    <xf numFmtId="0" fontId="9" fillId="12" borderId="123" xfId="0" applyFont="1" applyFill="1" applyBorder="1" applyAlignment="1">
      <alignment vertical="center"/>
    </xf>
    <xf numFmtId="0" fontId="8" fillId="0" borderId="124" xfId="0" applyFont="1" applyBorder="1" applyAlignment="1">
      <alignment horizontal="center" vertical="center"/>
    </xf>
    <xf numFmtId="0" fontId="9" fillId="16" borderId="114" xfId="0" applyFont="1" applyFill="1" applyBorder="1" applyAlignment="1">
      <alignment vertical="center"/>
    </xf>
    <xf numFmtId="0" fontId="9" fillId="0" borderId="12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9" fillId="0" borderId="126" xfId="0" applyFont="1" applyBorder="1" applyAlignment="1">
      <alignment vertical="center"/>
    </xf>
    <xf numFmtId="0" fontId="9" fillId="0" borderId="127" xfId="0" applyFont="1" applyBorder="1" applyAlignment="1">
      <alignment vertical="center"/>
    </xf>
    <xf numFmtId="0" fontId="9" fillId="8" borderId="128" xfId="0" applyFont="1" applyFill="1" applyBorder="1" applyAlignment="1">
      <alignment vertical="center"/>
    </xf>
    <xf numFmtId="0" fontId="9" fillId="0" borderId="129" xfId="0" applyFont="1" applyBorder="1" applyAlignment="1">
      <alignment vertical="center"/>
    </xf>
    <xf numFmtId="0" fontId="9" fillId="0" borderId="130" xfId="0" applyFont="1" applyBorder="1" applyAlignment="1">
      <alignment vertical="center"/>
    </xf>
    <xf numFmtId="0" fontId="8" fillId="0" borderId="128" xfId="0" applyFont="1" applyBorder="1" applyAlignment="1">
      <alignment horizontal="center" vertical="center"/>
    </xf>
    <xf numFmtId="0" fontId="9" fillId="0" borderId="128" xfId="0" applyFont="1" applyBorder="1" applyAlignment="1">
      <alignment vertical="center"/>
    </xf>
    <xf numFmtId="0" fontId="9" fillId="0" borderId="131" xfId="0" applyFont="1" applyBorder="1" applyAlignment="1">
      <alignment vertical="center"/>
    </xf>
    <xf numFmtId="0" fontId="9" fillId="0" borderId="132" xfId="0" applyFont="1" applyBorder="1" applyAlignment="1">
      <alignment vertical="center"/>
    </xf>
    <xf numFmtId="0" fontId="8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vertical="center"/>
    </xf>
    <xf numFmtId="0" fontId="9" fillId="0" borderId="134" xfId="0" applyFont="1" applyBorder="1" applyAlignment="1">
      <alignment vertical="center"/>
    </xf>
    <xf numFmtId="0" fontId="9" fillId="0" borderId="135" xfId="0" applyFont="1" applyBorder="1" applyAlignment="1">
      <alignment vertical="center"/>
    </xf>
    <xf numFmtId="0" fontId="9" fillId="0" borderId="136" xfId="0" applyFont="1" applyBorder="1" applyAlignment="1">
      <alignment vertical="center"/>
    </xf>
    <xf numFmtId="0" fontId="9" fillId="0" borderId="134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vertical="center"/>
    </xf>
    <xf numFmtId="0" fontId="8" fillId="0" borderId="138" xfId="0" applyFont="1" applyBorder="1" applyAlignment="1">
      <alignment horizontal="center" vertical="center"/>
    </xf>
    <xf numFmtId="0" fontId="9" fillId="0" borderId="139" xfId="0" applyFont="1" applyBorder="1" applyAlignment="1">
      <alignment vertical="center"/>
    </xf>
    <xf numFmtId="0" fontId="9" fillId="0" borderId="129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9" fillId="0" borderId="125" xfId="0" applyFont="1" applyBorder="1" applyAlignment="1">
      <alignment vertical="center"/>
    </xf>
    <xf numFmtId="0" fontId="8" fillId="0" borderId="135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9" fillId="0" borderId="141" xfId="0" applyFont="1" applyBorder="1" applyAlignment="1">
      <alignment vertical="center"/>
    </xf>
    <xf numFmtId="0" fontId="9" fillId="0" borderId="142" xfId="0" applyFont="1" applyBorder="1" applyAlignment="1">
      <alignment vertical="center"/>
    </xf>
    <xf numFmtId="0" fontId="9" fillId="0" borderId="143" xfId="0" applyFont="1" applyBorder="1" applyAlignment="1">
      <alignment vertical="center"/>
    </xf>
    <xf numFmtId="0" fontId="9" fillId="16" borderId="127" xfId="0" applyFont="1" applyFill="1" applyBorder="1" applyAlignment="1">
      <alignment vertical="center"/>
    </xf>
    <xf numFmtId="0" fontId="9" fillId="16" borderId="144" xfId="0" applyFont="1" applyFill="1" applyBorder="1" applyAlignment="1">
      <alignment vertical="center"/>
    </xf>
    <xf numFmtId="0" fontId="9" fillId="0" borderId="145" xfId="0" applyFont="1" applyBorder="1" applyAlignment="1">
      <alignment vertical="center"/>
    </xf>
    <xf numFmtId="0" fontId="9" fillId="0" borderId="146" xfId="0" applyFont="1" applyBorder="1" applyAlignment="1">
      <alignment vertical="center"/>
    </xf>
    <xf numFmtId="0" fontId="8" fillId="0" borderId="142" xfId="0" applyFont="1" applyBorder="1" applyAlignment="1">
      <alignment horizontal="center" vertical="center"/>
    </xf>
    <xf numFmtId="0" fontId="9" fillId="16" borderId="143" xfId="0" applyFont="1" applyFill="1" applyBorder="1" applyAlignment="1">
      <alignment vertical="center"/>
    </xf>
    <xf numFmtId="0" fontId="9" fillId="0" borderId="123" xfId="0" applyFont="1" applyBorder="1" applyAlignment="1">
      <alignment vertical="center"/>
    </xf>
    <xf numFmtId="0" fontId="8" fillId="0" borderId="147" xfId="0" applyFont="1" applyBorder="1" applyAlignment="1">
      <alignment horizontal="center" vertical="center"/>
    </xf>
    <xf numFmtId="0" fontId="9" fillId="0" borderId="140" xfId="0" applyFont="1" applyBorder="1" applyAlignment="1">
      <alignment vertical="center"/>
    </xf>
    <xf numFmtId="0" fontId="9" fillId="0" borderId="148" xfId="0" applyFont="1" applyBorder="1" applyAlignment="1">
      <alignment vertical="center"/>
    </xf>
    <xf numFmtId="0" fontId="9" fillId="0" borderId="144" xfId="0" applyFont="1" applyBorder="1" applyAlignment="1">
      <alignment vertical="center"/>
    </xf>
    <xf numFmtId="0" fontId="9" fillId="16" borderId="145" xfId="0" applyFont="1" applyFill="1" applyBorder="1" applyAlignment="1">
      <alignment vertical="center"/>
    </xf>
    <xf numFmtId="0" fontId="9" fillId="8" borderId="137" xfId="0" applyFont="1" applyFill="1" applyBorder="1" applyAlignment="1">
      <alignment vertical="center"/>
    </xf>
    <xf numFmtId="0" fontId="9" fillId="0" borderId="117" xfId="0" applyFont="1" applyBorder="1" applyAlignment="1">
      <alignment horizontal="center" vertical="center"/>
    </xf>
    <xf numFmtId="0" fontId="9" fillId="16" borderId="118" xfId="0" applyFont="1" applyFill="1" applyBorder="1" applyAlignment="1">
      <alignment vertical="center"/>
    </xf>
    <xf numFmtId="0" fontId="9" fillId="0" borderId="120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9" fillId="16" borderId="124" xfId="0" applyFont="1" applyFill="1" applyBorder="1" applyAlignment="1">
      <alignment vertical="center"/>
    </xf>
    <xf numFmtId="0" fontId="8" fillId="0" borderId="144" xfId="0" applyFont="1" applyBorder="1" applyAlignment="1">
      <alignment horizontal="center" vertical="center"/>
    </xf>
    <xf numFmtId="0" fontId="8" fillId="0" borderId="145" xfId="0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/>
    </xf>
    <xf numFmtId="0" fontId="9" fillId="16" borderId="142" xfId="0" applyFont="1" applyFill="1" applyBorder="1" applyAlignment="1">
      <alignment vertical="center"/>
    </xf>
    <xf numFmtId="0" fontId="9" fillId="0" borderId="147" xfId="0" applyFont="1" applyBorder="1" applyAlignment="1">
      <alignment vertical="center"/>
    </xf>
    <xf numFmtId="0" fontId="9" fillId="16" borderId="141" xfId="0" applyFont="1" applyFill="1" applyBorder="1" applyAlignment="1">
      <alignment vertical="center"/>
    </xf>
    <xf numFmtId="0" fontId="9" fillId="0" borderId="135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9" fillId="0" borderId="149" xfId="0" applyFont="1" applyBorder="1" applyAlignment="1">
      <alignment vertical="center"/>
    </xf>
    <xf numFmtId="0" fontId="9" fillId="0" borderId="150" xfId="0" applyFont="1" applyBorder="1" applyAlignment="1">
      <alignment vertical="center"/>
    </xf>
    <xf numFmtId="0" fontId="9" fillId="0" borderId="151" xfId="0" applyFont="1" applyBorder="1" applyAlignment="1">
      <alignment vertical="center"/>
    </xf>
    <xf numFmtId="0" fontId="9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9" fillId="16" borderId="117" xfId="0" applyFont="1" applyFill="1" applyBorder="1" applyAlignment="1">
      <alignment vertical="center"/>
    </xf>
    <xf numFmtId="0" fontId="8" fillId="0" borderId="118" xfId="0" applyFont="1" applyBorder="1" applyAlignment="1">
      <alignment horizontal="center" vertical="center"/>
    </xf>
    <xf numFmtId="0" fontId="9" fillId="0" borderId="152" xfId="0" applyFont="1" applyBorder="1" applyAlignment="1">
      <alignment vertical="center"/>
    </xf>
    <xf numFmtId="0" fontId="9" fillId="0" borderId="153" xfId="0" applyFont="1" applyBorder="1" applyAlignment="1">
      <alignment vertical="center"/>
    </xf>
    <xf numFmtId="0" fontId="9" fillId="0" borderId="154" xfId="0" applyFont="1" applyBorder="1" applyAlignment="1">
      <alignment vertical="center"/>
    </xf>
    <xf numFmtId="0" fontId="9" fillId="0" borderId="124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9" fillId="12" borderId="117" xfId="0" applyFont="1" applyFill="1" applyBorder="1" applyAlignment="1">
      <alignment vertical="center"/>
    </xf>
    <xf numFmtId="0" fontId="9" fillId="0" borderId="156" xfId="0" applyFont="1" applyBorder="1" applyAlignment="1">
      <alignment vertical="center"/>
    </xf>
    <xf numFmtId="0" fontId="9" fillId="0" borderId="155" xfId="0" applyFont="1" applyBorder="1" applyAlignment="1">
      <alignment vertical="center"/>
    </xf>
    <xf numFmtId="0" fontId="20" fillId="0" borderId="99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15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12" borderId="7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12" borderId="26" xfId="0" applyFont="1" applyFill="1" applyBorder="1" applyAlignment="1">
      <alignment horizontal="left" vertical="center" wrapText="1"/>
    </xf>
    <xf numFmtId="0" fontId="2" fillId="12" borderId="21" xfId="0" applyFont="1" applyFill="1" applyBorder="1" applyAlignment="1">
      <alignment horizontal="left" vertical="center" wrapText="1"/>
    </xf>
    <xf numFmtId="0" fontId="2" fillId="12" borderId="97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1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2" xfId="0" applyFont="1" applyBorder="1" applyAlignment="1">
      <alignment horizontal="left" vertical="center" wrapText="1"/>
    </xf>
    <xf numFmtId="0" fontId="9" fillId="0" borderId="93" xfId="0" applyFont="1" applyBorder="1" applyAlignment="1">
      <alignment horizontal="left" vertical="center" wrapText="1"/>
    </xf>
    <xf numFmtId="0" fontId="9" fillId="0" borderId="94" xfId="0" applyFont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9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left" vertical="center" wrapText="1"/>
    </xf>
    <xf numFmtId="0" fontId="9" fillId="0" borderId="92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CF172"/>
  <sheetViews>
    <sheetView zoomScale="70" zoomScaleNormal="70" workbookViewId="0">
      <pane ySplit="1" topLeftCell="A7" activePane="bottomLeft" state="frozen"/>
      <selection pane="bottomLeft" activeCell="F10" sqref="F10:F13"/>
    </sheetView>
  </sheetViews>
  <sheetFormatPr defaultColWidth="27.85546875" defaultRowHeight="15.75" customHeight="1"/>
  <cols>
    <col min="1" max="1" width="27.85546875" style="2"/>
    <col min="2" max="3" width="27.85546875" style="3"/>
    <col min="4" max="6" width="27.85546875" style="2"/>
    <col min="7" max="7" width="27.85546875" style="30"/>
    <col min="8" max="9" width="27.85546875" style="2"/>
    <col min="10" max="10" width="43.7109375" style="2" customWidth="1"/>
    <col min="11" max="11" width="27.85546875" style="2"/>
    <col min="12" max="12" width="27.85546875" style="3"/>
    <col min="13" max="15" width="0" style="3" hidden="1" customWidth="1"/>
    <col min="16" max="16" width="27.85546875" style="45"/>
    <col min="17" max="17" width="38.7109375" style="3" customWidth="1"/>
    <col min="18" max="18" width="27.85546875" style="174"/>
    <col min="19" max="19" width="27.85546875" style="3"/>
    <col min="20" max="84" width="27.85546875" style="172"/>
    <col min="85" max="16384" width="27.85546875" style="3"/>
  </cols>
  <sheetData>
    <row r="1" spans="1:84" s="1" customFormat="1" ht="69.599999999999994" customHeight="1">
      <c r="A1" s="128" t="s">
        <v>0</v>
      </c>
      <c r="B1" s="128" t="s">
        <v>1</v>
      </c>
      <c r="C1" s="128" t="s">
        <v>2</v>
      </c>
      <c r="D1" s="128" t="s">
        <v>3</v>
      </c>
      <c r="E1" s="128" t="s">
        <v>4</v>
      </c>
      <c r="F1" s="128" t="s">
        <v>5</v>
      </c>
      <c r="G1" s="128" t="s">
        <v>6</v>
      </c>
      <c r="H1" s="128" t="s">
        <v>7</v>
      </c>
      <c r="I1" s="128" t="s">
        <v>8</v>
      </c>
      <c r="J1" s="128" t="s">
        <v>9</v>
      </c>
      <c r="K1" s="128" t="s">
        <v>10</v>
      </c>
      <c r="L1" s="128" t="s">
        <v>11</v>
      </c>
      <c r="M1" s="128" t="s">
        <v>12</v>
      </c>
      <c r="N1" s="128" t="s">
        <v>13</v>
      </c>
      <c r="O1" s="128" t="s">
        <v>14</v>
      </c>
      <c r="P1" s="128" t="s">
        <v>15</v>
      </c>
      <c r="Q1" s="128" t="s">
        <v>16</v>
      </c>
      <c r="R1" s="128" t="s">
        <v>17</v>
      </c>
      <c r="S1" s="128" t="s">
        <v>18</v>
      </c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</row>
    <row r="2" spans="1:84" ht="146.25" customHeight="1">
      <c r="A2" s="19" t="s">
        <v>19</v>
      </c>
      <c r="B2" s="17" t="s">
        <v>20</v>
      </c>
      <c r="C2" s="17" t="s">
        <v>21</v>
      </c>
      <c r="D2" s="19" t="s">
        <v>22</v>
      </c>
      <c r="E2" s="18" t="s">
        <v>23</v>
      </c>
      <c r="F2" s="18"/>
      <c r="G2" s="28" t="s">
        <v>24</v>
      </c>
      <c r="H2" s="136" t="s">
        <v>25</v>
      </c>
      <c r="I2" s="135" t="s">
        <v>26</v>
      </c>
      <c r="J2" s="18" t="s">
        <v>27</v>
      </c>
      <c r="K2" s="18" t="s">
        <v>28</v>
      </c>
      <c r="L2" s="240" t="s">
        <v>29</v>
      </c>
      <c r="M2" s="17" t="s">
        <v>30</v>
      </c>
      <c r="N2" s="197" t="s">
        <v>31</v>
      </c>
      <c r="O2" s="33" t="s">
        <v>32</v>
      </c>
      <c r="P2" s="45" t="s">
        <v>33</v>
      </c>
      <c r="Q2" s="251" t="s">
        <v>34</v>
      </c>
      <c r="R2" s="174" t="s">
        <v>35</v>
      </c>
      <c r="S2" s="238"/>
    </row>
    <row r="3" spans="1:84" s="163" customFormat="1" ht="144.75" customHeight="1">
      <c r="A3" s="157" t="s">
        <v>36</v>
      </c>
      <c r="B3" s="158" t="s">
        <v>37</v>
      </c>
      <c r="C3" s="158" t="s">
        <v>38</v>
      </c>
      <c r="D3" s="390" t="s">
        <v>22</v>
      </c>
      <c r="E3" s="390" t="s">
        <v>39</v>
      </c>
      <c r="F3" s="390" t="s">
        <v>40</v>
      </c>
      <c r="G3" s="159" t="s">
        <v>41</v>
      </c>
      <c r="H3" s="157" t="s">
        <v>42</v>
      </c>
      <c r="I3" s="157" t="s">
        <v>43</v>
      </c>
      <c r="J3" s="157" t="s">
        <v>44</v>
      </c>
      <c r="K3" s="160"/>
      <c r="L3" s="241" t="s">
        <v>45</v>
      </c>
      <c r="M3" s="158" t="s">
        <v>30</v>
      </c>
      <c r="N3" s="158" t="s">
        <v>46</v>
      </c>
      <c r="O3" s="229" t="s">
        <v>31</v>
      </c>
      <c r="P3" s="164" t="s">
        <v>31</v>
      </c>
      <c r="Q3" s="165" t="s">
        <v>47</v>
      </c>
      <c r="R3" s="166"/>
      <c r="S3" s="238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</row>
    <row r="4" spans="1:84" ht="144.75" customHeight="1">
      <c r="A4" s="21" t="s">
        <v>36</v>
      </c>
      <c r="B4" s="31" t="s">
        <v>37</v>
      </c>
      <c r="C4" s="20" t="s">
        <v>38</v>
      </c>
      <c r="D4" s="391"/>
      <c r="E4" s="391"/>
      <c r="F4" s="391"/>
      <c r="G4" s="29" t="s">
        <v>48</v>
      </c>
      <c r="H4" s="21" t="s">
        <v>42</v>
      </c>
      <c r="I4" s="21" t="s">
        <v>49</v>
      </c>
      <c r="J4" s="141" t="s">
        <v>50</v>
      </c>
      <c r="K4" s="22"/>
      <c r="L4" s="242" t="s">
        <v>51</v>
      </c>
      <c r="M4" s="20" t="s">
        <v>30</v>
      </c>
      <c r="N4" s="20" t="s">
        <v>46</v>
      </c>
      <c r="O4" s="26" t="s">
        <v>31</v>
      </c>
      <c r="P4" s="154" t="s">
        <v>52</v>
      </c>
      <c r="Q4" s="137" t="s">
        <v>53</v>
      </c>
      <c r="R4" s="130" t="s">
        <v>54</v>
      </c>
      <c r="S4" s="238"/>
    </row>
    <row r="5" spans="1:84" ht="144.75" customHeight="1">
      <c r="A5" s="21" t="s">
        <v>36</v>
      </c>
      <c r="B5" s="31" t="s">
        <v>37</v>
      </c>
      <c r="C5" s="20" t="s">
        <v>38</v>
      </c>
      <c r="D5" s="392"/>
      <c r="E5" s="392"/>
      <c r="F5" s="392"/>
      <c r="G5" s="29" t="s">
        <v>55</v>
      </c>
      <c r="H5" s="21" t="s">
        <v>42</v>
      </c>
      <c r="I5" s="21" t="s">
        <v>56</v>
      </c>
      <c r="J5" s="141" t="s">
        <v>57</v>
      </c>
      <c r="K5" s="22"/>
      <c r="L5" s="242" t="s">
        <v>51</v>
      </c>
      <c r="M5" s="20" t="s">
        <v>30</v>
      </c>
      <c r="N5" s="20" t="s">
        <v>46</v>
      </c>
      <c r="O5" s="26" t="s">
        <v>31</v>
      </c>
      <c r="P5" s="47" t="s">
        <v>58</v>
      </c>
      <c r="Q5" s="138" t="s">
        <v>59</v>
      </c>
      <c r="R5" s="130" t="s">
        <v>60</v>
      </c>
      <c r="S5" s="238"/>
    </row>
    <row r="6" spans="1:84" s="24" customFormat="1" ht="252" customHeight="1">
      <c r="A6" s="157" t="s">
        <v>36</v>
      </c>
      <c r="B6" s="158" t="s">
        <v>37</v>
      </c>
      <c r="C6" s="158" t="s">
        <v>61</v>
      </c>
      <c r="D6" s="157" t="s">
        <v>22</v>
      </c>
      <c r="E6" s="157" t="s">
        <v>39</v>
      </c>
      <c r="F6" s="157" t="s">
        <v>40</v>
      </c>
      <c r="G6" s="159" t="s">
        <v>62</v>
      </c>
      <c r="H6" s="211" t="s">
        <v>63</v>
      </c>
      <c r="I6" s="157" t="s">
        <v>64</v>
      </c>
      <c r="J6" s="212" t="s">
        <v>65</v>
      </c>
      <c r="K6" s="160" t="s">
        <v>66</v>
      </c>
      <c r="L6" s="233" t="s">
        <v>67</v>
      </c>
      <c r="M6" s="158" t="s">
        <v>68</v>
      </c>
      <c r="N6" s="158" t="s">
        <v>68</v>
      </c>
      <c r="O6" s="158" t="s">
        <v>68</v>
      </c>
      <c r="P6" s="167" t="s">
        <v>68</v>
      </c>
      <c r="Q6" s="162"/>
      <c r="R6" s="166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</row>
    <row r="7" spans="1:84" ht="192" customHeight="1">
      <c r="A7" s="21" t="s">
        <v>36</v>
      </c>
      <c r="B7" s="20" t="s">
        <v>20</v>
      </c>
      <c r="C7" s="20" t="s">
        <v>38</v>
      </c>
      <c r="D7" s="21" t="s">
        <v>22</v>
      </c>
      <c r="E7" s="21" t="s">
        <v>39</v>
      </c>
      <c r="F7" s="21" t="s">
        <v>40</v>
      </c>
      <c r="G7" s="29" t="s">
        <v>69</v>
      </c>
      <c r="H7" s="141" t="s">
        <v>70</v>
      </c>
      <c r="I7" s="141" t="s">
        <v>71</v>
      </c>
      <c r="J7" s="21" t="s">
        <v>72</v>
      </c>
      <c r="K7" s="21"/>
      <c r="L7" s="147" t="s">
        <v>73</v>
      </c>
      <c r="M7" s="20" t="s">
        <v>30</v>
      </c>
      <c r="N7" s="20" t="s">
        <v>46</v>
      </c>
      <c r="O7" s="148" t="s">
        <v>74</v>
      </c>
      <c r="P7" s="153" t="s">
        <v>58</v>
      </c>
      <c r="Q7" s="129" t="s">
        <v>75</v>
      </c>
      <c r="R7" s="130" t="s">
        <v>76</v>
      </c>
      <c r="S7" s="152"/>
    </row>
    <row r="8" spans="1:84" s="163" customFormat="1" ht="150" customHeight="1">
      <c r="A8" s="398" t="s">
        <v>77</v>
      </c>
      <c r="B8" s="161" t="s">
        <v>20</v>
      </c>
      <c r="C8" s="161" t="s">
        <v>38</v>
      </c>
      <c r="D8" s="398" t="s">
        <v>22</v>
      </c>
      <c r="E8" s="398" t="s">
        <v>78</v>
      </c>
      <c r="F8" s="398" t="s">
        <v>79</v>
      </c>
      <c r="G8" s="159" t="s">
        <v>80</v>
      </c>
      <c r="H8" s="160" t="s">
        <v>81</v>
      </c>
      <c r="I8" s="160" t="s">
        <v>82</v>
      </c>
      <c r="J8" s="160" t="s">
        <v>83</v>
      </c>
      <c r="K8" s="157" t="s">
        <v>84</v>
      </c>
      <c r="L8" s="243"/>
      <c r="M8" s="158" t="s">
        <v>68</v>
      </c>
      <c r="N8" s="158" t="s">
        <v>68</v>
      </c>
      <c r="O8" s="229" t="s">
        <v>68</v>
      </c>
      <c r="P8" s="167" t="s">
        <v>68</v>
      </c>
      <c r="Q8" s="162"/>
      <c r="R8" s="175"/>
      <c r="S8" s="3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</row>
    <row r="9" spans="1:84" s="163" customFormat="1" ht="86.25" customHeight="1">
      <c r="A9" s="398"/>
      <c r="B9" s="161" t="s">
        <v>20</v>
      </c>
      <c r="C9" s="161" t="s">
        <v>38</v>
      </c>
      <c r="D9" s="398"/>
      <c r="E9" s="398"/>
      <c r="F9" s="398"/>
      <c r="G9" s="159" t="s">
        <v>85</v>
      </c>
      <c r="H9" s="160" t="s">
        <v>42</v>
      </c>
      <c r="I9" s="160" t="s">
        <v>86</v>
      </c>
      <c r="J9" s="160" t="s">
        <v>87</v>
      </c>
      <c r="K9" s="157"/>
      <c r="L9" s="243" t="s">
        <v>88</v>
      </c>
      <c r="M9" s="158" t="s">
        <v>68</v>
      </c>
      <c r="N9" s="158" t="s">
        <v>68</v>
      </c>
      <c r="O9" s="229" t="s">
        <v>68</v>
      </c>
      <c r="P9" s="167" t="s">
        <v>68</v>
      </c>
      <c r="Q9" s="162"/>
      <c r="R9" s="175"/>
      <c r="S9" s="238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</row>
    <row r="10" spans="1:84" s="187" customFormat="1" ht="129.75" customHeight="1">
      <c r="A10" s="401" t="s">
        <v>89</v>
      </c>
      <c r="B10" s="181" t="s">
        <v>37</v>
      </c>
      <c r="C10" s="181" t="s">
        <v>38</v>
      </c>
      <c r="D10" s="401" t="s">
        <v>90</v>
      </c>
      <c r="E10" s="401" t="s">
        <v>91</v>
      </c>
      <c r="F10" s="401" t="s">
        <v>92</v>
      </c>
      <c r="G10" s="182" t="s">
        <v>93</v>
      </c>
      <c r="H10" s="183" t="s">
        <v>94</v>
      </c>
      <c r="I10" s="183" t="s">
        <v>95</v>
      </c>
      <c r="J10" s="184" t="s">
        <v>96</v>
      </c>
      <c r="K10" s="181"/>
      <c r="L10" s="244" t="s">
        <v>97</v>
      </c>
      <c r="M10" s="181" t="s">
        <v>46</v>
      </c>
      <c r="N10" s="181" t="s">
        <v>31</v>
      </c>
      <c r="O10" s="230" t="s">
        <v>98</v>
      </c>
      <c r="P10" s="48" t="s">
        <v>99</v>
      </c>
      <c r="Q10" s="185" t="s">
        <v>100</v>
      </c>
      <c r="R10" s="186" t="s">
        <v>35</v>
      </c>
      <c r="S10" s="23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</row>
    <row r="11" spans="1:84" s="187" customFormat="1" ht="236.25">
      <c r="A11" s="402"/>
      <c r="B11" s="181" t="s">
        <v>20</v>
      </c>
      <c r="C11" s="181" t="s">
        <v>21</v>
      </c>
      <c r="D11" s="402"/>
      <c r="E11" s="402"/>
      <c r="F11" s="402"/>
      <c r="G11" s="182" t="s">
        <v>101</v>
      </c>
      <c r="H11" s="183" t="s">
        <v>94</v>
      </c>
      <c r="I11" s="183" t="s">
        <v>95</v>
      </c>
      <c r="J11" s="184" t="s">
        <v>102</v>
      </c>
      <c r="K11" s="181" t="s">
        <v>28</v>
      </c>
      <c r="L11" s="245" t="s">
        <v>103</v>
      </c>
      <c r="M11" s="181" t="s">
        <v>30</v>
      </c>
      <c r="N11" s="181" t="s">
        <v>31</v>
      </c>
      <c r="O11" s="230" t="s">
        <v>104</v>
      </c>
      <c r="P11" s="48" t="s">
        <v>99</v>
      </c>
      <c r="Q11" s="185" t="s">
        <v>100</v>
      </c>
      <c r="R11" s="186" t="s">
        <v>35</v>
      </c>
      <c r="S11" s="23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</row>
    <row r="12" spans="1:84" s="187" customFormat="1" ht="74.25" customHeight="1">
      <c r="A12" s="408"/>
      <c r="B12" s="234" t="s">
        <v>37</v>
      </c>
      <c r="C12" s="181" t="s">
        <v>38</v>
      </c>
      <c r="D12" s="402"/>
      <c r="E12" s="402"/>
      <c r="F12" s="402"/>
      <c r="G12" s="182" t="s">
        <v>105</v>
      </c>
      <c r="H12" s="183" t="s">
        <v>106</v>
      </c>
      <c r="I12" s="183" t="s">
        <v>107</v>
      </c>
      <c r="J12" s="184" t="s">
        <v>108</v>
      </c>
      <c r="K12" s="181"/>
      <c r="L12" s="246" t="s">
        <v>109</v>
      </c>
      <c r="M12" s="181"/>
      <c r="N12" s="181"/>
      <c r="O12" s="230"/>
      <c r="P12" s="48" t="s">
        <v>110</v>
      </c>
      <c r="Q12" s="185"/>
      <c r="R12" s="186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</row>
    <row r="13" spans="1:84" s="195" customFormat="1" ht="74.25" customHeight="1">
      <c r="A13" s="409"/>
      <c r="B13" s="235" t="s">
        <v>37</v>
      </c>
      <c r="C13" s="190" t="s">
        <v>21</v>
      </c>
      <c r="D13" s="410"/>
      <c r="E13" s="402"/>
      <c r="F13" s="402"/>
      <c r="G13" s="191" t="s">
        <v>111</v>
      </c>
      <c r="H13" s="192" t="s">
        <v>106</v>
      </c>
      <c r="I13" s="192" t="s">
        <v>107</v>
      </c>
      <c r="J13" s="193" t="s">
        <v>112</v>
      </c>
      <c r="K13" s="190"/>
      <c r="L13" s="247" t="s">
        <v>109</v>
      </c>
      <c r="M13" s="190"/>
      <c r="N13" s="190"/>
      <c r="O13" s="190"/>
      <c r="P13" s="194" t="s">
        <v>110</v>
      </c>
      <c r="Q13" s="185"/>
      <c r="R13" s="185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</row>
    <row r="14" spans="1:84" ht="94.5">
      <c r="A14" s="391" t="s">
        <v>113</v>
      </c>
      <c r="B14" s="20" t="s">
        <v>20</v>
      </c>
      <c r="C14" s="20" t="s">
        <v>38</v>
      </c>
      <c r="D14" s="392" t="s">
        <v>90</v>
      </c>
      <c r="E14" s="407" t="s">
        <v>114</v>
      </c>
      <c r="F14" s="390" t="s">
        <v>115</v>
      </c>
      <c r="G14" s="29" t="s">
        <v>116</v>
      </c>
      <c r="H14" s="140" t="s">
        <v>117</v>
      </c>
      <c r="I14" s="140" t="s">
        <v>118</v>
      </c>
      <c r="J14" s="20" t="s">
        <v>119</v>
      </c>
      <c r="K14" s="20"/>
      <c r="L14" s="242" t="s">
        <v>120</v>
      </c>
      <c r="M14" s="20" t="s">
        <v>30</v>
      </c>
      <c r="N14" s="20" t="s">
        <v>46</v>
      </c>
      <c r="O14" s="26" t="s">
        <v>31</v>
      </c>
      <c r="P14" s="153" t="s">
        <v>52</v>
      </c>
      <c r="Q14" s="137" t="s">
        <v>121</v>
      </c>
      <c r="R14" s="137" t="s">
        <v>122</v>
      </c>
      <c r="S14" s="238"/>
    </row>
    <row r="15" spans="1:84" ht="198.75" customHeight="1">
      <c r="A15" s="392"/>
      <c r="B15" s="20" t="s">
        <v>20</v>
      </c>
      <c r="C15" s="20" t="s">
        <v>21</v>
      </c>
      <c r="D15" s="407"/>
      <c r="E15" s="407"/>
      <c r="F15" s="392"/>
      <c r="G15" s="29" t="s">
        <v>123</v>
      </c>
      <c r="H15" s="140" t="s">
        <v>117</v>
      </c>
      <c r="I15" s="21" t="s">
        <v>124</v>
      </c>
      <c r="J15" s="20" t="s">
        <v>119</v>
      </c>
      <c r="K15" s="20"/>
      <c r="L15" s="242" t="s">
        <v>125</v>
      </c>
      <c r="M15" s="20" t="s">
        <v>126</v>
      </c>
      <c r="N15" s="20" t="s">
        <v>46</v>
      </c>
      <c r="O15" s="26" t="s">
        <v>31</v>
      </c>
      <c r="P15" s="47" t="s">
        <v>52</v>
      </c>
      <c r="Q15" s="137" t="s">
        <v>121</v>
      </c>
      <c r="R15" s="137" t="s">
        <v>122</v>
      </c>
      <c r="S15" s="238"/>
    </row>
    <row r="16" spans="1:84" ht="170.25" customHeight="1">
      <c r="A16" s="393" t="s">
        <v>127</v>
      </c>
      <c r="B16" s="17" t="s">
        <v>128</v>
      </c>
      <c r="C16" s="17" t="s">
        <v>38</v>
      </c>
      <c r="D16" s="393" t="s">
        <v>129</v>
      </c>
      <c r="E16" s="395" t="s">
        <v>130</v>
      </c>
      <c r="F16" s="393" t="s">
        <v>131</v>
      </c>
      <c r="G16" s="28" t="s">
        <v>132</v>
      </c>
      <c r="H16" s="18" t="s">
        <v>133</v>
      </c>
      <c r="I16" s="19" t="s">
        <v>134</v>
      </c>
      <c r="J16" s="19" t="s">
        <v>135</v>
      </c>
      <c r="K16" s="19"/>
      <c r="L16" s="135" t="s">
        <v>136</v>
      </c>
      <c r="M16" s="199" t="s">
        <v>137</v>
      </c>
      <c r="N16" s="197" t="s">
        <v>31</v>
      </c>
      <c r="O16" s="150" t="s">
        <v>31</v>
      </c>
      <c r="P16" s="200" t="s">
        <v>138</v>
      </c>
      <c r="Q16" s="174"/>
      <c r="S16" s="152"/>
    </row>
    <row r="17" spans="1:84" ht="173.25">
      <c r="A17" s="396"/>
      <c r="B17" s="17" t="s">
        <v>37</v>
      </c>
      <c r="C17" s="17" t="s">
        <v>38</v>
      </c>
      <c r="D17" s="394"/>
      <c r="E17" s="395"/>
      <c r="F17" s="396"/>
      <c r="G17" s="28" t="s">
        <v>139</v>
      </c>
      <c r="H17" s="18" t="s">
        <v>106</v>
      </c>
      <c r="I17" s="19" t="s">
        <v>140</v>
      </c>
      <c r="J17" s="19" t="s">
        <v>141</v>
      </c>
      <c r="K17" s="19"/>
      <c r="L17" s="142" t="s">
        <v>142</v>
      </c>
      <c r="M17" s="202" t="s">
        <v>30</v>
      </c>
      <c r="N17" s="203" t="s">
        <v>31</v>
      </c>
      <c r="O17" s="46" t="s">
        <v>143</v>
      </c>
      <c r="P17" s="149" t="s">
        <v>144</v>
      </c>
      <c r="Q17" s="176" t="s">
        <v>145</v>
      </c>
      <c r="R17" s="174" t="s">
        <v>146</v>
      </c>
    </row>
    <row r="18" spans="1:84" ht="94.5">
      <c r="A18" s="396"/>
      <c r="B18" s="17" t="s">
        <v>37</v>
      </c>
      <c r="C18" s="17" t="s">
        <v>38</v>
      </c>
      <c r="D18" s="395"/>
      <c r="E18" s="395"/>
      <c r="F18" s="396"/>
      <c r="G18" s="28" t="s">
        <v>147</v>
      </c>
      <c r="H18" s="19" t="s">
        <v>42</v>
      </c>
      <c r="I18" s="19" t="s">
        <v>148</v>
      </c>
      <c r="J18" s="19" t="s">
        <v>149</v>
      </c>
      <c r="K18" s="19"/>
      <c r="L18" s="135" t="s">
        <v>150</v>
      </c>
      <c r="M18" s="202" t="s">
        <v>151</v>
      </c>
      <c r="N18" s="46" t="s">
        <v>151</v>
      </c>
      <c r="O18" s="46" t="s">
        <v>151</v>
      </c>
      <c r="P18" s="149" t="s">
        <v>152</v>
      </c>
      <c r="Q18" s="176" t="s">
        <v>153</v>
      </c>
      <c r="R18" s="174" t="s">
        <v>154</v>
      </c>
      <c r="S18" s="239"/>
    </row>
    <row r="19" spans="1:84" ht="157.5">
      <c r="A19" s="396"/>
      <c r="B19" s="17" t="s">
        <v>37</v>
      </c>
      <c r="C19" s="17" t="s">
        <v>38</v>
      </c>
      <c r="D19" s="395"/>
      <c r="E19" s="395"/>
      <c r="F19" s="396"/>
      <c r="G19" s="28" t="s">
        <v>155</v>
      </c>
      <c r="H19" s="19" t="s">
        <v>42</v>
      </c>
      <c r="I19" s="136" t="s">
        <v>156</v>
      </c>
      <c r="J19" s="136" t="s">
        <v>157</v>
      </c>
      <c r="K19" s="19"/>
      <c r="L19" s="142" t="s">
        <v>158</v>
      </c>
      <c r="M19" s="202" t="s">
        <v>151</v>
      </c>
      <c r="N19" s="46" t="s">
        <v>151</v>
      </c>
      <c r="O19" s="46"/>
      <c r="P19" s="149" t="s">
        <v>52</v>
      </c>
      <c r="Q19" s="257" t="s">
        <v>53</v>
      </c>
      <c r="R19" s="132" t="s">
        <v>54</v>
      </c>
      <c r="S19" s="239"/>
    </row>
    <row r="20" spans="1:84" ht="110.25">
      <c r="A20" s="396"/>
      <c r="B20" s="17" t="s">
        <v>37</v>
      </c>
      <c r="C20" s="17" t="s">
        <v>38</v>
      </c>
      <c r="D20" s="395"/>
      <c r="E20" s="395"/>
      <c r="F20" s="396"/>
      <c r="G20" s="28" t="s">
        <v>159</v>
      </c>
      <c r="H20" s="19" t="s">
        <v>42</v>
      </c>
      <c r="I20" s="136" t="s">
        <v>160</v>
      </c>
      <c r="J20" s="136" t="s">
        <v>161</v>
      </c>
      <c r="K20" s="19"/>
      <c r="L20" s="135" t="s">
        <v>162</v>
      </c>
      <c r="M20" s="205" t="s">
        <v>151</v>
      </c>
      <c r="N20" s="206" t="s">
        <v>151</v>
      </c>
      <c r="O20" s="46"/>
      <c r="P20" s="149" t="s">
        <v>58</v>
      </c>
      <c r="Q20" s="176" t="s">
        <v>59</v>
      </c>
      <c r="R20" s="174" t="s">
        <v>60</v>
      </c>
      <c r="S20" s="239"/>
    </row>
    <row r="21" spans="1:84" ht="104.25" customHeight="1">
      <c r="A21" s="396"/>
      <c r="B21" s="17" t="s">
        <v>128</v>
      </c>
      <c r="C21" s="17" t="s">
        <v>38</v>
      </c>
      <c r="D21" s="395"/>
      <c r="E21" s="395"/>
      <c r="F21" s="396"/>
      <c r="G21" s="28" t="s">
        <v>163</v>
      </c>
      <c r="H21" s="19" t="s">
        <v>42</v>
      </c>
      <c r="I21" s="19" t="s">
        <v>164</v>
      </c>
      <c r="J21" s="19" t="s">
        <v>165</v>
      </c>
      <c r="K21" s="19"/>
      <c r="L21" s="135" t="s">
        <v>166</v>
      </c>
      <c r="M21" s="17" t="s">
        <v>30</v>
      </c>
      <c r="N21" s="197" t="s">
        <v>31</v>
      </c>
      <c r="O21" s="33" t="s">
        <v>31</v>
      </c>
      <c r="P21" s="149" t="s">
        <v>143</v>
      </c>
      <c r="Q21" s="150"/>
      <c r="S21" s="239"/>
    </row>
    <row r="22" spans="1:84" ht="111.75" customHeight="1">
      <c r="A22" s="396"/>
      <c r="B22" s="17" t="s">
        <v>128</v>
      </c>
      <c r="C22" s="17" t="s">
        <v>38</v>
      </c>
      <c r="D22" s="395"/>
      <c r="E22" s="395"/>
      <c r="F22" s="396"/>
      <c r="G22" s="28" t="s">
        <v>167</v>
      </c>
      <c r="H22" s="19" t="s">
        <v>42</v>
      </c>
      <c r="I22" s="18" t="s">
        <v>168</v>
      </c>
      <c r="J22" s="19" t="s">
        <v>169</v>
      </c>
      <c r="K22" s="19"/>
      <c r="L22" s="135" t="s">
        <v>166</v>
      </c>
      <c r="M22" s="17" t="s">
        <v>30</v>
      </c>
      <c r="N22" s="197" t="s">
        <v>31</v>
      </c>
      <c r="O22" s="33" t="s">
        <v>31</v>
      </c>
      <c r="P22" s="149" t="s">
        <v>143</v>
      </c>
      <c r="Q22" s="46"/>
      <c r="S22" s="239"/>
    </row>
    <row r="23" spans="1:84" ht="124.5" customHeight="1">
      <c r="A23" s="397"/>
      <c r="B23" s="17" t="s">
        <v>37</v>
      </c>
      <c r="C23" s="134" t="s">
        <v>38</v>
      </c>
      <c r="D23" s="395"/>
      <c r="E23" s="395"/>
      <c r="F23" s="397"/>
      <c r="G23" s="28" t="s">
        <v>170</v>
      </c>
      <c r="H23" s="135" t="s">
        <v>63</v>
      </c>
      <c r="I23" s="142" t="s">
        <v>171</v>
      </c>
      <c r="J23" s="19" t="s">
        <v>172</v>
      </c>
      <c r="K23" s="19"/>
      <c r="L23" s="142" t="s">
        <v>173</v>
      </c>
      <c r="M23" s="17" t="s">
        <v>151</v>
      </c>
      <c r="N23" s="197"/>
      <c r="O23" s="230" t="s">
        <v>138</v>
      </c>
      <c r="P23" s="155" t="s">
        <v>58</v>
      </c>
      <c r="Q23" s="251" t="s">
        <v>174</v>
      </c>
      <c r="R23" s="174" t="s">
        <v>76</v>
      </c>
      <c r="S23" s="238"/>
    </row>
    <row r="24" spans="1:84" s="163" customFormat="1" ht="62.25" customHeight="1">
      <c r="A24" s="407" t="s">
        <v>175</v>
      </c>
      <c r="B24" s="158" t="s">
        <v>37</v>
      </c>
      <c r="C24" s="158" t="s">
        <v>38</v>
      </c>
      <c r="D24" s="407" t="s">
        <v>176</v>
      </c>
      <c r="E24" s="407" t="s">
        <v>177</v>
      </c>
      <c r="F24" s="407" t="s">
        <v>178</v>
      </c>
      <c r="G24" s="159" t="s">
        <v>179</v>
      </c>
      <c r="H24" s="160" t="s">
        <v>42</v>
      </c>
      <c r="I24" s="157" t="s">
        <v>180</v>
      </c>
      <c r="J24" s="157" t="s">
        <v>181</v>
      </c>
      <c r="K24" s="158" t="s">
        <v>182</v>
      </c>
      <c r="L24" s="233" t="s">
        <v>183</v>
      </c>
      <c r="M24" s="158" t="s">
        <v>30</v>
      </c>
      <c r="N24" s="158" t="s">
        <v>31</v>
      </c>
      <c r="O24" s="229" t="s">
        <v>31</v>
      </c>
      <c r="P24" s="168" t="s">
        <v>31</v>
      </c>
      <c r="Q24" s="169"/>
      <c r="R24" s="170"/>
      <c r="S24" s="3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</row>
    <row r="25" spans="1:84" ht="62.25" customHeight="1">
      <c r="A25" s="407"/>
      <c r="B25" s="20" t="s">
        <v>37</v>
      </c>
      <c r="C25" s="20" t="s">
        <v>38</v>
      </c>
      <c r="D25" s="407"/>
      <c r="E25" s="407"/>
      <c r="F25" s="407"/>
      <c r="G25" s="29" t="s">
        <v>184</v>
      </c>
      <c r="H25" s="22" t="s">
        <v>42</v>
      </c>
      <c r="I25" s="140" t="s">
        <v>185</v>
      </c>
      <c r="J25" s="141" t="s">
        <v>186</v>
      </c>
      <c r="K25" s="20" t="s">
        <v>182</v>
      </c>
      <c r="L25" s="147" t="s">
        <v>187</v>
      </c>
      <c r="M25" s="147" t="s">
        <v>30</v>
      </c>
      <c r="N25" s="147" t="s">
        <v>31</v>
      </c>
      <c r="O25" s="26"/>
      <c r="P25" s="154" t="s">
        <v>52</v>
      </c>
      <c r="Q25" s="242" t="s">
        <v>53</v>
      </c>
      <c r="R25" s="130" t="s">
        <v>54</v>
      </c>
      <c r="S25" s="238"/>
    </row>
    <row r="26" spans="1:84" ht="62.25" customHeight="1">
      <c r="A26" s="407"/>
      <c r="B26" s="20" t="s">
        <v>37</v>
      </c>
      <c r="C26" s="20" t="s">
        <v>38</v>
      </c>
      <c r="D26" s="407"/>
      <c r="E26" s="407"/>
      <c r="F26" s="407"/>
      <c r="G26" s="29" t="s">
        <v>188</v>
      </c>
      <c r="H26" s="22" t="s">
        <v>42</v>
      </c>
      <c r="I26" s="140" t="s">
        <v>189</v>
      </c>
      <c r="J26" s="141" t="s">
        <v>190</v>
      </c>
      <c r="K26" s="20" t="s">
        <v>182</v>
      </c>
      <c r="L26" s="147" t="s">
        <v>187</v>
      </c>
      <c r="M26" s="147" t="s">
        <v>30</v>
      </c>
      <c r="N26" s="147" t="s">
        <v>31</v>
      </c>
      <c r="O26" s="26"/>
      <c r="P26" s="154" t="s">
        <v>58</v>
      </c>
      <c r="Q26" s="242" t="s">
        <v>59</v>
      </c>
      <c r="R26" s="129" t="s">
        <v>60</v>
      </c>
      <c r="S26" s="238"/>
    </row>
    <row r="27" spans="1:84" ht="68.25" customHeight="1">
      <c r="A27" s="407"/>
      <c r="B27" s="20" t="s">
        <v>20</v>
      </c>
      <c r="C27" s="20" t="s">
        <v>38</v>
      </c>
      <c r="D27" s="407"/>
      <c r="E27" s="407"/>
      <c r="F27" s="407"/>
      <c r="G27" s="29" t="s">
        <v>191</v>
      </c>
      <c r="H27" s="139" t="s">
        <v>63</v>
      </c>
      <c r="I27" s="141" t="s">
        <v>192</v>
      </c>
      <c r="J27" s="140" t="s">
        <v>193</v>
      </c>
      <c r="K27" s="20"/>
      <c r="L27" s="248" t="s">
        <v>194</v>
      </c>
      <c r="M27" s="20" t="s">
        <v>30</v>
      </c>
      <c r="N27" s="20" t="s">
        <v>31</v>
      </c>
      <c r="O27" s="26" t="s">
        <v>31</v>
      </c>
      <c r="P27" s="47" t="s">
        <v>58</v>
      </c>
      <c r="Q27" s="129" t="s">
        <v>174</v>
      </c>
      <c r="R27" s="129" t="s">
        <v>76</v>
      </c>
      <c r="S27" s="238"/>
    </row>
    <row r="28" spans="1:84" ht="117.75" customHeight="1">
      <c r="A28" s="407"/>
      <c r="B28" s="20" t="s">
        <v>20</v>
      </c>
      <c r="C28" s="20" t="s">
        <v>21</v>
      </c>
      <c r="D28" s="407"/>
      <c r="E28" s="407"/>
      <c r="F28" s="407"/>
      <c r="G28" s="29" t="s">
        <v>195</v>
      </c>
      <c r="H28" s="21" t="s">
        <v>196</v>
      </c>
      <c r="I28" s="20" t="s">
        <v>197</v>
      </c>
      <c r="J28" s="21" t="s">
        <v>198</v>
      </c>
      <c r="K28" s="21"/>
      <c r="L28" s="249" t="s">
        <v>199</v>
      </c>
      <c r="M28" s="20" t="s">
        <v>137</v>
      </c>
      <c r="N28" s="20" t="s">
        <v>151</v>
      </c>
      <c r="O28" s="26" t="s">
        <v>151</v>
      </c>
      <c r="P28" s="47" t="s">
        <v>110</v>
      </c>
      <c r="Q28" s="129" t="s">
        <v>200</v>
      </c>
      <c r="R28" s="129" t="s">
        <v>201</v>
      </c>
    </row>
    <row r="29" spans="1:84" ht="159.75" customHeight="1">
      <c r="A29" s="407"/>
      <c r="B29" s="20" t="s">
        <v>20</v>
      </c>
      <c r="C29" s="20" t="s">
        <v>38</v>
      </c>
      <c r="D29" s="407"/>
      <c r="E29" s="407"/>
      <c r="F29" s="407"/>
      <c r="G29" s="29" t="s">
        <v>202</v>
      </c>
      <c r="H29" s="21" t="s">
        <v>196</v>
      </c>
      <c r="I29" s="20" t="s">
        <v>203</v>
      </c>
      <c r="J29" s="21" t="s">
        <v>204</v>
      </c>
      <c r="K29" s="21"/>
      <c r="L29" s="249" t="s">
        <v>205</v>
      </c>
      <c r="M29" s="20" t="s">
        <v>30</v>
      </c>
      <c r="N29" s="20" t="s">
        <v>46</v>
      </c>
      <c r="O29" s="26" t="s">
        <v>151</v>
      </c>
      <c r="P29" s="47" t="s">
        <v>110</v>
      </c>
      <c r="Q29" s="129" t="s">
        <v>200</v>
      </c>
      <c r="R29" s="129" t="s">
        <v>201</v>
      </c>
    </row>
    <row r="30" spans="1:84" ht="189">
      <c r="A30" s="407"/>
      <c r="B30" s="20" t="s">
        <v>37</v>
      </c>
      <c r="C30" s="20" t="s">
        <v>38</v>
      </c>
      <c r="D30" s="407"/>
      <c r="E30" s="407"/>
      <c r="F30" s="407"/>
      <c r="G30" s="29" t="s">
        <v>206</v>
      </c>
      <c r="H30" s="22" t="s">
        <v>106</v>
      </c>
      <c r="I30" s="140" t="s">
        <v>207</v>
      </c>
      <c r="J30" s="32" t="s">
        <v>208</v>
      </c>
      <c r="K30" s="21"/>
      <c r="L30" s="248" t="s">
        <v>209</v>
      </c>
      <c r="M30" s="20" t="s">
        <v>30</v>
      </c>
      <c r="N30" s="20" t="s">
        <v>31</v>
      </c>
      <c r="O30" s="26" t="s">
        <v>143</v>
      </c>
      <c r="P30" s="47" t="s">
        <v>110</v>
      </c>
      <c r="Q30" s="129" t="s">
        <v>145</v>
      </c>
      <c r="R30" s="129" t="s">
        <v>146</v>
      </c>
      <c r="S30" s="238"/>
    </row>
    <row r="31" spans="1:84" ht="78.75" customHeight="1">
      <c r="A31" s="395" t="s">
        <v>210</v>
      </c>
      <c r="B31" s="17" t="s">
        <v>37</v>
      </c>
      <c r="C31" s="17" t="s">
        <v>38</v>
      </c>
      <c r="D31" s="19" t="s">
        <v>90</v>
      </c>
      <c r="E31" s="395"/>
      <c r="F31" s="395"/>
      <c r="G31" s="28" t="s">
        <v>211</v>
      </c>
      <c r="H31" s="18" t="s">
        <v>212</v>
      </c>
      <c r="I31" s="19" t="s">
        <v>213</v>
      </c>
      <c r="J31" s="19" t="s">
        <v>214</v>
      </c>
      <c r="K31" s="19"/>
      <c r="L31" s="219" t="s">
        <v>215</v>
      </c>
      <c r="M31" s="17" t="s">
        <v>137</v>
      </c>
      <c r="N31" s="197" t="s">
        <v>30</v>
      </c>
      <c r="O31" s="199" t="s">
        <v>216</v>
      </c>
      <c r="P31" s="201" t="s">
        <v>138</v>
      </c>
      <c r="Q31" s="46" t="s">
        <v>217</v>
      </c>
      <c r="R31" s="46" t="s">
        <v>218</v>
      </c>
    </row>
    <row r="32" spans="1:84" ht="81.75" customHeight="1">
      <c r="A32" s="395"/>
      <c r="B32" s="17" t="s">
        <v>37</v>
      </c>
      <c r="C32" s="17" t="s">
        <v>21</v>
      </c>
      <c r="D32" s="19" t="s">
        <v>90</v>
      </c>
      <c r="E32" s="395"/>
      <c r="F32" s="395"/>
      <c r="G32" s="28" t="s">
        <v>219</v>
      </c>
      <c r="H32" s="18" t="s">
        <v>212</v>
      </c>
      <c r="I32" s="19" t="s">
        <v>213</v>
      </c>
      <c r="J32" s="19" t="s">
        <v>214</v>
      </c>
      <c r="K32" s="19"/>
      <c r="L32" s="219" t="s">
        <v>215</v>
      </c>
      <c r="M32" s="17" t="s">
        <v>137</v>
      </c>
      <c r="N32" s="197" t="s">
        <v>30</v>
      </c>
      <c r="O32" s="231" t="s">
        <v>216</v>
      </c>
      <c r="P32" s="204" t="s">
        <v>138</v>
      </c>
      <c r="Q32" s="46" t="s">
        <v>217</v>
      </c>
      <c r="R32" s="46" t="s">
        <v>218</v>
      </c>
    </row>
    <row r="33" spans="1:84" ht="198" customHeight="1">
      <c r="A33" s="395"/>
      <c r="B33" s="17" t="s">
        <v>37</v>
      </c>
      <c r="C33" s="17" t="s">
        <v>61</v>
      </c>
      <c r="D33" s="19" t="s">
        <v>90</v>
      </c>
      <c r="E33" s="395"/>
      <c r="F33" s="395"/>
      <c r="G33" s="34" t="s">
        <v>220</v>
      </c>
      <c r="H33" s="35" t="s">
        <v>212</v>
      </c>
      <c r="I33" s="143" t="s">
        <v>221</v>
      </c>
      <c r="J33" s="36" t="s">
        <v>222</v>
      </c>
      <c r="K33" s="36"/>
      <c r="L33" s="250" t="s">
        <v>223</v>
      </c>
      <c r="M33" s="37" t="s">
        <v>30</v>
      </c>
      <c r="N33" s="197" t="s">
        <v>46</v>
      </c>
      <c r="O33" s="231" t="s">
        <v>216</v>
      </c>
      <c r="P33" s="149" t="s">
        <v>138</v>
      </c>
      <c r="Q33" s="210" t="s">
        <v>224</v>
      </c>
      <c r="R33" s="46" t="s">
        <v>225</v>
      </c>
      <c r="S33" s="238"/>
    </row>
    <row r="34" spans="1:84" s="151" customFormat="1" ht="147" customHeight="1">
      <c r="A34" s="399" t="s">
        <v>226</v>
      </c>
      <c r="B34" s="20" t="s">
        <v>37</v>
      </c>
      <c r="C34" s="20" t="s">
        <v>38</v>
      </c>
      <c r="D34" s="399" t="s">
        <v>227</v>
      </c>
      <c r="E34" s="399" t="s">
        <v>228</v>
      </c>
      <c r="F34" s="399" t="s">
        <v>228</v>
      </c>
      <c r="G34" s="153" t="s">
        <v>229</v>
      </c>
      <c r="H34" s="20" t="s">
        <v>106</v>
      </c>
      <c r="I34" s="20" t="s">
        <v>230</v>
      </c>
      <c r="J34" s="20" t="s">
        <v>231</v>
      </c>
      <c r="K34" s="20"/>
      <c r="L34" s="147" t="s">
        <v>232</v>
      </c>
      <c r="M34" s="20" t="s">
        <v>46</v>
      </c>
      <c r="N34" s="20"/>
      <c r="O34" s="20" t="s">
        <v>143</v>
      </c>
      <c r="P34" s="153" t="s">
        <v>144</v>
      </c>
      <c r="Q34" s="242" t="s">
        <v>233</v>
      </c>
      <c r="R34" s="177" t="s">
        <v>146</v>
      </c>
      <c r="S34" s="238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73"/>
      <c r="BB34" s="173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</row>
    <row r="35" spans="1:84" s="163" customFormat="1" ht="116.25" customHeight="1">
      <c r="A35" s="400"/>
      <c r="B35" s="158" t="s">
        <v>234</v>
      </c>
      <c r="C35" s="158" t="s">
        <v>38</v>
      </c>
      <c r="D35" s="400"/>
      <c r="E35" s="400"/>
      <c r="F35" s="400"/>
      <c r="G35" s="167" t="s">
        <v>235</v>
      </c>
      <c r="H35" s="158" t="s">
        <v>236</v>
      </c>
      <c r="I35" s="158" t="s">
        <v>237</v>
      </c>
      <c r="J35" s="158" t="s">
        <v>238</v>
      </c>
      <c r="K35" s="158"/>
      <c r="L35" s="158" t="s">
        <v>239</v>
      </c>
      <c r="M35" s="158" t="s">
        <v>46</v>
      </c>
      <c r="N35" s="158" t="s">
        <v>46</v>
      </c>
      <c r="O35" s="158" t="s">
        <v>46</v>
      </c>
      <c r="P35" s="167" t="s">
        <v>46</v>
      </c>
      <c r="Q35" s="158"/>
      <c r="R35" s="178"/>
      <c r="S35" s="180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73"/>
      <c r="BB35" s="173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</row>
    <row r="36" spans="1:84" s="163" customFormat="1" ht="204.75">
      <c r="A36" s="157" t="s">
        <v>240</v>
      </c>
      <c r="B36" s="158" t="s">
        <v>20</v>
      </c>
      <c r="C36" s="158" t="s">
        <v>38</v>
      </c>
      <c r="D36" s="157" t="s">
        <v>227</v>
      </c>
      <c r="E36" s="157" t="s">
        <v>241</v>
      </c>
      <c r="F36" s="157" t="s">
        <v>242</v>
      </c>
      <c r="G36" s="159" t="s">
        <v>243</v>
      </c>
      <c r="H36" s="160" t="s">
        <v>244</v>
      </c>
      <c r="I36" s="160" t="s">
        <v>245</v>
      </c>
      <c r="J36" s="157" t="s">
        <v>246</v>
      </c>
      <c r="K36" s="157"/>
      <c r="L36" s="161" t="s">
        <v>136</v>
      </c>
      <c r="M36" s="158" t="s">
        <v>68</v>
      </c>
      <c r="N36" s="158" t="s">
        <v>68</v>
      </c>
      <c r="O36" s="232" t="s">
        <v>68</v>
      </c>
      <c r="P36" s="208" t="s">
        <v>68</v>
      </c>
      <c r="Q36" s="175"/>
      <c r="R36" s="175"/>
      <c r="S36" s="3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</row>
    <row r="37" spans="1:84" ht="132" customHeight="1">
      <c r="A37" s="393" t="s">
        <v>247</v>
      </c>
      <c r="B37" s="17" t="s">
        <v>20</v>
      </c>
      <c r="C37" s="17" t="s">
        <v>38</v>
      </c>
      <c r="D37" s="393" t="s">
        <v>248</v>
      </c>
      <c r="E37" s="393" t="s">
        <v>249</v>
      </c>
      <c r="F37" s="393" t="s">
        <v>250</v>
      </c>
      <c r="G37" s="28" t="s">
        <v>251</v>
      </c>
      <c r="H37" s="136" t="s">
        <v>252</v>
      </c>
      <c r="I37" s="19" t="s">
        <v>253</v>
      </c>
      <c r="J37" s="19" t="s">
        <v>253</v>
      </c>
      <c r="K37" s="19"/>
      <c r="L37" s="17" t="s">
        <v>254</v>
      </c>
      <c r="M37" s="17" t="s">
        <v>46</v>
      </c>
      <c r="N37" s="197"/>
      <c r="O37" s="202" t="s">
        <v>151</v>
      </c>
      <c r="P37" s="149" t="s">
        <v>110</v>
      </c>
      <c r="Q37" s="258" t="s">
        <v>255</v>
      </c>
      <c r="R37" s="179" t="s">
        <v>201</v>
      </c>
    </row>
    <row r="38" spans="1:84" ht="112.5" customHeight="1">
      <c r="A38" s="397"/>
      <c r="B38" s="17" t="s">
        <v>20</v>
      </c>
      <c r="C38" s="17" t="s">
        <v>21</v>
      </c>
      <c r="D38" s="397"/>
      <c r="E38" s="397"/>
      <c r="F38" s="397"/>
      <c r="G38" s="28" t="s">
        <v>256</v>
      </c>
      <c r="H38" s="136" t="s">
        <v>252</v>
      </c>
      <c r="I38" s="19" t="s">
        <v>253</v>
      </c>
      <c r="J38" s="19" t="s">
        <v>253</v>
      </c>
      <c r="K38" s="19"/>
      <c r="L38" s="17" t="s">
        <v>257</v>
      </c>
      <c r="M38" s="17" t="s">
        <v>46</v>
      </c>
      <c r="N38" s="197" t="s">
        <v>151</v>
      </c>
      <c r="O38" s="202" t="s">
        <v>151</v>
      </c>
      <c r="P38" s="149" t="s">
        <v>110</v>
      </c>
      <c r="Q38" s="258" t="s">
        <v>255</v>
      </c>
      <c r="R38" s="179" t="s">
        <v>201</v>
      </c>
    </row>
    <row r="39" spans="1:84" ht="70.5" customHeight="1">
      <c r="A39" s="21"/>
      <c r="B39" s="147" t="s">
        <v>234</v>
      </c>
      <c r="C39" s="20" t="s">
        <v>38</v>
      </c>
      <c r="D39" s="399" t="s">
        <v>248</v>
      </c>
      <c r="E39" s="399" t="s">
        <v>258</v>
      </c>
      <c r="F39" s="399" t="s">
        <v>259</v>
      </c>
      <c r="G39" s="29" t="s">
        <v>260</v>
      </c>
      <c r="H39" s="21" t="s">
        <v>261</v>
      </c>
      <c r="I39" s="22" t="s">
        <v>262</v>
      </c>
      <c r="J39" s="22" t="s">
        <v>263</v>
      </c>
      <c r="K39" s="21"/>
      <c r="L39" s="27" t="s">
        <v>264</v>
      </c>
      <c r="M39" s="20" t="s">
        <v>46</v>
      </c>
      <c r="N39" s="198" t="s">
        <v>138</v>
      </c>
      <c r="O39" s="177" t="s">
        <v>138</v>
      </c>
      <c r="P39" s="209" t="s">
        <v>33</v>
      </c>
      <c r="Q39" s="259" t="s">
        <v>265</v>
      </c>
      <c r="R39" s="174" t="s">
        <v>266</v>
      </c>
    </row>
    <row r="40" spans="1:84" ht="110.25" customHeight="1">
      <c r="A40" s="21"/>
      <c r="B40" s="20" t="s">
        <v>20</v>
      </c>
      <c r="C40" s="20" t="s">
        <v>21</v>
      </c>
      <c r="D40" s="400"/>
      <c r="E40" s="400"/>
      <c r="F40" s="400"/>
      <c r="G40" s="29" t="s">
        <v>267</v>
      </c>
      <c r="H40" s="21" t="s">
        <v>261</v>
      </c>
      <c r="I40" s="22" t="s">
        <v>268</v>
      </c>
      <c r="J40" s="22" t="s">
        <v>269</v>
      </c>
      <c r="K40" s="21"/>
      <c r="L40" s="27" t="s">
        <v>270</v>
      </c>
      <c r="M40" s="20" t="s">
        <v>46</v>
      </c>
      <c r="N40" s="198" t="s">
        <v>138</v>
      </c>
      <c r="O40" s="177" t="s">
        <v>138</v>
      </c>
      <c r="P40" s="209" t="s">
        <v>33</v>
      </c>
      <c r="Q40" s="259" t="s">
        <v>271</v>
      </c>
      <c r="R40" s="174" t="s">
        <v>266</v>
      </c>
    </row>
    <row r="41" spans="1:84" ht="105.95" customHeight="1">
      <c r="A41" s="393" t="s">
        <v>272</v>
      </c>
      <c r="B41" s="17" t="s">
        <v>273</v>
      </c>
      <c r="C41" s="17" t="s">
        <v>38</v>
      </c>
      <c r="D41" s="405" t="s">
        <v>248</v>
      </c>
      <c r="E41" s="405" t="s">
        <v>274</v>
      </c>
      <c r="F41" s="393" t="s">
        <v>274</v>
      </c>
      <c r="G41" s="28" t="s">
        <v>275</v>
      </c>
      <c r="H41" s="25" t="s">
        <v>276</v>
      </c>
      <c r="I41" s="144" t="s">
        <v>277</v>
      </c>
      <c r="J41" s="17" t="s">
        <v>278</v>
      </c>
      <c r="K41" s="17"/>
      <c r="L41" s="23" t="s">
        <v>279</v>
      </c>
      <c r="M41" s="39"/>
      <c r="N41" s="197" t="s">
        <v>31</v>
      </c>
      <c r="O41" s="202" t="s">
        <v>31</v>
      </c>
      <c r="P41" s="149" t="s">
        <v>58</v>
      </c>
      <c r="Q41" s="174" t="s">
        <v>280</v>
      </c>
      <c r="R41" s="174" t="s">
        <v>281</v>
      </c>
    </row>
    <row r="42" spans="1:84" s="187" customFormat="1" ht="94.5">
      <c r="A42" s="397"/>
      <c r="B42" s="181" t="s">
        <v>273</v>
      </c>
      <c r="C42" s="181" t="s">
        <v>282</v>
      </c>
      <c r="D42" s="406"/>
      <c r="E42" s="406"/>
      <c r="F42" s="397"/>
      <c r="G42" s="182" t="s">
        <v>283</v>
      </c>
      <c r="H42" s="253" t="s">
        <v>276</v>
      </c>
      <c r="I42" s="246" t="s">
        <v>284</v>
      </c>
      <c r="J42" s="181" t="s">
        <v>278</v>
      </c>
      <c r="K42" s="181"/>
      <c r="L42" s="254" t="s">
        <v>279</v>
      </c>
      <c r="M42" s="181" t="s">
        <v>46</v>
      </c>
      <c r="N42" s="255"/>
      <c r="O42" s="231" t="s">
        <v>31</v>
      </c>
      <c r="P42" s="256" t="s">
        <v>58</v>
      </c>
      <c r="Q42" s="186" t="s">
        <v>280</v>
      </c>
      <c r="R42" s="186" t="s">
        <v>285</v>
      </c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</row>
    <row r="43" spans="1:84" s="131" customFormat="1" ht="222" customHeight="1">
      <c r="A43" s="415" t="s">
        <v>286</v>
      </c>
      <c r="B43" s="415" t="s">
        <v>273</v>
      </c>
      <c r="C43" s="132" t="s">
        <v>21</v>
      </c>
      <c r="D43" s="413" t="s">
        <v>287</v>
      </c>
      <c r="E43" s="403" t="s">
        <v>288</v>
      </c>
      <c r="F43" s="145" t="s">
        <v>288</v>
      </c>
      <c r="G43" s="146" t="s">
        <v>289</v>
      </c>
      <c r="H43" s="145" t="s">
        <v>290</v>
      </c>
      <c r="I43" s="145" t="s">
        <v>288</v>
      </c>
      <c r="J43" s="145" t="s">
        <v>291</v>
      </c>
      <c r="K43" s="145"/>
      <c r="L43" s="132" t="s">
        <v>292</v>
      </c>
      <c r="M43" s="132"/>
      <c r="N43" s="132"/>
      <c r="O43" s="189" t="s">
        <v>143</v>
      </c>
      <c r="P43" s="207" t="s">
        <v>58</v>
      </c>
      <c r="Q43" s="236" t="s">
        <v>293</v>
      </c>
      <c r="R43" s="236" t="s">
        <v>294</v>
      </c>
      <c r="S43" s="238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</row>
    <row r="44" spans="1:84" s="131" customFormat="1" ht="189" customHeight="1">
      <c r="A44" s="416"/>
      <c r="B44" s="416"/>
      <c r="C44" s="132" t="s">
        <v>38</v>
      </c>
      <c r="D44" s="414"/>
      <c r="E44" s="404"/>
      <c r="F44" s="252" t="s">
        <v>288</v>
      </c>
      <c r="G44" s="261" t="s">
        <v>295</v>
      </c>
      <c r="H44" s="252" t="s">
        <v>290</v>
      </c>
      <c r="I44" s="252" t="s">
        <v>288</v>
      </c>
      <c r="J44" s="252" t="s">
        <v>291</v>
      </c>
      <c r="K44" s="252"/>
      <c r="L44" s="262" t="s">
        <v>292</v>
      </c>
      <c r="M44" s="262"/>
      <c r="N44" s="262"/>
      <c r="O44" s="262" t="s">
        <v>143</v>
      </c>
      <c r="P44" s="266" t="s">
        <v>58</v>
      </c>
      <c r="Q44" s="236" t="s">
        <v>293</v>
      </c>
      <c r="R44" s="236" t="s">
        <v>296</v>
      </c>
      <c r="S44" s="238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</row>
    <row r="45" spans="1:84" s="131" customFormat="1" ht="73.5" customHeight="1">
      <c r="A45" s="404" t="s">
        <v>297</v>
      </c>
      <c r="B45" s="132" t="s">
        <v>20</v>
      </c>
      <c r="C45" s="263" t="s">
        <v>38</v>
      </c>
      <c r="D45" s="411" t="s">
        <v>287</v>
      </c>
      <c r="E45" s="389" t="s">
        <v>298</v>
      </c>
      <c r="F45" s="145" t="s">
        <v>299</v>
      </c>
      <c r="G45" s="146" t="s">
        <v>300</v>
      </c>
      <c r="H45" s="145" t="s">
        <v>301</v>
      </c>
      <c r="I45" s="145" t="s">
        <v>299</v>
      </c>
      <c r="J45" s="264" t="s">
        <v>302</v>
      </c>
      <c r="K45" s="219"/>
      <c r="L45" s="144"/>
      <c r="M45" s="144"/>
      <c r="N45" s="144"/>
      <c r="O45" s="144"/>
      <c r="P45" s="267" t="s">
        <v>110</v>
      </c>
      <c r="Q45" s="144" t="s">
        <v>303</v>
      </c>
      <c r="R45" s="144"/>
      <c r="S45" s="3" t="s">
        <v>304</v>
      </c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</row>
    <row r="46" spans="1:84" ht="61.5" customHeight="1">
      <c r="A46" s="412"/>
      <c r="B46" s="46" t="s">
        <v>20</v>
      </c>
      <c r="C46" s="263" t="s">
        <v>38</v>
      </c>
      <c r="D46" s="411"/>
      <c r="E46" s="389"/>
      <c r="F46" s="260" t="s">
        <v>305</v>
      </c>
      <c r="G46" s="146" t="s">
        <v>306</v>
      </c>
      <c r="H46" s="145" t="s">
        <v>301</v>
      </c>
      <c r="I46" s="260" t="s">
        <v>305</v>
      </c>
      <c r="J46" s="265" t="s">
        <v>307</v>
      </c>
      <c r="K46" s="19"/>
      <c r="L46" s="17"/>
      <c r="M46" s="17"/>
      <c r="N46" s="17"/>
      <c r="O46" s="17"/>
      <c r="P46" s="268" t="s">
        <v>33</v>
      </c>
      <c r="Q46" s="144" t="s">
        <v>308</v>
      </c>
      <c r="R46" s="17"/>
      <c r="S46" s="3" t="s">
        <v>304</v>
      </c>
    </row>
    <row r="47" spans="1:84" ht="15.75" customHeight="1">
      <c r="R47" s="3"/>
    </row>
    <row r="48" spans="1:84" ht="15.75" customHeight="1">
      <c r="R48" s="3"/>
    </row>
    <row r="49" spans="18:18" ht="15.75" customHeight="1">
      <c r="R49" s="3"/>
    </row>
    <row r="50" spans="18:18" ht="15.75" customHeight="1">
      <c r="R50" s="3"/>
    </row>
    <row r="51" spans="18:18" ht="15.75" customHeight="1">
      <c r="R51" s="3"/>
    </row>
    <row r="52" spans="18:18" ht="15.75" customHeight="1">
      <c r="R52" s="3"/>
    </row>
    <row r="53" spans="18:18" ht="15.75" customHeight="1">
      <c r="R53" s="3"/>
    </row>
    <row r="54" spans="18:18" ht="15.75" customHeight="1">
      <c r="R54" s="3"/>
    </row>
    <row r="55" spans="18:18" ht="15.75" customHeight="1">
      <c r="R55" s="3"/>
    </row>
    <row r="56" spans="18:18" ht="15.75" customHeight="1">
      <c r="R56" s="3"/>
    </row>
    <row r="57" spans="18:18" ht="15.75" customHeight="1">
      <c r="R57" s="3"/>
    </row>
    <row r="58" spans="18:18" ht="15.75" customHeight="1">
      <c r="R58" s="3"/>
    </row>
    <row r="59" spans="18:18" ht="15.75" customHeight="1">
      <c r="R59" s="3"/>
    </row>
    <row r="60" spans="18:18" ht="15.75" customHeight="1">
      <c r="R60" s="3"/>
    </row>
    <row r="61" spans="18:18" ht="15.75" customHeight="1">
      <c r="R61" s="3"/>
    </row>
    <row r="62" spans="18:18" ht="15.75" customHeight="1">
      <c r="R62" s="3"/>
    </row>
    <row r="63" spans="18:18" ht="15.75" customHeight="1">
      <c r="R63" s="3"/>
    </row>
    <row r="64" spans="18:18" ht="15.75" customHeight="1">
      <c r="R64" s="3"/>
    </row>
    <row r="65" spans="18:18" ht="15.75" customHeight="1">
      <c r="R65" s="3"/>
    </row>
    <row r="66" spans="18:18" ht="15.75" customHeight="1">
      <c r="R66" s="3"/>
    </row>
    <row r="67" spans="18:18" ht="15.75" customHeight="1">
      <c r="R67" s="3"/>
    </row>
    <row r="68" spans="18:18" ht="15.75" customHeight="1">
      <c r="R68" s="3"/>
    </row>
    <row r="69" spans="18:18" ht="15.75" customHeight="1">
      <c r="R69" s="3"/>
    </row>
    <row r="70" spans="18:18" ht="15.75" customHeight="1">
      <c r="R70" s="3"/>
    </row>
    <row r="71" spans="18:18" ht="15.75" customHeight="1">
      <c r="R71" s="3"/>
    </row>
    <row r="72" spans="18:18" ht="15.75" customHeight="1">
      <c r="R72" s="3"/>
    </row>
    <row r="73" spans="18:18" ht="15.75" customHeight="1">
      <c r="R73" s="3"/>
    </row>
    <row r="74" spans="18:18" ht="15.75" customHeight="1">
      <c r="R74" s="3"/>
    </row>
    <row r="75" spans="18:18" ht="15.75" customHeight="1">
      <c r="R75" s="3"/>
    </row>
    <row r="76" spans="18:18" ht="15.75" customHeight="1">
      <c r="R76" s="3"/>
    </row>
    <row r="77" spans="18:18" ht="15.75" customHeight="1">
      <c r="R77" s="3"/>
    </row>
    <row r="78" spans="18:18" ht="15.75" customHeight="1">
      <c r="R78" s="3"/>
    </row>
    <row r="79" spans="18:18" ht="15.75" customHeight="1">
      <c r="R79" s="3"/>
    </row>
    <row r="80" spans="18:18" ht="15.75" customHeight="1">
      <c r="R80" s="3"/>
    </row>
    <row r="81" spans="18:18" ht="15.75" customHeight="1">
      <c r="R81" s="3"/>
    </row>
    <row r="82" spans="18:18" ht="15.75" customHeight="1">
      <c r="R82" s="3"/>
    </row>
    <row r="83" spans="18:18" ht="15.75" customHeight="1">
      <c r="R83" s="3"/>
    </row>
    <row r="84" spans="18:18" ht="15.75" customHeight="1">
      <c r="R84" s="3"/>
    </row>
    <row r="85" spans="18:18" ht="15.75" customHeight="1">
      <c r="R85" s="3"/>
    </row>
    <row r="86" spans="18:18" ht="15.75" customHeight="1">
      <c r="R86" s="3"/>
    </row>
    <row r="87" spans="18:18" ht="15.75" customHeight="1">
      <c r="R87" s="3"/>
    </row>
    <row r="88" spans="18:18" ht="15.75" customHeight="1">
      <c r="R88" s="3"/>
    </row>
    <row r="89" spans="18:18" ht="15.75" customHeight="1">
      <c r="R89" s="3"/>
    </row>
    <row r="90" spans="18:18" ht="15.75" customHeight="1">
      <c r="R90" s="3"/>
    </row>
    <row r="91" spans="18:18" ht="15.75" customHeight="1">
      <c r="R91" s="3"/>
    </row>
    <row r="92" spans="18:18" ht="15.75" customHeight="1">
      <c r="R92" s="3"/>
    </row>
    <row r="93" spans="18:18" ht="15.75" customHeight="1">
      <c r="R93" s="3"/>
    </row>
    <row r="94" spans="18:18" ht="15.75" customHeight="1">
      <c r="R94" s="3"/>
    </row>
    <row r="95" spans="18:18" ht="15.75" customHeight="1">
      <c r="R95" s="3"/>
    </row>
    <row r="96" spans="18:18" ht="15.75" customHeight="1">
      <c r="R96" s="3"/>
    </row>
    <row r="97" spans="18:18" ht="15.75" customHeight="1">
      <c r="R97" s="3"/>
    </row>
    <row r="98" spans="18:18" ht="15.75" customHeight="1">
      <c r="R98" s="3"/>
    </row>
    <row r="99" spans="18:18" ht="15.75" customHeight="1">
      <c r="R99" s="3"/>
    </row>
    <row r="100" spans="18:18" ht="15.75" customHeight="1">
      <c r="R100" s="3"/>
    </row>
    <row r="101" spans="18:18" ht="15.75" customHeight="1">
      <c r="R101" s="3"/>
    </row>
    <row r="102" spans="18:18" ht="15.75" customHeight="1">
      <c r="R102" s="3"/>
    </row>
    <row r="103" spans="18:18" ht="15.75" customHeight="1">
      <c r="R103" s="3"/>
    </row>
    <row r="104" spans="18:18" ht="15.75" customHeight="1">
      <c r="R104" s="3"/>
    </row>
    <row r="105" spans="18:18" ht="15.75" customHeight="1">
      <c r="R105" s="3"/>
    </row>
    <row r="106" spans="18:18" ht="15.75" customHeight="1">
      <c r="R106" s="3"/>
    </row>
    <row r="107" spans="18:18" ht="15.75" customHeight="1">
      <c r="R107" s="3"/>
    </row>
    <row r="108" spans="18:18" ht="15.75" customHeight="1">
      <c r="R108" s="3"/>
    </row>
    <row r="109" spans="18:18" ht="15.75" customHeight="1">
      <c r="R109" s="3"/>
    </row>
    <row r="110" spans="18:18" ht="15.75" customHeight="1">
      <c r="R110" s="3"/>
    </row>
    <row r="111" spans="18:18" ht="15.75" customHeight="1">
      <c r="R111" s="3"/>
    </row>
    <row r="112" spans="18:18" ht="15.75" customHeight="1">
      <c r="R112" s="3"/>
    </row>
    <row r="113" spans="18:18" ht="15.75" customHeight="1">
      <c r="R113" s="3"/>
    </row>
    <row r="114" spans="18:18" ht="15.75" customHeight="1">
      <c r="R114" s="3"/>
    </row>
    <row r="115" spans="18:18" ht="15.75" customHeight="1">
      <c r="R115" s="3"/>
    </row>
    <row r="116" spans="18:18" ht="15.75" customHeight="1">
      <c r="R116" s="3"/>
    </row>
    <row r="117" spans="18:18" ht="15.75" customHeight="1">
      <c r="R117" s="3"/>
    </row>
    <row r="118" spans="18:18" ht="15.75" customHeight="1">
      <c r="R118" s="3"/>
    </row>
    <row r="119" spans="18:18" ht="15.75" customHeight="1">
      <c r="R119" s="3"/>
    </row>
    <row r="120" spans="18:18" ht="15.75" customHeight="1">
      <c r="R120" s="3"/>
    </row>
    <row r="121" spans="18:18" ht="15.75" customHeight="1">
      <c r="R121" s="3"/>
    </row>
    <row r="122" spans="18:18" ht="15.75" customHeight="1">
      <c r="R122" s="3"/>
    </row>
    <row r="123" spans="18:18" ht="15.75" customHeight="1">
      <c r="R123" s="3"/>
    </row>
    <row r="124" spans="18:18" ht="15.75" customHeight="1">
      <c r="R124" s="3"/>
    </row>
    <row r="125" spans="18:18" ht="15.75" customHeight="1">
      <c r="R125" s="3"/>
    </row>
    <row r="126" spans="18:18" ht="15.75" customHeight="1">
      <c r="R126" s="3"/>
    </row>
    <row r="127" spans="18:18" ht="15.75" customHeight="1">
      <c r="R127" s="3"/>
    </row>
    <row r="128" spans="18:18" ht="15.75" customHeight="1">
      <c r="R128" s="3"/>
    </row>
    <row r="129" spans="18:18" ht="15.75" customHeight="1">
      <c r="R129" s="3"/>
    </row>
    <row r="130" spans="18:18" ht="15.75" customHeight="1">
      <c r="R130" s="3"/>
    </row>
    <row r="131" spans="18:18" ht="15.75" customHeight="1">
      <c r="R131" s="3"/>
    </row>
    <row r="132" spans="18:18" ht="15.75" customHeight="1">
      <c r="R132" s="3"/>
    </row>
    <row r="133" spans="18:18" ht="15.75" customHeight="1">
      <c r="R133" s="3"/>
    </row>
    <row r="134" spans="18:18" ht="15.75" customHeight="1">
      <c r="R134" s="3"/>
    </row>
    <row r="135" spans="18:18" ht="15.75" customHeight="1">
      <c r="R135" s="3"/>
    </row>
    <row r="136" spans="18:18" ht="15.75" customHeight="1">
      <c r="R136" s="3"/>
    </row>
    <row r="137" spans="18:18" ht="15.75" customHeight="1">
      <c r="R137" s="3"/>
    </row>
    <row r="138" spans="18:18" ht="15.75" customHeight="1">
      <c r="R138" s="3"/>
    </row>
    <row r="139" spans="18:18" ht="15.75" customHeight="1">
      <c r="R139" s="3"/>
    </row>
    <row r="140" spans="18:18" ht="15.75" customHeight="1">
      <c r="R140" s="3"/>
    </row>
    <row r="141" spans="18:18" ht="15.75" customHeight="1">
      <c r="R141" s="3"/>
    </row>
    <row r="142" spans="18:18" ht="15.75" customHeight="1">
      <c r="R142" s="3"/>
    </row>
    <row r="143" spans="18:18" ht="15.75" customHeight="1">
      <c r="R143" s="3"/>
    </row>
    <row r="144" spans="18:18" ht="15.75" customHeight="1">
      <c r="R144" s="3"/>
    </row>
    <row r="145" spans="18:18" ht="15.75" customHeight="1">
      <c r="R145" s="3"/>
    </row>
    <row r="146" spans="18:18" ht="15.75" customHeight="1">
      <c r="R146" s="3"/>
    </row>
    <row r="147" spans="18:18" ht="15.75" customHeight="1">
      <c r="R147" s="3"/>
    </row>
    <row r="148" spans="18:18" ht="15.75" customHeight="1">
      <c r="R148" s="3"/>
    </row>
    <row r="149" spans="18:18" ht="15.75" customHeight="1">
      <c r="R149" s="3"/>
    </row>
    <row r="150" spans="18:18" ht="15.75" customHeight="1">
      <c r="R150" s="3"/>
    </row>
    <row r="151" spans="18:18" ht="15.75" customHeight="1">
      <c r="R151" s="3"/>
    </row>
    <row r="152" spans="18:18" ht="15.75" customHeight="1">
      <c r="R152" s="3"/>
    </row>
    <row r="153" spans="18:18" ht="15.75" customHeight="1">
      <c r="R153" s="3"/>
    </row>
    <row r="154" spans="18:18" ht="15.75" customHeight="1">
      <c r="R154" s="3"/>
    </row>
    <row r="155" spans="18:18" ht="15.75" customHeight="1">
      <c r="R155" s="3"/>
    </row>
    <row r="156" spans="18:18" ht="15.75" customHeight="1">
      <c r="R156" s="3"/>
    </row>
    <row r="157" spans="18:18" ht="15.75" customHeight="1">
      <c r="R157" s="3"/>
    </row>
    <row r="158" spans="18:18" ht="15.75" customHeight="1">
      <c r="R158" s="3"/>
    </row>
    <row r="159" spans="18:18" ht="15.75" customHeight="1">
      <c r="R159" s="3"/>
    </row>
    <row r="160" spans="18:18" ht="15.75" customHeight="1">
      <c r="R160" s="3"/>
    </row>
    <row r="161" spans="18:18" ht="15.75" customHeight="1">
      <c r="R161" s="3"/>
    </row>
    <row r="162" spans="18:18" ht="15.75" customHeight="1">
      <c r="R162" s="3"/>
    </row>
    <row r="163" spans="18:18" ht="15.75" customHeight="1">
      <c r="R163" s="3"/>
    </row>
    <row r="164" spans="18:18" ht="15.75" customHeight="1">
      <c r="R164" s="3"/>
    </row>
    <row r="165" spans="18:18" ht="15.75" customHeight="1">
      <c r="R165" s="3"/>
    </row>
    <row r="166" spans="18:18" ht="15.75" customHeight="1">
      <c r="R166" s="3"/>
    </row>
    <row r="167" spans="18:18" ht="15.75" customHeight="1">
      <c r="R167" s="3"/>
    </row>
    <row r="168" spans="18:18" ht="15.75" customHeight="1">
      <c r="R168" s="3"/>
    </row>
    <row r="169" spans="18:18" ht="15.75" customHeight="1">
      <c r="R169" s="3"/>
    </row>
    <row r="170" spans="18:18" ht="15.75" customHeight="1">
      <c r="R170" s="3"/>
    </row>
    <row r="171" spans="18:18" ht="15.75" customHeight="1">
      <c r="R171" s="3"/>
    </row>
    <row r="172" spans="18:18" ht="15.75" customHeight="1">
      <c r="R172" s="237"/>
    </row>
  </sheetData>
  <sheetProtection algorithmName="SHA-512" hashValue="sqiEO1hIkz199WSjkecbGv1tcZ2XEn1gW0IyfirJ8JS9cX9wwfNUxAGkfOcxK1PTMkW9n/FRxnzgvQ40BbmXsg==" saltValue="sgrUv97HtdpMsmFN5RjB0Q==" spinCount="100000" sheet="1" objects="1" scenarios="1"/>
  <autoFilter ref="A1:M44" xr:uid="{00000000-0009-0000-0000-000000000000}"/>
  <mergeCells count="48">
    <mergeCell ref="D45:D46"/>
    <mergeCell ref="A45:A46"/>
    <mergeCell ref="A16:A23"/>
    <mergeCell ref="A24:A30"/>
    <mergeCell ref="D24:D30"/>
    <mergeCell ref="D43:D44"/>
    <mergeCell ref="A43:A44"/>
    <mergeCell ref="B43:B44"/>
    <mergeCell ref="A34:A35"/>
    <mergeCell ref="A41:A42"/>
    <mergeCell ref="D41:D42"/>
    <mergeCell ref="A37:A38"/>
    <mergeCell ref="E24:E30"/>
    <mergeCell ref="F24:F30"/>
    <mergeCell ref="F31:F33"/>
    <mergeCell ref="A31:A33"/>
    <mergeCell ref="E31:E33"/>
    <mergeCell ref="F37:F38"/>
    <mergeCell ref="E37:E38"/>
    <mergeCell ref="D37:D38"/>
    <mergeCell ref="D39:D40"/>
    <mergeCell ref="E39:E40"/>
    <mergeCell ref="F39:F40"/>
    <mergeCell ref="A8:A9"/>
    <mergeCell ref="D8:D9"/>
    <mergeCell ref="E8:E9"/>
    <mergeCell ref="A14:A15"/>
    <mergeCell ref="D14:D15"/>
    <mergeCell ref="E14:E15"/>
    <mergeCell ref="A10:A13"/>
    <mergeCell ref="D10:D13"/>
    <mergeCell ref="E10:E13"/>
    <mergeCell ref="E45:E46"/>
    <mergeCell ref="D3:D5"/>
    <mergeCell ref="E3:E5"/>
    <mergeCell ref="F3:F5"/>
    <mergeCell ref="D16:D23"/>
    <mergeCell ref="F16:F23"/>
    <mergeCell ref="E16:E23"/>
    <mergeCell ref="F8:F9"/>
    <mergeCell ref="F14:F15"/>
    <mergeCell ref="E34:E35"/>
    <mergeCell ref="D34:D35"/>
    <mergeCell ref="F10:F13"/>
    <mergeCell ref="F34:F35"/>
    <mergeCell ref="F41:F42"/>
    <mergeCell ref="E43:E44"/>
    <mergeCell ref="E41:E42"/>
  </mergeCells>
  <phoneticPr fontId="3" type="noConversion"/>
  <pageMargins left="0.7" right="0.7" top="0.75" bottom="0.75" header="0.3" footer="0.3"/>
  <pageSetup paperSize="9"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2:T66"/>
  <sheetViews>
    <sheetView showGridLines="0" zoomScaleNormal="100" workbookViewId="0">
      <pane xSplit="4" ySplit="3" topLeftCell="E33" activePane="bottomRight" state="frozen"/>
      <selection pane="bottomRight" activeCell="R57" sqref="R57"/>
      <selection pane="bottomLeft" activeCell="D1" sqref="D1"/>
      <selection pane="topRight"/>
    </sheetView>
  </sheetViews>
  <sheetFormatPr defaultColWidth="8.85546875" defaultRowHeight="15" customHeight="1"/>
  <cols>
    <col min="1" max="1" width="4.42578125" style="13" customWidth="1"/>
    <col min="2" max="2" width="15.140625" style="4" customWidth="1"/>
    <col min="3" max="3" width="53.42578125" style="5" customWidth="1"/>
    <col min="4" max="4" width="11.140625" style="13" customWidth="1"/>
    <col min="5" max="5" width="69.140625" style="16" customWidth="1"/>
    <col min="6" max="6" width="20.42578125" style="13" customWidth="1"/>
    <col min="7" max="7" width="9.140625" style="13" customWidth="1"/>
    <col min="8" max="8" width="8.85546875" style="13"/>
    <col min="9" max="9" width="11.42578125" style="12" customWidth="1"/>
    <col min="10" max="10" width="11.5703125" style="12" customWidth="1"/>
    <col min="11" max="12" width="9" style="12" bestFit="1" customWidth="1"/>
    <col min="13" max="13" width="16.42578125" style="12" bestFit="1" customWidth="1"/>
    <col min="14" max="14" width="9" style="12" bestFit="1" customWidth="1"/>
    <col min="15" max="15" width="9.42578125" style="12" customWidth="1"/>
    <col min="16" max="16" width="12" style="12" customWidth="1"/>
    <col min="17" max="17" width="9" style="13" customWidth="1"/>
    <col min="18" max="18" width="16.85546875" style="57" customWidth="1"/>
    <col min="19" max="19" width="16.42578125" style="57" bestFit="1" customWidth="1"/>
    <col min="20" max="20" width="11.85546875" style="13" customWidth="1"/>
    <col min="21" max="16384" width="8.85546875" style="13"/>
  </cols>
  <sheetData>
    <row r="2" spans="2:20" s="12" customFormat="1" ht="23.1" customHeight="1">
      <c r="B2" s="417" t="s">
        <v>0</v>
      </c>
      <c r="C2" s="417" t="s">
        <v>4</v>
      </c>
      <c r="D2" s="417" t="s">
        <v>6</v>
      </c>
      <c r="E2" s="417" t="s">
        <v>8</v>
      </c>
      <c r="F2" s="417" t="s">
        <v>309</v>
      </c>
      <c r="G2" s="417" t="s">
        <v>310</v>
      </c>
      <c r="I2" s="67"/>
      <c r="J2" s="68"/>
      <c r="K2" s="68"/>
      <c r="L2" s="68" t="s">
        <v>311</v>
      </c>
      <c r="M2" s="68"/>
      <c r="N2" s="68"/>
      <c r="O2" s="68"/>
      <c r="P2" s="70"/>
      <c r="R2" s="80"/>
      <c r="S2" s="69"/>
      <c r="T2" s="70"/>
    </row>
    <row r="3" spans="2:20" s="12" customFormat="1" ht="23.1" customHeight="1">
      <c r="B3" s="417"/>
      <c r="C3" s="417"/>
      <c r="D3" s="417"/>
      <c r="E3" s="417"/>
      <c r="F3" s="417"/>
      <c r="G3" s="417"/>
      <c r="I3" s="71" t="s">
        <v>312</v>
      </c>
      <c r="J3" s="71" t="s">
        <v>313</v>
      </c>
      <c r="K3" s="71" t="s">
        <v>314</v>
      </c>
      <c r="L3" s="71" t="s">
        <v>315</v>
      </c>
      <c r="M3" s="71" t="s">
        <v>316</v>
      </c>
      <c r="N3" s="71" t="s">
        <v>317</v>
      </c>
      <c r="O3" s="74" t="s">
        <v>318</v>
      </c>
      <c r="P3" s="71" t="s">
        <v>244</v>
      </c>
      <c r="R3" s="72" t="s">
        <v>319</v>
      </c>
      <c r="S3" s="76" t="s">
        <v>320</v>
      </c>
      <c r="T3" s="71" t="s">
        <v>321</v>
      </c>
    </row>
    <row r="4" spans="2:20" ht="21.75" customHeight="1">
      <c r="B4" s="418" t="s">
        <v>19</v>
      </c>
      <c r="C4" s="419" t="s">
        <v>23</v>
      </c>
      <c r="D4" s="52" t="e">
        <f>'AKČNÝ PLÁN_ŽS1_202405'!#REF!</f>
        <v>#REF!</v>
      </c>
      <c r="E4" s="52" t="e">
        <f>'AKČNÝ PLÁN_ŽS1_202405'!#REF!</f>
        <v>#REF!</v>
      </c>
      <c r="F4" s="52" t="e">
        <f>'AKČNÝ PLÁN_ŽS1_202405'!#REF!</f>
        <v>#REF!</v>
      </c>
      <c r="G4" s="52" t="e">
        <f>'AKČNÝ PLÁN_ŽS1_202405'!#REF!</f>
        <v>#REF!</v>
      </c>
      <c r="I4" s="61">
        <v>0</v>
      </c>
      <c r="J4" s="61">
        <v>1</v>
      </c>
      <c r="K4" s="61">
        <v>0</v>
      </c>
      <c r="L4" s="61">
        <v>0</v>
      </c>
      <c r="M4" s="61">
        <v>1</v>
      </c>
      <c r="N4" s="61">
        <v>0</v>
      </c>
      <c r="O4" s="67">
        <v>0</v>
      </c>
      <c r="P4" s="61"/>
      <c r="R4" s="62">
        <f>SUM(I4:N4)</f>
        <v>2</v>
      </c>
      <c r="S4" s="77">
        <f t="shared" ref="S4:S14" si="0">O4</f>
        <v>0</v>
      </c>
      <c r="T4" s="63">
        <f t="shared" ref="T4:T35" si="1">R4+S4</f>
        <v>2</v>
      </c>
    </row>
    <row r="5" spans="2:20" ht="26.45" customHeight="1">
      <c r="B5" s="418"/>
      <c r="C5" s="419"/>
      <c r="D5" s="52" t="str">
        <f>'AKČNÝ PLÁN_ŽS1_202405'!D4</f>
        <v>ŽS1_BP_02</v>
      </c>
      <c r="E5" s="52" t="str">
        <f>'AKČNÝ PLÁN_ŽS1_202405'!E4</f>
        <v>Zasielanie informácií z procesu - EVENTY 
Odoslanie techn. notifikácie o skončení posledného poistenia</v>
      </c>
      <c r="F5" s="52" t="str">
        <f>'AKČNÝ PLÁN_ŽS1_202405'!F4</f>
        <v>SocP</v>
      </c>
      <c r="G5" s="52" t="str">
        <f>'AKČNÝ PLÁN_ŽS1_202405'!G4</f>
        <v>4Q 2025</v>
      </c>
      <c r="I5" s="61">
        <v>0</v>
      </c>
      <c r="J5" s="61">
        <v>1</v>
      </c>
      <c r="K5" s="61">
        <v>0</v>
      </c>
      <c r="L5" s="61">
        <v>0</v>
      </c>
      <c r="M5" s="61">
        <v>0</v>
      </c>
      <c r="N5" s="61">
        <v>0</v>
      </c>
      <c r="O5" s="67">
        <v>1</v>
      </c>
      <c r="P5" s="61"/>
      <c r="R5" s="62">
        <f t="shared" ref="R5:R54" si="2">SUM(I5:N5)</f>
        <v>1</v>
      </c>
      <c r="S5" s="77">
        <f t="shared" si="0"/>
        <v>1</v>
      </c>
      <c r="T5" s="63">
        <f t="shared" si="1"/>
        <v>2</v>
      </c>
    </row>
    <row r="6" spans="2:20">
      <c r="B6" s="418" t="s">
        <v>36</v>
      </c>
      <c r="C6" s="419" t="s">
        <v>322</v>
      </c>
      <c r="D6" s="52" t="e">
        <f>'AKČNÝ PLÁN_ŽS1_202405'!#REF!</f>
        <v>#REF!</v>
      </c>
      <c r="E6" s="52" t="e">
        <f>'AKČNÝ PLÁN_ŽS1_202405'!#REF!</f>
        <v>#REF!</v>
      </c>
      <c r="F6" s="52" t="e">
        <f>'AKČNÝ PLÁN_ŽS1_202405'!#REF!</f>
        <v>#REF!</v>
      </c>
      <c r="G6" s="52" t="e">
        <f>'AKČNÝ PLÁN_ŽS1_202405'!#REF!</f>
        <v>#REF!</v>
      </c>
      <c r="I6" s="61">
        <v>0</v>
      </c>
      <c r="J6" s="61">
        <v>0</v>
      </c>
      <c r="K6" s="61">
        <v>0</v>
      </c>
      <c r="L6" s="61">
        <v>1</v>
      </c>
      <c r="M6" s="61">
        <v>0</v>
      </c>
      <c r="N6" s="61">
        <v>0</v>
      </c>
      <c r="O6" s="67">
        <v>1</v>
      </c>
      <c r="P6" s="61">
        <v>1</v>
      </c>
      <c r="R6" s="62">
        <f t="shared" si="2"/>
        <v>1</v>
      </c>
      <c r="S6" s="77">
        <f t="shared" si="0"/>
        <v>1</v>
      </c>
      <c r="T6" s="63">
        <f t="shared" si="1"/>
        <v>2</v>
      </c>
    </row>
    <row r="7" spans="2:20" ht="15.75" customHeight="1">
      <c r="B7" s="418"/>
      <c r="C7" s="419"/>
      <c r="D7" s="52" t="str">
        <f>'AKČNÝ PLÁN_ŽS1_202405'!D5</f>
        <v>ŽS1_BP_04</v>
      </c>
      <c r="E7" s="52" t="str">
        <f>'AKČNÝ PLÁN_ŽS1_202405'!E5</f>
        <v>Podanie žiadosti o zaradenie do evidencie UoZ cez nový el.formulár na ÚPVS</v>
      </c>
      <c r="F7" s="52" t="str">
        <f>'AKČNÝ PLÁN_ŽS1_202405'!F5</f>
        <v>MPSVR</v>
      </c>
      <c r="G7" s="52" t="str">
        <f>'AKČNÝ PLÁN_ŽS1_202405'!G5</f>
        <v>1Q 2024</v>
      </c>
      <c r="I7" s="61">
        <v>1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7">
        <v>0</v>
      </c>
      <c r="P7" s="61"/>
      <c r="R7" s="62">
        <f t="shared" si="2"/>
        <v>1</v>
      </c>
      <c r="S7" s="77">
        <f t="shared" si="0"/>
        <v>0</v>
      </c>
      <c r="T7" s="63">
        <f t="shared" si="1"/>
        <v>1</v>
      </c>
    </row>
    <row r="8" spans="2:20">
      <c r="B8" s="418"/>
      <c r="C8" s="419"/>
      <c r="D8" s="52" t="str">
        <f>'AKČNÝ PLÁN_ŽS1_202405'!D8</f>
        <v>ŽS1_BP_05</v>
      </c>
      <c r="E8" s="52" t="str">
        <f>'AKČNÝ PLÁN_ŽS1_202405'!E8</f>
        <v>Legislatíva - Autorizovanie žiadosti o zaradenie medzi UoZ aj bez KEP</v>
      </c>
      <c r="F8" s="52" t="str">
        <f>'AKČNÝ PLÁN_ŽS1_202405'!F8</f>
        <v>MIRRI</v>
      </c>
      <c r="G8" s="52" t="str">
        <f>'AKČNÝ PLÁN_ŽS1_202405'!G8</f>
        <v>1Q 2023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7">
        <v>0</v>
      </c>
      <c r="P8" s="61"/>
      <c r="R8" s="62">
        <f t="shared" si="2"/>
        <v>0</v>
      </c>
      <c r="S8" s="77">
        <f t="shared" si="0"/>
        <v>0</v>
      </c>
      <c r="T8" s="63">
        <f t="shared" si="1"/>
        <v>0</v>
      </c>
    </row>
    <row r="9" spans="2:20" ht="15.75" customHeight="1">
      <c r="B9" s="418"/>
      <c r="C9" s="419"/>
      <c r="D9" s="52" t="str">
        <f>'AKČNÝ PLÁN_ŽS1_202405'!D9</f>
        <v>ŽS1_BP_06</v>
      </c>
      <c r="E9" s="52" t="str">
        <f>'AKČNÝ PLÁN_ŽS1_202405'!E9</f>
        <v>Autorizácia odoslaním žiadosti s opätovným prihlásením, zadaním BOKu
Prijatie eForm žiadosti o zaradenie do evidencie UoZ</v>
      </c>
      <c r="F9" s="52" t="str">
        <f>'AKČNÝ PLÁN_ŽS1_202405'!F9</f>
        <v>MPSVR</v>
      </c>
      <c r="G9" s="52" t="str">
        <f>'AKČNÝ PLÁN_ŽS1_202405'!G9</f>
        <v>1Q 2025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7">
        <v>0</v>
      </c>
      <c r="P9" s="61"/>
      <c r="R9" s="62">
        <f t="shared" si="2"/>
        <v>0</v>
      </c>
      <c r="S9" s="77">
        <f t="shared" si="0"/>
        <v>0</v>
      </c>
      <c r="T9" s="63">
        <f t="shared" si="1"/>
        <v>0</v>
      </c>
    </row>
    <row r="10" spans="2:20" ht="15" customHeight="1">
      <c r="B10" s="418" t="s">
        <v>77</v>
      </c>
      <c r="C10" s="419" t="s">
        <v>78</v>
      </c>
      <c r="D10" s="52" t="str">
        <f>'AKČNÝ PLÁN_ŽS1_202405'!D10</f>
        <v>ŽS1_BP_07</v>
      </c>
      <c r="E10" s="52" t="str">
        <f>'AKČNÝ PLÁN_ŽS1_202405'!E10</f>
        <v>Legislatíva – zavedenie pojmu. „Obvyklý pobyt“ pri podaní žiadosti o evidenciu medzi UoZ</v>
      </c>
      <c r="F10" s="52" t="str">
        <f>'AKČNÝ PLÁN_ŽS1_202405'!F10</f>
        <v>MPSVR</v>
      </c>
      <c r="G10" s="52" t="str">
        <f>'AKČNÝ PLÁN_ŽS1_202405'!G10</f>
        <v>1Q 2023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7">
        <v>0</v>
      </c>
      <c r="P10" s="61"/>
      <c r="R10" s="62">
        <f t="shared" si="2"/>
        <v>0</v>
      </c>
      <c r="S10" s="77">
        <f t="shared" si="0"/>
        <v>0</v>
      </c>
      <c r="T10" s="63">
        <f t="shared" si="1"/>
        <v>0</v>
      </c>
    </row>
    <row r="11" spans="2:20" ht="15.75" customHeight="1">
      <c r="B11" s="418"/>
      <c r="C11" s="419"/>
      <c r="D11" s="52" t="str">
        <f>'AKČNÝ PLÁN_ŽS1_202405'!D11</f>
        <v>ŽS1_BP_08</v>
      </c>
      <c r="E11" s="52" t="str">
        <f>'AKČNÝ PLÁN_ŽS1_202405'!E11</f>
        <v>Mať možnosť zvoliť si tzv. „Obvyklý pobyt“ pri podaní žiadosti o evidenciu UoZ, zmena formuláru</v>
      </c>
      <c r="F11" s="52" t="str">
        <f>'AKČNÝ PLÁN_ŽS1_202405'!F11</f>
        <v>MPSVR</v>
      </c>
      <c r="G11" s="52" t="str">
        <f>'AKČNÝ PLÁN_ŽS1_202405'!G11</f>
        <v>1Q 2023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7">
        <v>0</v>
      </c>
      <c r="P11" s="61"/>
      <c r="R11" s="62">
        <f t="shared" si="2"/>
        <v>0</v>
      </c>
      <c r="S11" s="77">
        <f t="shared" si="0"/>
        <v>0</v>
      </c>
      <c r="T11" s="63">
        <f t="shared" si="1"/>
        <v>0</v>
      </c>
    </row>
    <row r="12" spans="2:20">
      <c r="B12" s="418" t="s">
        <v>89</v>
      </c>
      <c r="C12" s="419" t="s">
        <v>91</v>
      </c>
      <c r="D12" s="52" t="str">
        <f>'AKČNÝ PLÁN_ŽS1_202405'!D12</f>
        <v>ŽS1_BP_09</v>
      </c>
      <c r="E12" s="52" t="str">
        <f>'AKČNÝ PLÁN_ŽS1_202405'!E12</f>
        <v>Informácie o stave konania</v>
      </c>
      <c r="F12" s="52" t="str">
        <f>'AKČNÝ PLÁN_ŽS1_202405'!F12</f>
        <v>MPSVR</v>
      </c>
      <c r="G12" s="52" t="str">
        <f>'AKČNÝ PLÁN_ŽS1_202405'!G12</f>
        <v>4Q2025</v>
      </c>
      <c r="I12" s="61">
        <v>0</v>
      </c>
      <c r="J12" s="61">
        <v>1</v>
      </c>
      <c r="K12" s="61">
        <v>0</v>
      </c>
      <c r="L12" s="61">
        <v>0</v>
      </c>
      <c r="M12" s="61">
        <v>1</v>
      </c>
      <c r="N12" s="61">
        <v>0</v>
      </c>
      <c r="O12" s="67">
        <v>0</v>
      </c>
      <c r="P12" s="61"/>
      <c r="R12" s="62">
        <f t="shared" si="2"/>
        <v>2</v>
      </c>
      <c r="S12" s="77">
        <f t="shared" si="0"/>
        <v>0</v>
      </c>
      <c r="T12" s="63">
        <f t="shared" si="1"/>
        <v>2</v>
      </c>
    </row>
    <row r="13" spans="2:20">
      <c r="B13" s="418"/>
      <c r="C13" s="419"/>
      <c r="D13" s="52" t="str">
        <f>'AKČNÝ PLÁN_ŽS1_202405'!D13</f>
        <v>ŽS1_BP_10</v>
      </c>
      <c r="E13" s="52" t="str">
        <f>'AKČNÝ PLÁN_ŽS1_202405'!E13</f>
        <v>Informácie o stave konania</v>
      </c>
      <c r="F13" s="52" t="str">
        <f>'AKČNÝ PLÁN_ŽS1_202405'!F13</f>
        <v>SocP</v>
      </c>
      <c r="G13" s="52" t="str">
        <f>'AKČNÝ PLÁN_ŽS1_202405'!G13</f>
        <v>4Q2025</v>
      </c>
      <c r="I13" s="61">
        <v>0</v>
      </c>
      <c r="J13" s="61">
        <v>1</v>
      </c>
      <c r="K13" s="61">
        <v>0</v>
      </c>
      <c r="L13" s="61">
        <v>0</v>
      </c>
      <c r="M13" s="61">
        <v>1</v>
      </c>
      <c r="N13" s="61">
        <v>0</v>
      </c>
      <c r="O13" s="67">
        <v>0</v>
      </c>
      <c r="P13" s="61"/>
      <c r="R13" s="62">
        <f t="shared" si="2"/>
        <v>2</v>
      </c>
      <c r="S13" s="77">
        <f t="shared" si="0"/>
        <v>0</v>
      </c>
      <c r="T13" s="63">
        <f t="shared" si="1"/>
        <v>2</v>
      </c>
    </row>
    <row r="14" spans="2:20" ht="15.75" customHeight="1">
      <c r="B14" s="418"/>
      <c r="C14" s="419"/>
      <c r="D14" s="52" t="e">
        <f>'AKČNÝ PLÁN_ŽS1_202405'!#REF!</f>
        <v>#REF!</v>
      </c>
      <c r="E14" s="52" t="e">
        <f>'AKČNÝ PLÁN_ŽS1_202405'!#REF!</f>
        <v>#REF!</v>
      </c>
      <c r="F14" s="52" t="e">
        <f>'AKČNÝ PLÁN_ŽS1_202405'!#REF!</f>
        <v>#REF!</v>
      </c>
      <c r="G14" s="52" t="e">
        <f>'AKČNÝ PLÁN_ŽS1_202405'!#REF!</f>
        <v>#REF!</v>
      </c>
      <c r="I14" s="61">
        <v>0</v>
      </c>
      <c r="J14" s="61">
        <v>1</v>
      </c>
      <c r="K14" s="61">
        <v>0</v>
      </c>
      <c r="L14" s="61">
        <v>0</v>
      </c>
      <c r="M14" s="61">
        <v>1</v>
      </c>
      <c r="N14" s="61">
        <v>0</v>
      </c>
      <c r="O14" s="67">
        <v>0</v>
      </c>
      <c r="P14" s="61"/>
      <c r="R14" s="62">
        <f t="shared" si="2"/>
        <v>2</v>
      </c>
      <c r="S14" s="77">
        <f t="shared" si="0"/>
        <v>0</v>
      </c>
      <c r="T14" s="63">
        <f t="shared" si="1"/>
        <v>2</v>
      </c>
    </row>
    <row r="15" spans="2:20" s="38" customFormat="1" hidden="1">
      <c r="B15" s="420" t="s">
        <v>323</v>
      </c>
      <c r="C15" s="421" t="s">
        <v>324</v>
      </c>
      <c r="D15" s="55" t="e">
        <f>'AKČNÝ PLÁN_ŽS1_202405'!#REF!</f>
        <v>#REF!</v>
      </c>
      <c r="E15" s="55" t="e">
        <f>'AKČNÝ PLÁN_ŽS1_202405'!#REF!</f>
        <v>#REF!</v>
      </c>
      <c r="F15" s="55" t="e">
        <f>'AKČNÝ PLÁN_ŽS1_202405'!#REF!</f>
        <v>#REF!</v>
      </c>
      <c r="G15" s="55" t="e">
        <f>'AKČNÝ PLÁN_ŽS1_202405'!#REF!</f>
        <v>#REF!</v>
      </c>
      <c r="I15" s="64"/>
      <c r="J15" s="64"/>
      <c r="K15" s="64"/>
      <c r="L15" s="64"/>
      <c r="M15" s="64"/>
      <c r="N15" s="61"/>
      <c r="O15" s="79"/>
      <c r="P15" s="64"/>
      <c r="R15" s="62"/>
      <c r="S15" s="77"/>
      <c r="T15" s="63">
        <f t="shared" si="1"/>
        <v>0</v>
      </c>
    </row>
    <row r="16" spans="2:20" s="38" customFormat="1" ht="15" hidden="1" customHeight="1">
      <c r="B16" s="420"/>
      <c r="C16" s="421"/>
      <c r="D16" s="55" t="e">
        <f>'AKČNÝ PLÁN_ŽS1_202405'!#REF!</f>
        <v>#REF!</v>
      </c>
      <c r="E16" s="55" t="e">
        <f>'AKČNÝ PLÁN_ŽS1_202405'!#REF!</f>
        <v>#REF!</v>
      </c>
      <c r="F16" s="55" t="e">
        <f>'AKČNÝ PLÁN_ŽS1_202405'!#REF!</f>
        <v>#REF!</v>
      </c>
      <c r="G16" s="55" t="e">
        <f>'AKČNÝ PLÁN_ŽS1_202405'!#REF!</f>
        <v>#REF!</v>
      </c>
      <c r="I16" s="64"/>
      <c r="J16" s="64"/>
      <c r="K16" s="64"/>
      <c r="L16" s="64"/>
      <c r="M16" s="64"/>
      <c r="N16" s="61"/>
      <c r="O16" s="79"/>
      <c r="P16" s="64"/>
      <c r="R16" s="62"/>
      <c r="S16" s="77"/>
      <c r="T16" s="63">
        <f t="shared" si="1"/>
        <v>0</v>
      </c>
    </row>
    <row r="17" spans="2:20" s="38" customFormat="1" hidden="1">
      <c r="B17" s="420"/>
      <c r="C17" s="421"/>
      <c r="D17" s="55" t="e">
        <f>'AKČNÝ PLÁN_ŽS1_202405'!#REF!</f>
        <v>#REF!</v>
      </c>
      <c r="E17" s="55" t="e">
        <f>'AKČNÝ PLÁN_ŽS1_202405'!#REF!</f>
        <v>#REF!</v>
      </c>
      <c r="F17" s="55" t="e">
        <f>'AKČNÝ PLÁN_ŽS1_202405'!#REF!</f>
        <v>#REF!</v>
      </c>
      <c r="G17" s="55" t="e">
        <f>'AKČNÝ PLÁN_ŽS1_202405'!#REF!</f>
        <v>#REF!</v>
      </c>
      <c r="I17" s="64"/>
      <c r="J17" s="64"/>
      <c r="K17" s="64"/>
      <c r="L17" s="64"/>
      <c r="M17" s="64"/>
      <c r="N17" s="61"/>
      <c r="O17" s="79"/>
      <c r="P17" s="64"/>
      <c r="R17" s="62"/>
      <c r="S17" s="77"/>
      <c r="T17" s="63">
        <f t="shared" si="1"/>
        <v>0</v>
      </c>
    </row>
    <row r="18" spans="2:20" s="38" customFormat="1" hidden="1">
      <c r="B18" s="420"/>
      <c r="C18" s="421"/>
      <c r="D18" s="55" t="e">
        <f>'AKČNÝ PLÁN_ŽS1_202405'!#REF!</f>
        <v>#REF!</v>
      </c>
      <c r="E18" s="55" t="e">
        <f>'AKČNÝ PLÁN_ŽS1_202405'!#REF!</f>
        <v>#REF!</v>
      </c>
      <c r="F18" s="55" t="e">
        <f>'AKČNÝ PLÁN_ŽS1_202405'!#REF!</f>
        <v>#REF!</v>
      </c>
      <c r="G18" s="55" t="e">
        <f>'AKČNÝ PLÁN_ŽS1_202405'!#REF!</f>
        <v>#REF!</v>
      </c>
      <c r="I18" s="64"/>
      <c r="J18" s="64"/>
      <c r="K18" s="64"/>
      <c r="L18" s="64"/>
      <c r="M18" s="64"/>
      <c r="N18" s="61"/>
      <c r="O18" s="79"/>
      <c r="P18" s="64"/>
      <c r="R18" s="62"/>
      <c r="S18" s="77"/>
      <c r="T18" s="63">
        <f t="shared" si="1"/>
        <v>0</v>
      </c>
    </row>
    <row r="19" spans="2:20" ht="15.75" customHeight="1">
      <c r="B19" s="418" t="s">
        <v>113</v>
      </c>
      <c r="C19" s="419" t="s">
        <v>325</v>
      </c>
      <c r="D19" s="52" t="e">
        <f>'AKČNÝ PLÁN_ŽS1_202405'!#REF!</f>
        <v>#REF!</v>
      </c>
      <c r="E19" s="52" t="e">
        <f>'AKČNÝ PLÁN_ŽS1_202405'!#REF!</f>
        <v>#REF!</v>
      </c>
      <c r="F19" s="52" t="e">
        <f>'AKČNÝ PLÁN_ŽS1_202405'!#REF!</f>
        <v>#REF!</v>
      </c>
      <c r="G19" s="52" t="e">
        <f>'AKČNÝ PLÁN_ŽS1_202405'!#REF!</f>
        <v>#REF!</v>
      </c>
      <c r="I19" s="61">
        <v>1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7">
        <v>0</v>
      </c>
      <c r="P19" s="61"/>
      <c r="R19" s="62">
        <f t="shared" si="2"/>
        <v>1</v>
      </c>
      <c r="S19" s="77">
        <f>O19</f>
        <v>0</v>
      </c>
      <c r="T19" s="63">
        <f t="shared" si="1"/>
        <v>1</v>
      </c>
    </row>
    <row r="20" spans="2:20">
      <c r="B20" s="418"/>
      <c r="C20" s="419"/>
      <c r="D20" s="52" t="str">
        <f>'AKČNÝ PLÁN_ŽS1_202405'!D16</f>
        <v>ŽS1_BP_17</v>
      </c>
      <c r="E20" s="52" t="str">
        <f>'AKČNÝ PLÁN_ŽS1_202405'!E16</f>
        <v>Prijatie a spracovanie odvolania na ÚPSVaR</v>
      </c>
      <c r="F20" s="52" t="str">
        <f>'AKČNÝ PLÁN_ŽS1_202405'!F16</f>
        <v>MPSVR</v>
      </c>
      <c r="G20" s="52" t="str">
        <f>'AKČNÝ PLÁN_ŽS1_202405'!G16</f>
        <v>3Q 2025</v>
      </c>
      <c r="I20" s="61">
        <v>1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7">
        <v>0</v>
      </c>
      <c r="P20" s="61"/>
      <c r="R20" s="62">
        <f t="shared" si="2"/>
        <v>1</v>
      </c>
      <c r="S20" s="77">
        <f>O20</f>
        <v>0</v>
      </c>
      <c r="T20" s="63">
        <f t="shared" si="1"/>
        <v>1</v>
      </c>
    </row>
    <row r="21" spans="2:20">
      <c r="B21" s="418"/>
      <c r="C21" s="419"/>
      <c r="D21" s="52" t="str">
        <f>'AKČNÝ PLÁN_ŽS1_202405'!D17</f>
        <v>ŽS1_BP_18</v>
      </c>
      <c r="E21" s="52" t="str">
        <f>'AKČNÝ PLÁN_ŽS1_202405'!E17</f>
        <v>Prijatie a spracovanie odvolania na SP</v>
      </c>
      <c r="F21" s="52" t="str">
        <f>'AKČNÝ PLÁN_ŽS1_202405'!F17</f>
        <v>SocP</v>
      </c>
      <c r="G21" s="52" t="str">
        <f>'AKČNÝ PLÁN_ŽS1_202405'!G17</f>
        <v>3Q 2025</v>
      </c>
      <c r="I21" s="61">
        <v>1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7">
        <v>0</v>
      </c>
      <c r="P21" s="61"/>
      <c r="R21" s="62">
        <f t="shared" si="2"/>
        <v>1</v>
      </c>
      <c r="S21" s="77">
        <f>O21</f>
        <v>0</v>
      </c>
      <c r="T21" s="63">
        <f t="shared" si="1"/>
        <v>1</v>
      </c>
    </row>
    <row r="22" spans="2:20">
      <c r="B22" s="418"/>
      <c r="C22" s="419"/>
      <c r="D22" s="56" t="e">
        <f>'AKČNÝ PLÁN_ŽS1_202405'!#REF!</f>
        <v>#REF!</v>
      </c>
      <c r="E22" s="56" t="e">
        <f>'AKČNÝ PLÁN_ŽS1_202405'!#REF!</f>
        <v>#REF!</v>
      </c>
      <c r="F22" s="56" t="e">
        <f>'AKČNÝ PLÁN_ŽS1_202405'!#REF!</f>
        <v>#REF!</v>
      </c>
      <c r="G22" s="56" t="e">
        <f>'AKČNÝ PLÁN_ŽS1_202405'!#REF!</f>
        <v>#REF!</v>
      </c>
      <c r="I22" s="61"/>
      <c r="J22" s="61"/>
      <c r="K22" s="61"/>
      <c r="L22" s="61"/>
      <c r="M22" s="61"/>
      <c r="N22" s="61"/>
      <c r="O22" s="67"/>
      <c r="P22" s="61"/>
      <c r="R22" s="62"/>
      <c r="S22" s="77"/>
      <c r="T22" s="63">
        <f t="shared" si="1"/>
        <v>0</v>
      </c>
    </row>
    <row r="23" spans="2:20" ht="15.75" customHeight="1">
      <c r="B23" s="418" t="s">
        <v>127</v>
      </c>
      <c r="C23" s="419" t="s">
        <v>130</v>
      </c>
      <c r="D23" s="52" t="str">
        <f>'AKČNÝ PLÁN_ŽS1_202405'!D18</f>
        <v>ŽS1_BP_20</v>
      </c>
      <c r="E23" s="52" t="str">
        <f>'AKČNÝ PLÁN_ŽS1_202405'!E18</f>
        <v>Personalizovaná ponuka služieb UoZ na základe „parametrov“ na portáli Služieb zamestnanosti</v>
      </c>
      <c r="F23" s="52" t="str">
        <f>'AKČNÝ PLÁN_ŽS1_202405'!F18</f>
        <v>MPSVR</v>
      </c>
      <c r="G23" s="52" t="str">
        <f>'AKČNÝ PLÁN_ŽS1_202405'!G18</f>
        <v>3Q 2024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7">
        <v>0</v>
      </c>
      <c r="P23" s="61"/>
      <c r="R23" s="62">
        <f t="shared" si="2"/>
        <v>0</v>
      </c>
      <c r="S23" s="77">
        <f t="shared" ref="S23:S54" si="3">O23</f>
        <v>0</v>
      </c>
      <c r="T23" s="63">
        <f t="shared" si="1"/>
        <v>0</v>
      </c>
    </row>
    <row r="24" spans="2:20">
      <c r="B24" s="418"/>
      <c r="C24" s="419"/>
      <c r="D24" s="52" t="str">
        <f>'AKČNÝ PLÁN_ŽS1_202405'!D19</f>
        <v>ŽS1_BP_21</v>
      </c>
      <c r="E24" s="52" t="str">
        <f>'AKČNÝ PLÁN_ŽS1_202405'!E19</f>
        <v xml:space="preserve">Notifikácia o personalizovanej ponuke služieb. </v>
      </c>
      <c r="F24" s="52" t="str">
        <f>'AKČNÝ PLÁN_ŽS1_202405'!F19</f>
        <v>MPSVR</v>
      </c>
      <c r="G24" s="52" t="str">
        <f>'AKČNÝ PLÁN_ŽS1_202405'!G19</f>
        <v>Q2 2025</v>
      </c>
      <c r="I24" s="61">
        <v>0</v>
      </c>
      <c r="J24" s="61">
        <v>1</v>
      </c>
      <c r="K24" s="61">
        <v>0</v>
      </c>
      <c r="L24" s="61">
        <v>0</v>
      </c>
      <c r="M24" s="61">
        <v>1</v>
      </c>
      <c r="N24" s="61">
        <v>0</v>
      </c>
      <c r="O24" s="67">
        <v>0</v>
      </c>
      <c r="P24" s="61"/>
      <c r="R24" s="62">
        <f t="shared" si="2"/>
        <v>2</v>
      </c>
      <c r="S24" s="77">
        <f t="shared" si="3"/>
        <v>0</v>
      </c>
      <c r="T24" s="63">
        <f t="shared" si="1"/>
        <v>2</v>
      </c>
    </row>
    <row r="25" spans="2:20" ht="15.75" customHeight="1">
      <c r="B25" s="418"/>
      <c r="C25" s="419"/>
      <c r="D25" s="52" t="str">
        <f>'AKČNÝ PLÁN_ŽS1_202405'!D20</f>
        <v>ŽS1_BP_22</v>
      </c>
      <c r="E25" s="52" t="str">
        <f>'AKČNÝ PLÁN_ŽS1_202405'!E20</f>
        <v>Nový formulár pre žiadosť o poskytnutie nástroja/projektu s automatickým predvyplnením známych údajov z profilu občana</v>
      </c>
      <c r="F25" s="52" t="str">
        <f>'AKČNÝ PLÁN_ŽS1_202405'!F20</f>
        <v>MPSVR</v>
      </c>
      <c r="G25" s="52" t="str">
        <f>'AKČNÝ PLÁN_ŽS1_202405'!G20</f>
        <v>Q4 2024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7">
        <v>0</v>
      </c>
      <c r="P25" s="61"/>
      <c r="R25" s="62">
        <f t="shared" si="2"/>
        <v>0</v>
      </c>
      <c r="S25" s="77">
        <f t="shared" si="3"/>
        <v>0</v>
      </c>
      <c r="T25" s="63">
        <f t="shared" si="1"/>
        <v>0</v>
      </c>
    </row>
    <row r="26" spans="2:20">
      <c r="B26" s="418"/>
      <c r="C26" s="419"/>
      <c r="D26" s="52" t="str">
        <f>'AKČNÝ PLÁN_ŽS1_202405'!D23</f>
        <v>ŽS1_BP_23</v>
      </c>
      <c r="E26" s="52" t="str">
        <f>'AKČNÝ PLÁN_ŽS1_202405'!E23</f>
        <v>Zobrazenie ponuky príspevkov/služieb - voliteľných</v>
      </c>
      <c r="F26" s="52" t="str">
        <f>'AKČNÝ PLÁN_ŽS1_202405'!F23</f>
        <v>MPSVR</v>
      </c>
      <c r="G26" s="52" t="str">
        <f>'AKČNÝ PLÁN_ŽS1_202405'!G23</f>
        <v>4Q 2024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7">
        <v>0</v>
      </c>
      <c r="P26" s="61"/>
      <c r="R26" s="62">
        <f t="shared" si="2"/>
        <v>0</v>
      </c>
      <c r="S26" s="77">
        <f t="shared" si="3"/>
        <v>0</v>
      </c>
      <c r="T26" s="63">
        <f t="shared" si="1"/>
        <v>0</v>
      </c>
    </row>
    <row r="27" spans="2:20">
      <c r="B27" s="418"/>
      <c r="C27" s="419"/>
      <c r="D27" s="52" t="str">
        <f>'AKČNÝ PLÁN_ŽS1_202405'!D24</f>
        <v>ŽS1_BP_24</v>
      </c>
      <c r="E27" s="52" t="str">
        <f>'AKČNÝ PLÁN_ŽS1_202405'!E24</f>
        <v>Zobrazenie ponuky príspevkov/služieb - povinných</v>
      </c>
      <c r="F27" s="52" t="str">
        <f>'AKČNÝ PLÁN_ŽS1_202405'!F24</f>
        <v>MPSVR</v>
      </c>
      <c r="G27" s="52" t="str">
        <f>'AKČNÝ PLÁN_ŽS1_202405'!G24</f>
        <v>4Q 2024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7">
        <v>0</v>
      </c>
      <c r="P27" s="61"/>
      <c r="R27" s="62">
        <f t="shared" si="2"/>
        <v>0</v>
      </c>
      <c r="S27" s="77">
        <f t="shared" si="3"/>
        <v>0</v>
      </c>
      <c r="T27" s="63">
        <f t="shared" si="1"/>
        <v>0</v>
      </c>
    </row>
    <row r="28" spans="2:20" ht="15.75" customHeight="1">
      <c r="B28" s="418"/>
      <c r="C28" s="419"/>
      <c r="D28" s="52" t="str">
        <f>'AKČNÝ PLÁN_ŽS1_202405'!D25</f>
        <v>ŽS1_BP_25</v>
      </c>
      <c r="E28" s="52" t="str">
        <f>'AKČNÝ PLÁN_ŽS1_202405'!E25</f>
        <v>Autorizovanie žiadosti o danú službu (na portáli Služieb zamestnanosti) Autorizácia odoslaním žiadosti s opätovným prihlásením</v>
      </c>
      <c r="F28" s="52" t="str">
        <f>'AKČNÝ PLÁN_ŽS1_202405'!F25</f>
        <v>MPSVR</v>
      </c>
      <c r="G28" s="52" t="str">
        <f>'AKČNÝ PLÁN_ŽS1_202405'!G25</f>
        <v>1Q 2025</v>
      </c>
      <c r="I28" s="61">
        <v>1</v>
      </c>
      <c r="J28" s="61">
        <v>0</v>
      </c>
      <c r="K28" s="61">
        <v>0</v>
      </c>
      <c r="L28" s="61">
        <v>0</v>
      </c>
      <c r="M28" s="61">
        <v>1</v>
      </c>
      <c r="N28" s="61">
        <v>0</v>
      </c>
      <c r="O28" s="67">
        <v>0</v>
      </c>
      <c r="P28" s="61"/>
      <c r="R28" s="62">
        <f t="shared" si="2"/>
        <v>2</v>
      </c>
      <c r="S28" s="77">
        <f t="shared" si="3"/>
        <v>0</v>
      </c>
      <c r="T28" s="63">
        <f t="shared" si="1"/>
        <v>2</v>
      </c>
    </row>
    <row r="29" spans="2:20">
      <c r="B29" s="418" t="s">
        <v>175</v>
      </c>
      <c r="C29" s="419" t="s">
        <v>177</v>
      </c>
      <c r="D29" s="52" t="str">
        <f>'AKČNÝ PLÁN_ŽS1_202405'!D26</f>
        <v>ŽS1_BP_26</v>
      </c>
      <c r="E29" s="52" t="str">
        <f>'AKČNÝ PLÁN_ŽS1_202405'!E26</f>
        <v>Pre vyradenie z evidencie - na žiadosť UoZ - vytvoriť eForm na mÚPVS</v>
      </c>
      <c r="F29" s="52" t="str">
        <f>'AKČNÝ PLÁN_ŽS1_202405'!F26</f>
        <v>MPSVR</v>
      </c>
      <c r="G29" s="52" t="str">
        <f>'AKČNÝ PLÁN_ŽS1_202405'!G26</f>
        <v>1Q 2024</v>
      </c>
      <c r="I29" s="61">
        <v>1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7">
        <v>0</v>
      </c>
      <c r="P29" s="61"/>
      <c r="R29" s="62">
        <f t="shared" si="2"/>
        <v>1</v>
      </c>
      <c r="S29" s="77">
        <f t="shared" si="3"/>
        <v>0</v>
      </c>
      <c r="T29" s="63">
        <f t="shared" si="1"/>
        <v>1</v>
      </c>
    </row>
    <row r="30" spans="2:20" ht="15" customHeight="1">
      <c r="B30" s="418"/>
      <c r="C30" s="419"/>
      <c r="D30" s="52" t="str">
        <f>'AKČNÝ PLÁN_ŽS1_202405'!D29</f>
        <v>ŽS1_BP_27</v>
      </c>
      <c r="E30" s="52" t="str">
        <f>'AKČNÝ PLÁN_ŽS1_202405'!E29</f>
        <v>Pre vyradenie z evidencie - na žiadosť občana - prijatie a vybavenie žiadosti na strane OVM (na žiadosť UoZ) Autorizácia odoslaním žiadosti s opätovným prihlásením</v>
      </c>
      <c r="F30" s="52" t="str">
        <f>'AKČNÝ PLÁN_ŽS1_202405'!F29</f>
        <v>MPSVR</v>
      </c>
      <c r="G30" s="52" t="str">
        <f>'AKČNÝ PLÁN_ŽS1_202405'!G29</f>
        <v>1Q 2025</v>
      </c>
      <c r="I30" s="61">
        <v>1</v>
      </c>
      <c r="J30" s="61">
        <v>0</v>
      </c>
      <c r="K30" s="61">
        <v>0</v>
      </c>
      <c r="L30" s="61">
        <v>0</v>
      </c>
      <c r="M30" s="61">
        <v>1</v>
      </c>
      <c r="N30" s="61">
        <v>0</v>
      </c>
      <c r="O30" s="67">
        <v>0</v>
      </c>
      <c r="P30" s="61"/>
      <c r="R30" s="62">
        <f t="shared" si="2"/>
        <v>2</v>
      </c>
      <c r="S30" s="77">
        <f t="shared" si="3"/>
        <v>0</v>
      </c>
      <c r="T30" s="63">
        <f t="shared" si="1"/>
        <v>2</v>
      </c>
    </row>
    <row r="31" spans="2:20" ht="15.75" customHeight="1">
      <c r="B31" s="418"/>
      <c r="C31" s="419"/>
      <c r="D31" s="52" t="str">
        <f>'AKČNÝ PLÁN_ŽS1_202405'!D30</f>
        <v>ŽS1_BP_28</v>
      </c>
      <c r="E31" s="52" t="str">
        <f>'AKČNÝ PLÁN_ŽS1_202405'!E30</f>
        <v>Automatizované spustenie procesu vyradenia UoZ z evidencie UoZ_zo Sociálnej poisťovne.</v>
      </c>
      <c r="F31" s="52" t="str">
        <f>'AKČNÝ PLÁN_ŽS1_202405'!F30</f>
        <v>SocP</v>
      </c>
      <c r="G31" s="52" t="str">
        <f>'AKČNÝ PLÁN_ŽS1_202405'!G30</f>
        <v>2Q 2025</v>
      </c>
      <c r="I31" s="61">
        <v>0</v>
      </c>
      <c r="J31" s="61">
        <v>0</v>
      </c>
      <c r="K31" s="61">
        <v>0</v>
      </c>
      <c r="L31" s="61">
        <v>1</v>
      </c>
      <c r="M31" s="61">
        <v>0</v>
      </c>
      <c r="N31" s="61">
        <v>0</v>
      </c>
      <c r="O31" s="67">
        <v>0</v>
      </c>
      <c r="P31" s="61"/>
      <c r="R31" s="62">
        <f t="shared" si="2"/>
        <v>1</v>
      </c>
      <c r="S31" s="77">
        <f t="shared" si="3"/>
        <v>0</v>
      </c>
      <c r="T31" s="63">
        <f t="shared" si="1"/>
        <v>1</v>
      </c>
    </row>
    <row r="32" spans="2:20" ht="15" customHeight="1">
      <c r="B32" s="418"/>
      <c r="C32" s="419"/>
      <c r="D32" s="52" t="str">
        <f>'AKČNÝ PLÁN_ŽS1_202405'!D31</f>
        <v>ŽS1_BP_29</v>
      </c>
      <c r="E32" s="52" t="str">
        <f>'AKČNÝ PLÁN_ŽS1_202405'!E31</f>
        <v>Automatizované spustenie procesu vyradenia UoZ z evidencie UoZ_zo strany ÚPSVaR</v>
      </c>
      <c r="F32" s="52" t="str">
        <f>'AKČNÝ PLÁN_ŽS1_202405'!F31</f>
        <v>MPSVR</v>
      </c>
      <c r="G32" s="52" t="str">
        <f>'AKČNÝ PLÁN_ŽS1_202405'!G31</f>
        <v>2Q 2025</v>
      </c>
      <c r="I32" s="61">
        <v>0</v>
      </c>
      <c r="J32" s="61">
        <v>0</v>
      </c>
      <c r="K32" s="61">
        <v>0</v>
      </c>
      <c r="L32" s="61">
        <v>1</v>
      </c>
      <c r="M32" s="61">
        <v>0</v>
      </c>
      <c r="N32" s="61">
        <v>0</v>
      </c>
      <c r="O32" s="67">
        <v>1</v>
      </c>
      <c r="P32" s="61"/>
      <c r="R32" s="62">
        <f t="shared" si="2"/>
        <v>1</v>
      </c>
      <c r="S32" s="77">
        <f t="shared" si="3"/>
        <v>1</v>
      </c>
      <c r="T32" s="63">
        <f t="shared" si="1"/>
        <v>2</v>
      </c>
    </row>
    <row r="33" spans="2:20">
      <c r="B33" s="418"/>
      <c r="C33" s="419"/>
      <c r="D33" s="52" t="str">
        <f>'AKČNÝ PLÁN_ŽS1_202405'!D32</f>
        <v>ŽS1_BP_30</v>
      </c>
      <c r="E33" s="52" t="str">
        <f>'AKČNÝ PLÁN_ŽS1_202405'!E32</f>
        <v>Notifikácia o vyradení UoZ z evidencie UoZ
Rozšírenie a úprava notifikácii (kontextových správ) ÚPVS.</v>
      </c>
      <c r="F33" s="52" t="str">
        <f>'AKČNÝ PLÁN_ŽS1_202405'!F32</f>
        <v>MPSVR</v>
      </c>
      <c r="G33" s="52" t="str">
        <f>'AKČNÝ PLÁN_ŽS1_202405'!G32</f>
        <v>2Q 2025</v>
      </c>
      <c r="I33" s="61">
        <v>0</v>
      </c>
      <c r="J33" s="61">
        <v>1</v>
      </c>
      <c r="K33" s="61">
        <v>0</v>
      </c>
      <c r="L33" s="61">
        <v>0</v>
      </c>
      <c r="M33" s="61">
        <v>1</v>
      </c>
      <c r="N33" s="61">
        <v>0</v>
      </c>
      <c r="O33" s="67">
        <v>0</v>
      </c>
      <c r="P33" s="61"/>
      <c r="R33" s="62">
        <f t="shared" si="2"/>
        <v>2</v>
      </c>
      <c r="S33" s="77">
        <f t="shared" si="3"/>
        <v>0</v>
      </c>
      <c r="T33" s="63">
        <f t="shared" si="1"/>
        <v>2</v>
      </c>
    </row>
    <row r="34" spans="2:20">
      <c r="B34" s="418" t="s">
        <v>210</v>
      </c>
      <c r="C34" s="419" t="s">
        <v>326</v>
      </c>
      <c r="D34" s="52" t="e">
        <f>'AKČNÝ PLÁN_ŽS1_202405'!#REF!</f>
        <v>#REF!</v>
      </c>
      <c r="E34" s="52" t="e">
        <f>'AKČNÝ PLÁN_ŽS1_202405'!#REF!</f>
        <v>#REF!</v>
      </c>
      <c r="F34" s="52" t="e">
        <f>'AKČNÝ PLÁN_ŽS1_202405'!#REF!</f>
        <v>#REF!</v>
      </c>
      <c r="G34" s="52" t="e">
        <f>'AKČNÝ PLÁN_ŽS1_202405'!#REF!</f>
        <v>#REF!</v>
      </c>
      <c r="I34" s="61">
        <v>1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7">
        <v>0</v>
      </c>
      <c r="P34" s="61"/>
      <c r="R34" s="62">
        <f t="shared" si="2"/>
        <v>1</v>
      </c>
      <c r="S34" s="77">
        <f t="shared" si="3"/>
        <v>0</v>
      </c>
      <c r="T34" s="63">
        <f t="shared" si="1"/>
        <v>1</v>
      </c>
    </row>
    <row r="35" spans="2:20">
      <c r="B35" s="418"/>
      <c r="C35" s="419"/>
      <c r="D35" s="52" t="str">
        <f>'AKČNÝ PLÁN_ŽS1_202405'!D33</f>
        <v>ŽS1_BP_32</v>
      </c>
      <c r="E35" s="52" t="str">
        <f>'AKČNÝ PLÁN_ŽS1_202405'!E33</f>
        <v>Komplexný návod na riešenie životnej situácie – správa obsahu</v>
      </c>
      <c r="F35" s="52" t="str">
        <f>'AKČNÝ PLÁN_ŽS1_202405'!F33</f>
        <v>MPSVR</v>
      </c>
      <c r="G35" s="52" t="str">
        <f>'AKČNÝ PLÁN_ŽS1_202405'!G33</f>
        <v>3Q 2024</v>
      </c>
      <c r="I35" s="61">
        <v>1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7">
        <v>0</v>
      </c>
      <c r="P35" s="61"/>
      <c r="R35" s="62">
        <f t="shared" si="2"/>
        <v>1</v>
      </c>
      <c r="S35" s="77">
        <f t="shared" si="3"/>
        <v>0</v>
      </c>
      <c r="T35" s="63">
        <f t="shared" si="1"/>
        <v>1</v>
      </c>
    </row>
    <row r="36" spans="2:20">
      <c r="B36" s="418"/>
      <c r="C36" s="419"/>
      <c r="D36" s="52" t="str">
        <f>'AKČNÝ PLÁN_ŽS1_202405'!D34</f>
        <v>ŽS1_BP_33</v>
      </c>
      <c r="E36" s="52" t="str">
        <f>'AKČNÝ PLÁN_ŽS1_202405'!E34</f>
        <v>Komplexný návod na riešenie životnej situácie – správa obsahu</v>
      </c>
      <c r="F36" s="52" t="str">
        <f>'AKČNÝ PLÁN_ŽS1_202405'!F34</f>
        <v>SocP</v>
      </c>
      <c r="G36" s="52" t="str">
        <f>'AKČNÝ PLÁN_ŽS1_202405'!G34</f>
        <v>3Q 2024</v>
      </c>
      <c r="I36" s="61">
        <v>1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7">
        <v>0</v>
      </c>
      <c r="P36" s="61"/>
      <c r="R36" s="62">
        <f t="shared" si="2"/>
        <v>1</v>
      </c>
      <c r="S36" s="77">
        <f t="shared" si="3"/>
        <v>0</v>
      </c>
      <c r="T36" s="63">
        <f t="shared" ref="T36:T54" si="4">R36+S36</f>
        <v>1</v>
      </c>
    </row>
    <row r="37" spans="2:20">
      <c r="B37" s="418"/>
      <c r="C37" s="419"/>
      <c r="D37" s="52" t="str">
        <f>'AKČNÝ PLÁN_ŽS1_202405'!D35</f>
        <v>ŽS1_BP_34</v>
      </c>
      <c r="E37" s="52" t="str">
        <f>'AKČNÝ PLÁN_ŽS1_202405'!E35</f>
        <v>Krokovník manuálny 
Manuálna aktualizácia krokov v návode používateľom</v>
      </c>
      <c r="F37" s="52" t="str">
        <f>'AKČNÝ PLÁN_ŽS1_202405'!F35</f>
        <v>MIRRI</v>
      </c>
      <c r="G37" s="52" t="str">
        <f>'AKČNÝ PLÁN_ŽS1_202405'!G35</f>
        <v>3Q 2024</v>
      </c>
      <c r="I37" s="61">
        <v>1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7">
        <v>0</v>
      </c>
      <c r="P37" s="61"/>
      <c r="R37" s="62">
        <f t="shared" si="2"/>
        <v>1</v>
      </c>
      <c r="S37" s="77">
        <f t="shared" si="3"/>
        <v>0</v>
      </c>
      <c r="T37" s="63">
        <f t="shared" si="4"/>
        <v>1</v>
      </c>
    </row>
    <row r="38" spans="2:20">
      <c r="B38" s="418"/>
      <c r="C38" s="419"/>
      <c r="D38" s="52" t="e">
        <f>'AKČNÝ PLÁN_ŽS1_202405'!#REF!</f>
        <v>#REF!</v>
      </c>
      <c r="E38" s="52" t="e">
        <f>'AKČNÝ PLÁN_ŽS1_202405'!#REF!</f>
        <v>#REF!</v>
      </c>
      <c r="F38" s="52" t="e">
        <f>'AKČNÝ PLÁN_ŽS1_202405'!#REF!</f>
        <v>#REF!</v>
      </c>
      <c r="G38" s="52" t="e">
        <f>'AKČNÝ PLÁN_ŽS1_202405'!#REF!</f>
        <v>#REF!</v>
      </c>
      <c r="I38" s="61">
        <v>0</v>
      </c>
      <c r="J38" s="61">
        <v>1</v>
      </c>
      <c r="K38" s="61">
        <v>0</v>
      </c>
      <c r="L38" s="61">
        <v>0</v>
      </c>
      <c r="M38" s="61">
        <v>1</v>
      </c>
      <c r="N38" s="61">
        <v>0</v>
      </c>
      <c r="O38" s="67">
        <v>0</v>
      </c>
      <c r="P38" s="61"/>
      <c r="R38" s="62">
        <f t="shared" si="2"/>
        <v>2</v>
      </c>
      <c r="S38" s="77">
        <f t="shared" si="3"/>
        <v>0</v>
      </c>
      <c r="T38" s="63">
        <f t="shared" si="4"/>
        <v>2</v>
      </c>
    </row>
    <row r="39" spans="2:20">
      <c r="B39" s="418" t="s">
        <v>226</v>
      </c>
      <c r="C39" s="419" t="s">
        <v>228</v>
      </c>
      <c r="D39" s="52" t="str">
        <f>'AKČNÝ PLÁN_ŽS1_202405'!D36</f>
        <v>ŽS1_BP_36</v>
      </c>
      <c r="E39" s="52" t="str">
        <f>'AKČNÝ PLÁN_ŽS1_202405'!E36</f>
        <v>Rozšírenie a úprava notifikácii (kontextových správ) ÚPVS.
Notifikácie k potrebe preukázať aktívne hľadanie zamestnania</v>
      </c>
      <c r="F39" s="52" t="str">
        <f>'AKČNÝ PLÁN_ŽS1_202405'!F36</f>
        <v>MPSVR</v>
      </c>
      <c r="G39" s="52" t="str">
        <f>'AKČNÝ PLÁN_ŽS1_202405'!G36</f>
        <v>Q2 2025</v>
      </c>
      <c r="I39" s="61">
        <v>0</v>
      </c>
      <c r="J39" s="61">
        <v>1</v>
      </c>
      <c r="K39" s="61">
        <v>0</v>
      </c>
      <c r="L39" s="61">
        <v>0</v>
      </c>
      <c r="M39" s="61">
        <v>1</v>
      </c>
      <c r="N39" s="61">
        <v>0</v>
      </c>
      <c r="O39" s="67">
        <v>0</v>
      </c>
      <c r="P39" s="61"/>
      <c r="R39" s="62">
        <f t="shared" si="2"/>
        <v>2</v>
      </c>
      <c r="S39" s="77">
        <f t="shared" si="3"/>
        <v>0</v>
      </c>
      <c r="T39" s="63">
        <f t="shared" si="4"/>
        <v>2</v>
      </c>
    </row>
    <row r="40" spans="2:20">
      <c r="B40" s="418"/>
      <c r="C40" s="419"/>
      <c r="D40" s="52" t="str">
        <f>'AKČNÝ PLÁN_ŽS1_202405'!D37</f>
        <v>ŽS1_BP_37</v>
      </c>
      <c r="E40" s="52" t="str">
        <f>'AKČNÝ PLÁN_ŽS1_202405'!E37</f>
        <v>Preukazovanie aktívneho hľadania zamestnania</v>
      </c>
      <c r="F40" s="52" t="str">
        <f>'AKČNÝ PLÁN_ŽS1_202405'!F37</f>
        <v>MPSVR</v>
      </c>
      <c r="G40" s="52" t="str">
        <f>'AKČNÝ PLÁN_ŽS1_202405'!G37</f>
        <v>4Q 2023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7">
        <v>0</v>
      </c>
      <c r="P40" s="61"/>
      <c r="R40" s="62">
        <f t="shared" si="2"/>
        <v>0</v>
      </c>
      <c r="S40" s="77">
        <f t="shared" si="3"/>
        <v>0</v>
      </c>
      <c r="T40" s="63">
        <f t="shared" si="4"/>
        <v>0</v>
      </c>
    </row>
    <row r="41" spans="2:20" ht="30">
      <c r="B41" s="53" t="s">
        <v>240</v>
      </c>
      <c r="C41" s="54" t="s">
        <v>327</v>
      </c>
      <c r="D41" s="52" t="str">
        <f>'AKČNÝ PLÁN_ŽS1_202405'!D38</f>
        <v>ŽS1_BP_38</v>
      </c>
      <c r="E41" s="52" t="str">
        <f>'AKČNÝ PLÁN_ŽS1_202405'!E38</f>
        <v>Legislatíva - Elektronické preukazovanie aktívneho hľadania zamestnania</v>
      </c>
      <c r="F41" s="52" t="str">
        <f>'AKČNÝ PLÁN_ŽS1_202405'!F38</f>
        <v>MPSVR</v>
      </c>
      <c r="G41" s="52" t="str">
        <f>'AKČNÝ PLÁN_ŽS1_202405'!G38</f>
        <v>1Q 2023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7">
        <v>0</v>
      </c>
      <c r="P41" s="61"/>
      <c r="R41" s="62">
        <f t="shared" si="2"/>
        <v>0</v>
      </c>
      <c r="S41" s="77">
        <f t="shared" si="3"/>
        <v>0</v>
      </c>
      <c r="T41" s="63">
        <f t="shared" si="4"/>
        <v>0</v>
      </c>
    </row>
    <row r="42" spans="2:20">
      <c r="B42" s="53" t="s">
        <v>328</v>
      </c>
      <c r="C42" s="54" t="s">
        <v>329</v>
      </c>
      <c r="D42" s="52" t="e">
        <f>'AKČNÝ PLÁN_ŽS1_202405'!#REF!</f>
        <v>#REF!</v>
      </c>
      <c r="E42" s="52" t="e">
        <f>'AKČNÝ PLÁN_ŽS1_202405'!#REF!</f>
        <v>#REF!</v>
      </c>
      <c r="F42" s="52" t="e">
        <f>'AKČNÝ PLÁN_ŽS1_202405'!#REF!</f>
        <v>#REF!</v>
      </c>
      <c r="G42" s="52" t="e">
        <f>'AKČNÝ PLÁN_ŽS1_202405'!#REF!</f>
        <v>#REF!</v>
      </c>
      <c r="I42" s="61">
        <v>1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7">
        <v>0</v>
      </c>
      <c r="P42" s="61"/>
      <c r="R42" s="62">
        <f t="shared" si="2"/>
        <v>1</v>
      </c>
      <c r="S42" s="77">
        <f t="shared" si="3"/>
        <v>0</v>
      </c>
      <c r="T42" s="63">
        <f t="shared" si="4"/>
        <v>1</v>
      </c>
    </row>
    <row r="43" spans="2:20" ht="15.75" customHeight="1">
      <c r="B43" s="418" t="s">
        <v>247</v>
      </c>
      <c r="C43" s="419" t="s">
        <v>330</v>
      </c>
      <c r="D43" s="52" t="str">
        <f>'AKČNÝ PLÁN_ŽS1_202405'!D39</f>
        <v>ŽS1_BP_40</v>
      </c>
      <c r="E43" s="52" t="str">
        <f>'AKČNÝ PLÁN_ŽS1_202405'!E39</f>
        <v>Dátová integrácia  - zabezpečenie poskytovania / prijímania údajov medzi OVM </v>
      </c>
      <c r="F43" s="52" t="str">
        <f>'AKČNÝ PLÁN_ŽS1_202405'!F39</f>
        <v>MPSVR</v>
      </c>
      <c r="G43" s="52" t="str">
        <f>'AKČNÝ PLÁN_ŽS1_202405'!G39</f>
        <v>2Q 2025</v>
      </c>
      <c r="I43" s="61">
        <v>0</v>
      </c>
      <c r="J43" s="61">
        <v>0</v>
      </c>
      <c r="K43" s="61">
        <v>0</v>
      </c>
      <c r="L43" s="61">
        <v>1</v>
      </c>
      <c r="M43" s="61">
        <v>0</v>
      </c>
      <c r="N43" s="61">
        <v>0</v>
      </c>
      <c r="O43" s="67">
        <v>1</v>
      </c>
      <c r="P43" s="61"/>
      <c r="R43" s="62">
        <f t="shared" si="2"/>
        <v>1</v>
      </c>
      <c r="S43" s="77">
        <f t="shared" si="3"/>
        <v>1</v>
      </c>
      <c r="T43" s="63">
        <f t="shared" si="4"/>
        <v>2</v>
      </c>
    </row>
    <row r="44" spans="2:20" ht="18.75" customHeight="1">
      <c r="B44" s="418"/>
      <c r="C44" s="419"/>
      <c r="D44" s="52" t="str">
        <f>'AKČNÝ PLÁN_ŽS1_202405'!D40</f>
        <v>ŽS1_BP_41</v>
      </c>
      <c r="E44" s="52" t="str">
        <f>'AKČNÝ PLÁN_ŽS1_202405'!E40</f>
        <v>Dátová integrácia  - zabezpečenie poskytovania / prijímania údajov medzi OVM </v>
      </c>
      <c r="F44" s="52" t="str">
        <f>'AKČNÝ PLÁN_ŽS1_202405'!F40</f>
        <v>SocP</v>
      </c>
      <c r="G44" s="52" t="str">
        <f>'AKČNÝ PLÁN_ŽS1_202405'!G40</f>
        <v>2Q 2025</v>
      </c>
      <c r="I44" s="61">
        <v>0</v>
      </c>
      <c r="J44" s="61">
        <v>0</v>
      </c>
      <c r="K44" s="61">
        <v>0</v>
      </c>
      <c r="L44" s="61">
        <v>1</v>
      </c>
      <c r="M44" s="61">
        <v>0</v>
      </c>
      <c r="N44" s="61">
        <v>0</v>
      </c>
      <c r="O44" s="67">
        <v>1</v>
      </c>
      <c r="P44" s="61">
        <v>1</v>
      </c>
      <c r="R44" s="62">
        <f t="shared" si="2"/>
        <v>1</v>
      </c>
      <c r="S44" s="77">
        <f t="shared" si="3"/>
        <v>1</v>
      </c>
      <c r="T44" s="63">
        <f t="shared" si="4"/>
        <v>2</v>
      </c>
    </row>
    <row r="45" spans="2:20" ht="15.75" customHeight="1">
      <c r="B45" s="418" t="s">
        <v>331</v>
      </c>
      <c r="C45" s="419" t="s">
        <v>258</v>
      </c>
      <c r="D45" s="52" t="e">
        <f>'AKČNÝ PLÁN_ŽS1_202405'!#REF!</f>
        <v>#REF!</v>
      </c>
      <c r="E45" s="52" t="e">
        <f>'AKČNÝ PLÁN_ŽS1_202405'!#REF!</f>
        <v>#REF!</v>
      </c>
      <c r="F45" s="52" t="e">
        <f>'AKČNÝ PLÁN_ŽS1_202405'!#REF!</f>
        <v>#REF!</v>
      </c>
      <c r="G45" s="52" t="e">
        <f>'AKČNÝ PLÁN_ŽS1_202405'!#REF!</f>
        <v>#REF!</v>
      </c>
      <c r="I45" s="61">
        <v>0</v>
      </c>
      <c r="J45" s="61">
        <v>1</v>
      </c>
      <c r="K45" s="61">
        <v>0</v>
      </c>
      <c r="L45" s="61">
        <v>0</v>
      </c>
      <c r="M45" s="61">
        <v>1</v>
      </c>
      <c r="N45" s="61">
        <v>0</v>
      </c>
      <c r="O45" s="67">
        <v>0</v>
      </c>
      <c r="P45" s="61"/>
      <c r="R45" s="62">
        <f t="shared" si="2"/>
        <v>2</v>
      </c>
      <c r="S45" s="77">
        <f t="shared" si="3"/>
        <v>0</v>
      </c>
      <c r="T45" s="63">
        <f t="shared" si="4"/>
        <v>2</v>
      </c>
    </row>
    <row r="46" spans="2:20" ht="15" customHeight="1">
      <c r="B46" s="418"/>
      <c r="C46" s="419"/>
      <c r="D46" s="52" t="str">
        <f>'AKČNÝ PLÁN_ŽS1_202405'!D41</f>
        <v>ŽS1_BP_43</v>
      </c>
      <c r="E46" s="52" t="str">
        <f>'AKČNÝ PLÁN_ŽS1_202405'!E41</f>
        <v>Zobrazujeme v kalendári dátumy, kedy vzniká povinnosť predložiť, poslať podklady – špecializovaný portál</v>
      </c>
      <c r="F46" s="52" t="str">
        <f>'AKČNÝ PLÁN_ŽS1_202405'!F41</f>
        <v>MPSVR</v>
      </c>
      <c r="G46" s="52" t="str">
        <f>'AKČNÝ PLÁN_ŽS1_202405'!G41</f>
        <v>4Q 2025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7">
        <v>0</v>
      </c>
      <c r="P46" s="61"/>
      <c r="R46" s="62">
        <f t="shared" si="2"/>
        <v>0</v>
      </c>
      <c r="S46" s="77">
        <f t="shared" si="3"/>
        <v>0</v>
      </c>
      <c r="T46" s="63">
        <f t="shared" si="4"/>
        <v>0</v>
      </c>
    </row>
    <row r="47" spans="2:20">
      <c r="B47" s="418"/>
      <c r="C47" s="419"/>
      <c r="D47" s="52" t="str">
        <f>'AKČNÝ PLÁN_ŽS1_202405'!D42</f>
        <v>ŽS1_BP_44</v>
      </c>
      <c r="E47" s="52" t="str">
        <f>'AKČNÝ PLÁN_ŽS1_202405'!E42</f>
        <v>Zasielanie dát do kalendára (DvN)</v>
      </c>
      <c r="F47" s="52" t="str">
        <f>'AKČNÝ PLÁN_ŽS1_202405'!F42</f>
        <v>SocP</v>
      </c>
      <c r="G47" s="52" t="str">
        <f>'AKČNÝ PLÁN_ŽS1_202405'!G42</f>
        <v>4Q 2025</v>
      </c>
      <c r="I47" s="61">
        <v>0</v>
      </c>
      <c r="J47" s="61">
        <v>1</v>
      </c>
      <c r="K47" s="61">
        <v>0</v>
      </c>
      <c r="L47" s="61">
        <v>0</v>
      </c>
      <c r="M47" s="61">
        <v>1</v>
      </c>
      <c r="N47" s="61">
        <v>0</v>
      </c>
      <c r="O47" s="67">
        <v>0</v>
      </c>
      <c r="P47" s="61"/>
      <c r="R47" s="62">
        <f t="shared" si="2"/>
        <v>2</v>
      </c>
      <c r="S47" s="77">
        <f t="shared" si="3"/>
        <v>0</v>
      </c>
      <c r="T47" s="63">
        <f t="shared" si="4"/>
        <v>2</v>
      </c>
    </row>
    <row r="48" spans="2:20">
      <c r="B48" s="418" t="s">
        <v>272</v>
      </c>
      <c r="C48" s="419" t="s">
        <v>274</v>
      </c>
      <c r="D48" s="52" t="str">
        <f>'AKČNÝ PLÁN_ŽS1_202405'!D43</f>
        <v>ŽS1_BP_45</v>
      </c>
      <c r="E48" s="52" t="str">
        <f>'AKČNÝ PLÁN_ŽS1_202405'!E43</f>
        <v>SSO - Single sign on pri prepojení na portál Služieb zamestnanosti</v>
      </c>
      <c r="F48" s="52" t="str">
        <f>'AKČNÝ PLÁN_ŽS1_202405'!F43</f>
        <v>MPSVR</v>
      </c>
      <c r="G48" s="52" t="str">
        <f>'AKČNÝ PLÁN_ŽS1_202405'!G43</f>
        <v>1Q 2025</v>
      </c>
      <c r="I48" s="61">
        <v>1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7">
        <v>0</v>
      </c>
      <c r="P48" s="61"/>
      <c r="R48" s="62">
        <f t="shared" si="2"/>
        <v>1</v>
      </c>
      <c r="S48" s="77">
        <f t="shared" si="3"/>
        <v>0</v>
      </c>
      <c r="T48" s="63">
        <f t="shared" si="4"/>
        <v>1</v>
      </c>
    </row>
    <row r="49" spans="2:20">
      <c r="B49" s="418"/>
      <c r="C49" s="419"/>
      <c r="D49" s="52" t="str">
        <f>'AKČNÝ PLÁN_ŽS1_202405'!D44</f>
        <v>ŽS1_BP_46</v>
      </c>
      <c r="E49" s="52" t="str">
        <f>'AKČNÝ PLÁN_ŽS1_202405'!E44</f>
        <v>SSO - Single sign on pri prepojení na portál SP</v>
      </c>
      <c r="F49" s="52" t="str">
        <f>'AKČNÝ PLÁN_ŽS1_202405'!F44</f>
        <v>SocP</v>
      </c>
      <c r="G49" s="52" t="str">
        <f>'AKČNÝ PLÁN_ŽS1_202405'!G44</f>
        <v>1Q 2025</v>
      </c>
      <c r="I49" s="61">
        <v>1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7">
        <v>1</v>
      </c>
      <c r="P49" s="61"/>
      <c r="R49" s="62">
        <f t="shared" si="2"/>
        <v>1</v>
      </c>
      <c r="S49" s="77">
        <f t="shared" si="3"/>
        <v>1</v>
      </c>
      <c r="T49" s="63">
        <f t="shared" si="4"/>
        <v>2</v>
      </c>
    </row>
    <row r="50" spans="2:20">
      <c r="B50" s="53" t="s">
        <v>332</v>
      </c>
      <c r="C50" s="54" t="s">
        <v>333</v>
      </c>
      <c r="D50" s="52" t="e">
        <f>'AKČNÝ PLÁN_ŽS1_202405'!#REF!</f>
        <v>#REF!</v>
      </c>
      <c r="E50" s="52" t="e">
        <f>'AKČNÝ PLÁN_ŽS1_202405'!#REF!</f>
        <v>#REF!</v>
      </c>
      <c r="F50" s="52" t="e">
        <f>'AKČNÝ PLÁN_ŽS1_202405'!#REF!</f>
        <v>#REF!</v>
      </c>
      <c r="G50" s="52" t="e">
        <f>'AKČNÝ PLÁN_ŽS1_202405'!#REF!</f>
        <v>#REF!</v>
      </c>
      <c r="I50" s="61">
        <v>0</v>
      </c>
      <c r="J50" s="61">
        <v>0</v>
      </c>
      <c r="K50" s="61">
        <v>0</v>
      </c>
      <c r="L50" s="61">
        <v>0</v>
      </c>
      <c r="M50" s="61">
        <v>1</v>
      </c>
      <c r="N50" s="61">
        <v>0</v>
      </c>
      <c r="O50" s="67">
        <v>0</v>
      </c>
      <c r="P50" s="61"/>
      <c r="R50" s="62">
        <f t="shared" si="2"/>
        <v>1</v>
      </c>
      <c r="S50" s="77">
        <f t="shared" si="3"/>
        <v>0</v>
      </c>
      <c r="T50" s="63">
        <f t="shared" si="4"/>
        <v>1</v>
      </c>
    </row>
    <row r="51" spans="2:20">
      <c r="B51" s="53" t="s">
        <v>334</v>
      </c>
      <c r="C51" s="54" t="s">
        <v>335</v>
      </c>
      <c r="D51" s="52" t="e">
        <f>'AKČNÝ PLÁN_ŽS1_202405'!#REF!</f>
        <v>#REF!</v>
      </c>
      <c r="E51" s="52" t="e">
        <f>'AKČNÝ PLÁN_ŽS1_202405'!#REF!</f>
        <v>#REF!</v>
      </c>
      <c r="F51" s="52" t="e">
        <f>'AKČNÝ PLÁN_ŽS1_202405'!#REF!</f>
        <v>#REF!</v>
      </c>
      <c r="G51" s="52" t="e">
        <f>'AKČNÝ PLÁN_ŽS1_202405'!#REF!</f>
        <v>#REF!</v>
      </c>
      <c r="I51" s="61">
        <v>0</v>
      </c>
      <c r="J51" s="61">
        <v>1</v>
      </c>
      <c r="K51" s="61">
        <v>0</v>
      </c>
      <c r="L51" s="61">
        <v>0</v>
      </c>
      <c r="M51" s="61">
        <v>1</v>
      </c>
      <c r="N51" s="61">
        <v>0</v>
      </c>
      <c r="O51" s="67">
        <v>0</v>
      </c>
      <c r="P51" s="61"/>
      <c r="R51" s="62">
        <f t="shared" si="2"/>
        <v>2</v>
      </c>
      <c r="S51" s="77">
        <f t="shared" si="3"/>
        <v>0</v>
      </c>
      <c r="T51" s="63">
        <f t="shared" si="4"/>
        <v>2</v>
      </c>
    </row>
    <row r="52" spans="2:20">
      <c r="B52" s="53" t="s">
        <v>336</v>
      </c>
      <c r="C52" s="54" t="s">
        <v>63</v>
      </c>
      <c r="D52" s="52" t="e">
        <f>'AKČNÝ PLÁN_ŽS1_202405'!#REF!</f>
        <v>#REF!</v>
      </c>
      <c r="E52" s="52" t="e">
        <f>'AKČNÝ PLÁN_ŽS1_202405'!#REF!</f>
        <v>#REF!</v>
      </c>
      <c r="F52" s="52" t="e">
        <f>'AKČNÝ PLÁN_ŽS1_202405'!#REF!</f>
        <v>#REF!</v>
      </c>
      <c r="G52" s="52" t="e">
        <f>'AKČNÝ PLÁN_ŽS1_202405'!#REF!</f>
        <v>#REF!</v>
      </c>
      <c r="I52" s="61">
        <v>0</v>
      </c>
      <c r="J52" s="61">
        <v>0</v>
      </c>
      <c r="K52" s="61">
        <v>0</v>
      </c>
      <c r="L52" s="61">
        <v>0</v>
      </c>
      <c r="M52" s="61">
        <v>1</v>
      </c>
      <c r="N52" s="61">
        <v>0</v>
      </c>
      <c r="O52" s="67">
        <v>0</v>
      </c>
      <c r="P52" s="61"/>
      <c r="R52" s="62">
        <f t="shared" si="2"/>
        <v>1</v>
      </c>
      <c r="S52" s="77">
        <f t="shared" si="3"/>
        <v>0</v>
      </c>
      <c r="T52" s="63">
        <f t="shared" si="4"/>
        <v>1</v>
      </c>
    </row>
    <row r="53" spans="2:20">
      <c r="B53" s="418" t="s">
        <v>286</v>
      </c>
      <c r="C53" s="419" t="s">
        <v>288</v>
      </c>
      <c r="D53" s="52" t="str">
        <f>'AKČNÝ PLÁN_ŽS1_202405'!D45</f>
        <v>ŽS1_BP_50</v>
      </c>
      <c r="E53" s="52" t="str">
        <f>'AKČNÝ PLÁN_ŽS1_202405'!E45</f>
        <v>Monitoring služieb</v>
      </c>
      <c r="F53" s="52" t="str">
        <f>'AKČNÝ PLÁN_ŽS1_202405'!F45</f>
        <v>SocP</v>
      </c>
      <c r="G53" s="52" t="str">
        <f>'AKČNÝ PLÁN_ŽS1_202405'!G45</f>
        <v>1Q 2025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7">
        <v>0</v>
      </c>
      <c r="P53" s="61"/>
      <c r="R53" s="62">
        <f t="shared" si="2"/>
        <v>0</v>
      </c>
      <c r="S53" s="77">
        <f t="shared" si="3"/>
        <v>0</v>
      </c>
      <c r="T53" s="63">
        <f t="shared" si="4"/>
        <v>0</v>
      </c>
    </row>
    <row r="54" spans="2:20">
      <c r="B54" s="418"/>
      <c r="C54" s="419"/>
      <c r="D54" s="52" t="str">
        <f>'AKČNÝ PLÁN_ŽS1_202405'!D46</f>
        <v>ŽS1_BP_51</v>
      </c>
      <c r="E54" s="52" t="str">
        <f>'AKČNÝ PLÁN_ŽS1_202405'!E46</f>
        <v>Monitoring služieb</v>
      </c>
      <c r="F54" s="52" t="str">
        <f>'AKČNÝ PLÁN_ŽS1_202405'!F46</f>
        <v>MPSVR</v>
      </c>
      <c r="G54" s="52" t="str">
        <f>'AKČNÝ PLÁN_ŽS1_202405'!G46</f>
        <v>1Q 2025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7">
        <v>0</v>
      </c>
      <c r="P54" s="61"/>
      <c r="R54" s="62">
        <f t="shared" si="2"/>
        <v>0</v>
      </c>
      <c r="S54" s="77">
        <f t="shared" si="3"/>
        <v>0</v>
      </c>
      <c r="T54" s="63">
        <f t="shared" si="4"/>
        <v>0</v>
      </c>
    </row>
    <row r="55" spans="2:20" ht="15" customHeight="1">
      <c r="I55" s="61"/>
      <c r="J55" s="61"/>
      <c r="K55" s="61"/>
      <c r="L55" s="61"/>
      <c r="M55" s="61"/>
      <c r="N55" s="61"/>
      <c r="O55" s="67"/>
      <c r="P55" s="61"/>
      <c r="R55" s="62"/>
      <c r="S55" s="77"/>
      <c r="T55" s="63"/>
    </row>
    <row r="56" spans="2:20">
      <c r="G56" s="13">
        <f>COUNTA(G4,G5,G6,G7,G8,G9,G10,G11,G12,G13,G14,G19,G20,G21,G23,G24,G25,G26,G27,G28,G29,G31,G30,G32,G33,G34,G35,G36,G37,G38,G39,G40,G41,G43,G42,G44,G45,G46,G47,G48,G49,G50,G51,G52,G53,G54)</f>
        <v>46</v>
      </c>
      <c r="I56" s="61">
        <f>SUM(I4:I54)</f>
        <v>14</v>
      </c>
      <c r="J56" s="61">
        <f t="shared" ref="J56:P56" si="5">SUM(J4:J54)</f>
        <v>12</v>
      </c>
      <c r="K56" s="61">
        <f t="shared" si="5"/>
        <v>0</v>
      </c>
      <c r="L56" s="61">
        <f t="shared" si="5"/>
        <v>5</v>
      </c>
      <c r="M56" s="61">
        <f t="shared" si="5"/>
        <v>15</v>
      </c>
      <c r="N56" s="61">
        <f t="shared" si="5"/>
        <v>0</v>
      </c>
      <c r="O56" s="67">
        <f t="shared" si="5"/>
        <v>6</v>
      </c>
      <c r="P56" s="61">
        <f t="shared" si="5"/>
        <v>2</v>
      </c>
      <c r="Q56" s="12"/>
      <c r="R56" s="61">
        <f>COUNTIF(R4:R54,"&gt;0")</f>
        <v>33</v>
      </c>
      <c r="S56" s="70">
        <f t="shared" ref="S56:T56" si="6">COUNTIF(S4:S54,"&gt;0")</f>
        <v>6</v>
      </c>
      <c r="T56" s="61">
        <f t="shared" si="6"/>
        <v>33</v>
      </c>
    </row>
    <row r="57" spans="2:20" s="60" customFormat="1">
      <c r="B57" s="58" t="s">
        <v>337</v>
      </c>
      <c r="C57" s="59"/>
      <c r="E57" s="59"/>
      <c r="I57" s="66">
        <f>I56/$G$56</f>
        <v>0.30434782608695654</v>
      </c>
      <c r="J57" s="66">
        <f t="shared" ref="J57:P57" si="7">J56/$G$56</f>
        <v>0.2608695652173913</v>
      </c>
      <c r="K57" s="66">
        <f t="shared" si="7"/>
        <v>0</v>
      </c>
      <c r="L57" s="66">
        <f t="shared" si="7"/>
        <v>0.10869565217391304</v>
      </c>
      <c r="M57" s="66">
        <f t="shared" si="7"/>
        <v>0.32608695652173914</v>
      </c>
      <c r="N57" s="66">
        <f t="shared" si="7"/>
        <v>0</v>
      </c>
      <c r="O57" s="75">
        <f t="shared" si="7"/>
        <v>0.13043478260869565</v>
      </c>
      <c r="P57" s="66">
        <f t="shared" si="7"/>
        <v>4.3478260869565216E-2</v>
      </c>
      <c r="Q57" s="73"/>
      <c r="R57" s="66">
        <f t="shared" ref="R57" si="8">R56/$G$56</f>
        <v>0.71739130434782605</v>
      </c>
      <c r="S57" s="78">
        <f t="shared" ref="S57" si="9">S56/$G$56</f>
        <v>0.13043478260869565</v>
      </c>
      <c r="T57" s="66">
        <f t="shared" ref="T57" si="10">T56/$G$56</f>
        <v>0.71739130434782605</v>
      </c>
    </row>
    <row r="58" spans="2:20">
      <c r="B58" s="13"/>
      <c r="C58" s="16"/>
    </row>
    <row r="59" spans="2:20">
      <c r="B59" s="40"/>
      <c r="C59" s="4" t="s">
        <v>338</v>
      </c>
    </row>
    <row r="60" spans="2:20">
      <c r="B60" s="13"/>
      <c r="C60" s="4"/>
    </row>
    <row r="61" spans="2:20">
      <c r="B61" s="41"/>
      <c r="C61" s="4" t="s">
        <v>339</v>
      </c>
    </row>
    <row r="62" spans="2:20">
      <c r="B62" s="13"/>
      <c r="C62" s="4"/>
    </row>
    <row r="63" spans="2:20">
      <c r="B63" s="42"/>
      <c r="C63" s="4" t="s">
        <v>340</v>
      </c>
    </row>
    <row r="64" spans="2:20">
      <c r="B64" s="49"/>
      <c r="C64" s="4"/>
    </row>
    <row r="65" spans="2:7" ht="15.75" thickBot="1">
      <c r="B65" s="50"/>
      <c r="C65" s="4" t="s">
        <v>341</v>
      </c>
    </row>
    <row r="66" spans="2:7" ht="15.75" thickBot="1">
      <c r="B66" s="51"/>
      <c r="C66" s="44"/>
      <c r="D66" s="43"/>
      <c r="E66" s="44"/>
      <c r="F66" s="43"/>
      <c r="G66" s="43"/>
    </row>
  </sheetData>
  <autoFilter ref="B2:T66" xr:uid="{00000000-0009-0000-0000-000001000000}"/>
  <mergeCells count="34">
    <mergeCell ref="B48:B49"/>
    <mergeCell ref="C48:C49"/>
    <mergeCell ref="B53:B54"/>
    <mergeCell ref="C53:C54"/>
    <mergeCell ref="B39:B40"/>
    <mergeCell ref="C39:C40"/>
    <mergeCell ref="B43:B44"/>
    <mergeCell ref="C43:C44"/>
    <mergeCell ref="B45:B47"/>
    <mergeCell ref="C45:C47"/>
    <mergeCell ref="B23:B28"/>
    <mergeCell ref="C23:C28"/>
    <mergeCell ref="B29:B33"/>
    <mergeCell ref="C29:C33"/>
    <mergeCell ref="B34:B38"/>
    <mergeCell ref="C34:C38"/>
    <mergeCell ref="B12:B14"/>
    <mergeCell ref="C12:C14"/>
    <mergeCell ref="B15:B18"/>
    <mergeCell ref="C15:C18"/>
    <mergeCell ref="B19:B22"/>
    <mergeCell ref="C19:C22"/>
    <mergeCell ref="B4:B5"/>
    <mergeCell ref="C4:C5"/>
    <mergeCell ref="B6:B9"/>
    <mergeCell ref="C6:C9"/>
    <mergeCell ref="B10:B11"/>
    <mergeCell ref="C10:C11"/>
    <mergeCell ref="G2:G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B2:T66"/>
  <sheetViews>
    <sheetView showGridLines="0" zoomScaleNormal="100" workbookViewId="0">
      <pane xSplit="4" ySplit="3" topLeftCell="E4" activePane="bottomRight" state="frozen"/>
      <selection pane="bottomRight" activeCell="K31" sqref="K31"/>
      <selection pane="bottomLeft" activeCell="D1" sqref="D1"/>
      <selection pane="topRight"/>
    </sheetView>
  </sheetViews>
  <sheetFormatPr defaultColWidth="8.85546875" defaultRowHeight="15" customHeight="1"/>
  <cols>
    <col min="1" max="1" width="4.42578125" style="13" customWidth="1"/>
    <col min="2" max="2" width="15.140625" style="4" customWidth="1"/>
    <col min="3" max="3" width="53.42578125" style="5" customWidth="1"/>
    <col min="4" max="4" width="11.140625" style="13" customWidth="1"/>
    <col min="5" max="5" width="69.140625" style="16" customWidth="1"/>
    <col min="6" max="6" width="20.42578125" style="13" customWidth="1"/>
    <col min="7" max="7" width="9.140625" style="13" customWidth="1"/>
    <col min="8" max="8" width="9.140625" style="13"/>
    <col min="9" max="9" width="11.42578125" style="12" customWidth="1"/>
    <col min="10" max="10" width="11.5703125" style="12" customWidth="1"/>
    <col min="11" max="12" width="9" style="12" bestFit="1" customWidth="1"/>
    <col min="13" max="13" width="16.42578125" style="12" bestFit="1" customWidth="1"/>
    <col min="14" max="14" width="9" style="12" bestFit="1" customWidth="1"/>
    <col min="15" max="15" width="9.42578125" style="12" customWidth="1"/>
    <col min="16" max="16" width="12" style="13" customWidth="1"/>
    <col min="17" max="17" width="9" style="13" customWidth="1"/>
    <col min="18" max="18" width="16.85546875" style="57" customWidth="1"/>
    <col min="19" max="19" width="16.42578125" style="57" bestFit="1" customWidth="1"/>
    <col min="20" max="20" width="11.85546875" style="13" customWidth="1"/>
    <col min="21" max="16384" width="8.85546875" style="13"/>
  </cols>
  <sheetData>
    <row r="2" spans="2:20" s="12" customFormat="1" ht="23.1" customHeight="1">
      <c r="B2" s="417" t="s">
        <v>0</v>
      </c>
      <c r="C2" s="417" t="s">
        <v>4</v>
      </c>
      <c r="D2" s="417" t="s">
        <v>6</v>
      </c>
      <c r="E2" s="417" t="s">
        <v>8</v>
      </c>
      <c r="F2" s="417" t="s">
        <v>309</v>
      </c>
      <c r="G2" s="417" t="s">
        <v>310</v>
      </c>
      <c r="I2" s="67"/>
      <c r="J2" s="68"/>
      <c r="K2" s="68"/>
      <c r="L2" s="68" t="s">
        <v>311</v>
      </c>
      <c r="M2" s="68"/>
      <c r="N2" s="68"/>
      <c r="O2" s="68"/>
      <c r="P2" s="70"/>
      <c r="R2" s="80"/>
      <c r="S2" s="69" t="s">
        <v>342</v>
      </c>
      <c r="T2" s="70"/>
    </row>
    <row r="3" spans="2:20" s="12" customFormat="1" ht="23.1" customHeight="1">
      <c r="B3" s="417"/>
      <c r="C3" s="417"/>
      <c r="D3" s="417"/>
      <c r="E3" s="417"/>
      <c r="F3" s="417"/>
      <c r="G3" s="417"/>
      <c r="I3" s="71" t="s">
        <v>312</v>
      </c>
      <c r="J3" s="71" t="s">
        <v>313</v>
      </c>
      <c r="K3" s="71" t="s">
        <v>314</v>
      </c>
      <c r="L3" s="71" t="s">
        <v>315</v>
      </c>
      <c r="M3" s="71" t="s">
        <v>316</v>
      </c>
      <c r="N3" s="71" t="s">
        <v>317</v>
      </c>
      <c r="O3" s="74" t="s">
        <v>318</v>
      </c>
      <c r="P3" s="71" t="s">
        <v>244</v>
      </c>
      <c r="R3" s="72" t="s">
        <v>319</v>
      </c>
      <c r="S3" s="76" t="s">
        <v>320</v>
      </c>
      <c r="T3" s="72" t="s">
        <v>321</v>
      </c>
    </row>
    <row r="4" spans="2:20" ht="21.75" customHeight="1">
      <c r="B4" s="418" t="s">
        <v>19</v>
      </c>
      <c r="C4" s="419" t="s">
        <v>23</v>
      </c>
      <c r="D4" s="52" t="e">
        <f>'AKČNÝ PLÁN_ŽS1_202405'!#REF!</f>
        <v>#REF!</v>
      </c>
      <c r="E4" s="52" t="e">
        <f>'AKČNÝ PLÁN_ŽS1_202405'!#REF!</f>
        <v>#REF!</v>
      </c>
      <c r="F4" s="52" t="e">
        <f>'AKČNÝ PLÁN_ŽS1_202405'!#REF!</f>
        <v>#REF!</v>
      </c>
      <c r="G4" s="52" t="e">
        <f>'AKČNÝ PLÁN_ŽS1_202405'!#REF!</f>
        <v>#REF!</v>
      </c>
      <c r="I4" s="61"/>
      <c r="J4" s="61" t="s">
        <v>343</v>
      </c>
      <c r="K4" s="61"/>
      <c r="L4" s="61"/>
      <c r="M4" s="61" t="s">
        <v>343</v>
      </c>
      <c r="N4" s="61"/>
      <c r="O4" s="67"/>
      <c r="P4" s="63"/>
      <c r="R4" s="62">
        <f>COUNTA(I4:N4)</f>
        <v>2</v>
      </c>
      <c r="S4" s="77">
        <f>COUNTA(O4)</f>
        <v>0</v>
      </c>
      <c r="T4" s="63">
        <f t="shared" ref="T4:T35" si="0">R4+S4</f>
        <v>2</v>
      </c>
    </row>
    <row r="5" spans="2:20" ht="26.45" customHeight="1">
      <c r="B5" s="418"/>
      <c r="C5" s="419"/>
      <c r="D5" s="52" t="str">
        <f>'AKČNÝ PLÁN_ŽS1_202405'!D4</f>
        <v>ŽS1_BP_02</v>
      </c>
      <c r="E5" s="52" t="str">
        <f>'AKČNÝ PLÁN_ŽS1_202405'!E4</f>
        <v>Zasielanie informácií z procesu - EVENTY 
Odoslanie techn. notifikácie o skončení posledného poistenia</v>
      </c>
      <c r="F5" s="52" t="str">
        <f>'AKČNÝ PLÁN_ŽS1_202405'!F4</f>
        <v>SocP</v>
      </c>
      <c r="G5" s="52" t="str">
        <f>'AKČNÝ PLÁN_ŽS1_202405'!G4</f>
        <v>4Q 2025</v>
      </c>
      <c r="I5" s="61"/>
      <c r="J5" s="61" t="s">
        <v>343</v>
      </c>
      <c r="K5" s="61"/>
      <c r="L5" s="61"/>
      <c r="M5" s="61"/>
      <c r="N5" s="61"/>
      <c r="O5" s="67" t="s">
        <v>343</v>
      </c>
      <c r="P5" s="63"/>
      <c r="R5" s="62">
        <f t="shared" ref="R5:R54" si="1">COUNTA(I5:N5)</f>
        <v>1</v>
      </c>
      <c r="S5" s="77">
        <f t="shared" ref="S5:S54" si="2">COUNTA(O5)</f>
        <v>1</v>
      </c>
      <c r="T5" s="63">
        <f t="shared" si="0"/>
        <v>2</v>
      </c>
    </row>
    <row r="6" spans="2:20">
      <c r="B6" s="418" t="s">
        <v>36</v>
      </c>
      <c r="C6" s="419" t="s">
        <v>322</v>
      </c>
      <c r="D6" s="52" t="e">
        <f>'AKČNÝ PLÁN_ŽS1_202405'!#REF!</f>
        <v>#REF!</v>
      </c>
      <c r="E6" s="52" t="e">
        <f>'AKČNÝ PLÁN_ŽS1_202405'!#REF!</f>
        <v>#REF!</v>
      </c>
      <c r="F6" s="52" t="e">
        <f>'AKČNÝ PLÁN_ŽS1_202405'!#REF!</f>
        <v>#REF!</v>
      </c>
      <c r="G6" s="52" t="e">
        <f>'AKČNÝ PLÁN_ŽS1_202405'!#REF!</f>
        <v>#REF!</v>
      </c>
      <c r="I6" s="61"/>
      <c r="J6" s="61"/>
      <c r="K6" s="61"/>
      <c r="L6" s="61" t="s">
        <v>343</v>
      </c>
      <c r="M6" s="61"/>
      <c r="N6" s="61"/>
      <c r="O6" s="67" t="s">
        <v>343</v>
      </c>
      <c r="P6" s="61" t="s">
        <v>343</v>
      </c>
      <c r="R6" s="62">
        <f t="shared" si="1"/>
        <v>1</v>
      </c>
      <c r="S6" s="77">
        <f t="shared" si="2"/>
        <v>1</v>
      </c>
      <c r="T6" s="63">
        <f t="shared" si="0"/>
        <v>2</v>
      </c>
    </row>
    <row r="7" spans="2:20" ht="15.75" customHeight="1">
      <c r="B7" s="418"/>
      <c r="C7" s="419"/>
      <c r="D7" s="52" t="str">
        <f>'AKČNÝ PLÁN_ŽS1_202405'!D5</f>
        <v>ŽS1_BP_04</v>
      </c>
      <c r="E7" s="52" t="str">
        <f>'AKČNÝ PLÁN_ŽS1_202405'!E5</f>
        <v>Podanie žiadosti o zaradenie do evidencie UoZ cez nový el.formulár na ÚPVS</v>
      </c>
      <c r="F7" s="52" t="str">
        <f>'AKČNÝ PLÁN_ŽS1_202405'!F5</f>
        <v>MPSVR</v>
      </c>
      <c r="G7" s="52" t="str">
        <f>'AKČNÝ PLÁN_ŽS1_202405'!G5</f>
        <v>1Q 2024</v>
      </c>
      <c r="I7" s="61" t="s">
        <v>343</v>
      </c>
      <c r="J7" s="61"/>
      <c r="K7" s="61"/>
      <c r="L7" s="61"/>
      <c r="M7" s="61"/>
      <c r="N7" s="61"/>
      <c r="O7" s="67"/>
      <c r="P7" s="63"/>
      <c r="R7" s="62">
        <f t="shared" si="1"/>
        <v>1</v>
      </c>
      <c r="S7" s="77">
        <f t="shared" si="2"/>
        <v>0</v>
      </c>
      <c r="T7" s="63">
        <f t="shared" si="0"/>
        <v>1</v>
      </c>
    </row>
    <row r="8" spans="2:20">
      <c r="B8" s="418"/>
      <c r="C8" s="419"/>
      <c r="D8" s="52" t="str">
        <f>'AKČNÝ PLÁN_ŽS1_202405'!D8</f>
        <v>ŽS1_BP_05</v>
      </c>
      <c r="E8" s="52" t="str">
        <f>'AKČNÝ PLÁN_ŽS1_202405'!E8</f>
        <v>Legislatíva - Autorizovanie žiadosti o zaradenie medzi UoZ aj bez KEP</v>
      </c>
      <c r="F8" s="52" t="str">
        <f>'AKČNÝ PLÁN_ŽS1_202405'!F8</f>
        <v>MIRRI</v>
      </c>
      <c r="G8" s="52" t="str">
        <f>'AKČNÝ PLÁN_ŽS1_202405'!G8</f>
        <v>1Q 2023</v>
      </c>
      <c r="I8" s="61"/>
      <c r="J8" s="61"/>
      <c r="K8" s="61"/>
      <c r="L8" s="61"/>
      <c r="M8" s="61"/>
      <c r="N8" s="61"/>
      <c r="O8" s="67"/>
      <c r="P8" s="63"/>
      <c r="R8" s="62">
        <f t="shared" si="1"/>
        <v>0</v>
      </c>
      <c r="S8" s="77">
        <f t="shared" si="2"/>
        <v>0</v>
      </c>
      <c r="T8" s="63">
        <f t="shared" si="0"/>
        <v>0</v>
      </c>
    </row>
    <row r="9" spans="2:20" ht="15.75" customHeight="1">
      <c r="B9" s="418"/>
      <c r="C9" s="419"/>
      <c r="D9" s="52" t="str">
        <f>'AKČNÝ PLÁN_ŽS1_202405'!D9</f>
        <v>ŽS1_BP_06</v>
      </c>
      <c r="E9" s="52" t="str">
        <f>'AKČNÝ PLÁN_ŽS1_202405'!E9</f>
        <v>Autorizácia odoslaním žiadosti s opätovným prihlásením, zadaním BOKu
Prijatie eForm žiadosti o zaradenie do evidencie UoZ</v>
      </c>
      <c r="F9" s="52" t="str">
        <f>'AKČNÝ PLÁN_ŽS1_202405'!F9</f>
        <v>MPSVR</v>
      </c>
      <c r="G9" s="52" t="str">
        <f>'AKČNÝ PLÁN_ŽS1_202405'!G9</f>
        <v>1Q 2025</v>
      </c>
      <c r="I9" s="61"/>
      <c r="J9" s="61"/>
      <c r="K9" s="61"/>
      <c r="L9" s="61"/>
      <c r="M9" s="61"/>
      <c r="N9" s="61"/>
      <c r="O9" s="67"/>
      <c r="P9" s="63"/>
      <c r="R9" s="62">
        <f t="shared" si="1"/>
        <v>0</v>
      </c>
      <c r="S9" s="77">
        <f t="shared" si="2"/>
        <v>0</v>
      </c>
      <c r="T9" s="63">
        <f t="shared" si="0"/>
        <v>0</v>
      </c>
    </row>
    <row r="10" spans="2:20" ht="15" customHeight="1">
      <c r="B10" s="418" t="s">
        <v>77</v>
      </c>
      <c r="C10" s="419" t="s">
        <v>78</v>
      </c>
      <c r="D10" s="52" t="str">
        <f>'AKČNÝ PLÁN_ŽS1_202405'!D10</f>
        <v>ŽS1_BP_07</v>
      </c>
      <c r="E10" s="52" t="str">
        <f>'AKČNÝ PLÁN_ŽS1_202405'!E10</f>
        <v>Legislatíva – zavedenie pojmu. „Obvyklý pobyt“ pri podaní žiadosti o evidenciu medzi UoZ</v>
      </c>
      <c r="F10" s="52" t="str">
        <f>'AKČNÝ PLÁN_ŽS1_202405'!F10</f>
        <v>MPSVR</v>
      </c>
      <c r="G10" s="52" t="str">
        <f>'AKČNÝ PLÁN_ŽS1_202405'!G10</f>
        <v>1Q 2023</v>
      </c>
      <c r="I10" s="61"/>
      <c r="J10" s="61"/>
      <c r="K10" s="61"/>
      <c r="L10" s="61"/>
      <c r="M10" s="61"/>
      <c r="N10" s="61"/>
      <c r="O10" s="67"/>
      <c r="P10" s="63"/>
      <c r="R10" s="62">
        <f t="shared" si="1"/>
        <v>0</v>
      </c>
      <c r="S10" s="77">
        <f t="shared" si="2"/>
        <v>0</v>
      </c>
      <c r="T10" s="63">
        <f t="shared" si="0"/>
        <v>0</v>
      </c>
    </row>
    <row r="11" spans="2:20" ht="15.75" customHeight="1">
      <c r="B11" s="418"/>
      <c r="C11" s="419"/>
      <c r="D11" s="52" t="str">
        <f>'AKČNÝ PLÁN_ŽS1_202405'!D11</f>
        <v>ŽS1_BP_08</v>
      </c>
      <c r="E11" s="52" t="str">
        <f>'AKČNÝ PLÁN_ŽS1_202405'!E11</f>
        <v>Mať možnosť zvoliť si tzv. „Obvyklý pobyt“ pri podaní žiadosti o evidenciu UoZ, zmena formuláru</v>
      </c>
      <c r="F11" s="52" t="str">
        <f>'AKČNÝ PLÁN_ŽS1_202405'!F11</f>
        <v>MPSVR</v>
      </c>
      <c r="G11" s="52" t="str">
        <f>'AKČNÝ PLÁN_ŽS1_202405'!G11</f>
        <v>1Q 2023</v>
      </c>
      <c r="I11" s="61"/>
      <c r="J11" s="61"/>
      <c r="K11" s="61"/>
      <c r="L11" s="61"/>
      <c r="M11" s="61"/>
      <c r="N11" s="61"/>
      <c r="O11" s="67"/>
      <c r="P11" s="63"/>
      <c r="R11" s="62">
        <f t="shared" si="1"/>
        <v>0</v>
      </c>
      <c r="S11" s="77">
        <f t="shared" si="2"/>
        <v>0</v>
      </c>
      <c r="T11" s="63">
        <f t="shared" si="0"/>
        <v>0</v>
      </c>
    </row>
    <row r="12" spans="2:20">
      <c r="B12" s="418" t="s">
        <v>89</v>
      </c>
      <c r="C12" s="419" t="s">
        <v>91</v>
      </c>
      <c r="D12" s="52" t="str">
        <f>'AKČNÝ PLÁN_ŽS1_202405'!D12</f>
        <v>ŽS1_BP_09</v>
      </c>
      <c r="E12" s="52" t="str">
        <f>'AKČNÝ PLÁN_ŽS1_202405'!E12</f>
        <v>Informácie o stave konania</v>
      </c>
      <c r="F12" s="52" t="str">
        <f>'AKČNÝ PLÁN_ŽS1_202405'!F12</f>
        <v>MPSVR</v>
      </c>
      <c r="G12" s="52" t="str">
        <f>'AKČNÝ PLÁN_ŽS1_202405'!G12</f>
        <v>4Q2025</v>
      </c>
      <c r="I12" s="61"/>
      <c r="J12" s="61" t="s">
        <v>343</v>
      </c>
      <c r="K12" s="61"/>
      <c r="L12" s="61"/>
      <c r="M12" s="61" t="s">
        <v>343</v>
      </c>
      <c r="N12" s="61"/>
      <c r="O12" s="67"/>
      <c r="P12" s="63"/>
      <c r="R12" s="62">
        <f t="shared" si="1"/>
        <v>2</v>
      </c>
      <c r="S12" s="77">
        <f t="shared" si="2"/>
        <v>0</v>
      </c>
      <c r="T12" s="63">
        <f t="shared" si="0"/>
        <v>2</v>
      </c>
    </row>
    <row r="13" spans="2:20">
      <c r="B13" s="418"/>
      <c r="C13" s="419"/>
      <c r="D13" s="52" t="str">
        <f>'AKČNÝ PLÁN_ŽS1_202405'!D13</f>
        <v>ŽS1_BP_10</v>
      </c>
      <c r="E13" s="52" t="str">
        <f>'AKČNÝ PLÁN_ŽS1_202405'!E13</f>
        <v>Informácie o stave konania</v>
      </c>
      <c r="F13" s="52" t="str">
        <f>'AKČNÝ PLÁN_ŽS1_202405'!F13</f>
        <v>SocP</v>
      </c>
      <c r="G13" s="52" t="str">
        <f>'AKČNÝ PLÁN_ŽS1_202405'!G13</f>
        <v>4Q2025</v>
      </c>
      <c r="I13" s="61"/>
      <c r="J13" s="61" t="s">
        <v>343</v>
      </c>
      <c r="K13" s="61"/>
      <c r="L13" s="61"/>
      <c r="M13" s="61" t="s">
        <v>343</v>
      </c>
      <c r="N13" s="61"/>
      <c r="O13" s="67"/>
      <c r="P13" s="63"/>
      <c r="R13" s="62">
        <f t="shared" si="1"/>
        <v>2</v>
      </c>
      <c r="S13" s="77">
        <f t="shared" si="2"/>
        <v>0</v>
      </c>
      <c r="T13" s="63">
        <f t="shared" si="0"/>
        <v>2</v>
      </c>
    </row>
    <row r="14" spans="2:20" ht="15.75" customHeight="1">
      <c r="B14" s="418"/>
      <c r="C14" s="419"/>
      <c r="D14" s="52" t="e">
        <f>'AKČNÝ PLÁN_ŽS1_202405'!#REF!</f>
        <v>#REF!</v>
      </c>
      <c r="E14" s="52" t="e">
        <f>'AKČNÝ PLÁN_ŽS1_202405'!#REF!</f>
        <v>#REF!</v>
      </c>
      <c r="F14" s="52" t="e">
        <f>'AKČNÝ PLÁN_ŽS1_202405'!#REF!</f>
        <v>#REF!</v>
      </c>
      <c r="G14" s="52" t="e">
        <f>'AKČNÝ PLÁN_ŽS1_202405'!#REF!</f>
        <v>#REF!</v>
      </c>
      <c r="I14" s="61"/>
      <c r="J14" s="61" t="s">
        <v>343</v>
      </c>
      <c r="K14" s="61"/>
      <c r="L14" s="61"/>
      <c r="M14" s="61" t="s">
        <v>343</v>
      </c>
      <c r="N14" s="61"/>
      <c r="O14" s="67"/>
      <c r="P14" s="63"/>
      <c r="R14" s="62">
        <f t="shared" si="1"/>
        <v>2</v>
      </c>
      <c r="S14" s="77">
        <f t="shared" si="2"/>
        <v>0</v>
      </c>
      <c r="T14" s="63">
        <f t="shared" si="0"/>
        <v>2</v>
      </c>
    </row>
    <row r="15" spans="2:20" s="38" customFormat="1" hidden="1">
      <c r="B15" s="420" t="s">
        <v>323</v>
      </c>
      <c r="C15" s="421" t="s">
        <v>324</v>
      </c>
      <c r="D15" s="55" t="e">
        <f>'AKČNÝ PLÁN_ŽS1_202405'!#REF!</f>
        <v>#REF!</v>
      </c>
      <c r="E15" s="55" t="e">
        <f>'AKČNÝ PLÁN_ŽS1_202405'!#REF!</f>
        <v>#REF!</v>
      </c>
      <c r="F15" s="55" t="e">
        <f>'AKČNÝ PLÁN_ŽS1_202405'!#REF!</f>
        <v>#REF!</v>
      </c>
      <c r="G15" s="55" t="e">
        <f>'AKČNÝ PLÁN_ŽS1_202405'!#REF!</f>
        <v>#REF!</v>
      </c>
      <c r="I15" s="64"/>
      <c r="J15" s="64"/>
      <c r="K15" s="64"/>
      <c r="L15" s="64"/>
      <c r="M15" s="64"/>
      <c r="N15" s="61"/>
      <c r="O15" s="79"/>
      <c r="P15" s="65"/>
      <c r="R15" s="62">
        <f t="shared" si="1"/>
        <v>0</v>
      </c>
      <c r="S15" s="77">
        <f t="shared" si="2"/>
        <v>0</v>
      </c>
      <c r="T15" s="63">
        <f t="shared" si="0"/>
        <v>0</v>
      </c>
    </row>
    <row r="16" spans="2:20" s="38" customFormat="1" ht="15" hidden="1" customHeight="1">
      <c r="B16" s="420"/>
      <c r="C16" s="421"/>
      <c r="D16" s="55" t="e">
        <f>'AKČNÝ PLÁN_ŽS1_202405'!#REF!</f>
        <v>#REF!</v>
      </c>
      <c r="E16" s="55" t="e">
        <f>'AKČNÝ PLÁN_ŽS1_202405'!#REF!</f>
        <v>#REF!</v>
      </c>
      <c r="F16" s="55" t="e">
        <f>'AKČNÝ PLÁN_ŽS1_202405'!#REF!</f>
        <v>#REF!</v>
      </c>
      <c r="G16" s="55" t="e">
        <f>'AKČNÝ PLÁN_ŽS1_202405'!#REF!</f>
        <v>#REF!</v>
      </c>
      <c r="I16" s="64"/>
      <c r="J16" s="64"/>
      <c r="K16" s="64"/>
      <c r="L16" s="64"/>
      <c r="M16" s="64"/>
      <c r="N16" s="61"/>
      <c r="O16" s="79"/>
      <c r="P16" s="65"/>
      <c r="R16" s="62">
        <f t="shared" si="1"/>
        <v>0</v>
      </c>
      <c r="S16" s="77">
        <f t="shared" si="2"/>
        <v>0</v>
      </c>
      <c r="T16" s="63">
        <f t="shared" si="0"/>
        <v>0</v>
      </c>
    </row>
    <row r="17" spans="2:20" s="38" customFormat="1" hidden="1">
      <c r="B17" s="420"/>
      <c r="C17" s="421"/>
      <c r="D17" s="55" t="e">
        <f>'AKČNÝ PLÁN_ŽS1_202405'!#REF!</f>
        <v>#REF!</v>
      </c>
      <c r="E17" s="55" t="e">
        <f>'AKČNÝ PLÁN_ŽS1_202405'!#REF!</f>
        <v>#REF!</v>
      </c>
      <c r="F17" s="55" t="e">
        <f>'AKČNÝ PLÁN_ŽS1_202405'!#REF!</f>
        <v>#REF!</v>
      </c>
      <c r="G17" s="55" t="e">
        <f>'AKČNÝ PLÁN_ŽS1_202405'!#REF!</f>
        <v>#REF!</v>
      </c>
      <c r="I17" s="64"/>
      <c r="J17" s="64"/>
      <c r="K17" s="64"/>
      <c r="L17" s="64"/>
      <c r="M17" s="64"/>
      <c r="N17" s="61"/>
      <c r="O17" s="79"/>
      <c r="P17" s="65"/>
      <c r="R17" s="62">
        <f t="shared" si="1"/>
        <v>0</v>
      </c>
      <c r="S17" s="77">
        <f t="shared" si="2"/>
        <v>0</v>
      </c>
      <c r="T17" s="63">
        <f t="shared" si="0"/>
        <v>0</v>
      </c>
    </row>
    <row r="18" spans="2:20" s="38" customFormat="1" hidden="1">
      <c r="B18" s="420"/>
      <c r="C18" s="421"/>
      <c r="D18" s="55" t="e">
        <f>'AKČNÝ PLÁN_ŽS1_202405'!#REF!</f>
        <v>#REF!</v>
      </c>
      <c r="E18" s="55" t="e">
        <f>'AKČNÝ PLÁN_ŽS1_202405'!#REF!</f>
        <v>#REF!</v>
      </c>
      <c r="F18" s="55" t="e">
        <f>'AKČNÝ PLÁN_ŽS1_202405'!#REF!</f>
        <v>#REF!</v>
      </c>
      <c r="G18" s="55" t="e">
        <f>'AKČNÝ PLÁN_ŽS1_202405'!#REF!</f>
        <v>#REF!</v>
      </c>
      <c r="I18" s="64"/>
      <c r="J18" s="64"/>
      <c r="K18" s="64"/>
      <c r="L18" s="64"/>
      <c r="M18" s="64"/>
      <c r="N18" s="61"/>
      <c r="O18" s="79"/>
      <c r="P18" s="65"/>
      <c r="R18" s="62">
        <f t="shared" si="1"/>
        <v>0</v>
      </c>
      <c r="S18" s="77">
        <f t="shared" si="2"/>
        <v>0</v>
      </c>
      <c r="T18" s="63">
        <f t="shared" si="0"/>
        <v>0</v>
      </c>
    </row>
    <row r="19" spans="2:20" ht="15.75" customHeight="1">
      <c r="B19" s="418" t="s">
        <v>113</v>
      </c>
      <c r="C19" s="419" t="s">
        <v>325</v>
      </c>
      <c r="D19" s="52" t="e">
        <f>'AKČNÝ PLÁN_ŽS1_202405'!#REF!</f>
        <v>#REF!</v>
      </c>
      <c r="E19" s="52" t="e">
        <f>'AKČNÝ PLÁN_ŽS1_202405'!#REF!</f>
        <v>#REF!</v>
      </c>
      <c r="F19" s="52" t="e">
        <f>'AKČNÝ PLÁN_ŽS1_202405'!#REF!</f>
        <v>#REF!</v>
      </c>
      <c r="G19" s="52" t="e">
        <f>'AKČNÝ PLÁN_ŽS1_202405'!#REF!</f>
        <v>#REF!</v>
      </c>
      <c r="I19" s="61" t="s">
        <v>343</v>
      </c>
      <c r="J19" s="61"/>
      <c r="K19" s="61"/>
      <c r="L19" s="61"/>
      <c r="M19" s="61"/>
      <c r="N19" s="61"/>
      <c r="O19" s="67"/>
      <c r="P19" s="63"/>
      <c r="R19" s="62">
        <f t="shared" si="1"/>
        <v>1</v>
      </c>
      <c r="S19" s="77">
        <f t="shared" si="2"/>
        <v>0</v>
      </c>
      <c r="T19" s="63">
        <f t="shared" si="0"/>
        <v>1</v>
      </c>
    </row>
    <row r="20" spans="2:20">
      <c r="B20" s="418"/>
      <c r="C20" s="419"/>
      <c r="D20" s="52" t="str">
        <f>'AKČNÝ PLÁN_ŽS1_202405'!D16</f>
        <v>ŽS1_BP_17</v>
      </c>
      <c r="E20" s="52" t="str">
        <f>'AKČNÝ PLÁN_ŽS1_202405'!E16</f>
        <v>Prijatie a spracovanie odvolania na ÚPSVaR</v>
      </c>
      <c r="F20" s="52" t="str">
        <f>'AKČNÝ PLÁN_ŽS1_202405'!F16</f>
        <v>MPSVR</v>
      </c>
      <c r="G20" s="52" t="str">
        <f>'AKČNÝ PLÁN_ŽS1_202405'!G16</f>
        <v>3Q 2025</v>
      </c>
      <c r="I20" s="61" t="s">
        <v>343</v>
      </c>
      <c r="J20" s="61"/>
      <c r="K20" s="61"/>
      <c r="L20" s="61"/>
      <c r="M20" s="61"/>
      <c r="N20" s="61"/>
      <c r="O20" s="67"/>
      <c r="P20" s="63"/>
      <c r="R20" s="62">
        <f t="shared" si="1"/>
        <v>1</v>
      </c>
      <c r="S20" s="77">
        <f t="shared" si="2"/>
        <v>0</v>
      </c>
      <c r="T20" s="63">
        <f t="shared" si="0"/>
        <v>1</v>
      </c>
    </row>
    <row r="21" spans="2:20">
      <c r="B21" s="418"/>
      <c r="C21" s="419"/>
      <c r="D21" s="52" t="str">
        <f>'AKČNÝ PLÁN_ŽS1_202405'!D17</f>
        <v>ŽS1_BP_18</v>
      </c>
      <c r="E21" s="52" t="str">
        <f>'AKČNÝ PLÁN_ŽS1_202405'!E17</f>
        <v>Prijatie a spracovanie odvolania na SP</v>
      </c>
      <c r="F21" s="52" t="str">
        <f>'AKČNÝ PLÁN_ŽS1_202405'!F17</f>
        <v>SocP</v>
      </c>
      <c r="G21" s="52" t="str">
        <f>'AKČNÝ PLÁN_ŽS1_202405'!G17</f>
        <v>3Q 2025</v>
      </c>
      <c r="I21" s="61" t="s">
        <v>343</v>
      </c>
      <c r="J21" s="61"/>
      <c r="K21" s="61"/>
      <c r="L21" s="61"/>
      <c r="M21" s="61"/>
      <c r="N21" s="61"/>
      <c r="O21" s="67"/>
      <c r="P21" s="63"/>
      <c r="R21" s="62">
        <f t="shared" si="1"/>
        <v>1</v>
      </c>
      <c r="S21" s="77">
        <f t="shared" si="2"/>
        <v>0</v>
      </c>
      <c r="T21" s="63">
        <f t="shared" si="0"/>
        <v>1</v>
      </c>
    </row>
    <row r="22" spans="2:20">
      <c r="B22" s="418"/>
      <c r="C22" s="419"/>
      <c r="D22" s="56" t="e">
        <f>'AKČNÝ PLÁN_ŽS1_202405'!#REF!</f>
        <v>#REF!</v>
      </c>
      <c r="E22" s="56" t="e">
        <f>'AKČNÝ PLÁN_ŽS1_202405'!#REF!</f>
        <v>#REF!</v>
      </c>
      <c r="F22" s="56" t="e">
        <f>'AKČNÝ PLÁN_ŽS1_202405'!#REF!</f>
        <v>#REF!</v>
      </c>
      <c r="G22" s="56" t="e">
        <f>'AKČNÝ PLÁN_ŽS1_202405'!#REF!</f>
        <v>#REF!</v>
      </c>
      <c r="I22" s="61"/>
      <c r="J22" s="61"/>
      <c r="K22" s="61"/>
      <c r="L22" s="61"/>
      <c r="M22" s="61"/>
      <c r="N22" s="61"/>
      <c r="O22" s="67"/>
      <c r="P22" s="63"/>
      <c r="R22" s="62">
        <f t="shared" si="1"/>
        <v>0</v>
      </c>
      <c r="S22" s="77">
        <f t="shared" si="2"/>
        <v>0</v>
      </c>
      <c r="T22" s="63">
        <f t="shared" si="0"/>
        <v>0</v>
      </c>
    </row>
    <row r="23" spans="2:20" ht="15.75" customHeight="1">
      <c r="B23" s="418" t="s">
        <v>127</v>
      </c>
      <c r="C23" s="419" t="s">
        <v>130</v>
      </c>
      <c r="D23" s="52" t="str">
        <f>'AKČNÝ PLÁN_ŽS1_202405'!D18</f>
        <v>ŽS1_BP_20</v>
      </c>
      <c r="E23" s="52" t="str">
        <f>'AKČNÝ PLÁN_ŽS1_202405'!E18</f>
        <v>Personalizovaná ponuka služieb UoZ na základe „parametrov“ na portáli Služieb zamestnanosti</v>
      </c>
      <c r="F23" s="52" t="str">
        <f>'AKČNÝ PLÁN_ŽS1_202405'!F18</f>
        <v>MPSVR</v>
      </c>
      <c r="G23" s="52" t="str">
        <f>'AKČNÝ PLÁN_ŽS1_202405'!G18</f>
        <v>3Q 2024</v>
      </c>
      <c r="I23" s="61"/>
      <c r="J23" s="61"/>
      <c r="K23" s="61"/>
      <c r="L23" s="61"/>
      <c r="M23" s="61"/>
      <c r="N23" s="61"/>
      <c r="O23" s="67"/>
      <c r="P23" s="63"/>
      <c r="R23" s="62">
        <f t="shared" si="1"/>
        <v>0</v>
      </c>
      <c r="S23" s="77">
        <f t="shared" si="2"/>
        <v>0</v>
      </c>
      <c r="T23" s="63">
        <f t="shared" si="0"/>
        <v>0</v>
      </c>
    </row>
    <row r="24" spans="2:20">
      <c r="B24" s="418"/>
      <c r="C24" s="419"/>
      <c r="D24" s="52" t="str">
        <f>'AKČNÝ PLÁN_ŽS1_202405'!D19</f>
        <v>ŽS1_BP_21</v>
      </c>
      <c r="E24" s="52" t="str">
        <f>'AKČNÝ PLÁN_ŽS1_202405'!E19</f>
        <v xml:space="preserve">Notifikácia o personalizovanej ponuke služieb. </v>
      </c>
      <c r="F24" s="52" t="str">
        <f>'AKČNÝ PLÁN_ŽS1_202405'!F19</f>
        <v>MPSVR</v>
      </c>
      <c r="G24" s="52" t="str">
        <f>'AKČNÝ PLÁN_ŽS1_202405'!G19</f>
        <v>Q2 2025</v>
      </c>
      <c r="I24" s="61"/>
      <c r="J24" s="61" t="s">
        <v>343</v>
      </c>
      <c r="K24" s="61"/>
      <c r="L24" s="61"/>
      <c r="M24" s="61" t="s">
        <v>343</v>
      </c>
      <c r="N24" s="61"/>
      <c r="O24" s="67"/>
      <c r="P24" s="63"/>
      <c r="R24" s="62">
        <f t="shared" si="1"/>
        <v>2</v>
      </c>
      <c r="S24" s="77">
        <f t="shared" si="2"/>
        <v>0</v>
      </c>
      <c r="T24" s="63">
        <f t="shared" si="0"/>
        <v>2</v>
      </c>
    </row>
    <row r="25" spans="2:20" ht="15.75" customHeight="1">
      <c r="B25" s="418"/>
      <c r="C25" s="419"/>
      <c r="D25" s="52" t="str">
        <f>'AKČNÝ PLÁN_ŽS1_202405'!D20</f>
        <v>ŽS1_BP_22</v>
      </c>
      <c r="E25" s="52" t="str">
        <f>'AKČNÝ PLÁN_ŽS1_202405'!E20</f>
        <v>Nový formulár pre žiadosť o poskytnutie nástroja/projektu s automatickým predvyplnením známych údajov z profilu občana</v>
      </c>
      <c r="F25" s="52" t="str">
        <f>'AKČNÝ PLÁN_ŽS1_202405'!F20</f>
        <v>MPSVR</v>
      </c>
      <c r="G25" s="52" t="str">
        <f>'AKČNÝ PLÁN_ŽS1_202405'!G20</f>
        <v>Q4 2024</v>
      </c>
      <c r="I25" s="61"/>
      <c r="J25" s="61"/>
      <c r="K25" s="61"/>
      <c r="L25" s="61"/>
      <c r="M25" s="61"/>
      <c r="N25" s="61"/>
      <c r="O25" s="67"/>
      <c r="P25" s="63"/>
      <c r="R25" s="62">
        <f t="shared" si="1"/>
        <v>0</v>
      </c>
      <c r="S25" s="77">
        <f t="shared" si="2"/>
        <v>0</v>
      </c>
      <c r="T25" s="63">
        <f t="shared" si="0"/>
        <v>0</v>
      </c>
    </row>
    <row r="26" spans="2:20">
      <c r="B26" s="418"/>
      <c r="C26" s="419"/>
      <c r="D26" s="52" t="str">
        <f>'AKČNÝ PLÁN_ŽS1_202405'!D23</f>
        <v>ŽS1_BP_23</v>
      </c>
      <c r="E26" s="52" t="str">
        <f>'AKČNÝ PLÁN_ŽS1_202405'!E23</f>
        <v>Zobrazenie ponuky príspevkov/služieb - voliteľných</v>
      </c>
      <c r="F26" s="52" t="str">
        <f>'AKČNÝ PLÁN_ŽS1_202405'!F23</f>
        <v>MPSVR</v>
      </c>
      <c r="G26" s="52" t="str">
        <f>'AKČNÝ PLÁN_ŽS1_202405'!G23</f>
        <v>4Q 2024</v>
      </c>
      <c r="I26" s="61"/>
      <c r="J26" s="61"/>
      <c r="K26" s="61"/>
      <c r="L26" s="61"/>
      <c r="M26" s="61"/>
      <c r="N26" s="61"/>
      <c r="O26" s="67"/>
      <c r="P26" s="63"/>
      <c r="R26" s="62">
        <f t="shared" si="1"/>
        <v>0</v>
      </c>
      <c r="S26" s="77">
        <f t="shared" si="2"/>
        <v>0</v>
      </c>
      <c r="T26" s="63">
        <f t="shared" si="0"/>
        <v>0</v>
      </c>
    </row>
    <row r="27" spans="2:20">
      <c r="B27" s="418"/>
      <c r="C27" s="419"/>
      <c r="D27" s="52" t="str">
        <f>'AKČNÝ PLÁN_ŽS1_202405'!D24</f>
        <v>ŽS1_BP_24</v>
      </c>
      <c r="E27" s="52" t="str">
        <f>'AKČNÝ PLÁN_ŽS1_202405'!E24</f>
        <v>Zobrazenie ponuky príspevkov/služieb - povinných</v>
      </c>
      <c r="F27" s="52" t="str">
        <f>'AKČNÝ PLÁN_ŽS1_202405'!F24</f>
        <v>MPSVR</v>
      </c>
      <c r="G27" s="52" t="str">
        <f>'AKČNÝ PLÁN_ŽS1_202405'!G24</f>
        <v>4Q 2024</v>
      </c>
      <c r="I27" s="61"/>
      <c r="J27" s="61"/>
      <c r="K27" s="61"/>
      <c r="L27" s="61"/>
      <c r="M27" s="61"/>
      <c r="N27" s="61"/>
      <c r="O27" s="67"/>
      <c r="P27" s="63"/>
      <c r="R27" s="62">
        <f t="shared" si="1"/>
        <v>0</v>
      </c>
      <c r="S27" s="77">
        <f t="shared" si="2"/>
        <v>0</v>
      </c>
      <c r="T27" s="63">
        <f t="shared" si="0"/>
        <v>0</v>
      </c>
    </row>
    <row r="28" spans="2:20" ht="15.75" customHeight="1">
      <c r="B28" s="418"/>
      <c r="C28" s="419"/>
      <c r="D28" s="52" t="str">
        <f>'AKČNÝ PLÁN_ŽS1_202405'!D25</f>
        <v>ŽS1_BP_25</v>
      </c>
      <c r="E28" s="52" t="str">
        <f>'AKČNÝ PLÁN_ŽS1_202405'!E25</f>
        <v>Autorizovanie žiadosti o danú službu (na portáli Služieb zamestnanosti) Autorizácia odoslaním žiadosti s opätovným prihlásením</v>
      </c>
      <c r="F28" s="52" t="str">
        <f>'AKČNÝ PLÁN_ŽS1_202405'!F25</f>
        <v>MPSVR</v>
      </c>
      <c r="G28" s="52" t="str">
        <f>'AKČNÝ PLÁN_ŽS1_202405'!G25</f>
        <v>1Q 2025</v>
      </c>
      <c r="I28" s="61" t="s">
        <v>343</v>
      </c>
      <c r="J28" s="61"/>
      <c r="K28" s="61"/>
      <c r="L28" s="61"/>
      <c r="M28" s="61" t="s">
        <v>343</v>
      </c>
      <c r="N28" s="61"/>
      <c r="O28" s="67"/>
      <c r="P28" s="63"/>
      <c r="R28" s="62">
        <f t="shared" si="1"/>
        <v>2</v>
      </c>
      <c r="S28" s="77">
        <f t="shared" si="2"/>
        <v>0</v>
      </c>
      <c r="T28" s="63">
        <f t="shared" si="0"/>
        <v>2</v>
      </c>
    </row>
    <row r="29" spans="2:20">
      <c r="B29" s="418" t="s">
        <v>175</v>
      </c>
      <c r="C29" s="419" t="s">
        <v>177</v>
      </c>
      <c r="D29" s="52" t="str">
        <f>'AKČNÝ PLÁN_ŽS1_202405'!D26</f>
        <v>ŽS1_BP_26</v>
      </c>
      <c r="E29" s="52" t="str">
        <f>'AKČNÝ PLÁN_ŽS1_202405'!E26</f>
        <v>Pre vyradenie z evidencie - na žiadosť UoZ - vytvoriť eForm na mÚPVS</v>
      </c>
      <c r="F29" s="52" t="str">
        <f>'AKČNÝ PLÁN_ŽS1_202405'!F26</f>
        <v>MPSVR</v>
      </c>
      <c r="G29" s="52" t="str">
        <f>'AKČNÝ PLÁN_ŽS1_202405'!G26</f>
        <v>1Q 2024</v>
      </c>
      <c r="I29" s="61" t="s">
        <v>343</v>
      </c>
      <c r="J29" s="61"/>
      <c r="K29" s="61"/>
      <c r="L29" s="61"/>
      <c r="M29" s="61"/>
      <c r="N29" s="61"/>
      <c r="O29" s="67"/>
      <c r="P29" s="63"/>
      <c r="R29" s="62">
        <f t="shared" si="1"/>
        <v>1</v>
      </c>
      <c r="S29" s="77">
        <f t="shared" si="2"/>
        <v>0</v>
      </c>
      <c r="T29" s="63">
        <f t="shared" si="0"/>
        <v>1</v>
      </c>
    </row>
    <row r="30" spans="2:20" ht="15" customHeight="1">
      <c r="B30" s="418"/>
      <c r="C30" s="419"/>
      <c r="D30" s="52" t="str">
        <f>'AKČNÝ PLÁN_ŽS1_202405'!D29</f>
        <v>ŽS1_BP_27</v>
      </c>
      <c r="E30" s="52" t="str">
        <f>'AKČNÝ PLÁN_ŽS1_202405'!E29</f>
        <v>Pre vyradenie z evidencie - na žiadosť občana - prijatie a vybavenie žiadosti na strane OVM (na žiadosť UoZ) Autorizácia odoslaním žiadosti s opätovným prihlásením</v>
      </c>
      <c r="F30" s="52" t="str">
        <f>'AKČNÝ PLÁN_ŽS1_202405'!F29</f>
        <v>MPSVR</v>
      </c>
      <c r="G30" s="52" t="str">
        <f>'AKČNÝ PLÁN_ŽS1_202405'!G29</f>
        <v>1Q 2025</v>
      </c>
      <c r="I30" s="61" t="s">
        <v>343</v>
      </c>
      <c r="J30" s="61"/>
      <c r="K30" s="61"/>
      <c r="L30" s="61"/>
      <c r="M30" s="61" t="s">
        <v>343</v>
      </c>
      <c r="N30" s="61"/>
      <c r="O30" s="67"/>
      <c r="P30" s="63"/>
      <c r="R30" s="62">
        <f t="shared" si="1"/>
        <v>2</v>
      </c>
      <c r="S30" s="77">
        <f t="shared" si="2"/>
        <v>0</v>
      </c>
      <c r="T30" s="63">
        <f t="shared" si="0"/>
        <v>2</v>
      </c>
    </row>
    <row r="31" spans="2:20" ht="15.75" customHeight="1">
      <c r="B31" s="418"/>
      <c r="C31" s="419"/>
      <c r="D31" s="52" t="str">
        <f>'AKČNÝ PLÁN_ŽS1_202405'!D30</f>
        <v>ŽS1_BP_28</v>
      </c>
      <c r="E31" s="52" t="str">
        <f>'AKČNÝ PLÁN_ŽS1_202405'!E30</f>
        <v>Automatizované spustenie procesu vyradenia UoZ z evidencie UoZ_zo Sociálnej poisťovne.</v>
      </c>
      <c r="F31" s="52" t="str">
        <f>'AKČNÝ PLÁN_ŽS1_202405'!F30</f>
        <v>SocP</v>
      </c>
      <c r="G31" s="52" t="str">
        <f>'AKČNÝ PLÁN_ŽS1_202405'!G30</f>
        <v>2Q 2025</v>
      </c>
      <c r="I31" s="61"/>
      <c r="J31" s="61"/>
      <c r="K31" s="61"/>
      <c r="L31" s="61" t="s">
        <v>343</v>
      </c>
      <c r="M31" s="61"/>
      <c r="N31" s="61"/>
      <c r="O31" s="67"/>
      <c r="P31" s="63"/>
      <c r="R31" s="62">
        <f t="shared" si="1"/>
        <v>1</v>
      </c>
      <c r="S31" s="77">
        <f t="shared" si="2"/>
        <v>0</v>
      </c>
      <c r="T31" s="63">
        <f t="shared" si="0"/>
        <v>1</v>
      </c>
    </row>
    <row r="32" spans="2:20" ht="15" customHeight="1">
      <c r="B32" s="418"/>
      <c r="C32" s="419"/>
      <c r="D32" s="52" t="str">
        <f>'AKČNÝ PLÁN_ŽS1_202405'!D31</f>
        <v>ŽS1_BP_29</v>
      </c>
      <c r="E32" s="52" t="str">
        <f>'AKČNÝ PLÁN_ŽS1_202405'!E31</f>
        <v>Automatizované spustenie procesu vyradenia UoZ z evidencie UoZ_zo strany ÚPSVaR</v>
      </c>
      <c r="F32" s="52" t="str">
        <f>'AKČNÝ PLÁN_ŽS1_202405'!F31</f>
        <v>MPSVR</v>
      </c>
      <c r="G32" s="52" t="str">
        <f>'AKČNÝ PLÁN_ŽS1_202405'!G31</f>
        <v>2Q 2025</v>
      </c>
      <c r="I32" s="61"/>
      <c r="J32" s="61"/>
      <c r="K32" s="61"/>
      <c r="L32" s="61" t="s">
        <v>343</v>
      </c>
      <c r="M32" s="61"/>
      <c r="N32" s="61"/>
      <c r="O32" s="67" t="s">
        <v>343</v>
      </c>
      <c r="P32" s="63"/>
      <c r="R32" s="62">
        <f t="shared" si="1"/>
        <v>1</v>
      </c>
      <c r="S32" s="77">
        <f t="shared" si="2"/>
        <v>1</v>
      </c>
      <c r="T32" s="63">
        <f t="shared" si="0"/>
        <v>2</v>
      </c>
    </row>
    <row r="33" spans="2:20">
      <c r="B33" s="418"/>
      <c r="C33" s="419"/>
      <c r="D33" s="52" t="str">
        <f>'AKČNÝ PLÁN_ŽS1_202405'!D32</f>
        <v>ŽS1_BP_30</v>
      </c>
      <c r="E33" s="52" t="str">
        <f>'AKČNÝ PLÁN_ŽS1_202405'!E32</f>
        <v>Notifikácia o vyradení UoZ z evidencie UoZ
Rozšírenie a úprava notifikácii (kontextových správ) ÚPVS.</v>
      </c>
      <c r="F33" s="52" t="str">
        <f>'AKČNÝ PLÁN_ŽS1_202405'!F32</f>
        <v>MPSVR</v>
      </c>
      <c r="G33" s="52" t="str">
        <f>'AKČNÝ PLÁN_ŽS1_202405'!G32</f>
        <v>2Q 2025</v>
      </c>
      <c r="I33" s="61"/>
      <c r="J33" s="61" t="s">
        <v>343</v>
      </c>
      <c r="K33" s="61"/>
      <c r="L33" s="61"/>
      <c r="M33" s="61" t="s">
        <v>343</v>
      </c>
      <c r="N33" s="61"/>
      <c r="O33" s="67"/>
      <c r="P33" s="63"/>
      <c r="R33" s="62">
        <f t="shared" si="1"/>
        <v>2</v>
      </c>
      <c r="S33" s="77">
        <f t="shared" si="2"/>
        <v>0</v>
      </c>
      <c r="T33" s="63">
        <f t="shared" si="0"/>
        <v>2</v>
      </c>
    </row>
    <row r="34" spans="2:20">
      <c r="B34" s="418" t="s">
        <v>210</v>
      </c>
      <c r="C34" s="419" t="s">
        <v>326</v>
      </c>
      <c r="D34" s="52" t="e">
        <f>'AKČNÝ PLÁN_ŽS1_202405'!#REF!</f>
        <v>#REF!</v>
      </c>
      <c r="E34" s="52" t="e">
        <f>'AKČNÝ PLÁN_ŽS1_202405'!#REF!</f>
        <v>#REF!</v>
      </c>
      <c r="F34" s="52" t="e">
        <f>'AKČNÝ PLÁN_ŽS1_202405'!#REF!</f>
        <v>#REF!</v>
      </c>
      <c r="G34" s="52" t="e">
        <f>'AKČNÝ PLÁN_ŽS1_202405'!#REF!</f>
        <v>#REF!</v>
      </c>
      <c r="I34" s="61" t="s">
        <v>343</v>
      </c>
      <c r="J34" s="61"/>
      <c r="K34" s="61"/>
      <c r="L34" s="61"/>
      <c r="M34" s="61"/>
      <c r="N34" s="61"/>
      <c r="O34" s="67"/>
      <c r="P34" s="63"/>
      <c r="R34" s="62">
        <f t="shared" si="1"/>
        <v>1</v>
      </c>
      <c r="S34" s="77">
        <f t="shared" si="2"/>
        <v>0</v>
      </c>
      <c r="T34" s="63">
        <f t="shared" si="0"/>
        <v>1</v>
      </c>
    </row>
    <row r="35" spans="2:20">
      <c r="B35" s="418"/>
      <c r="C35" s="419"/>
      <c r="D35" s="52" t="str">
        <f>'AKČNÝ PLÁN_ŽS1_202405'!D33</f>
        <v>ŽS1_BP_32</v>
      </c>
      <c r="E35" s="52" t="str">
        <f>'AKČNÝ PLÁN_ŽS1_202405'!E33</f>
        <v>Komplexný návod na riešenie životnej situácie – správa obsahu</v>
      </c>
      <c r="F35" s="52" t="str">
        <f>'AKČNÝ PLÁN_ŽS1_202405'!F33</f>
        <v>MPSVR</v>
      </c>
      <c r="G35" s="52" t="str">
        <f>'AKČNÝ PLÁN_ŽS1_202405'!G33</f>
        <v>3Q 2024</v>
      </c>
      <c r="I35" s="61" t="s">
        <v>343</v>
      </c>
      <c r="J35" s="61"/>
      <c r="K35" s="61"/>
      <c r="L35" s="61"/>
      <c r="M35" s="61"/>
      <c r="N35" s="61"/>
      <c r="O35" s="67"/>
      <c r="P35" s="63"/>
      <c r="R35" s="62">
        <f t="shared" si="1"/>
        <v>1</v>
      </c>
      <c r="S35" s="77">
        <f t="shared" si="2"/>
        <v>0</v>
      </c>
      <c r="T35" s="63">
        <f t="shared" si="0"/>
        <v>1</v>
      </c>
    </row>
    <row r="36" spans="2:20">
      <c r="B36" s="418"/>
      <c r="C36" s="419"/>
      <c r="D36" s="52" t="str">
        <f>'AKČNÝ PLÁN_ŽS1_202405'!D34</f>
        <v>ŽS1_BP_33</v>
      </c>
      <c r="E36" s="52" t="str">
        <f>'AKČNÝ PLÁN_ŽS1_202405'!E34</f>
        <v>Komplexný návod na riešenie životnej situácie – správa obsahu</v>
      </c>
      <c r="F36" s="52" t="str">
        <f>'AKČNÝ PLÁN_ŽS1_202405'!F34</f>
        <v>SocP</v>
      </c>
      <c r="G36" s="52" t="str">
        <f>'AKČNÝ PLÁN_ŽS1_202405'!G34</f>
        <v>3Q 2024</v>
      </c>
      <c r="I36" s="61" t="s">
        <v>343</v>
      </c>
      <c r="J36" s="61"/>
      <c r="K36" s="61"/>
      <c r="L36" s="61"/>
      <c r="M36" s="61"/>
      <c r="N36" s="61"/>
      <c r="O36" s="67"/>
      <c r="P36" s="63"/>
      <c r="R36" s="62">
        <f t="shared" si="1"/>
        <v>1</v>
      </c>
      <c r="S36" s="77">
        <f t="shared" si="2"/>
        <v>0</v>
      </c>
      <c r="T36" s="63">
        <f t="shared" ref="T36:T54" si="3">R36+S36</f>
        <v>1</v>
      </c>
    </row>
    <row r="37" spans="2:20">
      <c r="B37" s="418"/>
      <c r="C37" s="419"/>
      <c r="D37" s="52" t="str">
        <f>'AKČNÝ PLÁN_ŽS1_202405'!D35</f>
        <v>ŽS1_BP_34</v>
      </c>
      <c r="E37" s="52" t="str">
        <f>'AKČNÝ PLÁN_ŽS1_202405'!E35</f>
        <v>Krokovník manuálny 
Manuálna aktualizácia krokov v návode používateľom</v>
      </c>
      <c r="F37" s="52" t="str">
        <f>'AKČNÝ PLÁN_ŽS1_202405'!F35</f>
        <v>MIRRI</v>
      </c>
      <c r="G37" s="52" t="str">
        <f>'AKČNÝ PLÁN_ŽS1_202405'!G35</f>
        <v>3Q 2024</v>
      </c>
      <c r="I37" s="61" t="s">
        <v>343</v>
      </c>
      <c r="J37" s="61"/>
      <c r="K37" s="61"/>
      <c r="L37" s="61"/>
      <c r="M37" s="61"/>
      <c r="N37" s="61"/>
      <c r="O37" s="67"/>
      <c r="P37" s="63"/>
      <c r="R37" s="62">
        <f t="shared" si="1"/>
        <v>1</v>
      </c>
      <c r="S37" s="77">
        <f t="shared" si="2"/>
        <v>0</v>
      </c>
      <c r="T37" s="63">
        <f t="shared" si="3"/>
        <v>1</v>
      </c>
    </row>
    <row r="38" spans="2:20">
      <c r="B38" s="418"/>
      <c r="C38" s="419"/>
      <c r="D38" s="52" t="e">
        <f>'AKČNÝ PLÁN_ŽS1_202405'!#REF!</f>
        <v>#REF!</v>
      </c>
      <c r="E38" s="52" t="e">
        <f>'AKČNÝ PLÁN_ŽS1_202405'!#REF!</f>
        <v>#REF!</v>
      </c>
      <c r="F38" s="52" t="e">
        <f>'AKČNÝ PLÁN_ŽS1_202405'!#REF!</f>
        <v>#REF!</v>
      </c>
      <c r="G38" s="52" t="e">
        <f>'AKČNÝ PLÁN_ŽS1_202405'!#REF!</f>
        <v>#REF!</v>
      </c>
      <c r="I38" s="61"/>
      <c r="J38" s="61" t="s">
        <v>343</v>
      </c>
      <c r="K38" s="61"/>
      <c r="L38" s="61"/>
      <c r="M38" s="61" t="s">
        <v>343</v>
      </c>
      <c r="N38" s="61"/>
      <c r="O38" s="67"/>
      <c r="P38" s="63"/>
      <c r="R38" s="62">
        <f t="shared" si="1"/>
        <v>2</v>
      </c>
      <c r="S38" s="77">
        <f t="shared" si="2"/>
        <v>0</v>
      </c>
      <c r="T38" s="63">
        <f t="shared" si="3"/>
        <v>2</v>
      </c>
    </row>
    <row r="39" spans="2:20">
      <c r="B39" s="418" t="s">
        <v>226</v>
      </c>
      <c r="C39" s="419" t="s">
        <v>228</v>
      </c>
      <c r="D39" s="52" t="str">
        <f>'AKČNÝ PLÁN_ŽS1_202405'!D36</f>
        <v>ŽS1_BP_36</v>
      </c>
      <c r="E39" s="52" t="str">
        <f>'AKČNÝ PLÁN_ŽS1_202405'!E36</f>
        <v>Rozšírenie a úprava notifikácii (kontextových správ) ÚPVS.
Notifikácie k potrebe preukázať aktívne hľadanie zamestnania</v>
      </c>
      <c r="F39" s="52" t="str">
        <f>'AKČNÝ PLÁN_ŽS1_202405'!F36</f>
        <v>MPSVR</v>
      </c>
      <c r="G39" s="52" t="str">
        <f>'AKČNÝ PLÁN_ŽS1_202405'!G36</f>
        <v>Q2 2025</v>
      </c>
      <c r="I39" s="61"/>
      <c r="J39" s="61" t="s">
        <v>343</v>
      </c>
      <c r="K39" s="61"/>
      <c r="L39" s="61"/>
      <c r="M39" s="61" t="s">
        <v>343</v>
      </c>
      <c r="N39" s="61"/>
      <c r="O39" s="67"/>
      <c r="P39" s="63"/>
      <c r="R39" s="62">
        <f t="shared" si="1"/>
        <v>2</v>
      </c>
      <c r="S39" s="77">
        <f t="shared" si="2"/>
        <v>0</v>
      </c>
      <c r="T39" s="63">
        <f t="shared" si="3"/>
        <v>2</v>
      </c>
    </row>
    <row r="40" spans="2:20">
      <c r="B40" s="418"/>
      <c r="C40" s="419"/>
      <c r="D40" s="52" t="str">
        <f>'AKČNÝ PLÁN_ŽS1_202405'!D37</f>
        <v>ŽS1_BP_37</v>
      </c>
      <c r="E40" s="52" t="str">
        <f>'AKČNÝ PLÁN_ŽS1_202405'!E37</f>
        <v>Preukazovanie aktívneho hľadania zamestnania</v>
      </c>
      <c r="F40" s="52" t="str">
        <f>'AKČNÝ PLÁN_ŽS1_202405'!F37</f>
        <v>MPSVR</v>
      </c>
      <c r="G40" s="52" t="str">
        <f>'AKČNÝ PLÁN_ŽS1_202405'!G37</f>
        <v>4Q 2023</v>
      </c>
      <c r="I40" s="61"/>
      <c r="J40" s="61"/>
      <c r="K40" s="61"/>
      <c r="L40" s="61"/>
      <c r="M40" s="61"/>
      <c r="N40" s="61"/>
      <c r="O40" s="67"/>
      <c r="P40" s="63"/>
      <c r="R40" s="62">
        <f t="shared" si="1"/>
        <v>0</v>
      </c>
      <c r="S40" s="77">
        <f t="shared" si="2"/>
        <v>0</v>
      </c>
      <c r="T40" s="63">
        <f t="shared" si="3"/>
        <v>0</v>
      </c>
    </row>
    <row r="41" spans="2:20" ht="30">
      <c r="B41" s="53" t="s">
        <v>240</v>
      </c>
      <c r="C41" s="54" t="s">
        <v>327</v>
      </c>
      <c r="D41" s="52" t="str">
        <f>'AKČNÝ PLÁN_ŽS1_202405'!D38</f>
        <v>ŽS1_BP_38</v>
      </c>
      <c r="E41" s="52" t="str">
        <f>'AKČNÝ PLÁN_ŽS1_202405'!E38</f>
        <v>Legislatíva - Elektronické preukazovanie aktívneho hľadania zamestnania</v>
      </c>
      <c r="F41" s="52" t="str">
        <f>'AKČNÝ PLÁN_ŽS1_202405'!F38</f>
        <v>MPSVR</v>
      </c>
      <c r="G41" s="52" t="str">
        <f>'AKČNÝ PLÁN_ŽS1_202405'!G38</f>
        <v>1Q 2023</v>
      </c>
      <c r="I41" s="61"/>
      <c r="J41" s="61"/>
      <c r="K41" s="61"/>
      <c r="L41" s="61"/>
      <c r="M41" s="61"/>
      <c r="N41" s="61"/>
      <c r="O41" s="67"/>
      <c r="P41" s="63"/>
      <c r="R41" s="62">
        <f t="shared" si="1"/>
        <v>0</v>
      </c>
      <c r="S41" s="77">
        <f t="shared" si="2"/>
        <v>0</v>
      </c>
      <c r="T41" s="63">
        <f t="shared" si="3"/>
        <v>0</v>
      </c>
    </row>
    <row r="42" spans="2:20">
      <c r="B42" s="53" t="s">
        <v>328</v>
      </c>
      <c r="C42" s="54" t="s">
        <v>329</v>
      </c>
      <c r="D42" s="52" t="e">
        <f>'AKČNÝ PLÁN_ŽS1_202405'!#REF!</f>
        <v>#REF!</v>
      </c>
      <c r="E42" s="52" t="e">
        <f>'AKČNÝ PLÁN_ŽS1_202405'!#REF!</f>
        <v>#REF!</v>
      </c>
      <c r="F42" s="52" t="e">
        <f>'AKČNÝ PLÁN_ŽS1_202405'!#REF!</f>
        <v>#REF!</v>
      </c>
      <c r="G42" s="52" t="e">
        <f>'AKČNÝ PLÁN_ŽS1_202405'!#REF!</f>
        <v>#REF!</v>
      </c>
      <c r="I42" s="61" t="s">
        <v>343</v>
      </c>
      <c r="J42" s="61"/>
      <c r="K42" s="61"/>
      <c r="L42" s="61"/>
      <c r="M42" s="61"/>
      <c r="N42" s="61"/>
      <c r="O42" s="67"/>
      <c r="P42" s="63"/>
      <c r="R42" s="62">
        <f t="shared" si="1"/>
        <v>1</v>
      </c>
      <c r="S42" s="77">
        <f t="shared" si="2"/>
        <v>0</v>
      </c>
      <c r="T42" s="63">
        <f t="shared" si="3"/>
        <v>1</v>
      </c>
    </row>
    <row r="43" spans="2:20" ht="15.75" customHeight="1">
      <c r="B43" s="418" t="s">
        <v>247</v>
      </c>
      <c r="C43" s="419" t="s">
        <v>330</v>
      </c>
      <c r="D43" s="52" t="str">
        <f>'AKČNÝ PLÁN_ŽS1_202405'!D39</f>
        <v>ŽS1_BP_40</v>
      </c>
      <c r="E43" s="52" t="str">
        <f>'AKČNÝ PLÁN_ŽS1_202405'!E39</f>
        <v>Dátová integrácia  - zabezpečenie poskytovania / prijímania údajov medzi OVM </v>
      </c>
      <c r="F43" s="52" t="str">
        <f>'AKČNÝ PLÁN_ŽS1_202405'!F39</f>
        <v>MPSVR</v>
      </c>
      <c r="G43" s="52" t="str">
        <f>'AKČNÝ PLÁN_ŽS1_202405'!G39</f>
        <v>2Q 2025</v>
      </c>
      <c r="I43" s="61"/>
      <c r="J43" s="61"/>
      <c r="K43" s="61"/>
      <c r="L43" s="61" t="s">
        <v>343</v>
      </c>
      <c r="M43" s="61"/>
      <c r="N43" s="61"/>
      <c r="O43" s="67" t="s">
        <v>343</v>
      </c>
      <c r="P43" s="63"/>
      <c r="R43" s="62">
        <f t="shared" si="1"/>
        <v>1</v>
      </c>
      <c r="S43" s="77">
        <f t="shared" si="2"/>
        <v>1</v>
      </c>
      <c r="T43" s="63">
        <f t="shared" si="3"/>
        <v>2</v>
      </c>
    </row>
    <row r="44" spans="2:20" ht="18.75" customHeight="1">
      <c r="B44" s="418"/>
      <c r="C44" s="419"/>
      <c r="D44" s="52" t="str">
        <f>'AKČNÝ PLÁN_ŽS1_202405'!D40</f>
        <v>ŽS1_BP_41</v>
      </c>
      <c r="E44" s="52" t="str">
        <f>'AKČNÝ PLÁN_ŽS1_202405'!E40</f>
        <v>Dátová integrácia  - zabezpečenie poskytovania / prijímania údajov medzi OVM </v>
      </c>
      <c r="F44" s="52" t="str">
        <f>'AKČNÝ PLÁN_ŽS1_202405'!F40</f>
        <v>SocP</v>
      </c>
      <c r="G44" s="52" t="str">
        <f>'AKČNÝ PLÁN_ŽS1_202405'!G40</f>
        <v>2Q 2025</v>
      </c>
      <c r="I44" s="61"/>
      <c r="J44" s="61"/>
      <c r="K44" s="61"/>
      <c r="L44" s="61" t="s">
        <v>343</v>
      </c>
      <c r="M44" s="61"/>
      <c r="N44" s="61"/>
      <c r="O44" s="67" t="s">
        <v>343</v>
      </c>
      <c r="P44" s="61" t="s">
        <v>343</v>
      </c>
      <c r="R44" s="62">
        <f t="shared" si="1"/>
        <v>1</v>
      </c>
      <c r="S44" s="77">
        <f t="shared" si="2"/>
        <v>1</v>
      </c>
      <c r="T44" s="63">
        <f t="shared" si="3"/>
        <v>2</v>
      </c>
    </row>
    <row r="45" spans="2:20" ht="15.75" customHeight="1">
      <c r="B45" s="418" t="s">
        <v>331</v>
      </c>
      <c r="C45" s="419" t="s">
        <v>258</v>
      </c>
      <c r="D45" s="52" t="e">
        <f>'AKČNÝ PLÁN_ŽS1_202405'!#REF!</f>
        <v>#REF!</v>
      </c>
      <c r="E45" s="52" t="e">
        <f>'AKČNÝ PLÁN_ŽS1_202405'!#REF!</f>
        <v>#REF!</v>
      </c>
      <c r="F45" s="52" t="e">
        <f>'AKČNÝ PLÁN_ŽS1_202405'!#REF!</f>
        <v>#REF!</v>
      </c>
      <c r="G45" s="52" t="e">
        <f>'AKČNÝ PLÁN_ŽS1_202405'!#REF!</f>
        <v>#REF!</v>
      </c>
      <c r="I45" s="61"/>
      <c r="J45" s="61" t="s">
        <v>343</v>
      </c>
      <c r="K45" s="61"/>
      <c r="L45" s="61"/>
      <c r="M45" s="61" t="s">
        <v>343</v>
      </c>
      <c r="N45" s="61"/>
      <c r="O45" s="67"/>
      <c r="P45" s="63"/>
      <c r="R45" s="62">
        <f t="shared" si="1"/>
        <v>2</v>
      </c>
      <c r="S45" s="77">
        <f t="shared" si="2"/>
        <v>0</v>
      </c>
      <c r="T45" s="63">
        <f t="shared" si="3"/>
        <v>2</v>
      </c>
    </row>
    <row r="46" spans="2:20" ht="15" customHeight="1">
      <c r="B46" s="418"/>
      <c r="C46" s="419"/>
      <c r="D46" s="52" t="str">
        <f>'AKČNÝ PLÁN_ŽS1_202405'!D41</f>
        <v>ŽS1_BP_43</v>
      </c>
      <c r="E46" s="52" t="str">
        <f>'AKČNÝ PLÁN_ŽS1_202405'!E41</f>
        <v>Zobrazujeme v kalendári dátumy, kedy vzniká povinnosť predložiť, poslať podklady – špecializovaný portál</v>
      </c>
      <c r="F46" s="52" t="str">
        <f>'AKČNÝ PLÁN_ŽS1_202405'!F41</f>
        <v>MPSVR</v>
      </c>
      <c r="G46" s="52" t="str">
        <f>'AKČNÝ PLÁN_ŽS1_202405'!G41</f>
        <v>4Q 2025</v>
      </c>
      <c r="I46" s="61"/>
      <c r="J46" s="61"/>
      <c r="K46" s="61"/>
      <c r="L46" s="61"/>
      <c r="M46" s="61"/>
      <c r="N46" s="61"/>
      <c r="O46" s="67"/>
      <c r="P46" s="63"/>
      <c r="R46" s="62">
        <f t="shared" si="1"/>
        <v>0</v>
      </c>
      <c r="S46" s="77">
        <f t="shared" si="2"/>
        <v>0</v>
      </c>
      <c r="T46" s="63">
        <f t="shared" si="3"/>
        <v>0</v>
      </c>
    </row>
    <row r="47" spans="2:20">
      <c r="B47" s="418"/>
      <c r="C47" s="419"/>
      <c r="D47" s="52" t="str">
        <f>'AKČNÝ PLÁN_ŽS1_202405'!D42</f>
        <v>ŽS1_BP_44</v>
      </c>
      <c r="E47" s="52" t="str">
        <f>'AKČNÝ PLÁN_ŽS1_202405'!E42</f>
        <v>Zasielanie dát do kalendára (DvN)</v>
      </c>
      <c r="F47" s="52" t="str">
        <f>'AKČNÝ PLÁN_ŽS1_202405'!F42</f>
        <v>SocP</v>
      </c>
      <c r="G47" s="52" t="str">
        <f>'AKČNÝ PLÁN_ŽS1_202405'!G42</f>
        <v>4Q 2025</v>
      </c>
      <c r="I47" s="61"/>
      <c r="J47" s="61" t="s">
        <v>343</v>
      </c>
      <c r="K47" s="61"/>
      <c r="L47" s="61"/>
      <c r="M47" s="61" t="s">
        <v>343</v>
      </c>
      <c r="N47" s="61"/>
      <c r="O47" s="67"/>
      <c r="P47" s="63"/>
      <c r="R47" s="62">
        <f t="shared" si="1"/>
        <v>2</v>
      </c>
      <c r="S47" s="77">
        <f t="shared" si="2"/>
        <v>0</v>
      </c>
      <c r="T47" s="63">
        <f t="shared" si="3"/>
        <v>2</v>
      </c>
    </row>
    <row r="48" spans="2:20">
      <c r="B48" s="418" t="s">
        <v>272</v>
      </c>
      <c r="C48" s="419" t="s">
        <v>274</v>
      </c>
      <c r="D48" s="52" t="str">
        <f>'AKČNÝ PLÁN_ŽS1_202405'!D43</f>
        <v>ŽS1_BP_45</v>
      </c>
      <c r="E48" s="52" t="str">
        <f>'AKČNÝ PLÁN_ŽS1_202405'!E43</f>
        <v>SSO - Single sign on pri prepojení na portál Služieb zamestnanosti</v>
      </c>
      <c r="F48" s="52" t="str">
        <f>'AKČNÝ PLÁN_ŽS1_202405'!F43</f>
        <v>MPSVR</v>
      </c>
      <c r="G48" s="52" t="str">
        <f>'AKČNÝ PLÁN_ŽS1_202405'!G43</f>
        <v>1Q 2025</v>
      </c>
      <c r="I48" s="61" t="s">
        <v>343</v>
      </c>
      <c r="J48" s="61"/>
      <c r="K48" s="61"/>
      <c r="L48" s="61"/>
      <c r="M48" s="61"/>
      <c r="N48" s="61"/>
      <c r="O48" s="67"/>
      <c r="P48" s="63"/>
      <c r="R48" s="62">
        <f t="shared" si="1"/>
        <v>1</v>
      </c>
      <c r="S48" s="77">
        <f t="shared" si="2"/>
        <v>0</v>
      </c>
      <c r="T48" s="63">
        <f t="shared" si="3"/>
        <v>1</v>
      </c>
    </row>
    <row r="49" spans="2:20">
      <c r="B49" s="418"/>
      <c r="C49" s="419"/>
      <c r="D49" s="52" t="str">
        <f>'AKČNÝ PLÁN_ŽS1_202405'!D44</f>
        <v>ŽS1_BP_46</v>
      </c>
      <c r="E49" s="52" t="str">
        <f>'AKČNÝ PLÁN_ŽS1_202405'!E44</f>
        <v>SSO - Single sign on pri prepojení na portál SP</v>
      </c>
      <c r="F49" s="52" t="str">
        <f>'AKČNÝ PLÁN_ŽS1_202405'!F44</f>
        <v>SocP</v>
      </c>
      <c r="G49" s="52" t="str">
        <f>'AKČNÝ PLÁN_ŽS1_202405'!G44</f>
        <v>1Q 2025</v>
      </c>
      <c r="I49" s="61" t="s">
        <v>343</v>
      </c>
      <c r="J49" s="61"/>
      <c r="K49" s="61"/>
      <c r="L49" s="61"/>
      <c r="M49" s="61"/>
      <c r="N49" s="61"/>
      <c r="O49" s="67" t="s">
        <v>343</v>
      </c>
      <c r="P49" s="63"/>
      <c r="R49" s="62">
        <f t="shared" si="1"/>
        <v>1</v>
      </c>
      <c r="S49" s="77">
        <f t="shared" si="2"/>
        <v>1</v>
      </c>
      <c r="T49" s="63">
        <f t="shared" si="3"/>
        <v>2</v>
      </c>
    </row>
    <row r="50" spans="2:20">
      <c r="B50" s="53" t="s">
        <v>332</v>
      </c>
      <c r="C50" s="54" t="s">
        <v>333</v>
      </c>
      <c r="D50" s="52" t="e">
        <f>'AKČNÝ PLÁN_ŽS1_202405'!#REF!</f>
        <v>#REF!</v>
      </c>
      <c r="E50" s="52" t="e">
        <f>'AKČNÝ PLÁN_ŽS1_202405'!#REF!</f>
        <v>#REF!</v>
      </c>
      <c r="F50" s="52" t="e">
        <f>'AKČNÝ PLÁN_ŽS1_202405'!#REF!</f>
        <v>#REF!</v>
      </c>
      <c r="G50" s="52" t="e">
        <f>'AKČNÝ PLÁN_ŽS1_202405'!#REF!</f>
        <v>#REF!</v>
      </c>
      <c r="I50" s="61"/>
      <c r="J50" s="61"/>
      <c r="K50" s="61"/>
      <c r="L50" s="61"/>
      <c r="M50" s="61" t="s">
        <v>343</v>
      </c>
      <c r="N50" s="61"/>
      <c r="O50" s="67"/>
      <c r="P50" s="63"/>
      <c r="R50" s="62">
        <f t="shared" si="1"/>
        <v>1</v>
      </c>
      <c r="S50" s="77">
        <f t="shared" si="2"/>
        <v>0</v>
      </c>
      <c r="T50" s="63">
        <f t="shared" si="3"/>
        <v>1</v>
      </c>
    </row>
    <row r="51" spans="2:20">
      <c r="B51" s="53" t="s">
        <v>334</v>
      </c>
      <c r="C51" s="54" t="s">
        <v>335</v>
      </c>
      <c r="D51" s="52" t="e">
        <f>'AKČNÝ PLÁN_ŽS1_202405'!#REF!</f>
        <v>#REF!</v>
      </c>
      <c r="E51" s="52" t="e">
        <f>'AKČNÝ PLÁN_ŽS1_202405'!#REF!</f>
        <v>#REF!</v>
      </c>
      <c r="F51" s="52" t="e">
        <f>'AKČNÝ PLÁN_ŽS1_202405'!#REF!</f>
        <v>#REF!</v>
      </c>
      <c r="G51" s="52" t="e">
        <f>'AKČNÝ PLÁN_ŽS1_202405'!#REF!</f>
        <v>#REF!</v>
      </c>
      <c r="I51" s="61"/>
      <c r="J51" s="61" t="s">
        <v>343</v>
      </c>
      <c r="K51" s="61"/>
      <c r="L51" s="61"/>
      <c r="M51" s="61" t="s">
        <v>343</v>
      </c>
      <c r="N51" s="61"/>
      <c r="O51" s="67"/>
      <c r="P51" s="63"/>
      <c r="R51" s="62">
        <f t="shared" si="1"/>
        <v>2</v>
      </c>
      <c r="S51" s="77">
        <f t="shared" si="2"/>
        <v>0</v>
      </c>
      <c r="T51" s="63">
        <f t="shared" si="3"/>
        <v>2</v>
      </c>
    </row>
    <row r="52" spans="2:20">
      <c r="B52" s="53" t="s">
        <v>336</v>
      </c>
      <c r="C52" s="54" t="s">
        <v>63</v>
      </c>
      <c r="D52" s="52" t="e">
        <f>'AKČNÝ PLÁN_ŽS1_202405'!#REF!</f>
        <v>#REF!</v>
      </c>
      <c r="E52" s="52" t="e">
        <f>'AKČNÝ PLÁN_ŽS1_202405'!#REF!</f>
        <v>#REF!</v>
      </c>
      <c r="F52" s="52" t="e">
        <f>'AKČNÝ PLÁN_ŽS1_202405'!#REF!</f>
        <v>#REF!</v>
      </c>
      <c r="G52" s="52" t="e">
        <f>'AKČNÝ PLÁN_ŽS1_202405'!#REF!</f>
        <v>#REF!</v>
      </c>
      <c r="I52" s="61"/>
      <c r="J52" s="61"/>
      <c r="K52" s="61"/>
      <c r="L52" s="61"/>
      <c r="M52" s="61" t="s">
        <v>343</v>
      </c>
      <c r="N52" s="61"/>
      <c r="O52" s="67"/>
      <c r="P52" s="63"/>
      <c r="R52" s="62">
        <f t="shared" si="1"/>
        <v>1</v>
      </c>
      <c r="S52" s="77">
        <f t="shared" si="2"/>
        <v>0</v>
      </c>
      <c r="T52" s="63">
        <f t="shared" si="3"/>
        <v>1</v>
      </c>
    </row>
    <row r="53" spans="2:20">
      <c r="B53" s="418" t="s">
        <v>286</v>
      </c>
      <c r="C53" s="419" t="s">
        <v>288</v>
      </c>
      <c r="D53" s="52" t="str">
        <f>'AKČNÝ PLÁN_ŽS1_202405'!D45</f>
        <v>ŽS1_BP_50</v>
      </c>
      <c r="E53" s="52" t="str">
        <f>'AKČNÝ PLÁN_ŽS1_202405'!E45</f>
        <v>Monitoring služieb</v>
      </c>
      <c r="F53" s="52" t="str">
        <f>'AKČNÝ PLÁN_ŽS1_202405'!F45</f>
        <v>SocP</v>
      </c>
      <c r="G53" s="52" t="str">
        <f>'AKČNÝ PLÁN_ŽS1_202405'!G45</f>
        <v>1Q 2025</v>
      </c>
      <c r="I53" s="61"/>
      <c r="J53" s="61"/>
      <c r="K53" s="61"/>
      <c r="L53" s="61"/>
      <c r="M53" s="61"/>
      <c r="N53" s="61"/>
      <c r="O53" s="67"/>
      <c r="P53" s="63"/>
      <c r="R53" s="62">
        <f t="shared" si="1"/>
        <v>0</v>
      </c>
      <c r="S53" s="77">
        <f t="shared" si="2"/>
        <v>0</v>
      </c>
      <c r="T53" s="63">
        <f t="shared" si="3"/>
        <v>0</v>
      </c>
    </row>
    <row r="54" spans="2:20">
      <c r="B54" s="418"/>
      <c r="C54" s="419"/>
      <c r="D54" s="52" t="str">
        <f>'AKČNÝ PLÁN_ŽS1_202405'!D46</f>
        <v>ŽS1_BP_51</v>
      </c>
      <c r="E54" s="52" t="str">
        <f>'AKČNÝ PLÁN_ŽS1_202405'!E46</f>
        <v>Monitoring služieb</v>
      </c>
      <c r="F54" s="52" t="str">
        <f>'AKČNÝ PLÁN_ŽS1_202405'!F46</f>
        <v>MPSVR</v>
      </c>
      <c r="G54" s="52" t="str">
        <f>'AKČNÝ PLÁN_ŽS1_202405'!G46</f>
        <v>1Q 2025</v>
      </c>
      <c r="I54" s="61"/>
      <c r="J54" s="61"/>
      <c r="K54" s="61"/>
      <c r="L54" s="61"/>
      <c r="M54" s="61"/>
      <c r="N54" s="61"/>
      <c r="O54" s="67"/>
      <c r="P54" s="63"/>
      <c r="R54" s="62">
        <f t="shared" si="1"/>
        <v>0</v>
      </c>
      <c r="S54" s="77">
        <f t="shared" si="2"/>
        <v>0</v>
      </c>
      <c r="T54" s="63">
        <f t="shared" si="3"/>
        <v>0</v>
      </c>
    </row>
    <row r="55" spans="2:20" ht="15" customHeight="1">
      <c r="I55" s="61"/>
      <c r="J55" s="61"/>
      <c r="K55" s="61"/>
      <c r="L55" s="61"/>
      <c r="M55" s="61"/>
      <c r="N55" s="61"/>
      <c r="O55" s="67"/>
      <c r="P55" s="63"/>
      <c r="R55" s="62"/>
      <c r="S55" s="77"/>
      <c r="T55" s="63"/>
    </row>
    <row r="56" spans="2:20">
      <c r="F56" s="63" t="s">
        <v>344</v>
      </c>
      <c r="G56" s="61">
        <f>COUNTA(G4,G5,G6,G7,G8,G9,G10,G11,G12,G13,G14,G19,G20,G21,G23,G24,G25,G26,G27,G28,G29,G31,G30,G32,G33,G34,G35,G36,G37,G38,G39,G40,G41,G43,G42,G44,G45,G46,G47,G48,G49,G50,G51,G52,G53,G54)</f>
        <v>46</v>
      </c>
      <c r="I56" s="61">
        <f>COUNTA(I4:I54)</f>
        <v>14</v>
      </c>
      <c r="J56" s="61">
        <f t="shared" ref="J56:P56" si="4">COUNTA(J4:J54)</f>
        <v>12</v>
      </c>
      <c r="K56" s="61">
        <f t="shared" si="4"/>
        <v>0</v>
      </c>
      <c r="L56" s="61">
        <f t="shared" si="4"/>
        <v>5</v>
      </c>
      <c r="M56" s="61">
        <f t="shared" si="4"/>
        <v>15</v>
      </c>
      <c r="N56" s="61">
        <f t="shared" si="4"/>
        <v>0</v>
      </c>
      <c r="O56" s="61">
        <f t="shared" si="4"/>
        <v>6</v>
      </c>
      <c r="P56" s="61">
        <f t="shared" si="4"/>
        <v>2</v>
      </c>
      <c r="Q56" s="12"/>
      <c r="R56" s="61">
        <f>COUNTIF(R4:R54,"&gt;0")</f>
        <v>33</v>
      </c>
      <c r="S56" s="70">
        <f t="shared" ref="S56" si="5">COUNTIF(S4:S54,"&gt;0")</f>
        <v>6</v>
      </c>
      <c r="T56" s="61">
        <f>COUNTIF(T4:T54,"&gt;0")</f>
        <v>33</v>
      </c>
    </row>
    <row r="57" spans="2:20" s="60" customFormat="1">
      <c r="B57" s="58" t="s">
        <v>337</v>
      </c>
      <c r="C57" s="59"/>
      <c r="E57" s="59"/>
      <c r="I57" s="66">
        <f>I56/$G$56</f>
        <v>0.30434782608695654</v>
      </c>
      <c r="J57" s="66">
        <f t="shared" ref="J57:P57" si="6">J56/$G$56</f>
        <v>0.2608695652173913</v>
      </c>
      <c r="K57" s="66">
        <f t="shared" si="6"/>
        <v>0</v>
      </c>
      <c r="L57" s="66">
        <f t="shared" si="6"/>
        <v>0.10869565217391304</v>
      </c>
      <c r="M57" s="66">
        <f t="shared" si="6"/>
        <v>0.32608695652173914</v>
      </c>
      <c r="N57" s="66">
        <f t="shared" si="6"/>
        <v>0</v>
      </c>
      <c r="O57" s="75">
        <f t="shared" si="6"/>
        <v>0.13043478260869565</v>
      </c>
      <c r="P57" s="66">
        <f t="shared" si="6"/>
        <v>4.3478260869565216E-2</v>
      </c>
      <c r="Q57" s="73"/>
      <c r="R57" s="66">
        <f t="shared" ref="R57:T57" si="7">R56/$G$56</f>
        <v>0.71739130434782605</v>
      </c>
      <c r="S57" s="78">
        <f t="shared" si="7"/>
        <v>0.13043478260869565</v>
      </c>
      <c r="T57" s="66">
        <f t="shared" si="7"/>
        <v>0.71739130434782605</v>
      </c>
    </row>
    <row r="58" spans="2:20">
      <c r="B58" s="13"/>
      <c r="C58" s="16"/>
    </row>
    <row r="59" spans="2:20">
      <c r="B59" s="40"/>
      <c r="C59" s="4" t="s">
        <v>338</v>
      </c>
    </row>
    <row r="60" spans="2:20">
      <c r="B60" s="13"/>
      <c r="C60" s="4"/>
    </row>
    <row r="61" spans="2:20">
      <c r="B61" s="41"/>
      <c r="C61" s="4" t="s">
        <v>339</v>
      </c>
    </row>
    <row r="62" spans="2:20">
      <c r="B62" s="13"/>
      <c r="C62" s="4"/>
    </row>
    <row r="63" spans="2:20">
      <c r="B63" s="42"/>
      <c r="C63" s="4" t="s">
        <v>340</v>
      </c>
    </row>
    <row r="64" spans="2:20">
      <c r="B64" s="49"/>
      <c r="C64" s="4"/>
    </row>
    <row r="65" spans="2:7">
      <c r="B65" s="50"/>
      <c r="C65" s="4" t="s">
        <v>341</v>
      </c>
    </row>
    <row r="66" spans="2:7">
      <c r="B66" s="51"/>
      <c r="C66" s="44"/>
      <c r="D66" s="43"/>
      <c r="E66" s="44"/>
      <c r="F66" s="43"/>
      <c r="G66" s="43"/>
    </row>
  </sheetData>
  <autoFilter ref="B2:T66" xr:uid="{00000000-0009-0000-0000-000002000000}"/>
  <mergeCells count="34">
    <mergeCell ref="G2:G3"/>
    <mergeCell ref="B2:B3"/>
    <mergeCell ref="C2:C3"/>
    <mergeCell ref="D2:D3"/>
    <mergeCell ref="E2:E3"/>
    <mergeCell ref="F2:F3"/>
    <mergeCell ref="B4:B5"/>
    <mergeCell ref="C4:C5"/>
    <mergeCell ref="B6:B9"/>
    <mergeCell ref="C6:C9"/>
    <mergeCell ref="B10:B11"/>
    <mergeCell ref="C10:C11"/>
    <mergeCell ref="B12:B14"/>
    <mergeCell ref="C12:C14"/>
    <mergeCell ref="B15:B18"/>
    <mergeCell ref="C15:C18"/>
    <mergeCell ref="B19:B22"/>
    <mergeCell ref="C19:C22"/>
    <mergeCell ref="B23:B28"/>
    <mergeCell ref="C23:C28"/>
    <mergeCell ref="B29:B33"/>
    <mergeCell ref="C29:C33"/>
    <mergeCell ref="B34:B38"/>
    <mergeCell ref="C34:C38"/>
    <mergeCell ref="B48:B49"/>
    <mergeCell ref="C48:C49"/>
    <mergeCell ref="B53:B54"/>
    <mergeCell ref="C53:C54"/>
    <mergeCell ref="B39:B40"/>
    <mergeCell ref="C39:C40"/>
    <mergeCell ref="B43:B44"/>
    <mergeCell ref="C43:C44"/>
    <mergeCell ref="B45:B47"/>
    <mergeCell ref="C45:C47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B2:S56"/>
  <sheetViews>
    <sheetView showGridLines="0" tabSelected="1" zoomScale="70" zoomScaleNormal="70" workbookViewId="0">
      <pane xSplit="4" ySplit="3" topLeftCell="E4" activePane="bottomRight" state="frozen"/>
      <selection pane="bottomRight" sqref="A1:XFD1048576"/>
      <selection pane="bottomLeft" activeCell="F24" sqref="F24"/>
      <selection pane="topRight" activeCell="F24" sqref="F24"/>
    </sheetView>
  </sheetViews>
  <sheetFormatPr defaultColWidth="8.85546875" defaultRowHeight="15"/>
  <cols>
    <col min="1" max="1" width="4.42578125" style="13" customWidth="1"/>
    <col min="2" max="2" width="12.42578125" style="13" customWidth="1"/>
    <col min="3" max="3" width="53.42578125" style="5" customWidth="1"/>
    <col min="4" max="4" width="11.85546875" style="13" customWidth="1"/>
    <col min="5" max="5" width="69.140625" style="16" customWidth="1"/>
    <col min="6" max="6" width="9.28515625" style="13" customWidth="1"/>
    <col min="7" max="7" width="9.140625" style="13" customWidth="1"/>
    <col min="8" max="10" width="8.85546875" style="13"/>
    <col min="11" max="11" width="8.140625" style="13" customWidth="1"/>
    <col min="12" max="16384" width="8.85546875" style="13"/>
  </cols>
  <sheetData>
    <row r="2" spans="2:19" s="12" customFormat="1">
      <c r="B2" s="433" t="s">
        <v>0</v>
      </c>
      <c r="C2" s="433" t="s">
        <v>4</v>
      </c>
      <c r="D2" s="431" t="s">
        <v>6</v>
      </c>
      <c r="E2" s="433" t="s">
        <v>8</v>
      </c>
      <c r="F2" s="431" t="s">
        <v>345</v>
      </c>
      <c r="G2" s="433" t="s">
        <v>310</v>
      </c>
      <c r="H2" s="428" t="s">
        <v>346</v>
      </c>
      <c r="I2" s="428"/>
      <c r="J2" s="428"/>
      <c r="K2" s="428"/>
      <c r="L2" s="428"/>
      <c r="M2" s="428"/>
      <c r="N2" s="428"/>
      <c r="O2" s="428"/>
      <c r="P2" s="429"/>
      <c r="Q2" s="429"/>
      <c r="R2" s="429"/>
      <c r="S2" s="430"/>
    </row>
    <row r="3" spans="2:19" s="12" customFormat="1" ht="15.75" thickBot="1">
      <c r="B3" s="434"/>
      <c r="C3" s="434"/>
      <c r="D3" s="432"/>
      <c r="E3" s="440"/>
      <c r="F3" s="432"/>
      <c r="G3" s="434"/>
      <c r="H3" s="6" t="s">
        <v>68</v>
      </c>
      <c r="I3" s="7" t="s">
        <v>137</v>
      </c>
      <c r="J3" s="7" t="s">
        <v>30</v>
      </c>
      <c r="K3" s="8" t="s">
        <v>46</v>
      </c>
      <c r="L3" s="9" t="s">
        <v>31</v>
      </c>
      <c r="M3" s="10" t="s">
        <v>151</v>
      </c>
      <c r="N3" s="10" t="s">
        <v>138</v>
      </c>
      <c r="O3" s="11" t="s">
        <v>143</v>
      </c>
      <c r="P3" s="228" t="s">
        <v>58</v>
      </c>
      <c r="Q3" s="228" t="s">
        <v>110</v>
      </c>
      <c r="R3" s="228" t="s">
        <v>52</v>
      </c>
      <c r="S3" s="228" t="s">
        <v>33</v>
      </c>
    </row>
    <row r="4" spans="2:19" ht="47.25" customHeight="1" thickBot="1">
      <c r="B4" s="218" t="s">
        <v>19</v>
      </c>
      <c r="C4" s="156" t="s">
        <v>23</v>
      </c>
      <c r="D4" s="82" t="s">
        <v>24</v>
      </c>
      <c r="E4" s="270" t="s">
        <v>26</v>
      </c>
      <c r="F4" s="83" t="s">
        <v>347</v>
      </c>
      <c r="G4" s="14" t="s">
        <v>33</v>
      </c>
      <c r="H4" s="87"/>
      <c r="I4" s="88"/>
      <c r="J4" s="88"/>
      <c r="K4" s="89"/>
      <c r="L4" s="314"/>
      <c r="M4" s="315"/>
      <c r="N4" s="316"/>
      <c r="O4" s="317"/>
      <c r="P4" s="341"/>
      <c r="Q4" s="316"/>
      <c r="R4" s="316"/>
      <c r="S4" s="347"/>
    </row>
    <row r="5" spans="2:19" ht="31.5">
      <c r="B5" s="422" t="s">
        <v>36</v>
      </c>
      <c r="C5" s="437" t="s">
        <v>39</v>
      </c>
      <c r="D5" s="90" t="s">
        <v>41</v>
      </c>
      <c r="E5" s="269" t="s">
        <v>43</v>
      </c>
      <c r="F5" s="94" t="s">
        <v>38</v>
      </c>
      <c r="G5" s="271" t="s">
        <v>31</v>
      </c>
      <c r="H5" s="98"/>
      <c r="I5" s="99"/>
      <c r="J5" s="99"/>
      <c r="K5" s="221"/>
      <c r="L5" s="318"/>
      <c r="M5" s="319"/>
      <c r="N5" s="319"/>
      <c r="O5" s="320"/>
      <c r="P5" s="344"/>
      <c r="Q5" s="345"/>
      <c r="R5" s="345"/>
      <c r="S5" s="346"/>
    </row>
    <row r="6" spans="2:19" ht="31.5">
      <c r="B6" s="423"/>
      <c r="C6" s="438"/>
      <c r="D6" s="90" t="s">
        <v>48</v>
      </c>
      <c r="E6" s="92" t="s">
        <v>348</v>
      </c>
      <c r="F6" s="94" t="s">
        <v>38</v>
      </c>
      <c r="G6" s="96" t="s">
        <v>52</v>
      </c>
      <c r="H6" s="98"/>
      <c r="I6" s="99"/>
      <c r="J6" s="99"/>
      <c r="K6" s="221"/>
      <c r="L6" s="321"/>
      <c r="M6" s="319"/>
      <c r="N6" s="319"/>
      <c r="O6" s="320"/>
      <c r="P6" s="299"/>
      <c r="Q6" s="300"/>
      <c r="R6" s="301"/>
      <c r="S6" s="302"/>
    </row>
    <row r="7" spans="2:19" ht="31.5">
      <c r="B7" s="423"/>
      <c r="C7" s="438"/>
      <c r="D7" s="90" t="s">
        <v>55</v>
      </c>
      <c r="E7" s="92" t="s">
        <v>349</v>
      </c>
      <c r="F7" s="94" t="s">
        <v>38</v>
      </c>
      <c r="G7" s="96" t="s">
        <v>58</v>
      </c>
      <c r="H7" s="98"/>
      <c r="I7" s="99"/>
      <c r="J7" s="99"/>
      <c r="K7" s="221"/>
      <c r="L7" s="321"/>
      <c r="M7" s="319"/>
      <c r="N7" s="319"/>
      <c r="O7" s="320"/>
      <c r="P7" s="303"/>
      <c r="Q7" s="300"/>
      <c r="R7" s="300"/>
      <c r="S7" s="302"/>
    </row>
    <row r="8" spans="2:19" ht="15.75" customHeight="1">
      <c r="B8" s="423"/>
      <c r="C8" s="438"/>
      <c r="D8" s="90" t="s">
        <v>62</v>
      </c>
      <c r="E8" s="92" t="s">
        <v>64</v>
      </c>
      <c r="F8" s="94" t="s">
        <v>61</v>
      </c>
      <c r="G8" s="96" t="s">
        <v>68</v>
      </c>
      <c r="H8" s="100"/>
      <c r="I8" s="99"/>
      <c r="J8" s="99"/>
      <c r="K8" s="101"/>
      <c r="L8" s="322"/>
      <c r="M8" s="319"/>
      <c r="N8" s="319"/>
      <c r="O8" s="320"/>
      <c r="P8" s="299"/>
      <c r="Q8" s="300"/>
      <c r="R8" s="300"/>
      <c r="S8" s="302"/>
    </row>
    <row r="9" spans="2:19" ht="47.25" customHeight="1" thickBot="1">
      <c r="B9" s="424"/>
      <c r="C9" s="439"/>
      <c r="D9" s="113" t="s">
        <v>69</v>
      </c>
      <c r="E9" s="93" t="s">
        <v>350</v>
      </c>
      <c r="F9" s="273" t="s">
        <v>38</v>
      </c>
      <c r="G9" s="97" t="s">
        <v>58</v>
      </c>
      <c r="H9" s="87"/>
      <c r="I9" s="88"/>
      <c r="J9" s="88"/>
      <c r="K9" s="222"/>
      <c r="L9" s="323"/>
      <c r="M9" s="324"/>
      <c r="N9" s="325"/>
      <c r="O9" s="326"/>
      <c r="P9" s="348"/>
      <c r="Q9" s="349"/>
      <c r="R9" s="349"/>
      <c r="S9" s="350"/>
    </row>
    <row r="10" spans="2:19" ht="31.5">
      <c r="B10" s="422" t="s">
        <v>77</v>
      </c>
      <c r="C10" s="435" t="s">
        <v>78</v>
      </c>
      <c r="D10" s="110" t="s">
        <v>80</v>
      </c>
      <c r="E10" s="111" t="s">
        <v>82</v>
      </c>
      <c r="F10" s="272" t="s">
        <v>38</v>
      </c>
      <c r="G10" s="95" t="s">
        <v>68</v>
      </c>
      <c r="H10" s="103"/>
      <c r="I10" s="85"/>
      <c r="J10" s="85"/>
      <c r="K10" s="86"/>
      <c r="L10" s="327"/>
      <c r="M10" s="328"/>
      <c r="N10" s="328"/>
      <c r="O10" s="329"/>
      <c r="P10" s="296"/>
      <c r="Q10" s="297"/>
      <c r="R10" s="297"/>
      <c r="S10" s="298"/>
    </row>
    <row r="11" spans="2:19" ht="32.25" thickBot="1">
      <c r="B11" s="424"/>
      <c r="C11" s="436"/>
      <c r="D11" s="283" t="s">
        <v>85</v>
      </c>
      <c r="E11" s="112" t="s">
        <v>86</v>
      </c>
      <c r="F11" s="274" t="s">
        <v>38</v>
      </c>
      <c r="G11" s="97" t="s">
        <v>68</v>
      </c>
      <c r="H11" s="104"/>
      <c r="I11" s="88"/>
      <c r="J11" s="88"/>
      <c r="K11" s="89"/>
      <c r="L11" s="323"/>
      <c r="M11" s="324"/>
      <c r="N11" s="324"/>
      <c r="O11" s="326"/>
      <c r="P11" s="353"/>
      <c r="Q11" s="305"/>
      <c r="R11" s="305"/>
      <c r="S11" s="306"/>
    </row>
    <row r="12" spans="2:19" ht="15.75" customHeight="1">
      <c r="B12" s="422" t="s">
        <v>89</v>
      </c>
      <c r="C12" s="425" t="s">
        <v>91</v>
      </c>
      <c r="D12" s="110" t="s">
        <v>93</v>
      </c>
      <c r="E12" s="119" t="s">
        <v>95</v>
      </c>
      <c r="F12" s="275" t="s">
        <v>38</v>
      </c>
      <c r="G12" s="81" t="s">
        <v>99</v>
      </c>
      <c r="H12" s="84"/>
      <c r="I12" s="85"/>
      <c r="J12" s="85"/>
      <c r="K12" s="105"/>
      <c r="L12" s="330"/>
      <c r="M12" s="328"/>
      <c r="N12" s="328"/>
      <c r="O12" s="329"/>
      <c r="P12" s="344"/>
      <c r="Q12" s="345"/>
      <c r="R12" s="351"/>
      <c r="S12" s="352"/>
    </row>
    <row r="13" spans="2:19" ht="15.75" customHeight="1">
      <c r="B13" s="423"/>
      <c r="C13" s="426"/>
      <c r="D13" s="114" t="s">
        <v>101</v>
      </c>
      <c r="E13" s="120" t="s">
        <v>95</v>
      </c>
      <c r="F13" s="276" t="s">
        <v>347</v>
      </c>
      <c r="G13" s="90" t="s">
        <v>99</v>
      </c>
      <c r="H13" s="98"/>
      <c r="I13" s="99"/>
      <c r="J13" s="99"/>
      <c r="K13" s="101"/>
      <c r="L13" s="331"/>
      <c r="M13" s="319"/>
      <c r="N13" s="332"/>
      <c r="O13" s="320"/>
      <c r="P13" s="299"/>
      <c r="Q13" s="308"/>
      <c r="R13" s="300"/>
      <c r="S13" s="309"/>
    </row>
    <row r="14" spans="2:19" ht="15.75" customHeight="1">
      <c r="B14" s="423"/>
      <c r="C14" s="426"/>
      <c r="D14" s="213" t="s">
        <v>105</v>
      </c>
      <c r="E14" s="214" t="s">
        <v>107</v>
      </c>
      <c r="F14" s="276" t="s">
        <v>38</v>
      </c>
      <c r="G14" s="215" t="s">
        <v>110</v>
      </c>
      <c r="H14" s="216"/>
      <c r="I14" s="217"/>
      <c r="J14" s="217"/>
      <c r="K14" s="223"/>
      <c r="L14" s="333"/>
      <c r="M14" s="334"/>
      <c r="N14" s="335"/>
      <c r="O14" s="336"/>
      <c r="P14" s="299"/>
      <c r="Q14" s="301"/>
      <c r="R14" s="300"/>
      <c r="S14" s="302"/>
    </row>
    <row r="15" spans="2:19" ht="15.75" customHeight="1" thickBot="1">
      <c r="B15" s="424"/>
      <c r="C15" s="427"/>
      <c r="D15" s="213" t="s">
        <v>111</v>
      </c>
      <c r="E15" s="214" t="s">
        <v>107</v>
      </c>
      <c r="F15" s="276" t="s">
        <v>347</v>
      </c>
      <c r="G15" s="215" t="s">
        <v>110</v>
      </c>
      <c r="H15" s="216"/>
      <c r="I15" s="217"/>
      <c r="J15" s="217"/>
      <c r="K15" s="223"/>
      <c r="L15" s="333"/>
      <c r="M15" s="334"/>
      <c r="N15" s="335"/>
      <c r="O15" s="336"/>
      <c r="P15" s="299"/>
      <c r="Q15" s="301"/>
      <c r="R15" s="300"/>
      <c r="S15" s="302"/>
    </row>
    <row r="16" spans="2:19" ht="15.75">
      <c r="B16" s="422" t="s">
        <v>113</v>
      </c>
      <c r="C16" s="442" t="s">
        <v>325</v>
      </c>
      <c r="D16" s="114" t="s">
        <v>116</v>
      </c>
      <c r="E16" s="120" t="s">
        <v>118</v>
      </c>
      <c r="F16" s="276" t="s">
        <v>38</v>
      </c>
      <c r="G16" s="90" t="s">
        <v>52</v>
      </c>
      <c r="H16" s="98"/>
      <c r="I16" s="99"/>
      <c r="J16" s="99"/>
      <c r="K16" s="221"/>
      <c r="L16" s="321"/>
      <c r="M16" s="319"/>
      <c r="N16" s="319"/>
      <c r="O16" s="320"/>
      <c r="P16" s="299"/>
      <c r="Q16" s="300"/>
      <c r="R16" s="301"/>
      <c r="S16" s="302"/>
    </row>
    <row r="17" spans="2:19" ht="16.5" thickBot="1">
      <c r="B17" s="424"/>
      <c r="C17" s="443"/>
      <c r="D17" s="114" t="s">
        <v>123</v>
      </c>
      <c r="E17" s="120" t="s">
        <v>124</v>
      </c>
      <c r="F17" s="273" t="s">
        <v>347</v>
      </c>
      <c r="G17" s="90" t="s">
        <v>52</v>
      </c>
      <c r="H17" s="98"/>
      <c r="I17" s="99"/>
      <c r="J17" s="99"/>
      <c r="K17" s="221"/>
      <c r="L17" s="354"/>
      <c r="M17" s="355"/>
      <c r="N17" s="355"/>
      <c r="O17" s="356"/>
      <c r="P17" s="357"/>
      <c r="Q17" s="349"/>
      <c r="R17" s="358"/>
      <c r="S17" s="350"/>
    </row>
    <row r="18" spans="2:19" ht="31.5">
      <c r="B18" s="422" t="s">
        <v>127</v>
      </c>
      <c r="C18" s="435" t="s">
        <v>130</v>
      </c>
      <c r="D18" s="116" t="s">
        <v>132</v>
      </c>
      <c r="E18" s="119" t="s">
        <v>134</v>
      </c>
      <c r="F18" s="272" t="s">
        <v>38</v>
      </c>
      <c r="G18" s="81" t="s">
        <v>138</v>
      </c>
      <c r="H18" s="84"/>
      <c r="I18" s="85"/>
      <c r="J18" s="85"/>
      <c r="K18" s="106"/>
      <c r="L18" s="360"/>
      <c r="M18" s="297"/>
      <c r="N18" s="361"/>
      <c r="O18" s="298"/>
      <c r="P18" s="296"/>
      <c r="Q18" s="297"/>
      <c r="R18" s="297"/>
      <c r="S18" s="298"/>
    </row>
    <row r="19" spans="2:19" ht="15.75">
      <c r="B19" s="423"/>
      <c r="C19" s="441"/>
      <c r="D19" s="114" t="s">
        <v>139</v>
      </c>
      <c r="E19" s="120" t="s">
        <v>140</v>
      </c>
      <c r="F19" s="94" t="s">
        <v>38</v>
      </c>
      <c r="G19" s="90" t="s">
        <v>144</v>
      </c>
      <c r="H19" s="98"/>
      <c r="I19" s="99"/>
      <c r="J19" s="99"/>
      <c r="K19" s="101"/>
      <c r="L19" s="362"/>
      <c r="M19" s="300"/>
      <c r="N19" s="300"/>
      <c r="O19" s="363"/>
      <c r="P19" s="310"/>
      <c r="Q19" s="301"/>
      <c r="R19" s="308"/>
      <c r="S19" s="302"/>
    </row>
    <row r="20" spans="2:19" ht="31.5">
      <c r="B20" s="423"/>
      <c r="C20" s="441"/>
      <c r="D20" s="114" t="s">
        <v>147</v>
      </c>
      <c r="E20" s="120" t="s">
        <v>148</v>
      </c>
      <c r="F20" s="94" t="s">
        <v>38</v>
      </c>
      <c r="G20" s="90" t="s">
        <v>152</v>
      </c>
      <c r="H20" s="98"/>
      <c r="I20" s="99"/>
      <c r="J20" s="99"/>
      <c r="K20" s="102"/>
      <c r="L20" s="299"/>
      <c r="M20" s="300"/>
      <c r="N20" s="300"/>
      <c r="O20" s="309"/>
      <c r="P20" s="299"/>
      <c r="Q20" s="300"/>
      <c r="R20" s="300"/>
      <c r="S20" s="302"/>
    </row>
    <row r="21" spans="2:19" ht="47.25">
      <c r="B21" s="423"/>
      <c r="C21" s="441"/>
      <c r="D21" s="114" t="s">
        <v>155</v>
      </c>
      <c r="E21" s="120" t="s">
        <v>156</v>
      </c>
      <c r="F21" s="94" t="s">
        <v>38</v>
      </c>
      <c r="G21" s="90" t="s">
        <v>52</v>
      </c>
      <c r="H21" s="98"/>
      <c r="I21" s="99"/>
      <c r="J21" s="99"/>
      <c r="K21" s="102"/>
      <c r="L21" s="299"/>
      <c r="M21" s="300"/>
      <c r="N21" s="300"/>
      <c r="O21" s="302"/>
      <c r="P21" s="299"/>
      <c r="Q21" s="300"/>
      <c r="R21" s="301"/>
      <c r="S21" s="302"/>
    </row>
    <row r="22" spans="2:19" ht="47.25">
      <c r="B22" s="423"/>
      <c r="C22" s="441"/>
      <c r="D22" s="114" t="s">
        <v>159</v>
      </c>
      <c r="E22" s="220" t="s">
        <v>160</v>
      </c>
      <c r="F22" s="94" t="s">
        <v>38</v>
      </c>
      <c r="G22" s="90" t="s">
        <v>58</v>
      </c>
      <c r="H22" s="98"/>
      <c r="I22" s="99"/>
      <c r="J22" s="99"/>
      <c r="K22" s="102"/>
      <c r="L22" s="299"/>
      <c r="M22" s="300"/>
      <c r="N22" s="300"/>
      <c r="O22" s="302"/>
      <c r="P22" s="303"/>
      <c r="Q22" s="300"/>
      <c r="R22" s="300"/>
      <c r="S22" s="302"/>
    </row>
    <row r="23" spans="2:19" ht="15.75">
      <c r="B23" s="423"/>
      <c r="C23" s="441"/>
      <c r="D23" s="114" t="s">
        <v>163</v>
      </c>
      <c r="E23" s="120" t="s">
        <v>164</v>
      </c>
      <c r="F23" s="94" t="s">
        <v>38</v>
      </c>
      <c r="G23" s="90" t="s">
        <v>143</v>
      </c>
      <c r="H23" s="98"/>
      <c r="I23" s="99"/>
      <c r="J23" s="99"/>
      <c r="K23" s="102"/>
      <c r="L23" s="362"/>
      <c r="M23" s="300"/>
      <c r="N23" s="300"/>
      <c r="O23" s="309"/>
      <c r="P23" s="299"/>
      <c r="Q23" s="300"/>
      <c r="R23" s="300"/>
      <c r="S23" s="302"/>
    </row>
    <row r="24" spans="2:19" ht="15.75">
      <c r="B24" s="423"/>
      <c r="C24" s="441"/>
      <c r="D24" s="114" t="s">
        <v>167</v>
      </c>
      <c r="E24" s="121" t="s">
        <v>168</v>
      </c>
      <c r="F24" s="94" t="s">
        <v>38</v>
      </c>
      <c r="G24" s="90" t="s">
        <v>143</v>
      </c>
      <c r="H24" s="98"/>
      <c r="I24" s="99"/>
      <c r="J24" s="99"/>
      <c r="K24" s="101"/>
      <c r="L24" s="362"/>
      <c r="M24" s="300"/>
      <c r="N24" s="300"/>
      <c r="O24" s="309"/>
      <c r="P24" s="299"/>
      <c r="Q24" s="300"/>
      <c r="R24" s="300"/>
      <c r="S24" s="302"/>
    </row>
    <row r="25" spans="2:19" ht="32.25" thickBot="1">
      <c r="B25" s="424"/>
      <c r="C25" s="436"/>
      <c r="D25" s="115" t="s">
        <v>170</v>
      </c>
      <c r="E25" s="122" t="s">
        <v>171</v>
      </c>
      <c r="F25" s="274" t="s">
        <v>38</v>
      </c>
      <c r="G25" s="82" t="s">
        <v>58</v>
      </c>
      <c r="H25" s="87"/>
      <c r="I25" s="88"/>
      <c r="J25" s="88"/>
      <c r="K25" s="89"/>
      <c r="L25" s="353"/>
      <c r="M25" s="305"/>
      <c r="N25" s="312"/>
      <c r="O25" s="306"/>
      <c r="P25" s="304"/>
      <c r="Q25" s="305"/>
      <c r="R25" s="305"/>
      <c r="S25" s="306"/>
    </row>
    <row r="26" spans="2:19" ht="15.75">
      <c r="B26" s="422" t="s">
        <v>175</v>
      </c>
      <c r="C26" s="435" t="s">
        <v>177</v>
      </c>
      <c r="D26" s="116" t="s">
        <v>179</v>
      </c>
      <c r="E26" s="91" t="s">
        <v>180</v>
      </c>
      <c r="F26" s="279" t="s">
        <v>38</v>
      </c>
      <c r="G26" s="81" t="s">
        <v>31</v>
      </c>
      <c r="H26" s="84"/>
      <c r="I26" s="85"/>
      <c r="J26" s="85"/>
      <c r="K26" s="106"/>
      <c r="L26" s="359"/>
      <c r="M26" s="334"/>
      <c r="N26" s="334"/>
      <c r="O26" s="336"/>
      <c r="P26" s="344"/>
      <c r="Q26" s="345"/>
      <c r="R26" s="345"/>
      <c r="S26" s="346"/>
    </row>
    <row r="27" spans="2:19" ht="31.5">
      <c r="B27" s="423"/>
      <c r="C27" s="441"/>
      <c r="D27" s="213" t="s">
        <v>184</v>
      </c>
      <c r="E27" s="277" t="s">
        <v>185</v>
      </c>
      <c r="F27" s="94" t="s">
        <v>38</v>
      </c>
      <c r="G27" s="215" t="s">
        <v>52</v>
      </c>
      <c r="H27" s="216"/>
      <c r="I27" s="217"/>
      <c r="J27" s="217"/>
      <c r="K27" s="225"/>
      <c r="L27" s="333"/>
      <c r="M27" s="334"/>
      <c r="N27" s="334"/>
      <c r="O27" s="336"/>
      <c r="P27" s="299"/>
      <c r="Q27" s="300"/>
      <c r="R27" s="301"/>
      <c r="S27" s="302"/>
    </row>
    <row r="28" spans="2:19" ht="31.5">
      <c r="B28" s="423"/>
      <c r="C28" s="441"/>
      <c r="D28" s="213" t="s">
        <v>188</v>
      </c>
      <c r="E28" s="277" t="s">
        <v>189</v>
      </c>
      <c r="F28" s="94" t="s">
        <v>38</v>
      </c>
      <c r="G28" s="215" t="s">
        <v>58</v>
      </c>
      <c r="H28" s="216"/>
      <c r="I28" s="217"/>
      <c r="J28" s="217"/>
      <c r="K28" s="225"/>
      <c r="L28" s="333"/>
      <c r="M28" s="334"/>
      <c r="N28" s="334"/>
      <c r="O28" s="336"/>
      <c r="P28" s="303"/>
      <c r="Q28" s="300"/>
      <c r="R28" s="300"/>
      <c r="S28" s="302"/>
    </row>
    <row r="29" spans="2:19" ht="47.25">
      <c r="B29" s="423"/>
      <c r="C29" s="441"/>
      <c r="D29" s="114" t="s">
        <v>191</v>
      </c>
      <c r="E29" s="278" t="s">
        <v>192</v>
      </c>
      <c r="F29" s="94" t="s">
        <v>38</v>
      </c>
      <c r="G29" s="90" t="s">
        <v>58</v>
      </c>
      <c r="H29" s="98"/>
      <c r="I29" s="99"/>
      <c r="J29" s="99"/>
      <c r="K29" s="101"/>
      <c r="L29" s="331"/>
      <c r="M29" s="319"/>
      <c r="N29" s="319"/>
      <c r="O29" s="320"/>
      <c r="P29" s="303"/>
      <c r="Q29" s="300"/>
      <c r="R29" s="300"/>
      <c r="S29" s="302"/>
    </row>
    <row r="30" spans="2:19" ht="31.5">
      <c r="B30" s="423"/>
      <c r="C30" s="441"/>
      <c r="D30" s="114" t="s">
        <v>195</v>
      </c>
      <c r="E30" s="280" t="s">
        <v>197</v>
      </c>
      <c r="F30" s="94" t="s">
        <v>347</v>
      </c>
      <c r="G30" s="90" t="s">
        <v>110</v>
      </c>
      <c r="H30" s="98"/>
      <c r="I30" s="99"/>
      <c r="J30" s="99"/>
      <c r="K30" s="102"/>
      <c r="L30" s="322"/>
      <c r="M30" s="337"/>
      <c r="N30" s="319"/>
      <c r="O30" s="320"/>
      <c r="P30" s="299"/>
      <c r="Q30" s="301"/>
      <c r="R30" s="300"/>
      <c r="S30" s="302"/>
    </row>
    <row r="31" spans="2:19" ht="31.5">
      <c r="B31" s="423"/>
      <c r="C31" s="441"/>
      <c r="D31" s="114" t="s">
        <v>202</v>
      </c>
      <c r="E31" s="280" t="s">
        <v>203</v>
      </c>
      <c r="F31" s="94" t="s">
        <v>38</v>
      </c>
      <c r="G31" s="90" t="s">
        <v>110</v>
      </c>
      <c r="H31" s="98"/>
      <c r="I31" s="99"/>
      <c r="J31" s="99"/>
      <c r="K31" s="227"/>
      <c r="L31" s="322"/>
      <c r="M31" s="332"/>
      <c r="N31" s="319"/>
      <c r="O31" s="320"/>
      <c r="P31" s="299"/>
      <c r="Q31" s="301"/>
      <c r="R31" s="300"/>
      <c r="S31" s="302"/>
    </row>
    <row r="32" spans="2:19" ht="32.25" thickBot="1">
      <c r="B32" s="424"/>
      <c r="C32" s="436"/>
      <c r="D32" s="115" t="s">
        <v>206</v>
      </c>
      <c r="E32" s="281" t="s">
        <v>207</v>
      </c>
      <c r="F32" s="282" t="s">
        <v>38</v>
      </c>
      <c r="G32" s="82" t="s">
        <v>110</v>
      </c>
      <c r="H32" s="87"/>
      <c r="I32" s="88"/>
      <c r="J32" s="88"/>
      <c r="K32" s="89"/>
      <c r="L32" s="338"/>
      <c r="M32" s="324"/>
      <c r="N32" s="324"/>
      <c r="O32" s="339"/>
      <c r="P32" s="365"/>
      <c r="Q32" s="358"/>
      <c r="R32" s="366"/>
      <c r="S32" s="350"/>
    </row>
    <row r="33" spans="2:19" ht="15.75">
      <c r="B33" s="422" t="s">
        <v>210</v>
      </c>
      <c r="C33" s="425" t="s">
        <v>326</v>
      </c>
      <c r="D33" s="114" t="s">
        <v>211</v>
      </c>
      <c r="E33" s="214" t="s">
        <v>213</v>
      </c>
      <c r="F33" s="272" t="s">
        <v>38</v>
      </c>
      <c r="G33" s="90" t="s">
        <v>138</v>
      </c>
      <c r="H33" s="98"/>
      <c r="I33" s="99"/>
      <c r="J33" s="226"/>
      <c r="K33" s="224"/>
      <c r="L33" s="296"/>
      <c r="M33" s="297"/>
      <c r="N33" s="361"/>
      <c r="O33" s="298"/>
      <c r="P33" s="296"/>
      <c r="Q33" s="297"/>
      <c r="R33" s="297"/>
      <c r="S33" s="298"/>
    </row>
    <row r="34" spans="2:19" ht="15.75">
      <c r="B34" s="423"/>
      <c r="C34" s="426"/>
      <c r="D34" s="114" t="s">
        <v>219</v>
      </c>
      <c r="E34" s="120" t="s">
        <v>213</v>
      </c>
      <c r="F34" s="94" t="s">
        <v>347</v>
      </c>
      <c r="G34" s="90" t="s">
        <v>138</v>
      </c>
      <c r="H34" s="98"/>
      <c r="I34" s="99"/>
      <c r="J34" s="226"/>
      <c r="K34" s="224"/>
      <c r="L34" s="299"/>
      <c r="M34" s="300"/>
      <c r="N34" s="301"/>
      <c r="O34" s="302"/>
      <c r="P34" s="299"/>
      <c r="Q34" s="300"/>
      <c r="R34" s="300"/>
      <c r="S34" s="302"/>
    </row>
    <row r="35" spans="2:19" ht="32.25" thickBot="1">
      <c r="B35" s="423"/>
      <c r="C35" s="426"/>
      <c r="D35" s="114" t="s">
        <v>220</v>
      </c>
      <c r="E35" s="120" t="s">
        <v>221</v>
      </c>
      <c r="F35" s="274" t="s">
        <v>61</v>
      </c>
      <c r="G35" s="90" t="s">
        <v>138</v>
      </c>
      <c r="H35" s="98"/>
      <c r="I35" s="99"/>
      <c r="J35" s="99"/>
      <c r="K35" s="227"/>
      <c r="L35" s="353"/>
      <c r="M35" s="305"/>
      <c r="N35" s="364"/>
      <c r="O35" s="306"/>
      <c r="P35" s="353"/>
      <c r="Q35" s="305"/>
      <c r="R35" s="305"/>
      <c r="S35" s="306"/>
    </row>
    <row r="36" spans="2:19" ht="31.5">
      <c r="B36" s="422" t="s">
        <v>226</v>
      </c>
      <c r="C36" s="435" t="s">
        <v>228</v>
      </c>
      <c r="D36" s="116" t="s">
        <v>229</v>
      </c>
      <c r="E36" s="119" t="s">
        <v>230</v>
      </c>
      <c r="F36" s="275" t="s">
        <v>38</v>
      </c>
      <c r="G36" s="81" t="s">
        <v>144</v>
      </c>
      <c r="H36" s="84"/>
      <c r="I36" s="85"/>
      <c r="J36" s="85"/>
      <c r="K36" s="294"/>
      <c r="L36" s="327"/>
      <c r="M36" s="328"/>
      <c r="N36" s="328"/>
      <c r="O36" s="340"/>
      <c r="P36" s="367"/>
      <c r="Q36" s="368"/>
      <c r="R36" s="351"/>
      <c r="S36" s="346"/>
    </row>
    <row r="37" spans="2:19" ht="16.5" thickBot="1">
      <c r="B37" s="424"/>
      <c r="C37" s="436"/>
      <c r="D37" s="115" t="s">
        <v>235</v>
      </c>
      <c r="E37" s="123" t="s">
        <v>237</v>
      </c>
      <c r="F37" s="273" t="s">
        <v>38</v>
      </c>
      <c r="G37" s="82" t="s">
        <v>46</v>
      </c>
      <c r="H37" s="87"/>
      <c r="I37" s="88"/>
      <c r="J37" s="293"/>
      <c r="K37" s="295"/>
      <c r="L37" s="323"/>
      <c r="M37" s="324"/>
      <c r="N37" s="324"/>
      <c r="O37" s="326"/>
      <c r="P37" s="357"/>
      <c r="Q37" s="349"/>
      <c r="R37" s="349"/>
      <c r="S37" s="350"/>
    </row>
    <row r="38" spans="2:19" ht="32.25" thickBot="1">
      <c r="B38" s="15" t="s">
        <v>240</v>
      </c>
      <c r="C38" s="118" t="s">
        <v>327</v>
      </c>
      <c r="D38" s="117" t="s">
        <v>243</v>
      </c>
      <c r="E38" s="124" t="s">
        <v>245</v>
      </c>
      <c r="F38" s="284" t="s">
        <v>38</v>
      </c>
      <c r="G38" s="14" t="s">
        <v>68</v>
      </c>
      <c r="H38" s="107"/>
      <c r="I38" s="108"/>
      <c r="J38" s="108"/>
      <c r="K38" s="109"/>
      <c r="L38" s="341"/>
      <c r="M38" s="316"/>
      <c r="N38" s="316"/>
      <c r="O38" s="317"/>
      <c r="P38" s="341"/>
      <c r="Q38" s="316"/>
      <c r="R38" s="316"/>
      <c r="S38" s="317"/>
    </row>
    <row r="39" spans="2:19" ht="31.5">
      <c r="B39" s="422" t="s">
        <v>247</v>
      </c>
      <c r="C39" s="435" t="s">
        <v>330</v>
      </c>
      <c r="D39" s="116" t="s">
        <v>251</v>
      </c>
      <c r="E39" s="119" t="s">
        <v>253</v>
      </c>
      <c r="F39" s="272" t="s">
        <v>38</v>
      </c>
      <c r="G39" s="81" t="s">
        <v>110</v>
      </c>
      <c r="H39" s="84"/>
      <c r="I39" s="85"/>
      <c r="J39" s="85"/>
      <c r="K39" s="86"/>
      <c r="L39" s="327"/>
      <c r="M39" s="342"/>
      <c r="N39" s="328"/>
      <c r="O39" s="329"/>
      <c r="P39" s="344"/>
      <c r="Q39" s="368"/>
      <c r="R39" s="345"/>
      <c r="S39" s="346"/>
    </row>
    <row r="40" spans="2:19" ht="32.25" thickBot="1">
      <c r="B40" s="424"/>
      <c r="C40" s="436"/>
      <c r="D40" s="115" t="s">
        <v>256</v>
      </c>
      <c r="E40" s="123" t="s">
        <v>253</v>
      </c>
      <c r="F40" s="83" t="s">
        <v>347</v>
      </c>
      <c r="G40" s="82" t="s">
        <v>110</v>
      </c>
      <c r="H40" s="87"/>
      <c r="I40" s="88"/>
      <c r="J40" s="88"/>
      <c r="K40" s="89"/>
      <c r="L40" s="369"/>
      <c r="M40" s="343"/>
      <c r="N40" s="355"/>
      <c r="O40" s="356"/>
      <c r="P40" s="357"/>
      <c r="Q40" s="358"/>
      <c r="R40" s="349"/>
      <c r="S40" s="350"/>
    </row>
    <row r="41" spans="2:19" ht="31.5">
      <c r="B41" s="444" t="s">
        <v>331</v>
      </c>
      <c r="C41" s="425" t="s">
        <v>258</v>
      </c>
      <c r="D41" s="114" t="s">
        <v>260</v>
      </c>
      <c r="E41" s="125" t="s">
        <v>262</v>
      </c>
      <c r="F41" s="94" t="s">
        <v>38</v>
      </c>
      <c r="G41" s="90" t="s">
        <v>33</v>
      </c>
      <c r="H41" s="98"/>
      <c r="I41" s="99"/>
      <c r="J41" s="99"/>
      <c r="K41" s="102"/>
      <c r="L41" s="327"/>
      <c r="M41" s="328"/>
      <c r="N41" s="371"/>
      <c r="O41" s="329"/>
      <c r="P41" s="296"/>
      <c r="Q41" s="297"/>
      <c r="R41" s="297"/>
      <c r="S41" s="307"/>
    </row>
    <row r="42" spans="2:19" ht="16.5" thickBot="1">
      <c r="B42" s="445"/>
      <c r="C42" s="427"/>
      <c r="D42" s="115" t="s">
        <v>267</v>
      </c>
      <c r="E42" s="285" t="s">
        <v>268</v>
      </c>
      <c r="F42" s="83" t="s">
        <v>347</v>
      </c>
      <c r="G42" s="82" t="s">
        <v>33</v>
      </c>
      <c r="H42" s="87"/>
      <c r="I42" s="88"/>
      <c r="J42" s="88"/>
      <c r="K42" s="89"/>
      <c r="L42" s="323"/>
      <c r="M42" s="324"/>
      <c r="N42" s="372"/>
      <c r="O42" s="339"/>
      <c r="P42" s="373"/>
      <c r="Q42" s="312"/>
      <c r="R42" s="312"/>
      <c r="S42" s="313"/>
    </row>
    <row r="43" spans="2:19" ht="15.75">
      <c r="B43" s="422" t="s">
        <v>272</v>
      </c>
      <c r="C43" s="435" t="s">
        <v>274</v>
      </c>
      <c r="D43" s="116" t="s">
        <v>275</v>
      </c>
      <c r="E43" s="126" t="s">
        <v>277</v>
      </c>
      <c r="F43" s="94" t="s">
        <v>38</v>
      </c>
      <c r="G43" s="81" t="s">
        <v>58</v>
      </c>
      <c r="H43" s="84"/>
      <c r="I43" s="85"/>
      <c r="J43" s="85"/>
      <c r="K43" s="106"/>
      <c r="L43" s="333"/>
      <c r="M43" s="334"/>
      <c r="N43" s="334"/>
      <c r="O43" s="336"/>
      <c r="P43" s="370"/>
      <c r="Q43" s="345"/>
      <c r="R43" s="345"/>
      <c r="S43" s="346"/>
    </row>
    <row r="44" spans="2:19" ht="16.5" thickBot="1">
      <c r="B44" s="424"/>
      <c r="C44" s="436"/>
      <c r="D44" s="115" t="s">
        <v>283</v>
      </c>
      <c r="E44" s="127" t="s">
        <v>284</v>
      </c>
      <c r="F44" s="83" t="s">
        <v>347</v>
      </c>
      <c r="G44" s="82" t="s">
        <v>58</v>
      </c>
      <c r="H44" s="87"/>
      <c r="I44" s="88"/>
      <c r="J44" s="88"/>
      <c r="K44" s="89"/>
      <c r="L44" s="323"/>
      <c r="M44" s="324"/>
      <c r="N44" s="324"/>
      <c r="O44" s="326"/>
      <c r="P44" s="348"/>
      <c r="Q44" s="349"/>
      <c r="R44" s="349"/>
      <c r="S44" s="350"/>
    </row>
    <row r="45" spans="2:19" ht="15.75">
      <c r="B45" s="422" t="s">
        <v>286</v>
      </c>
      <c r="C45" s="435" t="s">
        <v>288</v>
      </c>
      <c r="D45" s="116" t="s">
        <v>289</v>
      </c>
      <c r="E45" s="91" t="s">
        <v>288</v>
      </c>
      <c r="F45" s="289" t="s">
        <v>347</v>
      </c>
      <c r="G45" s="388" t="s">
        <v>58</v>
      </c>
      <c r="H45" s="374"/>
      <c r="I45" s="375"/>
      <c r="J45" s="375"/>
      <c r="K45" s="376"/>
      <c r="L45" s="296"/>
      <c r="M45" s="297"/>
      <c r="N45" s="377"/>
      <c r="O45" s="378"/>
      <c r="P45" s="379"/>
      <c r="Q45" s="380"/>
      <c r="R45" s="380"/>
      <c r="S45" s="298"/>
    </row>
    <row r="46" spans="2:19" ht="16.5" thickBot="1">
      <c r="B46" s="424"/>
      <c r="C46" s="436"/>
      <c r="D46" s="287" t="s">
        <v>295</v>
      </c>
      <c r="E46" s="291" t="s">
        <v>288</v>
      </c>
      <c r="F46" s="292" t="s">
        <v>38</v>
      </c>
      <c r="G46" s="387" t="s">
        <v>58</v>
      </c>
      <c r="H46" s="381"/>
      <c r="I46" s="382"/>
      <c r="J46" s="382"/>
      <c r="K46" s="383"/>
      <c r="L46" s="353"/>
      <c r="M46" s="384"/>
      <c r="N46" s="305"/>
      <c r="O46" s="385"/>
      <c r="P46" s="304"/>
      <c r="Q46" s="312"/>
      <c r="R46" s="312"/>
      <c r="S46" s="306"/>
    </row>
    <row r="47" spans="2:19" ht="15.75">
      <c r="B47" s="422" t="s">
        <v>297</v>
      </c>
      <c r="C47" s="435" t="s">
        <v>298</v>
      </c>
      <c r="D47" s="288" t="s">
        <v>300</v>
      </c>
      <c r="E47" s="290" t="s">
        <v>299</v>
      </c>
      <c r="F47" s="271" t="s">
        <v>38</v>
      </c>
      <c r="G47" s="388" t="s">
        <v>110</v>
      </c>
      <c r="H47" s="374"/>
      <c r="I47" s="375"/>
      <c r="J47" s="375"/>
      <c r="K47" s="376"/>
      <c r="L47" s="296"/>
      <c r="M47" s="297"/>
      <c r="N47" s="377"/>
      <c r="O47" s="378"/>
      <c r="P47" s="386"/>
      <c r="Q47" s="361"/>
      <c r="R47" s="380"/>
      <c r="S47" s="298"/>
    </row>
    <row r="48" spans="2:19" ht="16.5" thickBot="1">
      <c r="B48" s="424"/>
      <c r="C48" s="436"/>
      <c r="D48" s="287" t="s">
        <v>306</v>
      </c>
      <c r="E48" s="286" t="s">
        <v>305</v>
      </c>
      <c r="F48" s="97" t="s">
        <v>38</v>
      </c>
      <c r="G48" s="387" t="s">
        <v>33</v>
      </c>
      <c r="H48" s="381"/>
      <c r="I48" s="382"/>
      <c r="J48" s="382"/>
      <c r="K48" s="383"/>
      <c r="L48" s="353"/>
      <c r="M48" s="384"/>
      <c r="N48" s="305"/>
      <c r="O48" s="385"/>
      <c r="P48" s="311"/>
      <c r="Q48" s="312"/>
      <c r="R48" s="312"/>
      <c r="S48" s="313"/>
    </row>
    <row r="50" spans="2:19">
      <c r="B50" s="4"/>
      <c r="C50" s="16"/>
    </row>
    <row r="51" spans="2:19">
      <c r="B51" s="4"/>
      <c r="C51" s="4"/>
    </row>
    <row r="52" spans="2:19">
      <c r="B52" s="4"/>
      <c r="C52" s="4"/>
    </row>
    <row r="53" spans="2:19">
      <c r="B53" s="4"/>
      <c r="C53" s="4"/>
    </row>
    <row r="54" spans="2:19">
      <c r="B54" s="4"/>
      <c r="C54" s="4"/>
    </row>
    <row r="55" spans="2:19">
      <c r="B55" s="4"/>
      <c r="C55" s="4"/>
    </row>
    <row r="56" spans="2:19">
      <c r="B56" s="43"/>
      <c r="C56" s="44"/>
      <c r="D56" s="43"/>
      <c r="E56" s="44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</sheetData>
  <sheetProtection algorithmName="SHA-512" hashValue="5GkYU4rQyZG3bUlYZnZkMXDwbKF49wJ4WCSgGXs5MyQ43pOvE5c35DtOgH7EkrUZ9ZsIVDTDIbFEM/W/Hyl78g==" saltValue="+nQpIuXnLfyIdKDdMEfczQ==" spinCount="100000" sheet="1" objects="1" scenarios="1"/>
  <mergeCells count="33">
    <mergeCell ref="C47:C48"/>
    <mergeCell ref="B47:B48"/>
    <mergeCell ref="C33:C35"/>
    <mergeCell ref="B33:B35"/>
    <mergeCell ref="B41:B42"/>
    <mergeCell ref="C41:C42"/>
    <mergeCell ref="B45:B46"/>
    <mergeCell ref="C45:C46"/>
    <mergeCell ref="C36:C37"/>
    <mergeCell ref="C39:C40"/>
    <mergeCell ref="C43:C44"/>
    <mergeCell ref="B43:B44"/>
    <mergeCell ref="B36:B37"/>
    <mergeCell ref="B39:B40"/>
    <mergeCell ref="C18:C25"/>
    <mergeCell ref="C26:C32"/>
    <mergeCell ref="B18:B25"/>
    <mergeCell ref="B26:B32"/>
    <mergeCell ref="B16:B17"/>
    <mergeCell ref="C16:C17"/>
    <mergeCell ref="B12:B15"/>
    <mergeCell ref="C12:C15"/>
    <mergeCell ref="H2:S2"/>
    <mergeCell ref="B10:B11"/>
    <mergeCell ref="F2:F3"/>
    <mergeCell ref="G2:G3"/>
    <mergeCell ref="C10:C11"/>
    <mergeCell ref="B5:B9"/>
    <mergeCell ref="C5:C9"/>
    <mergeCell ref="B2:B3"/>
    <mergeCell ref="C2:C3"/>
    <mergeCell ref="D2:D3"/>
    <mergeCell ref="E2:E3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C5DE828D0C54BBC2152FF33446E9B" ma:contentTypeVersion="25" ma:contentTypeDescription="Umožňuje vytvoriť nový dokument." ma:contentTypeScope="" ma:versionID="38849dbc041bdf70c6cf17e1b6db09d6">
  <xsd:schema xmlns:xsd="http://www.w3.org/2001/XMLSchema" xmlns:xs="http://www.w3.org/2001/XMLSchema" xmlns:p="http://schemas.microsoft.com/office/2006/metadata/properties" xmlns:ns2="3cd966dc-1e62-4749-8976-f4b18f499ff8" xmlns:ns3="45a0424a-b6ff-4064-ab3b-f5cc1d862c5f" xmlns:ns4="http://schemas.microsoft.com/sharepoint/v3/fields" targetNamespace="http://schemas.microsoft.com/office/2006/metadata/properties" ma:root="true" ma:fieldsID="f00788ecedfaf345ec95ce1a8c538e87" ns2:_="" ns3:_="" ns4:_="">
    <xsd:import namespace="3cd966dc-1e62-4749-8976-f4b18f499ff8"/>
    <xsd:import namespace="45a0424a-b6ff-4064-ab3b-f5cc1d862c5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LengthInSeconds" minOccurs="0"/>
                <xsd:element ref="ns4:_Versio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CRZ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966dc-1e62-4749-8976-f4b18f499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Stav odhlásenia" ma:internalName="Stav_x0020_odhl_x00e1_senia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CRZ" ma:index="27" nillable="true" ma:displayName="CRZ" ma:description="https://crz.gov.sk/zmluva/6972147/" ma:format="Hyperlink" ma:internalName="CR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20" nillable="true" ma:displayName="Verzia" ma:internalName="_Vers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3cd966dc-1e62-4749-8976-f4b18f499ff8">
      <Terms xmlns="http://schemas.microsoft.com/office/infopath/2007/PartnerControls"/>
    </lcf76f155ced4ddcb4097134ff3c332f>
    <SharedWithUsers xmlns="45a0424a-b6ff-4064-ab3b-f5cc1d862c5f">
      <UserInfo>
        <DisplayName/>
        <AccountId xsi:nil="true"/>
        <AccountType/>
      </UserInfo>
    </SharedWithUsers>
    <_Version xmlns="http://schemas.microsoft.com/sharepoint/v3/fields" xsi:nil="true"/>
    <_Flow_SignoffStatus xmlns="3cd966dc-1e62-4749-8976-f4b18f499ff8" xsi:nil="true"/>
    <CRZ xmlns="3cd966dc-1e62-4749-8976-f4b18f499ff8">
      <Url xsi:nil="true"/>
      <Description xsi:nil="true"/>
    </CRZ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42537F-302E-466C-A97A-DDC674A82B0D}"/>
</file>

<file path=customXml/itemProps2.xml><?xml version="1.0" encoding="utf-8"?>
<ds:datastoreItem xmlns:ds="http://schemas.openxmlformats.org/officeDocument/2006/customXml" ds:itemID="{B5D0A8BB-69D4-43C2-9C6E-8937E7B49B16}"/>
</file>

<file path=customXml/itemProps3.xml><?xml version="1.0" encoding="utf-8"?>
<ds:datastoreItem xmlns:ds="http://schemas.openxmlformats.org/officeDocument/2006/customXml" ds:itemID="{600D47B5-BB59-4C97-87B7-ECC5673A5D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Zaickova</dc:creator>
  <cp:keywords/>
  <dc:description/>
  <cp:lastModifiedBy/>
  <cp:revision/>
  <dcterms:created xsi:type="dcterms:W3CDTF">2022-09-20T18:31:50Z</dcterms:created>
  <dcterms:modified xsi:type="dcterms:W3CDTF">2024-05-22T11:23:52Z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0x010100171C5DE828D0C54BBC2152FF33446E9B</vt:lpwstr>
  </property>
  <property fmtid="{D5CDD505-2E9C-101B-9397-08002B2CF9AE}" pid="3" name="MediaServiceImageTags">
    <vt:lpwstr/>
  </property>
  <property fmtid="{D5CDD505-2E9C-101B-9397-08002B2CF9AE}" pid="4" name="Order">
    <vt:r8>15329300</vt:r8>
  </property>
  <property fmtid="{D5CDD505-2E9C-101B-9397-08002B2CF9AE}" pid="5" name="CRZ">
    <vt:lpwstr>, 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</Properties>
</file>