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ilcikova\Desktop\ŽS\web\ŽS 1\"/>
    </mc:Choice>
  </mc:AlternateContent>
  <bookViews>
    <workbookView xWindow="0" yWindow="0" windowWidth="19200" windowHeight="6350" tabRatio="552" activeTab="1"/>
  </bookViews>
  <sheets>
    <sheet name="Final_Implementačný plán_ŽS1_RV" sheetId="1" r:id="rId1"/>
    <sheet name="Roadmapa" sheetId="16" r:id="rId2"/>
    <sheet name="zavislosti_old" sheetId="11" state="hidden" r:id="rId3"/>
    <sheet name="zavislosti" sheetId="12" state="hidden" r:id="rId4"/>
  </sheets>
  <definedNames>
    <definedName name="_xlnm._FilterDatabase" localSheetId="0" hidden="1">'Final_Implementačný plán_ŽS1_RV'!$A$1:$P$56</definedName>
    <definedName name="_xlnm._FilterDatabase" localSheetId="1" hidden="1">Roadmapa!$A$1:$X$56</definedName>
    <definedName name="_xlnm._FilterDatabase" localSheetId="3" hidden="1">zavislosti!$B$2:$T$66</definedName>
    <definedName name="_xlnm._FilterDatabase" localSheetId="2" hidden="1">zavislosti_old!$B$2:$T$66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2" l="1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J56" i="12"/>
  <c r="K56" i="12"/>
  <c r="L56" i="12"/>
  <c r="M56" i="12"/>
  <c r="N56" i="12"/>
  <c r="O56" i="12"/>
  <c r="P56" i="12"/>
  <c r="I56" i="12"/>
  <c r="T54" i="12"/>
  <c r="G54" i="12"/>
  <c r="F54" i="12"/>
  <c r="E54" i="12"/>
  <c r="D54" i="12"/>
  <c r="T53" i="12"/>
  <c r="G53" i="12"/>
  <c r="F53" i="12"/>
  <c r="E53" i="12"/>
  <c r="D53" i="12"/>
  <c r="T52" i="12"/>
  <c r="G52" i="12"/>
  <c r="F52" i="12"/>
  <c r="E52" i="12"/>
  <c r="D52" i="12"/>
  <c r="T51" i="12"/>
  <c r="G51" i="12"/>
  <c r="F51" i="12"/>
  <c r="E51" i="12"/>
  <c r="D51" i="12"/>
  <c r="T50" i="12"/>
  <c r="G50" i="12"/>
  <c r="F50" i="12"/>
  <c r="E50" i="12"/>
  <c r="D50" i="12"/>
  <c r="T49" i="12"/>
  <c r="G49" i="12"/>
  <c r="F49" i="12"/>
  <c r="E49" i="12"/>
  <c r="D49" i="12"/>
  <c r="T48" i="12"/>
  <c r="G48" i="12"/>
  <c r="F48" i="12"/>
  <c r="E48" i="12"/>
  <c r="D48" i="12"/>
  <c r="T47" i="12"/>
  <c r="G47" i="12"/>
  <c r="F47" i="12"/>
  <c r="E47" i="12"/>
  <c r="D47" i="12"/>
  <c r="T46" i="12"/>
  <c r="G46" i="12"/>
  <c r="F46" i="12"/>
  <c r="E46" i="12"/>
  <c r="D46" i="12"/>
  <c r="T45" i="12"/>
  <c r="G45" i="12"/>
  <c r="F45" i="12"/>
  <c r="E45" i="12"/>
  <c r="D45" i="12"/>
  <c r="T44" i="12"/>
  <c r="G44" i="12"/>
  <c r="F44" i="12"/>
  <c r="E44" i="12"/>
  <c r="D44" i="12"/>
  <c r="T43" i="12"/>
  <c r="G43" i="12"/>
  <c r="F43" i="12"/>
  <c r="E43" i="12"/>
  <c r="D43" i="12"/>
  <c r="T42" i="12"/>
  <c r="G42" i="12"/>
  <c r="F42" i="12"/>
  <c r="E42" i="12"/>
  <c r="D42" i="12"/>
  <c r="T41" i="12"/>
  <c r="G41" i="12"/>
  <c r="F41" i="12"/>
  <c r="E41" i="12"/>
  <c r="D41" i="12"/>
  <c r="T40" i="12"/>
  <c r="G40" i="12"/>
  <c r="F40" i="12"/>
  <c r="E40" i="12"/>
  <c r="D40" i="12"/>
  <c r="T39" i="12"/>
  <c r="G39" i="12"/>
  <c r="F39" i="12"/>
  <c r="E39" i="12"/>
  <c r="D39" i="12"/>
  <c r="T38" i="12"/>
  <c r="G38" i="12"/>
  <c r="F38" i="12"/>
  <c r="E38" i="12"/>
  <c r="D38" i="12"/>
  <c r="T37" i="12"/>
  <c r="G37" i="12"/>
  <c r="F37" i="12"/>
  <c r="E37" i="12"/>
  <c r="D37" i="12"/>
  <c r="T36" i="12"/>
  <c r="G36" i="12"/>
  <c r="F36" i="12"/>
  <c r="E36" i="12"/>
  <c r="D36" i="12"/>
  <c r="T35" i="12"/>
  <c r="G35" i="12"/>
  <c r="F35" i="12"/>
  <c r="E35" i="12"/>
  <c r="D35" i="12"/>
  <c r="T34" i="12"/>
  <c r="G34" i="12"/>
  <c r="F34" i="12"/>
  <c r="E34" i="12"/>
  <c r="D34" i="12"/>
  <c r="T33" i="12"/>
  <c r="G33" i="12"/>
  <c r="F33" i="12"/>
  <c r="E33" i="12"/>
  <c r="D33" i="12"/>
  <c r="T32" i="12"/>
  <c r="G32" i="12"/>
  <c r="F32" i="12"/>
  <c r="E32" i="12"/>
  <c r="D32" i="12"/>
  <c r="T31" i="12"/>
  <c r="G31" i="12"/>
  <c r="F31" i="12"/>
  <c r="E31" i="12"/>
  <c r="D31" i="12"/>
  <c r="T30" i="12"/>
  <c r="G30" i="12"/>
  <c r="F30" i="12"/>
  <c r="E30" i="12"/>
  <c r="D30" i="12"/>
  <c r="T29" i="12"/>
  <c r="G29" i="12"/>
  <c r="F29" i="12"/>
  <c r="E29" i="12"/>
  <c r="D29" i="12"/>
  <c r="T28" i="12"/>
  <c r="G28" i="12"/>
  <c r="F28" i="12"/>
  <c r="E28" i="12"/>
  <c r="D28" i="12"/>
  <c r="T27" i="12"/>
  <c r="G27" i="12"/>
  <c r="F27" i="12"/>
  <c r="E27" i="12"/>
  <c r="D27" i="12"/>
  <c r="T26" i="12"/>
  <c r="G26" i="12"/>
  <c r="F26" i="12"/>
  <c r="E26" i="12"/>
  <c r="D26" i="12"/>
  <c r="T25" i="12"/>
  <c r="G25" i="12"/>
  <c r="F25" i="12"/>
  <c r="E25" i="12"/>
  <c r="D25" i="12"/>
  <c r="T24" i="12"/>
  <c r="G24" i="12"/>
  <c r="F24" i="12"/>
  <c r="E24" i="12"/>
  <c r="D24" i="12"/>
  <c r="T23" i="12"/>
  <c r="G23" i="12"/>
  <c r="F23" i="12"/>
  <c r="E23" i="12"/>
  <c r="D23" i="12"/>
  <c r="T22" i="12"/>
  <c r="G22" i="12"/>
  <c r="F22" i="12"/>
  <c r="E22" i="12"/>
  <c r="D22" i="12"/>
  <c r="T21" i="12"/>
  <c r="G21" i="12"/>
  <c r="F21" i="12"/>
  <c r="E21" i="12"/>
  <c r="D21" i="12"/>
  <c r="T20" i="12"/>
  <c r="G20" i="12"/>
  <c r="F20" i="12"/>
  <c r="E20" i="12"/>
  <c r="D20" i="12"/>
  <c r="T19" i="12"/>
  <c r="G19" i="12"/>
  <c r="F19" i="12"/>
  <c r="E19" i="12"/>
  <c r="D19" i="12"/>
  <c r="T18" i="12"/>
  <c r="G18" i="12"/>
  <c r="F18" i="12"/>
  <c r="E18" i="12"/>
  <c r="D18" i="12"/>
  <c r="T17" i="12"/>
  <c r="G17" i="12"/>
  <c r="F17" i="12"/>
  <c r="E17" i="12"/>
  <c r="D17" i="12"/>
  <c r="T16" i="12"/>
  <c r="G16" i="12"/>
  <c r="F16" i="12"/>
  <c r="E16" i="12"/>
  <c r="D16" i="12"/>
  <c r="T15" i="12"/>
  <c r="G15" i="12"/>
  <c r="F15" i="12"/>
  <c r="E15" i="12"/>
  <c r="D15" i="12"/>
  <c r="T14" i="12"/>
  <c r="G14" i="12"/>
  <c r="F14" i="12"/>
  <c r="E14" i="12"/>
  <c r="D14" i="12"/>
  <c r="T13" i="12"/>
  <c r="G13" i="12"/>
  <c r="F13" i="12"/>
  <c r="E13" i="12"/>
  <c r="D13" i="12"/>
  <c r="T12" i="12"/>
  <c r="G12" i="12"/>
  <c r="F12" i="12"/>
  <c r="E12" i="12"/>
  <c r="D12" i="12"/>
  <c r="T11" i="12"/>
  <c r="G11" i="12"/>
  <c r="F11" i="12"/>
  <c r="E11" i="12"/>
  <c r="D11" i="12"/>
  <c r="T10" i="12"/>
  <c r="G10" i="12"/>
  <c r="F10" i="12"/>
  <c r="E10" i="12"/>
  <c r="D10" i="12"/>
  <c r="T9" i="12"/>
  <c r="G9" i="12"/>
  <c r="F9" i="12"/>
  <c r="E9" i="12"/>
  <c r="D9" i="12"/>
  <c r="T8" i="12"/>
  <c r="G8" i="12"/>
  <c r="F8" i="12"/>
  <c r="E8" i="12"/>
  <c r="D8" i="12"/>
  <c r="T7" i="12"/>
  <c r="G7" i="12"/>
  <c r="F7" i="12"/>
  <c r="E7" i="12"/>
  <c r="D7" i="12"/>
  <c r="T6" i="12"/>
  <c r="G6" i="12"/>
  <c r="F6" i="12"/>
  <c r="E6" i="12"/>
  <c r="D6" i="12"/>
  <c r="T5" i="12"/>
  <c r="G5" i="12"/>
  <c r="F5" i="12"/>
  <c r="E5" i="12"/>
  <c r="D5" i="12"/>
  <c r="S56" i="12"/>
  <c r="G4" i="12"/>
  <c r="F4" i="12"/>
  <c r="E4" i="12"/>
  <c r="D4" i="12"/>
  <c r="J56" i="11"/>
  <c r="K56" i="11"/>
  <c r="L56" i="11"/>
  <c r="M56" i="11"/>
  <c r="N56" i="11"/>
  <c r="O56" i="11"/>
  <c r="P56" i="11"/>
  <c r="I56" i="11"/>
  <c r="T22" i="11"/>
  <c r="T18" i="11"/>
  <c r="T17" i="11"/>
  <c r="T16" i="11"/>
  <c r="T15" i="11"/>
  <c r="S5" i="11"/>
  <c r="S6" i="11"/>
  <c r="S7" i="11"/>
  <c r="S8" i="11"/>
  <c r="S9" i="11"/>
  <c r="S10" i="11"/>
  <c r="S11" i="11"/>
  <c r="S12" i="11"/>
  <c r="S13" i="11"/>
  <c r="S14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R5" i="11"/>
  <c r="R6" i="11"/>
  <c r="R7" i="11"/>
  <c r="R8" i="11"/>
  <c r="T8" i="11" s="1"/>
  <c r="R9" i="11"/>
  <c r="T9" i="11" s="1"/>
  <c r="R10" i="11"/>
  <c r="R11" i="11"/>
  <c r="R12" i="11"/>
  <c r="T12" i="11" s="1"/>
  <c r="R13" i="11"/>
  <c r="R14" i="11"/>
  <c r="R19" i="11"/>
  <c r="R20" i="11"/>
  <c r="R21" i="11"/>
  <c r="R23" i="11"/>
  <c r="T23" i="11" s="1"/>
  <c r="R24" i="11"/>
  <c r="T24" i="11" s="1"/>
  <c r="R25" i="11"/>
  <c r="R26" i="11"/>
  <c r="R27" i="11"/>
  <c r="R28" i="11"/>
  <c r="R29" i="11"/>
  <c r="R30" i="11"/>
  <c r="T30" i="11" s="1"/>
  <c r="R31" i="11"/>
  <c r="T31" i="11" s="1"/>
  <c r="R32" i="11"/>
  <c r="T32" i="11" s="1"/>
  <c r="R33" i="11"/>
  <c r="T33" i="11" s="1"/>
  <c r="R34" i="11"/>
  <c r="R35" i="11"/>
  <c r="R36" i="11"/>
  <c r="R37" i="11"/>
  <c r="R38" i="11"/>
  <c r="T38" i="11" s="1"/>
  <c r="R39" i="11"/>
  <c r="T39" i="11" s="1"/>
  <c r="R40" i="11"/>
  <c r="T40" i="11" s="1"/>
  <c r="R41" i="11"/>
  <c r="T41" i="11" s="1"/>
  <c r="R42" i="11"/>
  <c r="R43" i="11"/>
  <c r="R44" i="11"/>
  <c r="R45" i="11"/>
  <c r="R46" i="11"/>
  <c r="T46" i="11" s="1"/>
  <c r="R47" i="11"/>
  <c r="T47" i="11" s="1"/>
  <c r="R48" i="11"/>
  <c r="T48" i="11" s="1"/>
  <c r="R49" i="11"/>
  <c r="T49" i="11" s="1"/>
  <c r="R50" i="11"/>
  <c r="R51" i="11"/>
  <c r="R52" i="11"/>
  <c r="R53" i="11"/>
  <c r="R54" i="11"/>
  <c r="S4" i="11"/>
  <c r="R4" i="11"/>
  <c r="E4" i="11"/>
  <c r="F4" i="11"/>
  <c r="G4" i="11"/>
  <c r="E5" i="11"/>
  <c r="F5" i="11"/>
  <c r="G5" i="11"/>
  <c r="E6" i="11"/>
  <c r="F6" i="11"/>
  <c r="G6" i="11"/>
  <c r="E7" i="11"/>
  <c r="F7" i="11"/>
  <c r="G7" i="11"/>
  <c r="E8" i="11"/>
  <c r="F8" i="11"/>
  <c r="G8" i="11"/>
  <c r="E9" i="11"/>
  <c r="F9" i="11"/>
  <c r="G9" i="11"/>
  <c r="E10" i="11"/>
  <c r="F10" i="11"/>
  <c r="G10" i="11"/>
  <c r="E11" i="11"/>
  <c r="F11" i="11"/>
  <c r="G11" i="11"/>
  <c r="E12" i="11"/>
  <c r="F12" i="11"/>
  <c r="G12" i="11"/>
  <c r="E13" i="11"/>
  <c r="F13" i="11"/>
  <c r="G13" i="11"/>
  <c r="E14" i="11"/>
  <c r="F14" i="11"/>
  <c r="G14" i="11"/>
  <c r="E15" i="11"/>
  <c r="F15" i="11"/>
  <c r="G15" i="11"/>
  <c r="E16" i="11"/>
  <c r="F16" i="11"/>
  <c r="G16" i="11"/>
  <c r="E17" i="11"/>
  <c r="F17" i="11"/>
  <c r="G17" i="11"/>
  <c r="E18" i="11"/>
  <c r="F18" i="11"/>
  <c r="G18" i="11"/>
  <c r="E19" i="11"/>
  <c r="F19" i="11"/>
  <c r="G19" i="11"/>
  <c r="E20" i="11"/>
  <c r="F20" i="11"/>
  <c r="G20" i="11"/>
  <c r="E21" i="11"/>
  <c r="F21" i="11"/>
  <c r="G21" i="11"/>
  <c r="E22" i="11"/>
  <c r="F22" i="11"/>
  <c r="G22" i="11"/>
  <c r="E23" i="11"/>
  <c r="F23" i="11"/>
  <c r="G23" i="11"/>
  <c r="E24" i="11"/>
  <c r="F24" i="11"/>
  <c r="G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E43" i="11"/>
  <c r="F43" i="11"/>
  <c r="G43" i="11"/>
  <c r="E44" i="11"/>
  <c r="F44" i="11"/>
  <c r="G44" i="11"/>
  <c r="E45" i="11"/>
  <c r="F45" i="11"/>
  <c r="G45" i="11"/>
  <c r="E46" i="11"/>
  <c r="F46" i="11"/>
  <c r="G46" i="11"/>
  <c r="E47" i="11"/>
  <c r="F47" i="11"/>
  <c r="G47" i="11"/>
  <c r="E48" i="11"/>
  <c r="F48" i="11"/>
  <c r="G48" i="11"/>
  <c r="E49" i="11"/>
  <c r="F49" i="11"/>
  <c r="G49" i="11"/>
  <c r="E50" i="11"/>
  <c r="F50" i="11"/>
  <c r="G50" i="11"/>
  <c r="E51" i="11"/>
  <c r="F51" i="11"/>
  <c r="G51" i="11"/>
  <c r="E52" i="11"/>
  <c r="F52" i="11"/>
  <c r="G52" i="11"/>
  <c r="E53" i="11"/>
  <c r="F53" i="11"/>
  <c r="G53" i="11"/>
  <c r="E54" i="11"/>
  <c r="F54" i="11"/>
  <c r="G5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4" i="11"/>
  <c r="G56" i="12" l="1"/>
  <c r="M57" i="12" s="1"/>
  <c r="S56" i="11"/>
  <c r="R56" i="12"/>
  <c r="T4" i="12"/>
  <c r="R56" i="11"/>
  <c r="G56" i="11"/>
  <c r="P57" i="11" s="1"/>
  <c r="T52" i="11"/>
  <c r="T21" i="11"/>
  <c r="T14" i="11"/>
  <c r="T6" i="11"/>
  <c r="T5" i="11"/>
  <c r="T28" i="11"/>
  <c r="T25" i="11"/>
  <c r="T13" i="11"/>
  <c r="T36" i="11"/>
  <c r="T53" i="11"/>
  <c r="T45" i="11"/>
  <c r="T37" i="11"/>
  <c r="T29" i="11"/>
  <c r="T20" i="11"/>
  <c r="T44" i="11"/>
  <c r="T10" i="11"/>
  <c r="T26" i="11"/>
  <c r="T34" i="11"/>
  <c r="T42" i="11"/>
  <c r="T50" i="11"/>
  <c r="T11" i="11"/>
  <c r="T19" i="11"/>
  <c r="T27" i="11"/>
  <c r="T35" i="11"/>
  <c r="T43" i="11"/>
  <c r="T51" i="11"/>
  <c r="T54" i="11"/>
  <c r="T7" i="11"/>
  <c r="T4" i="11"/>
  <c r="K57" i="12" l="1"/>
  <c r="S57" i="12"/>
  <c r="O57" i="12"/>
  <c r="L57" i="12"/>
  <c r="R57" i="12"/>
  <c r="J57" i="12"/>
  <c r="I57" i="12"/>
  <c r="P57" i="12"/>
  <c r="N57" i="12"/>
  <c r="T56" i="12"/>
  <c r="T57" i="12" s="1"/>
  <c r="N57" i="11"/>
  <c r="M57" i="11"/>
  <c r="J57" i="11"/>
  <c r="K57" i="11"/>
  <c r="R57" i="11"/>
  <c r="O57" i="11"/>
  <c r="I57" i="11"/>
  <c r="L57" i="11"/>
  <c r="S57" i="11"/>
  <c r="T56" i="11"/>
  <c r="T57" i="11"/>
</calcChain>
</file>

<file path=xl/sharedStrings.xml><?xml version="1.0" encoding="utf-8"?>
<sst xmlns="http://schemas.openxmlformats.org/spreadsheetml/2006/main" count="1294" uniqueCount="442">
  <si>
    <t>MIRRI</t>
  </si>
  <si>
    <t>Zmena č.</t>
  </si>
  <si>
    <t>Kde sa to deje z pohľadu používateľa</t>
  </si>
  <si>
    <t>OVM_projekt _vlastník</t>
  </si>
  <si>
    <t>Oblasť procesov</t>
  </si>
  <si>
    <t>Názov  zmeny</t>
  </si>
  <si>
    <t>Popis zmeny</t>
  </si>
  <si>
    <t>Číslo BP</t>
  </si>
  <si>
    <t>Typ BP</t>
  </si>
  <si>
    <t>Názov biznis požiadavky</t>
  </si>
  <si>
    <t>Popis biznis požiadavky</t>
  </si>
  <si>
    <t>Dopad na legislatívu</t>
  </si>
  <si>
    <t>Architektúra</t>
  </si>
  <si>
    <t>Nový Termín 10/2024</t>
  </si>
  <si>
    <t>Závislosti 
(interné a externé projekty)</t>
  </si>
  <si>
    <t>Číslo BP z centrálneho katalógu požiadaviek ŽS_závislosti</t>
  </si>
  <si>
    <t>MMP</t>
  </si>
  <si>
    <t>Zmena_001</t>
  </si>
  <si>
    <t>x</t>
  </si>
  <si>
    <t>Sociálna poisťovňa</t>
  </si>
  <si>
    <t>Oblasť 1_Evidencia uchádzača o zamestnanie</t>
  </si>
  <si>
    <t>Notifikácia o možnosti podania Žiadosti o zaradenie do evidencie UoZ na ÚPSVaR spolu s linkom na portál SP.</t>
  </si>
  <si>
    <t xml:space="preserve">V notifikácii je informácia, že občan bol zamestnávateľom odhlásený zo Sociálneho poistenia. V prípade, že sa rozhodne požiadať o zaradenie do Evidencie uchádzačov o zamestnanie a požiada o dávku v nezamestnanosti, informatívnu výšku dávky v nezamestnanosti, ak mu na ňu vznikne nárok, zistí na portáli SP spolu s prelinkom na portál SP. </t>
  </si>
  <si>
    <t>ŽS1_BP_02</t>
  </si>
  <si>
    <t>Informačné systémy</t>
  </si>
  <si>
    <t xml:space="preserve">Úprava systémov v súvislosti so
skončením posledného poistenia </t>
  </si>
  <si>
    <r>
      <rPr>
        <sz val="12"/>
        <color rgb="FF000000"/>
        <rFont val="Calibri"/>
      </rPr>
      <t>Sociálna poisťovňa upraví systémy tak, aby vedela zasielať informáciu (notifikáciu), ak príde k odhláseniu občana z posledného zamestnania/poistného vzťahu</t>
    </r>
    <r>
      <rPr>
        <strike/>
        <sz val="12"/>
        <color rgb="FF000000"/>
        <rFont val="Calibri"/>
      </rPr>
      <t xml:space="preserve">. </t>
    </r>
  </si>
  <si>
    <t>povinnosť OVM zasielať technické správy o stave konania do mÚPVS</t>
  </si>
  <si>
    <t xml:space="preserve">ISVS SP
</t>
  </si>
  <si>
    <t>4Q 2025</t>
  </si>
  <si>
    <t>CZU, COP - závislosť pre úpravu systémov a ich konfiguráciu, Centrálny Notifikačný modul,CAMP</t>
  </si>
  <si>
    <t>ŽS_CBP_21, ŽS_CBP_36, ŽS_CBP_19, ŽS_CBP_63</t>
  </si>
  <si>
    <t>Áno</t>
  </si>
  <si>
    <t>ŽS1_BP_02a</t>
  </si>
  <si>
    <t>Personalizovaná kalkulačka na výpočet predpokladanej výšky dávky v nezamestnanosti</t>
  </si>
  <si>
    <t xml:space="preserve">Rozšírenie portálu SP o personalizovanú kalkulačku s výpočtom predpokladanej výšky dávky v nezamestnanosti  </t>
  </si>
  <si>
    <t>portál SP, IS SP, centrálne komponenty SP</t>
  </si>
  <si>
    <t>Úprava portálu SP, centrálnych komponentov SP a IS SP</t>
  </si>
  <si>
    <t>ŽS1_BP_02b</t>
  </si>
  <si>
    <t xml:space="preserve">Integrácia
</t>
  </si>
  <si>
    <t>Rozšírenie poskytovaných dát do CSRU/MPSVaR pre spustenie automatizovaného procesu zaradenia občana do evidencie UoZ</t>
  </si>
  <si>
    <t>Rozšírenie poskytovaných údajov do CSRU/MPSVaR o informácie o kandidátoch na zaradenie do evidencie UoZ</t>
  </si>
  <si>
    <t>IS SP, centrálne komponenty SP, CSRÚ, mÚPVS</t>
  </si>
  <si>
    <t>Úprava IS SP, centrálnych komponentov SP, CSRÚ a mÚPVS</t>
  </si>
  <si>
    <t>ŽS_CBP_9</t>
  </si>
  <si>
    <t>Zmena_002</t>
  </si>
  <si>
    <t>mÚPVS</t>
  </si>
  <si>
    <t>MPSVR</t>
  </si>
  <si>
    <t>Podanie Žiadosti o zaradenie do evidencie UoZ</t>
  </si>
  <si>
    <t>Podanie žiadosti o zaradenie do evidencie UoZ , eForm aj s predvyplnenými údajmi, občan potvrdzuje /podpisuje/ odosiela žiadosť.
Ideálny cieľový stav je, že občan podáva Žiadosť o zaradenie do evidencie UoZ bez potreby vyplnenia informácií, ktorými v tom čase už disponuje iné OVM, alebo sú dostupné v referenčných registroch, pri elektronickom a osobnom podaní. Taktiež sa zjednotí fyzický svet s elektronickým - systémy ISSZ si dotiahnu údaje, ktoré nebudú pýtať ani pri osobnej evidencii do UoZ</t>
  </si>
  <si>
    <t>ŽS1_BP_04</t>
  </si>
  <si>
    <t>eForm</t>
  </si>
  <si>
    <t>Podanie žiadosti o zaradenie do evidencie UoZ cez nový el.formulár na ÚPVS</t>
  </si>
  <si>
    <t>Vytvorenie formulára pre Podanie žiadosti o zaradenie do evidencie UoZ</t>
  </si>
  <si>
    <t xml:space="preserve">ÚPVS (Koštruktor správy)
ÚPVS (MEF)
</t>
  </si>
  <si>
    <t>1Q 2024</t>
  </si>
  <si>
    <t>ÚPSVaR je pripravený aj skôr, MIRRI čaká na nasadenie mÚPVS</t>
  </si>
  <si>
    <t>ŽS1_BP_04a</t>
  </si>
  <si>
    <t>Optimalizácia žiadosti o zaradenie do evidencie UoZ cez nový el.formulár na mÚPVS - integrácie</t>
  </si>
  <si>
    <t>Optimalizácia formulára pre Podanie žiadosti o zaradenie do evidencie UoZ - integrácie</t>
  </si>
  <si>
    <t>mÚPVS-eForm
mÚPVS-Modul rozpracovaných podaní
mÚPVS-Konštruktor podania
mÚPVS eDesk
Integrácia na CSRÚ
ÚPVS (MEF)</t>
  </si>
  <si>
    <t>eDizajnér, Dátové integrácie</t>
  </si>
  <si>
    <t>ŽS_CBP_8, ŽS_CBP_9</t>
  </si>
  <si>
    <t>ŽS1_BP_04b</t>
  </si>
  <si>
    <t>Optimalizácia žiadosti o zaradenie do evidencie UoZ cez nový el.formulár na mÚPVS - ID SK 3.0</t>
  </si>
  <si>
    <t>Optimalizácia formulára pre Podanie žiadosti o zaradenie do evidencie UoZ - ID SK 3.0</t>
  </si>
  <si>
    <t>Tvorba formulárov v ID SK v aktuálne platnej verzii</t>
  </si>
  <si>
    <t>ŽS_CBP_35</t>
  </si>
  <si>
    <t>Nie</t>
  </si>
  <si>
    <t>ŽS1_BP_05</t>
  </si>
  <si>
    <t>Autorizácia autentifikáciou</t>
  </si>
  <si>
    <t>Legislatíva - Autorizovanie žiadosti o zaradenie medzi UoZ aj bez KEP</t>
  </si>
  <si>
    <t>Žiadosť občan po prihlásení na ÚPVS nemusí dodatočne podpisovať pomocou KEP - autorizácia zadaním BOK - opatovná autentifikácia</t>
  </si>
  <si>
    <t xml:space="preserve">Zákon č. 5/2004 o službách zamestnanosti - Novela zákona - možnosť zjednodušenej autorizácie (uznané spôsoby), zmena v osobitnom predpise - doplnená možnosť autorizovania odoslaním autentifikovaným používateľom na prístupovom mieste (ÚPVS) </t>
  </si>
  <si>
    <t xml:space="preserve">
mÚPVS-Konštruktor podania
</t>
  </si>
  <si>
    <t>1Q 2023</t>
  </si>
  <si>
    <t>ŽS1_BP_06</t>
  </si>
  <si>
    <t xml:space="preserve">Autorizácia autentifikáciou
</t>
  </si>
  <si>
    <t>Autorizácia odoslaním žiadosti s opätovným prihlásením
Prijatie eForm žiadosti o zaradenie do evidencie UoZ</t>
  </si>
  <si>
    <t xml:space="preserve">
ÚPSVaR prijme žiadosť od občana, spracuje a vybaví ju</t>
  </si>
  <si>
    <t xml:space="preserve">
mÚPVS eDesk
Registratúrny ISVS (DMS) a Agendový ISVS (ISSZ)</t>
  </si>
  <si>
    <t>Autorizácia odoslaním podania po predchádzajúcej autentifikácii - autorizácia klikom</t>
  </si>
  <si>
    <t>ŽS_CBP_3</t>
  </si>
  <si>
    <t>Zmena_003</t>
  </si>
  <si>
    <t>Možnosť zvoliť si tzv. „Obvyklý pobyt“ pri evidencii medzi UoZ</t>
  </si>
  <si>
    <t>Občan má možnosť zvoliť si tzv. „Obvyklý pobyt“ (miesto, kde sa zdržiava a má záujem mať v tomto mieste kontaktný ÚPSVaR)</t>
  </si>
  <si>
    <t>ŽS1_BP_07</t>
  </si>
  <si>
    <t>Proces / Legislatíva</t>
  </si>
  <si>
    <t>Legislatíva – zavedenie pojmu. „Obvyklý pobyt“ pri podaní žiadosti o evidenciu medzi UoZ</t>
  </si>
  <si>
    <t>Oblasť: Evidencia uchádzača o zamestnanie - Zákon č. 5/2004 o službách zamestnanosti  - Novela zákona, vytvorenie štatútu "obvyklý pobyt" a úprava organizačného zabezpečenia poskytovaných služieb vo vzťahu k zvolenému "obvyklému pobytu".</t>
  </si>
  <si>
    <t>Zákon č. 5/2004 o službách zamestnanosti  - Novela zákona, vytvorenie štatútu "obvyklý pobyt" a úprava organizačného zabezpečenia</t>
  </si>
  <si>
    <t>ŽS1_BP_08</t>
  </si>
  <si>
    <t>Mať možnosť zvoliť si tzv. „Obvyklý pobyt“ pri podaní žiadosti o evidenciu UoZ, zmena formuláru</t>
  </si>
  <si>
    <t>Úprava formulaŕu a IS ISSZ - doplnenie atribútu "Obvyklý pobyt" a nastavenie adresáta formulára - miestne príslušný úrad ÚPSVaR</t>
  </si>
  <si>
    <t>mÚPVS-dizajner eForm ,
ÚPVS(MEF)
mÚPVS-Lokátor služieb)</t>
  </si>
  <si>
    <t>Zmena_004</t>
  </si>
  <si>
    <t>PRIEREZOVO</t>
  </si>
  <si>
    <t>Informovanie o stave konanie o dávke v nezamestnanosti / žiadosti o zaradneni medzi UoZ</t>
  </si>
  <si>
    <t>Sociálna poisťovňa / UPSVaR odosiela údaje o stave konania do ÚPVS - prijatá, vybavuje sa, dokončené, zaslané rozhodnutie a pod. (aj vo forme notifikácie)</t>
  </si>
  <si>
    <t>ŽS1_BP_09</t>
  </si>
  <si>
    <t>Stavy konania</t>
  </si>
  <si>
    <t>Informácie o stave konania</t>
  </si>
  <si>
    <t>Úprava systémov OVM tak, aby boli schopné posielať stavy konania</t>
  </si>
  <si>
    <t>COP (Orchestrátor)</t>
  </si>
  <si>
    <t>CZU, COP - závislosť pre úpravu systémov a ich konfiguráciu</t>
  </si>
  <si>
    <r>
      <rPr>
        <sz val="12"/>
        <color theme="1"/>
        <rFont val="Calibri"/>
        <scheme val="minor"/>
      </rPr>
      <t>ŽS_CBP_21</t>
    </r>
    <r>
      <rPr>
        <strike/>
        <sz val="12"/>
        <color theme="1"/>
        <rFont val="Calibri"/>
        <scheme val="minor"/>
      </rPr>
      <t xml:space="preserve">, </t>
    </r>
    <r>
      <rPr>
        <sz val="12"/>
        <color theme="1"/>
        <rFont val="Calibri"/>
        <scheme val="minor"/>
      </rPr>
      <t>ŽS_CBP_36</t>
    </r>
  </si>
  <si>
    <t>ŽS1_BP_09a</t>
  </si>
  <si>
    <t>Notifikácia</t>
  </si>
  <si>
    <t>Notifikácia o stave konania</t>
  </si>
  <si>
    <t>Prenos údajov pre notifikácia o zmene stave konania</t>
  </si>
  <si>
    <t>CZU a CAMP  (príjem správ o udalostiach v ISVS, súvisiacich s riešením ŽS), Notifikačný modul</t>
  </si>
  <si>
    <t>Centrálny Notifikačný modul,CAMP</t>
  </si>
  <si>
    <t>ŽS_CBP_19, ŽS_CBP_63</t>
  </si>
  <si>
    <t>ŽS1_BP_10b</t>
  </si>
  <si>
    <t>Príprava systémov na možnosť informovať občana o zmenách v rámci konania</t>
  </si>
  <si>
    <t>Sociálna poisťovňa upravuje svoje systémy a pripravuje informácie o zmenách súvisiach s konaním</t>
  </si>
  <si>
    <t>IS SP, centrálne komponenty SP</t>
  </si>
  <si>
    <t>2Q 2025</t>
  </si>
  <si>
    <t>Úprava IS SP a centrálnych komponentov SP, CZU, COP - závislosť pre úpravu systémov a ich konfiguráciu</t>
  </si>
  <si>
    <t>ŽS_CBP_21, ŽS_CBP_36</t>
  </si>
  <si>
    <t>ŽS1_BP_10a</t>
  </si>
  <si>
    <t>Prenos údajov pre notifikáciu o zmene stave konania</t>
  </si>
  <si>
    <r>
      <rPr>
        <strike/>
        <sz val="12"/>
        <color theme="1"/>
        <rFont val="Calibri"/>
        <family val="2"/>
        <charset val="238"/>
        <scheme val="minor"/>
      </rPr>
      <t xml:space="preserve">CZU a </t>
    </r>
    <r>
      <rPr>
        <sz val="12"/>
        <color theme="1"/>
        <rFont val="Calibri"/>
        <family val="2"/>
        <charset val="238"/>
        <scheme val="minor"/>
      </rPr>
      <t>CAMP  (príjem správ o udalostiach v ISVS, súvisiacich s riešením ŽS), Notifikačný modul</t>
    </r>
  </si>
  <si>
    <t>3Q 2025</t>
  </si>
  <si>
    <t>Zmena_006</t>
  </si>
  <si>
    <t>Odvolanie sa voči rozhodnutiu prostredníctvom ÚPVS</t>
  </si>
  <si>
    <t>Občan má možnosť voči rozhodnutiu podať odvolanie elektronicky. Prostredníctvom ÚPVS má možnosť vygenerovať formulár odvolania s predvyplnenými informáciami a voľným textovým poľom pre doplnenie zdôvodnenia. Po vyplnení formulár môže odoslať, zároveň je mu do elektronickej schránky uložená kópia odoslaného odvolania.</t>
  </si>
  <si>
    <t>ŽS1_BP_17</t>
  </si>
  <si>
    <t>Univerzálny formulár - Odvolanie</t>
  </si>
  <si>
    <t>Prijatie a spracovanie odvolania na ÚPSVaR</t>
  </si>
  <si>
    <t>Odvolanie na novom formulári občan odošle na OVM a OVM spracuje podanie.</t>
  </si>
  <si>
    <t xml:space="preserve">
mÚPVS-eDesk,
ÚPVS (MEF) ,
mÚPVS-Konštruktor správ,
Agendový systém UPSVaR
 </t>
  </si>
  <si>
    <t>Podpora pre späťvzatie, odvolanie, doplnenie podania , konštrutor správy na ÚPVS</t>
  </si>
  <si>
    <t>ŽS_CBP_31</t>
  </si>
  <si>
    <t>ŽS1_BP_18</t>
  </si>
  <si>
    <t>Prijatie a spracovanie odvolania na SP</t>
  </si>
  <si>
    <t xml:space="preserve">mÚPVS-eDesk,
ÚPVS (MEF) ,
mÚPVS-Konštruktor správ,
Špecializovaný portál SP (alter. podania odvolania) ,
Agendový  ISVSV (SP)
</t>
  </si>
  <si>
    <t>Zmena_007</t>
  </si>
  <si>
    <t>ÚPSVaR</t>
  </si>
  <si>
    <t>Oblasť 4,5_Nástroje a projekty služieb zamestnanosti za oblasť vzdelávania, poradenstva a aktívnych opatrení na trhu práce</t>
  </si>
  <si>
    <t xml:space="preserve">Personalizovaná ponuka služieb UoZ na základe „parametrov“ </t>
  </si>
  <si>
    <t>Z dostupných informácií o občanovi a zo špecifických podmienok pre získanie nástrojov a projektov ÚPSVaR je vytvorený prienik podmienok, na základe ktorých je vytvorený zoznam dostupných nástrojov a projektov pre konkrétneho občana. Aktuálnosť nástrojov a projektov je tiež podmienená aktuálnym stavom čerpania rozpočtu daného nástroja/projektu.
Občanovi je personalizovane zobrazený zoznam aktuálne jemu dostupných nástrojov a projektov poskytovaných ÚPSVaR</t>
  </si>
  <si>
    <t>ŽS1_BP_20</t>
  </si>
  <si>
    <t>Personalizovaná ponuka</t>
  </si>
  <si>
    <t>Personalizovaná ponuka služieb UoZ na základe „parametrov“ na portáli Služieb zamestnanosti</t>
  </si>
  <si>
    <t xml:space="preserve">Oblasť Nástroje a projekty služieb zamestnanosti za oblasť vzdelávania, poradenstva a aktívnych opatrení na trhu práce. Občanovi je personalizovane zobrazený zoznam aktuálne jemu dostupných nástrojov a projektov poskytovaných ÚPSVaR                                                                                          1. Občan (UoZ) v osobnej zóne uvidí personalizvané príspevky a informácie, na ktoré má nárok podľa podmienok UPSVaR
2. Občan môže požiadať o prísevok ktorý mu je zobrazený cez tlačídlo požiadať (žiadosť, potvrdenie, podpis)
3. UPSVaR - Vytvoriť služby pre personalizáciu príspevkov </t>
  </si>
  <si>
    <t xml:space="preserve">Špecializovaný portál Služieb zamestnanosti 
</t>
  </si>
  <si>
    <t>ŽS1_BP_21</t>
  </si>
  <si>
    <t xml:space="preserve">Notifikácia o personalizovanej ponuke služieb. </t>
  </si>
  <si>
    <t>Notifikácia o personalizovanej ponuke služieb UoZ na základe „parametrov“  ku ŽS, ktorú UoZ rieši - aké príspevky môžem využiť</t>
  </si>
  <si>
    <t>Agendový ISVS (ISSZ) alebo Špecial. portál,
Notifikačný modul</t>
  </si>
  <si>
    <t>Centrálny notifikačný nástroj, CAMP</t>
  </si>
  <si>
    <t>ŽS1_BP_22</t>
  </si>
  <si>
    <t>Nový formulár pre žiadosť o poskytnutie nástroja/projektu s automatickým predvyplnením známych údajov z profilu občana</t>
  </si>
  <si>
    <t xml:space="preserve">Úprava formulára pre žiadosť o poskytnutie nástroja/projektu s automatickým predvyplnením známych údajov z profilu občana. Jednotný formulár a štruktúrované dáta </t>
  </si>
  <si>
    <t>Špecializovaný portál Služieb zamestnanosti , Konštruktor, Lokátor, MEF</t>
  </si>
  <si>
    <t>eDizajnér</t>
  </si>
  <si>
    <t>ŽS_CBP_8</t>
  </si>
  <si>
    <t>ŽS1_BP_22a</t>
  </si>
  <si>
    <t>Optimalizácia formulára pre žiadosť o poskytnutie nástroja/projektu s automatickým predvyplnením známych údajov z profilu občana - integrácie</t>
  </si>
  <si>
    <t>Úprava formulára pre žiadosť o poskytnutie nástroja/projektu, pričom polia budú redukované vďaka integráciám.</t>
  </si>
  <si>
    <t xml:space="preserve">Špecializovaný portál Služieb zamestnanosti , Lokátor, Konštruktor, MEF
</t>
  </si>
  <si>
    <t xml:space="preserve">eDizajnér, Dátové integrácie, </t>
  </si>
  <si>
    <t xml:space="preserve">ŽS_CBP_8, ŽS_CBP_9, </t>
  </si>
  <si>
    <t>ŽS1_BP_22b</t>
  </si>
  <si>
    <t>Optimalizácia formulára pre žiadosť o poskytnutie nástroja/projektu s automatickým predvyplnením známych údajov z profilu občana - ID SK 3.0</t>
  </si>
  <si>
    <t>Úprava formulára pre žiadosť o poskytnutie nástroja/projektu, pričom žiadosť bude v ID SK 3.0.</t>
  </si>
  <si>
    <t xml:space="preserve">Špecializovaný portál Služieb zamestnanosti , Lokátor, Konštruktor, MEF
</t>
  </si>
  <si>
    <t>ŽS1_BP_23</t>
  </si>
  <si>
    <t>Zobrazenie ponuky príspevkov/služieb - voliteľných</t>
  </si>
  <si>
    <t>Poskytnutie personalizovanej ponuky občanovi, inicializácia procesu spracovania žiadosti o poskytnutie nástroja / projektu, na ktoré má možnosť reagovať, ale nemusí (na UPSVaR portáli)</t>
  </si>
  <si>
    <t xml:space="preserve">Špecializovaný portál Služieb zamestnanosti , mÚPVS
</t>
  </si>
  <si>
    <t>ŽS1_BP_24</t>
  </si>
  <si>
    <t>Zobrazenie ponuky príspevkov/služieb - povinných</t>
  </si>
  <si>
    <t>ISSZ - vytvorenie personalizovanej ponuky, poskytnutie personalizovanej ponuky občanovi, inicializácia procesu spracovania žiadosti o poskytnutie nástroja/projektu, UoZ ich nemôže odmietnuť, lebo hrozí vyradenie (na UPSVaR portáli)</t>
  </si>
  <si>
    <t>ŽS1_BP_25</t>
  </si>
  <si>
    <t>Autorizovanie žiadosti o danú službu (na portáli Služieb zamestnanosti) Autorizácia odoslaním žiadosti s opätovným prihlásením</t>
  </si>
  <si>
    <t>ÚPSVaR si určí spôsob a potrebnú úroveň autorizácie - predpoklad, že bude autorizácia bez KEP</t>
  </si>
  <si>
    <t xml:space="preserve">Špecializovaný portál Služieb zamestnanosti ,
Centr. Podpisový Komponent (CPK)
</t>
  </si>
  <si>
    <t>Autorizácia uznanými spôsobmi, Autorizácia odoslaním podania po predchádzajúcej autentifikácii - autorizácia funkciou prístupového miesta (klikom)</t>
  </si>
  <si>
    <t>ŽS_CBP_3, ŽS_CBP_4</t>
  </si>
  <si>
    <t>Zmena_008</t>
  </si>
  <si>
    <t>Oblasť 6_Vyradenie z evidencie UPSVaR</t>
  </si>
  <si>
    <t>Automatické spustenie procesu vyradenia občana z evidencie UoZ</t>
  </si>
  <si>
    <t>Vyradenie občana z evidencie UoZ na základe prijatej informácie zo Sociálnej poisťovne alebo od občana formou elektronického doručovania. ÚPSVaR bude informovaný o podnete pre vyradenie z evidencie UoZ elektronickou cestou, občan nemá povinnosť predložiť pracovnú zmluvu.</t>
  </si>
  <si>
    <t>ŽS1_BP_26</t>
  </si>
  <si>
    <t>Pre vyradenie z evidencie - na žiadosť UoZ - vytvoriť eForm na mÚPVS</t>
  </si>
  <si>
    <t>Vytvorenie formulára pre "samovyradenie" sa z evidencie UoZ s automatickým predvyplnením známych údajov z profilu občana. Potrebný jednotný formulár a štruktúrované dáta.  Občan odosiela formulár bez potreby KEP (len na základe autentifikácie)</t>
  </si>
  <si>
    <t>Zákon č. 5/2004 o službách zamestnanosti - Novela zákona - možnosť zjednodušenej autorizácie (uznané spôsoby)</t>
  </si>
  <si>
    <t>eForm designer, eForm repozitár mÚPVS (MEF)</t>
  </si>
  <si>
    <t>ŽS1_BP_26a</t>
  </si>
  <si>
    <t>Pre vyradenie z evidencie - na žiadosť UoZ - optimalizovať eForm na mÚPVS - integrácie</t>
  </si>
  <si>
    <r>
      <t>Optimalizácia formulára pre "samovyradenie" sa z evidencie UoZ</t>
    </r>
    <r>
      <rPr>
        <strike/>
        <sz val="12"/>
        <color theme="1"/>
        <rFont val="Calibri"/>
        <scheme val="minor"/>
      </rPr>
      <t xml:space="preserve"> </t>
    </r>
    <r>
      <rPr>
        <sz val="12"/>
        <color theme="1"/>
        <rFont val="Calibri"/>
        <scheme val="minor"/>
      </rPr>
      <t>vďaka dátovým integráciám</t>
    </r>
  </si>
  <si>
    <t>eForm designer, eForm repozitár mÚPVS (MEF),
mÚPVS -Konštruktor podania</t>
  </si>
  <si>
    <t>ŽS_CBP_8, ŽS_CBP_9,</t>
  </si>
  <si>
    <t>ŽS1_BP_26b</t>
  </si>
  <si>
    <t>Pre vyradenie z evidencie - na žiadosť UoZ - optimalizovať eForm na mÚPVS - ID SK 3.0</t>
  </si>
  <si>
    <t xml:space="preserve">Optimalizácia formulára pre "samovyradenie" sa z evidencie UoZ, pričom formulár je v ID SK 3.0. </t>
  </si>
  <si>
    <t>ŽS1_BP_27</t>
  </si>
  <si>
    <t>Pre vyradenie z evidencie - na žiadosť občana - prijatie a vybavenie žiadosti na strane OVM (na žiadosť UoZ) Autorizácia odoslaním žiadosti s opätovným prihlásením</t>
  </si>
  <si>
    <t>Pre vyradenie z evidencie - na žiadosť občana - prijatie a vybavenie žiadosti na strane OVM (na žiadosť UoZ)</t>
  </si>
  <si>
    <t>eDesk mÚPVS 
Agendový ISVS ÚPSVAR (Registratúra-DMS, ISSZ)
Centr. Podpisový Komponent (CPK)</t>
  </si>
  <si>
    <t>ŽS1_BP_28</t>
  </si>
  <si>
    <t>Integrácia</t>
  </si>
  <si>
    <t>Automatizované spustenie procesu vyradenia UoZ z evidencie UoZ_zo Sociálnej poisťovne.</t>
  </si>
  <si>
    <t>Automatizované spustenie procesu vyradenia občana z evidencie UoZ_zo Sociálnej poisťovne.
Vyradenie občana z evidencie UoZ na základe prijatej informácie(notifikácie alebo technického eventu) zo Sociálnej poisťovne realizovanou prostredníctvom mÚPVS</t>
  </si>
  <si>
    <t xml:space="preserve">Agendový ISVS SP
odoslanie dát o zmene prostredníctvom existujucého rozhrania s UPSVaR
</t>
  </si>
  <si>
    <t>Dátové integrácie</t>
  </si>
  <si>
    <t>ŽS_CBP_9, ŽS_CBP_63</t>
  </si>
  <si>
    <t>ŽS1_BP_28a</t>
  </si>
  <si>
    <t>Rozšírenie poskytovaných dát do CSRU/MPSVaR pre spustenie automatizovaného procesu vyradenia občana z evidencie UoZ</t>
  </si>
  <si>
    <t>Rozšírenie poskytovaných údajov do CSRU/MPSVaR o informácie o kandidátoch na vyradenie z evidencie UoZ</t>
  </si>
  <si>
    <t>ŽS1_BP_29</t>
  </si>
  <si>
    <t>Automatizované spustenie procesu vyradenia UoZ z evidencie UoZ_zo strany ÚPSVaR</t>
  </si>
  <si>
    <t>Automatizované spustenie procesu vyradenia občana z evidencie UoZ_zo strany ÚPSVaR. Vyradenie občana z evidencie UoZ na základe prijatej informácie zo strany Úradu práce</t>
  </si>
  <si>
    <t xml:space="preserve">Agendový ISVS ÚPSVAR (ISSZ)
prijatie a spracovanie dát o zmene zo SP prostredníctvom existujucého rozhrania SP s UPSVaR
</t>
  </si>
  <si>
    <t>ŽS1_BP_30</t>
  </si>
  <si>
    <t>Notifikácia o vyradení UoZ z evidencie UoZ
Rozšírenie a úprava notifikácii (kontextových správ) ÚPVS.</t>
  </si>
  <si>
    <t>Vyradenie občana z evidencie UoZ na základe posúdenia ÚPSVaR/Sociálna poisťovňa - zaslanie notifikácie občanov</t>
  </si>
  <si>
    <t>Agendový ISVS SP</t>
  </si>
  <si>
    <t>Zmena_009</t>
  </si>
  <si>
    <t>ŽS1_BP_32</t>
  </si>
  <si>
    <t>Návody</t>
  </si>
  <si>
    <t>Komplexný návod na riešenie životnej situácie – správa obsahu na mÚPVS a špecializovanom portáli</t>
  </si>
  <si>
    <t xml:space="preserve">Návody na mÚPVS -udržiavanie aktuálnosti návodov a súladu návodov s informáciami na Špecial. portáli. OVM bude mať prístup do CMS a bude zodpovedné za aktualizáciu obsahu k jednotlivým návodom. Redakcia NASES/MIRRI po revízii obsahu uverejní návody na mÚPVS. OVM si zároveň upraví návody na svojom ŠP. </t>
  </si>
  <si>
    <t>mÚPVS-Modul riadenia obsahu webových stránok
mÚPVS-Modul vyhľadávanie a navigácia
mÚPVS-Modul portfólio klienta</t>
  </si>
  <si>
    <t>1Q 2025</t>
  </si>
  <si>
    <t xml:space="preserve">Návod pre riešenie životnej situácie na mÚPVS, Správa návodov na Slovensko.sk </t>
  </si>
  <si>
    <t>ŽS_CBP_14, ŽS_CBP_16</t>
  </si>
  <si>
    <t>ŽS1_BP_33</t>
  </si>
  <si>
    <t>Komplexný návod na riešenie životnej situácie – správa obsahu</t>
  </si>
  <si>
    <t>Návody na mÚPVS -udržiavanie aktuálnosti návodov a súladu návodov s informáciami na Špecial. portáli. OVM bude mať prístup do CMS a bude zodpovedné za aktualizáciu obsahu k jednotlivým návodom. Redakcia NASES/MIRRI po revízii obsahu uverejní návody na mÚPVS</t>
  </si>
  <si>
    <t>ŽS1_BP_34</t>
  </si>
  <si>
    <t>Interaktívny sprievodca</t>
  </si>
  <si>
    <t>Na portáli bude publikovaný interaktívny sprievodca s rozhodovacím stromom a personalizovanými návodmi zodpovedajúcimi rôznym okolnostiam v rámci životnej situácie.</t>
  </si>
  <si>
    <t xml:space="preserve">mÚPVS-Interaktívny sprievodca/krokovník
</t>
  </si>
  <si>
    <r>
      <t xml:space="preserve">
</t>
    </r>
    <r>
      <rPr>
        <sz val="12"/>
        <color theme="1"/>
        <rFont val="Calibri"/>
        <scheme val="minor"/>
      </rPr>
      <t xml:space="preserve"> Interaktívny sprievodca s personalizovanými návodmi</t>
    </r>
  </si>
  <si>
    <t>ŽS_CBP_15,</t>
  </si>
  <si>
    <t>Zmena_010</t>
  </si>
  <si>
    <t>Oblasť 3_Sprostredkovanie zamestnania</t>
  </si>
  <si>
    <t>Sprostredkovanie zamestania - zasielanie podkladov na úrad práce</t>
  </si>
  <si>
    <t>ŽS1_BP_36</t>
  </si>
  <si>
    <t>Rozšírenie a úprava notifikácii (kontextových správ) ÚPVS.
Notifikácie k potrebe preukázať aktívne hľadanie zamestnania</t>
  </si>
  <si>
    <t xml:space="preserve">
Občan má povinnosť dokladovať aktívne hľadanie zamestnania </t>
  </si>
  <si>
    <t>Centrálny Notifikačný modul, CAMP</t>
  </si>
  <si>
    <t>špecializovaný portál</t>
  </si>
  <si>
    <t>ŽS1_BP_37</t>
  </si>
  <si>
    <t>Správa</t>
  </si>
  <si>
    <t>Preukazovanie aktívneho hľadania zamestnania</t>
  </si>
  <si>
    <t>Občan vie na špec.portáli informovať/preukázať aktívne hľadanie zamestnania</t>
  </si>
  <si>
    <t xml:space="preserve">Špecializovaný portál </t>
  </si>
  <si>
    <t>4Q 2023</t>
  </si>
  <si>
    <t>Zmena_011</t>
  </si>
  <si>
    <t>Elektronické preukazovanie aktívneho hľadania zamestnania</t>
  </si>
  <si>
    <t xml:space="preserve">Uchádzač o zamestnanie si aktívne hľadá zamestnanie a aktívne hľadanie zamestnania preukazuje úradu v termíne a spôsobe určenom úradom. Pod spôsobom sú zachované doterajšie možnosti a pridaná možnosť elektronického doručovania pre účely preukázania aktívneho hľadania zamestnania. </t>
  </si>
  <si>
    <t>ŽS1_BP_38</t>
  </si>
  <si>
    <t>Legislatíva</t>
  </si>
  <si>
    <r>
      <t>Legislatíva - Elektronické preukazovanie aktívneho hľadania zamestnania</t>
    </r>
    <r>
      <rPr>
        <sz val="12"/>
        <color rgb="FFFF0000"/>
        <rFont val="Calibri"/>
      </rPr>
      <t/>
    </r>
  </si>
  <si>
    <t>Potrebná novela zákona č. 5/2004 o službách zamestnanosti. Zrušenie určenia miesta úradom, v ktorom má občan povinnosť preukazovania aktívneho hľadania zamestnania. Doplnenie možnosti spôsobu preukazovania aktívneho hľadania zamestnania elektronicky, vrámci MPK prijatý tento návrh</t>
  </si>
  <si>
    <t>Zmena_013</t>
  </si>
  <si>
    <t>Oblasť PRIEREZOVO</t>
  </si>
  <si>
    <t xml:space="preserve">Dátová integrácia </t>
  </si>
  <si>
    <t xml:space="preserve">CSRÚ - prijatie údajov z IS JVP, prijatie údajov z ISSZ, prijatie údajov z ÚPVS, poskytnutie údajov ÚPVS, poskytnutie údajov ISSZ. 
IS JVP - poskytnutie údajov CSRÚ. 
ÚPVS - prijatie údajov CSRÚ, poskytnutie údajov CSRÚ. </t>
  </si>
  <si>
    <t>ŽS1_BP_40</t>
  </si>
  <si>
    <t>Dátová integrácia  - zabezpečenie poskytovania / prijímania údajov medzi OVM </t>
  </si>
  <si>
    <t>Legislatívna zmena zákona č. 5/2004 o službách zamestnanosti</t>
  </si>
  <si>
    <t>IS CSRÚ/CIP
Agendový ISVS SP a ÚPSVaR (integrícia na CSRÚ/CIP) pre poskytovanie a preberanie dát a zmien dát</t>
  </si>
  <si>
    <t>Dátové integrácie, CSRÚ, prípadne CAMP</t>
  </si>
  <si>
    <t>ŽS1_BP_41</t>
  </si>
  <si>
    <t>IS CSRÚ/CIP
Agendový ISVS SP a Soc Pois  (integrácia na CSRÚ/CIP) pre poskytovanie a preberanie dát a zmien dát</t>
  </si>
  <si>
    <t>Zobrazovanie udalostí v kalendári</t>
  </si>
  <si>
    <t>Zobrazujeme v kalendári dátumy, kedy vzniká povinnosť predložiť, poslať podklady - funkcionalita/nástroj,  špecializovaný portál</t>
  </si>
  <si>
    <t>ŽS1_BP_43</t>
  </si>
  <si>
    <t>Kalendár</t>
  </si>
  <si>
    <t>Zobrazujeme v kalendári dátumy, kedy vzniká povinnosť predložiť, poslať podklady – špecializovaný portál</t>
  </si>
  <si>
    <t>zasielanie dát do kalendára (termíny odovzdania potvrdení o aktívnom hľadaní zamestnania, prípadne termíny osobných stretnutí)</t>
  </si>
  <si>
    <t>Agendový ISVS ÚPSVaR (ISSZ)
API pre naplnenie kalendára prersonalizovanými udalosťami, ISVS</t>
  </si>
  <si>
    <t>Zmena_015</t>
  </si>
  <si>
    <t>mÚPVS/špec.portál</t>
  </si>
  <si>
    <t>Autentifikácia - Single sign on</t>
  </si>
  <si>
    <t>ŽS1_BP_45</t>
  </si>
  <si>
    <t>Autentifikácia</t>
  </si>
  <si>
    <t>SSO - Single sign on pri prepojení na portál Služieb zamestnanosti</t>
  </si>
  <si>
    <t>Single sign on na špecializované portály - ak je občan prihlásený na slovensko.sk a chce využiť službu ktorá je na špecializovanom portáli nebude sa vyžadovať od občana opätovné prihlásenie</t>
  </si>
  <si>
    <t>mÚPVS IAM a SvM (Single Sign On cez eID, eID, mID, eIDAS)
Špecializovaný portál Služieb zamestnanosti 
Špecializovaný portál SP</t>
  </si>
  <si>
    <t>Zachovanie prihlásenia (SSO)</t>
  </si>
  <si>
    <t>ŽS_CBP_1, ŽS_CBP_45</t>
  </si>
  <si>
    <t>Zmena_020</t>
  </si>
  <si>
    <t>Oblať PRIEREZOVO</t>
  </si>
  <si>
    <t>Monitoring služieb</t>
  </si>
  <si>
    <t>ŽS1_BP_50</t>
  </si>
  <si>
    <t>Reportingový tool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</si>
  <si>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</si>
  <si>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mÚPVS-Modul spätnej väzby
Špecializovaný portál (funkcia zberu spät. väzby)
Monitorovacie moduly OVM, alebo spracovanie logov
IS CSRÚ (integrácia pre poskytnutie dát na pseudonymizáciu)
Konsolid. Analyt. Vrstva (MIRRI)</t>
  </si>
  <si>
    <t>Získavanie, spracovanie a vyhodnotenie spätnej väzby a monitoringu služieb</t>
  </si>
  <si>
    <t>ŽS_CBP_42</t>
  </si>
  <si>
    <t>ŽS1_BP_50a</t>
  </si>
  <si>
    <t>Spätná väzba</t>
  </si>
  <si>
    <t>Zobrazenie a zber spätnej väzby pre elektronické služby SP</t>
  </si>
  <si>
    <t>Zadefinovanie spätnej väzby, jej zber a analýza</t>
  </si>
  <si>
    <t>portál SP, IS SP, mÚPVS, centrálne komponenty SP</t>
  </si>
  <si>
    <t>Úprava portálu SP, centrálnych komponentov SP,IS SP a mÚPVS</t>
  </si>
  <si>
    <t>ŽS_CBP_42, ŽS_CBP_63</t>
  </si>
  <si>
    <t>ŽS1_BP_51</t>
  </si>
  <si>
    <t>ŽS_CBP_11, ŽS_CBP_42</t>
  </si>
  <si>
    <t>Zmena_022</t>
  </si>
  <si>
    <t>špecializovaný portál/IS SP</t>
  </si>
  <si>
    <t>Oblasť 2_Dávka v nezamestnanosti</t>
  </si>
  <si>
    <t>Podanie Žiadosti o dávku v nezamestnanosti a ukončenie vyplácania dávky v nezamestanosti</t>
  </si>
  <si>
    <t>Podanie žiadosti o dávku v nezamestnanosti, eForm aj s predvyplnenými údajmi, občan potvrdzuje /podpisuje/ odosiela žiadosť.
Ideálny cieľový stav je, že občan podáva Žiadosť o dávku v nezamestnanosti bez potreby vyplnenia informácií, ktorými v tom čase už disponuje SP,iné OVM, alebo sú dostupné v referenčných registroch, pri elektronickom podaní. Taktiež sa zjednotí fyzický svet s elektronickým.
Automatické ukončenie vyplácania dávky v nezamestnanosti</t>
  </si>
  <si>
    <t>ŽS1_BP_54</t>
  </si>
  <si>
    <t>Optimalizácia žiadosti o dávku v nezamestnanosti cez  el.formulár - integrácie</t>
  </si>
  <si>
    <t>Optimalizácia formulára pre Podanie žiadosti o dávku v nezamestnanosti - integrácie.
Elimináciu polí, ktoré sú k dispozícii z iných OVM alebo IS SP.</t>
  </si>
  <si>
    <t>eDizajnér, Dátové integrácie, CAMP, Úprava SP a IS SP</t>
  </si>
  <si>
    <t>ŽS_CBP_8, ŽS_CBP_9, ŽS_CBP_44, ŽS_CBP_63</t>
  </si>
  <si>
    <t>ŽS1_BP_55</t>
  </si>
  <si>
    <t>Optimalizácia žiadosti o dávku v nezamestnanosti cez  el.formulár - ID SK 3.0</t>
  </si>
  <si>
    <t xml:space="preserve">Optimalizácia formulára pre Podanie žiadosti o dávku v nezamestnanosti - ID SK 3.0 </t>
  </si>
  <si>
    <t>Tvorba formulárov v ID SK v aktuálne platnej verzii, Úprava SP</t>
  </si>
  <si>
    <t>ŽS1_BP_56</t>
  </si>
  <si>
    <t>Zasielanie správ z portálu SP o zmene stavu v konaní o dávke</t>
  </si>
  <si>
    <t xml:space="preserve">Zaslanie správy občanovi (poistencovi) z portálu SP o zmene stavu konania dávky v nezamestnanosti, ktoré sú  zobrazované aj na portáli SP. Správa bude zaslaná na kontaktné údaje získané od občana (e-mail, sms):
- o začatí konania a jeho priebehu
- o priznaní/nepriznaní nároku na dávku
- o ukončení poskytovania dávky 
- špecifické notifikácie, nebude zasielaná informácia občanom, ktorí dostanú notifikáciu cez notifikačný modul MIRRI
</t>
  </si>
  <si>
    <t>1Q 2026</t>
  </si>
  <si>
    <t>ŽS1_BP_57</t>
  </si>
  <si>
    <t>Úprava portálu SP o dávku v nezamestnanosti</t>
  </si>
  <si>
    <t>Rozšírenie sprístupňovaných údajov o dávke v nezamestnanosti klientovi na portáli SP</t>
  </si>
  <si>
    <t>mÚPVS/špec.portál/IS SP</t>
  </si>
  <si>
    <t>ŽS1_BP_60</t>
  </si>
  <si>
    <t>Rozšírenie poskytovaných dát pre ÚPSVaR cez CSRU</t>
  </si>
  <si>
    <t>Rozšírenie poskytovaných údajov do CSRU o informácie o začatí konania a ukončení konania pre účely poskytovania pomoci v hmotnej núdzi a rodičovských príspevkov</t>
  </si>
  <si>
    <t>ŽS1_BP_61</t>
  </si>
  <si>
    <t>Rozšírenie konzumovaných dát z CSRU pre účel zúčtovania pomoci v hmotnej núdzi</t>
  </si>
  <si>
    <t>Výmena informácií s ÚPSVaR pre účely zúčtovania pomoci v hmotnej núdzi a zastavenia vyplácania dávky v nezamestnanosti z dôvodu poberania rodičovského príspevku</t>
  </si>
  <si>
    <t>ŽS1_BP_62</t>
  </si>
  <si>
    <t xml:space="preserve">Zavedenie integrácií systémov IS SP v súvislosti s procesom dávky v nezamestnanosti a elimináciou polí vo formuároch </t>
  </si>
  <si>
    <t>Integrácia systémov SP v súvislosti s procesmi DvN a eliminácia údajov vo formulároch</t>
  </si>
  <si>
    <t>Úprava IS SP, centrálnych komponentov SP, formuláre</t>
  </si>
  <si>
    <t>N/A</t>
  </si>
  <si>
    <t>Redesign</t>
  </si>
  <si>
    <t>Redesign ŠP SP</t>
  </si>
  <si>
    <r>
      <rPr>
        <sz val="12"/>
        <color rgb="FF000000"/>
        <rFont val="Calibri"/>
      </rPr>
      <t xml:space="preserve">Uživateľský redesign súčasného ŠP SP do nového portálu SP, v dizajne ID SK 3.0
</t>
    </r>
    <r>
      <rPr>
        <b/>
        <sz val="12"/>
        <color rgb="FF000000"/>
        <rFont val="Calibri"/>
      </rPr>
      <t>Financované v rámci ŽS 14</t>
    </r>
  </si>
  <si>
    <t>portál SP, centtrálne komponenty SP</t>
  </si>
  <si>
    <t>Úprava ŠP SP, centrálnych komponentov SP a ID SK 30</t>
  </si>
  <si>
    <t>Rezervačný systém</t>
  </si>
  <si>
    <t>SP implementuje rezervačný systém, ktorý bude využívať multikanálový prístup.</t>
  </si>
  <si>
    <r>
      <t xml:space="preserve">Nový IS Rezervačný systém
Integrácia so Špecializovaným portálom SP
</t>
    </r>
    <r>
      <rPr>
        <b/>
        <sz val="12"/>
        <color theme="1"/>
        <rFont val="Calibri"/>
        <family val="2"/>
        <charset val="238"/>
      </rPr>
      <t>Financované v rámci ŽS 14</t>
    </r>
  </si>
  <si>
    <t>Úprava ŠP SP, centrálnych komponentov SP, IS SP</t>
  </si>
  <si>
    <t>Vyvolávací systém</t>
  </si>
  <si>
    <t>SP implementuje  vyvolávací systém, ktorý bude využívať multikanálový prístup</t>
  </si>
  <si>
    <r>
      <t xml:space="preserve">Nový IS Vyvolávací systém
Integrácia s IS Rezervačný systém
</t>
    </r>
    <r>
      <rPr>
        <b/>
        <sz val="12"/>
        <color theme="1"/>
        <rFont val="Calibri"/>
        <family val="2"/>
        <charset val="238"/>
      </rPr>
      <t>Financované v rámci ŽS 14</t>
    </r>
  </si>
  <si>
    <t>Plánované prínosy pre občana</t>
  </si>
  <si>
    <t>Navrhované zlepšenie pre občana</t>
  </si>
  <si>
    <t>Sekcia customer journey (názov zmeny)</t>
  </si>
  <si>
    <t>Názov oblasti</t>
  </si>
  <si>
    <t>Zapojené OVM</t>
  </si>
  <si>
    <t>Číslo biznis požiadavky</t>
  </si>
  <si>
    <t>Priorita podľa ImP</t>
  </si>
  <si>
    <t xml:space="preserve">Termín </t>
  </si>
  <si>
    <t>2Q 2023</t>
  </si>
  <si>
    <t>3Q 2023</t>
  </si>
  <si>
    <t>2Q 2024</t>
  </si>
  <si>
    <t>3Q 2024</t>
  </si>
  <si>
    <t>4Q 2024</t>
  </si>
  <si>
    <t>Proaktivita štátu</t>
  </si>
  <si>
    <t xml:space="preserve">Prokatívna notifikácia o možnosti podania Žiadosti o zaradenie do evidencie UoZ na ÚPSVaR </t>
  </si>
  <si>
    <t>Notifikácia o možnosti podania Žiadosti o zaradenie do evidencie UoZ na ÚPSVaR a o predpokladanej výške dávky v nezamestnanosti</t>
  </si>
  <si>
    <t>SocP</t>
  </si>
  <si>
    <t xml:space="preserve">Úprava systémov v súvislosti so skončením posledného poistenia </t>
  </si>
  <si>
    <t>Must have</t>
  </si>
  <si>
    <t xml:space="preserve">Áno </t>
  </si>
  <si>
    <t>Nové a zjednodušené elektronické žiadosti</t>
  </si>
  <si>
    <t>Vytvorenie a optimalizácia žiadosti o zaradenie do evidencie UoZ</t>
  </si>
  <si>
    <t>Optimalizácia žiadosti o zaradenie do evidencie UoZ cez nový el.formulár na mÚPVS - integrácie</t>
  </si>
  <si>
    <t>Optimalizácia žiadosti o zaradenie do evidencie UoZ cez nový el.formulár na mÚPVS - ID SK 3.0</t>
  </si>
  <si>
    <t xml:space="preserve">Zjednodušené podpisovanie žiadosti </t>
  </si>
  <si>
    <t>Autorizácia odoslaním žiadosti s opätovným prihlásením, zadaním BOKu. Prijatie eForm žiadosti o zaradenie do evidencie UoZ</t>
  </si>
  <si>
    <t>Zavedenie pojmu Obvyklý pobyt pre zjednodušené podávanie žiadosti do UoZ</t>
  </si>
  <si>
    <t>Zrýchlenie procesov​</t>
  </si>
  <si>
    <t xml:space="preserve">Zjednodušený proces žiadania o dávku v nezamestnanosti. </t>
  </si>
  <si>
    <t>Podanie Žiadosti o dávku v nezamestnanosti a ukončenie vyplácania dávky v nezamestanosti</t>
  </si>
  <si>
    <t>Jednoduchý prístup k informáciám​</t>
  </si>
  <si>
    <t>Rozšírenie a úprava notifikácii (kontextových správ) ÚPVS. Notifikácie k potrebe preukázať aktívne hľadanie zamestnania</t>
  </si>
  <si>
    <t>Elektronické preukazovanie aktívneho hľadania zamestnania/Virtuálne osobné stretnutia</t>
  </si>
  <si>
    <t xml:space="preserve">Vytvorenie a zobrazenie personalizovanej ponuky služieb </t>
  </si>
  <si>
    <t>Vytvorenie a optimalizácia žiadosti o poskytnutie nástroja/projektu</t>
  </si>
  <si>
    <t>Vytvorenie a optimalizácia žiadosti pre vyradenie z evidencie</t>
  </si>
  <si>
    <t>Notifikácia o vyradení UoZ z evidencie UoZ</t>
  </si>
  <si>
    <t>Notifikácia o vyradení UoZ z evidencie UoZ. Rozšírenie a úprava notifikácii (kontextových správ) ÚPVS.</t>
  </si>
  <si>
    <t>Integrácia dát medzi SP a MPSVR</t>
  </si>
  <si>
    <t>Dátová integrácia</t>
  </si>
  <si>
    <t>Prierezové I.</t>
  </si>
  <si>
    <t>Komunikácia štátu ​
s občanom​</t>
  </si>
  <si>
    <t>Informovanie občana o stave jeho konania</t>
  </si>
  <si>
    <t>Prierezové VI.</t>
  </si>
  <si>
    <t xml:space="preserve">Kalendár pre občana </t>
  </si>
  <si>
    <t xml:space="preserve">SSO </t>
  </si>
  <si>
    <t>Prierezové III.</t>
  </si>
  <si>
    <t>Úprava portálu</t>
  </si>
  <si>
    <t>Uživateľský redesign súčasného ŠP SP do nového portálu SP, v dizajne ID SK 3.0
Financované v rámci ŽS 14</t>
  </si>
  <si>
    <t>Nový a rezervačný a vyvolávací systém</t>
  </si>
  <si>
    <t>Nový IS Rezervačný systém
Integrácia so Špecializovaným portálom SP</t>
  </si>
  <si>
    <t>Nový IS Vyvolávací systém
Integrácia s IS Rezervačný systém</t>
  </si>
  <si>
    <t>Odvolanie</t>
  </si>
  <si>
    <t>Odvolanie sa voči rozhodnutiu prostredníctvom mÚPVS</t>
  </si>
  <si>
    <t>Prierezové IV.</t>
  </si>
  <si>
    <t>Zavedenie jednoznačných návodov pre ŽS</t>
  </si>
  <si>
    <t>Prierezové V.</t>
  </si>
  <si>
    <t>Legenda</t>
  </si>
  <si>
    <t>V omeškaní</t>
  </si>
  <si>
    <t>Splnené</t>
  </si>
  <si>
    <t>Prebieha</t>
  </si>
  <si>
    <t>OVM_projekt  
/ zapojené OVM</t>
  </si>
  <si>
    <t>Termín</t>
  </si>
  <si>
    <t>ZÁVISLOSTI</t>
  </si>
  <si>
    <t>mUPVS</t>
  </si>
  <si>
    <t>CAMP</t>
  </si>
  <si>
    <t>SvM</t>
  </si>
  <si>
    <t>CIP (DI)</t>
  </si>
  <si>
    <t>SK 3.0</t>
  </si>
  <si>
    <t>KAV</t>
  </si>
  <si>
    <t>SoC</t>
  </si>
  <si>
    <t>MIRRI pocet</t>
  </si>
  <si>
    <t>OVM</t>
  </si>
  <si>
    <t>SPOLU pocet</t>
  </si>
  <si>
    <t>Podanie Žiadosti o zaradenie do evidencie UoZ na novom slovensko.sk</t>
  </si>
  <si>
    <t>Zmena_005</t>
  </si>
  <si>
    <t>Späťvzatie žiadosti o zaradenie do evidencie UoZ prostredníctvom mÚPVS</t>
  </si>
  <si>
    <t>Zmena_012</t>
  </si>
  <si>
    <t>Priestor v osobnej zóne- dashboard</t>
  </si>
  <si>
    <t>Zmena_014</t>
  </si>
  <si>
    <t>Zmena_017</t>
  </si>
  <si>
    <t>Orchestrátor ŽS</t>
  </si>
  <si>
    <t>Zmena_018</t>
  </si>
  <si>
    <t>Udalosti v kalendári</t>
  </si>
  <si>
    <t>Zmena_019</t>
  </si>
  <si>
    <t xml:space="preserve">    Done</t>
  </si>
  <si>
    <t xml:space="preserve">    Pôvodný termín</t>
  </si>
  <si>
    <t xml:space="preserve">    Nový termín</t>
  </si>
  <si>
    <t xml:space="preserve">    Nový termín RV 09/2023</t>
  </si>
  <si>
    <t>ZÁVISLOSTI POČET</t>
  </si>
  <si>
    <t>áno</t>
  </si>
  <si>
    <t>Aktuálny počet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</si>
</sst>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strike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scheme val="minor"/>
    </font>
    <font>
      <strike/>
      <sz val="11"/>
      <name val="Calibri"/>
      <family val="2"/>
      <scheme val="minor"/>
    </font>
    <font>
      <b/>
      <sz val="16"/>
      <color rgb="FFFFFF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charset val="1"/>
    </font>
    <font>
      <sz val="12"/>
      <color theme="1"/>
      <name val="Calibri"/>
      <family val="2"/>
      <charset val="238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rgb="FF000000"/>
      <name val="Calibri"/>
      <charset val="1"/>
    </font>
    <font>
      <strike/>
      <sz val="12"/>
      <color theme="1"/>
      <name val="Calibri"/>
      <family val="2"/>
      <charset val="238"/>
      <scheme val="minor"/>
    </font>
    <font>
      <strike/>
      <sz val="12"/>
      <color theme="1"/>
      <name val="Calibri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</font>
    <font>
      <b/>
      <sz val="12"/>
      <color theme="1"/>
      <name val="Calibri"/>
      <family val="2"/>
      <charset val="238"/>
    </font>
    <font>
      <i/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color theme="1"/>
      <name val="Calibri"/>
    </font>
    <font>
      <b/>
      <sz val="12"/>
      <color theme="1"/>
      <name val="Calibri"/>
      <family val="2"/>
      <scheme val="minor"/>
    </font>
    <font>
      <b/>
      <sz val="12"/>
      <color theme="1"/>
      <name val="Calibri"/>
      <charset val="1"/>
    </font>
    <font>
      <sz val="12"/>
      <color rgb="FF242424"/>
      <name val="Calibri"/>
      <scheme val="minor"/>
    </font>
    <font>
      <b/>
      <sz val="12"/>
      <color rgb="FF000000"/>
      <name val="Calibri"/>
    </font>
    <font>
      <strike/>
      <sz val="12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75717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theme="2" tint="-0.249977111117893"/>
      </left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dashed">
        <color theme="2" tint="-0.249977111117893"/>
      </left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dashed">
        <color theme="2" tint="-0.249977111117893"/>
      </bottom>
      <diagonal/>
    </border>
    <border>
      <left style="dashed">
        <color theme="2" tint="-0.249977111117893"/>
      </left>
      <right/>
      <top/>
      <bottom style="dashed">
        <color theme="2" tint="-0.249977111117893"/>
      </bottom>
      <diagonal/>
    </border>
    <border>
      <left/>
      <right style="dashed">
        <color theme="2" tint="-0.249977111117893"/>
      </right>
      <top/>
      <bottom style="dashed">
        <color theme="2" tint="-0.249977111117893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29" fillId="0" borderId="0"/>
  </cellStyleXfs>
  <cellXfs count="3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6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10" fontId="12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10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10" fontId="0" fillId="0" borderId="17" xfId="0" applyNumberForma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6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6" fillId="9" borderId="13" xfId="0" applyFont="1" applyFill="1" applyBorder="1" applyAlignment="1">
      <alignment wrapText="1"/>
    </xf>
    <xf numFmtId="0" fontId="26" fillId="9" borderId="13" xfId="0" applyFont="1" applyFill="1" applyBorder="1"/>
    <xf numFmtId="0" fontId="26" fillId="9" borderId="0" xfId="0" applyFont="1" applyFill="1" applyAlignment="1">
      <alignment horizontal="center" wrapText="1"/>
    </xf>
    <xf numFmtId="0" fontId="27" fillId="10" borderId="31" xfId="0" applyFont="1" applyFill="1" applyBorder="1" applyAlignment="1">
      <alignment wrapText="1"/>
    </xf>
    <xf numFmtId="0" fontId="27" fillId="10" borderId="29" xfId="0" applyFont="1" applyFill="1" applyBorder="1" applyAlignment="1">
      <alignment wrapText="1"/>
    </xf>
    <xf numFmtId="0" fontId="27" fillId="10" borderId="13" xfId="0" applyFont="1" applyFill="1" applyBorder="1" applyAlignment="1">
      <alignment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11" borderId="38" xfId="0" applyFill="1" applyBorder="1"/>
    <xf numFmtId="0" fontId="0" fillId="0" borderId="38" xfId="0" applyBorder="1"/>
    <xf numFmtId="0" fontId="0" fillId="0" borderId="33" xfId="0" applyBorder="1"/>
    <xf numFmtId="0" fontId="0" fillId="11" borderId="35" xfId="0" applyFill="1" applyBorder="1"/>
    <xf numFmtId="0" fontId="0" fillId="0" borderId="39" xfId="0" applyBorder="1" applyAlignment="1">
      <alignment vertical="center"/>
    </xf>
    <xf numFmtId="0" fontId="0" fillId="0" borderId="40" xfId="0" applyBorder="1"/>
    <xf numFmtId="0" fontId="28" fillId="0" borderId="0" xfId="0" applyFont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39" xfId="0" applyBorder="1"/>
    <xf numFmtId="0" fontId="0" fillId="6" borderId="13" xfId="0" applyFill="1" applyBorder="1"/>
    <xf numFmtId="0" fontId="0" fillId="11" borderId="11" xfId="0" applyFill="1" applyBorder="1"/>
    <xf numFmtId="0" fontId="0" fillId="2" borderId="4" xfId="0" applyFill="1" applyBorder="1"/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2" borderId="39" xfId="0" applyFont="1" applyFill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2" borderId="35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12" fillId="0" borderId="13" xfId="0" applyFont="1" applyBorder="1"/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 wrapText="1"/>
    </xf>
    <xf numFmtId="0" fontId="20" fillId="0" borderId="2" xfId="2" applyFont="1" applyBorder="1" applyAlignment="1">
      <alignment vertical="center" wrapText="1"/>
    </xf>
    <xf numFmtId="0" fontId="31" fillId="0" borderId="2" xfId="2" applyFont="1" applyBorder="1" applyAlignment="1">
      <alignment horizontal="left" vertical="center" wrapText="1"/>
    </xf>
    <xf numFmtId="0" fontId="22" fillId="0" borderId="2" xfId="2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23" xfId="2" applyFont="1" applyBorder="1" applyAlignment="1">
      <alignment horizontal="left" vertical="center" wrapText="1"/>
    </xf>
    <xf numFmtId="0" fontId="17" fillId="0" borderId="45" xfId="3" applyFont="1" applyBorder="1" applyAlignment="1">
      <alignment horizontal="left" vertical="center" wrapText="1"/>
    </xf>
    <xf numFmtId="0" fontId="20" fillId="0" borderId="0" xfId="2" applyFont="1" applyAlignment="1">
      <alignment vertical="center" wrapText="1"/>
    </xf>
    <xf numFmtId="0" fontId="20" fillId="0" borderId="2" xfId="2" applyFont="1" applyBorder="1" applyAlignment="1">
      <alignment horizontal="left" vertical="top" wrapText="1"/>
    </xf>
    <xf numFmtId="0" fontId="20" fillId="0" borderId="50" xfId="2" applyFont="1" applyBorder="1" applyAlignment="1">
      <alignment vertical="center" wrapText="1"/>
    </xf>
    <xf numFmtId="0" fontId="17" fillId="0" borderId="52" xfId="3" applyFont="1" applyBorder="1" applyAlignment="1">
      <alignment horizontal="left" vertical="center" wrapText="1"/>
    </xf>
    <xf numFmtId="0" fontId="17" fillId="0" borderId="4" xfId="3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30" fillId="0" borderId="27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24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31" fillId="0" borderId="49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31" fillId="0" borderId="4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20" fillId="0" borderId="8" xfId="2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9" xfId="0" applyFont="1" applyBorder="1" applyAlignment="1">
      <alignment horizontal="left" vertical="center" wrapText="1"/>
    </xf>
    <xf numFmtId="0" fontId="0" fillId="0" borderId="42" xfId="0" applyBorder="1" applyAlignment="1">
      <alignment vertical="center"/>
    </xf>
    <xf numFmtId="0" fontId="0" fillId="0" borderId="35" xfId="0" applyBorder="1"/>
    <xf numFmtId="0" fontId="0" fillId="2" borderId="37" xfId="0" applyFill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0" fillId="2" borderId="42" xfId="0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20" fillId="0" borderId="3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11" borderId="0" xfId="0" applyFill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0" fillId="0" borderId="0" xfId="2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7" fillId="0" borderId="0" xfId="3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23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0" fillId="11" borderId="40" xfId="0" applyFill="1" applyBorder="1"/>
    <xf numFmtId="0" fontId="8" fillId="0" borderId="35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2" borderId="35" xfId="0" applyFill="1" applyBorder="1"/>
    <xf numFmtId="0" fontId="0" fillId="2" borderId="53" xfId="0" applyFill="1" applyBorder="1"/>
    <xf numFmtId="0" fontId="0" fillId="2" borderId="21" xfId="0" applyFill="1" applyBorder="1"/>
    <xf numFmtId="0" fontId="8" fillId="2" borderId="21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0" fillId="0" borderId="21" xfId="0" applyBorder="1"/>
    <xf numFmtId="0" fontId="31" fillId="0" borderId="2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21" fillId="0" borderId="55" xfId="0" applyFont="1" applyBorder="1" applyAlignment="1">
      <alignment vertical="center" wrapText="1"/>
    </xf>
    <xf numFmtId="0" fontId="25" fillId="0" borderId="5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31" fillId="0" borderId="5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56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8" fillId="0" borderId="56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8" fillId="0" borderId="57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22" fillId="0" borderId="43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0" fillId="0" borderId="43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3" fillId="7" borderId="36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4">
    <cellStyle name="Normal 2" xfId="1"/>
    <cellStyle name="Normálna" xfId="0" builtinId="0"/>
    <cellStyle name="Normálna 2" xfId="3"/>
    <cellStyle name="Normálna 3" xfId="2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V169"/>
  <sheetViews>
    <sheetView zoomScale="70" zoomScaleNormal="70" workbookViewId="0">
      <pane ySplit="1" topLeftCell="A2" activePane="bottomLeft" state="frozen"/>
      <selection pane="bottomLeft" activeCell="I2" sqref="I2:I56"/>
    </sheetView>
  </sheetViews>
  <sheetFormatPr defaultColWidth="9.1796875" defaultRowHeight="15.75" customHeight="1" x14ac:dyDescent="0.35"/>
  <cols>
    <col min="1" max="1" width="16.453125" style="2" customWidth="1"/>
    <col min="2" max="2" width="19.7265625" style="3" customWidth="1"/>
    <col min="3" max="3" width="17" style="3" customWidth="1"/>
    <col min="4" max="4" width="21.1796875" style="2" customWidth="1"/>
    <col min="5" max="5" width="24" style="2" customWidth="1"/>
    <col min="6" max="6" width="28" style="2" customWidth="1"/>
    <col min="7" max="7" width="22" style="9" customWidth="1"/>
    <col min="8" max="8" width="15.54296875" style="2" customWidth="1"/>
    <col min="9" max="9" width="28.81640625" style="2" customWidth="1"/>
    <col min="10" max="10" width="35.26953125" style="2" customWidth="1"/>
    <col min="11" max="11" width="22.1796875" style="2" customWidth="1"/>
    <col min="12" max="12" width="24.7265625" style="3" customWidth="1"/>
    <col min="13" max="13" width="22.26953125" style="16" customWidth="1"/>
    <col min="14" max="14" width="55.7265625" style="3" customWidth="1"/>
    <col min="15" max="15" width="26.81640625" style="53" customWidth="1"/>
    <col min="16" max="16" width="21.453125" style="111" customWidth="1"/>
    <col min="17" max="74" width="9.1796875" style="51"/>
    <col min="75" max="16384" width="9.1796875" style="3"/>
  </cols>
  <sheetData>
    <row r="1" spans="1:74" s="1" customFormat="1" ht="69.650000000000006" customHeight="1" x14ac:dyDescent="0.35">
      <c r="A1" s="49" t="s">
        <v>1</v>
      </c>
      <c r="B1" s="49" t="s">
        <v>2</v>
      </c>
      <c r="C1" s="49" t="s">
        <v>3</v>
      </c>
      <c r="D1" s="49" t="s">
        <v>4</v>
      </c>
      <c r="E1" s="49" t="s">
        <v>5</v>
      </c>
      <c r="F1" s="49" t="s">
        <v>6</v>
      </c>
      <c r="G1" s="49" t="s">
        <v>7</v>
      </c>
      <c r="H1" s="49" t="s">
        <v>8</v>
      </c>
      <c r="I1" s="49" t="s">
        <v>9</v>
      </c>
      <c r="J1" s="49" t="s">
        <v>10</v>
      </c>
      <c r="K1" s="49" t="s">
        <v>11</v>
      </c>
      <c r="L1" s="49" t="s">
        <v>12</v>
      </c>
      <c r="M1" s="49" t="s">
        <v>13</v>
      </c>
      <c r="N1" s="49" t="s">
        <v>14</v>
      </c>
      <c r="O1" s="181" t="s">
        <v>15</v>
      </c>
      <c r="P1" s="180" t="s">
        <v>16</v>
      </c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</row>
    <row r="2" spans="1:74" s="111" customFormat="1" ht="289.5" customHeight="1" x14ac:dyDescent="0.35">
      <c r="A2" s="279" t="s">
        <v>17</v>
      </c>
      <c r="B2" s="279" t="s">
        <v>18</v>
      </c>
      <c r="C2" s="103" t="s">
        <v>19</v>
      </c>
      <c r="D2" s="279" t="s">
        <v>20</v>
      </c>
      <c r="E2" s="276" t="s">
        <v>21</v>
      </c>
      <c r="F2" s="276" t="s">
        <v>22</v>
      </c>
      <c r="G2" s="104" t="s">
        <v>23</v>
      </c>
      <c r="H2" s="52" t="s">
        <v>24</v>
      </c>
      <c r="I2" s="105" t="s">
        <v>25</v>
      </c>
      <c r="J2" s="193" t="s">
        <v>26</v>
      </c>
      <c r="K2" s="107" t="s">
        <v>27</v>
      </c>
      <c r="L2" s="108" t="s">
        <v>28</v>
      </c>
      <c r="M2" s="229" t="s">
        <v>29</v>
      </c>
      <c r="N2" s="139" t="s">
        <v>30</v>
      </c>
      <c r="O2" s="257" t="s">
        <v>31</v>
      </c>
      <c r="P2" s="110" t="s">
        <v>32</v>
      </c>
    </row>
    <row r="3" spans="1:74" s="111" customFormat="1" ht="63" customHeight="1" x14ac:dyDescent="0.35">
      <c r="A3" s="280"/>
      <c r="B3" s="280"/>
      <c r="C3" s="103" t="s">
        <v>19</v>
      </c>
      <c r="D3" s="280"/>
      <c r="E3" s="277"/>
      <c r="F3" s="277"/>
      <c r="G3" s="104" t="s">
        <v>33</v>
      </c>
      <c r="H3" s="112" t="s">
        <v>24</v>
      </c>
      <c r="I3" s="107" t="s">
        <v>34</v>
      </c>
      <c r="J3" s="107" t="s">
        <v>35</v>
      </c>
      <c r="K3" s="107"/>
      <c r="L3" s="107" t="s">
        <v>36</v>
      </c>
      <c r="M3" s="229" t="s">
        <v>29</v>
      </c>
      <c r="N3" s="113" t="s">
        <v>37</v>
      </c>
      <c r="O3" s="114"/>
      <c r="P3" s="182" t="s">
        <v>32</v>
      </c>
    </row>
    <row r="4" spans="1:74" s="111" customFormat="1" ht="93" customHeight="1" x14ac:dyDescent="0.35">
      <c r="A4" s="281"/>
      <c r="B4" s="281"/>
      <c r="C4" s="103" t="s">
        <v>19</v>
      </c>
      <c r="D4" s="281"/>
      <c r="E4" s="278"/>
      <c r="F4" s="278"/>
      <c r="G4" s="104" t="s">
        <v>38</v>
      </c>
      <c r="H4" s="107" t="s">
        <v>39</v>
      </c>
      <c r="I4" s="112" t="s">
        <v>40</v>
      </c>
      <c r="J4" s="115" t="s">
        <v>41</v>
      </c>
      <c r="K4" s="107"/>
      <c r="L4" s="115" t="s">
        <v>42</v>
      </c>
      <c r="M4" s="230" t="s">
        <v>29</v>
      </c>
      <c r="N4" s="116" t="s">
        <v>43</v>
      </c>
      <c r="O4" s="117" t="s">
        <v>44</v>
      </c>
      <c r="P4" s="118" t="s">
        <v>32</v>
      </c>
    </row>
    <row r="5" spans="1:74" s="111" customFormat="1" ht="144.75" customHeight="1" x14ac:dyDescent="0.35">
      <c r="A5" s="52" t="s">
        <v>45</v>
      </c>
      <c r="B5" s="119" t="s">
        <v>46</v>
      </c>
      <c r="C5" s="119" t="s">
        <v>47</v>
      </c>
      <c r="D5" s="259" t="s">
        <v>20</v>
      </c>
      <c r="E5" s="259" t="s">
        <v>48</v>
      </c>
      <c r="F5" s="259" t="s">
        <v>49</v>
      </c>
      <c r="G5" s="121" t="s">
        <v>50</v>
      </c>
      <c r="H5" s="52" t="s">
        <v>51</v>
      </c>
      <c r="I5" s="52" t="s">
        <v>52</v>
      </c>
      <c r="J5" s="52" t="s">
        <v>53</v>
      </c>
      <c r="K5" s="122"/>
      <c r="L5" s="123" t="s">
        <v>54</v>
      </c>
      <c r="M5" s="231" t="s">
        <v>55</v>
      </c>
      <c r="N5" s="125" t="s">
        <v>56</v>
      </c>
      <c r="O5" s="126"/>
      <c r="P5" s="127" t="s">
        <v>32</v>
      </c>
    </row>
    <row r="6" spans="1:74" s="111" customFormat="1" ht="144.75" customHeight="1" x14ac:dyDescent="0.35">
      <c r="A6" s="52" t="s">
        <v>45</v>
      </c>
      <c r="B6" s="119" t="s">
        <v>46</v>
      </c>
      <c r="C6" s="119" t="s">
        <v>47</v>
      </c>
      <c r="D6" s="260"/>
      <c r="E6" s="260"/>
      <c r="F6" s="260"/>
      <c r="G6" s="121" t="s">
        <v>57</v>
      </c>
      <c r="H6" s="52" t="s">
        <v>51</v>
      </c>
      <c r="I6" s="52" t="s">
        <v>58</v>
      </c>
      <c r="J6" s="128" t="s">
        <v>59</v>
      </c>
      <c r="K6" s="122"/>
      <c r="L6" s="123" t="s">
        <v>60</v>
      </c>
      <c r="M6" s="232" t="s">
        <v>29</v>
      </c>
      <c r="N6" s="109" t="s">
        <v>61</v>
      </c>
      <c r="O6" s="129" t="s">
        <v>62</v>
      </c>
      <c r="P6" s="127" t="s">
        <v>32</v>
      </c>
    </row>
    <row r="7" spans="1:74" s="111" customFormat="1" ht="144.75" customHeight="1" x14ac:dyDescent="0.35">
      <c r="A7" s="52" t="s">
        <v>45</v>
      </c>
      <c r="B7" s="119" t="s">
        <v>46</v>
      </c>
      <c r="C7" s="119" t="s">
        <v>47</v>
      </c>
      <c r="D7" s="261"/>
      <c r="E7" s="261"/>
      <c r="F7" s="261"/>
      <c r="G7" s="121" t="s">
        <v>63</v>
      </c>
      <c r="H7" s="52" t="s">
        <v>51</v>
      </c>
      <c r="I7" s="52" t="s">
        <v>64</v>
      </c>
      <c r="J7" s="128" t="s">
        <v>65</v>
      </c>
      <c r="K7" s="122"/>
      <c r="L7" s="123" t="s">
        <v>60</v>
      </c>
      <c r="M7" s="232" t="s">
        <v>29</v>
      </c>
      <c r="N7" s="130" t="s">
        <v>66</v>
      </c>
      <c r="O7" s="131" t="s">
        <v>67</v>
      </c>
      <c r="P7" s="127" t="s">
        <v>68</v>
      </c>
    </row>
    <row r="8" spans="1:74" s="132" customFormat="1" ht="252" customHeight="1" x14ac:dyDescent="0.35">
      <c r="A8" s="52" t="s">
        <v>45</v>
      </c>
      <c r="B8" s="119" t="s">
        <v>46</v>
      </c>
      <c r="C8" s="119" t="s">
        <v>0</v>
      </c>
      <c r="D8" s="52" t="s">
        <v>20</v>
      </c>
      <c r="E8" s="52" t="s">
        <v>48</v>
      </c>
      <c r="F8" s="52" t="s">
        <v>49</v>
      </c>
      <c r="G8" s="121" t="s">
        <v>69</v>
      </c>
      <c r="H8" s="52" t="s">
        <v>70</v>
      </c>
      <c r="I8" s="52" t="s">
        <v>71</v>
      </c>
      <c r="J8" s="106" t="s">
        <v>72</v>
      </c>
      <c r="K8" s="122" t="s">
        <v>73</v>
      </c>
      <c r="L8" s="119" t="s">
        <v>74</v>
      </c>
      <c r="M8" s="233" t="s">
        <v>75</v>
      </c>
      <c r="N8" s="127"/>
      <c r="O8" s="126"/>
      <c r="P8" s="127" t="s">
        <v>32</v>
      </c>
    </row>
    <row r="9" spans="1:74" s="111" customFormat="1" ht="192" customHeight="1" x14ac:dyDescent="0.35">
      <c r="A9" s="52" t="s">
        <v>45</v>
      </c>
      <c r="B9" s="119" t="s">
        <v>18</v>
      </c>
      <c r="C9" s="119" t="s">
        <v>47</v>
      </c>
      <c r="D9" s="52" t="s">
        <v>20</v>
      </c>
      <c r="E9" s="52" t="s">
        <v>48</v>
      </c>
      <c r="F9" s="52" t="s">
        <v>49</v>
      </c>
      <c r="G9" s="121" t="s">
        <v>76</v>
      </c>
      <c r="H9" s="128" t="s">
        <v>77</v>
      </c>
      <c r="I9" s="128" t="s">
        <v>78</v>
      </c>
      <c r="J9" s="52" t="s">
        <v>79</v>
      </c>
      <c r="K9" s="52"/>
      <c r="L9" s="119" t="s">
        <v>80</v>
      </c>
      <c r="M9" s="231" t="s">
        <v>29</v>
      </c>
      <c r="N9" s="110" t="s">
        <v>81</v>
      </c>
      <c r="O9" s="129" t="s">
        <v>82</v>
      </c>
      <c r="P9" s="110" t="s">
        <v>68</v>
      </c>
    </row>
    <row r="10" spans="1:74" s="111" customFormat="1" ht="150" customHeight="1" x14ac:dyDescent="0.35">
      <c r="A10" s="262" t="s">
        <v>83</v>
      </c>
      <c r="B10" s="133" t="s">
        <v>18</v>
      </c>
      <c r="C10" s="133" t="s">
        <v>47</v>
      </c>
      <c r="D10" s="262" t="s">
        <v>20</v>
      </c>
      <c r="E10" s="262" t="s">
        <v>84</v>
      </c>
      <c r="F10" s="262" t="s">
        <v>85</v>
      </c>
      <c r="G10" s="121" t="s">
        <v>86</v>
      </c>
      <c r="H10" s="122" t="s">
        <v>87</v>
      </c>
      <c r="I10" s="122" t="s">
        <v>88</v>
      </c>
      <c r="J10" s="122" t="s">
        <v>89</v>
      </c>
      <c r="K10" s="52" t="s">
        <v>90</v>
      </c>
      <c r="L10" s="133"/>
      <c r="M10" s="231" t="s">
        <v>75</v>
      </c>
      <c r="N10" s="127"/>
      <c r="O10" s="134"/>
      <c r="P10" s="127" t="s">
        <v>32</v>
      </c>
    </row>
    <row r="11" spans="1:74" s="111" customFormat="1" ht="86.25" customHeight="1" x14ac:dyDescent="0.35">
      <c r="A11" s="262"/>
      <c r="B11" s="133" t="s">
        <v>18</v>
      </c>
      <c r="C11" s="133" t="s">
        <v>47</v>
      </c>
      <c r="D11" s="262"/>
      <c r="E11" s="262"/>
      <c r="F11" s="262"/>
      <c r="G11" s="121" t="s">
        <v>91</v>
      </c>
      <c r="H11" s="122" t="s">
        <v>51</v>
      </c>
      <c r="I11" s="122" t="s">
        <v>92</v>
      </c>
      <c r="J11" s="122" t="s">
        <v>93</v>
      </c>
      <c r="K11" s="52"/>
      <c r="L11" s="133" t="s">
        <v>94</v>
      </c>
      <c r="M11" s="234" t="s">
        <v>75</v>
      </c>
      <c r="N11" s="160"/>
      <c r="O11" s="134"/>
      <c r="P11" s="127" t="s">
        <v>32</v>
      </c>
    </row>
    <row r="12" spans="1:74" s="111" customFormat="1" ht="171.75" customHeight="1" x14ac:dyDescent="0.35">
      <c r="A12" s="282" t="s">
        <v>95</v>
      </c>
      <c r="B12" s="267" t="s">
        <v>46</v>
      </c>
      <c r="C12" s="119" t="s">
        <v>47</v>
      </c>
      <c r="D12" s="267" t="s">
        <v>96</v>
      </c>
      <c r="E12" s="267" t="s">
        <v>97</v>
      </c>
      <c r="F12" s="267" t="s">
        <v>98</v>
      </c>
      <c r="G12" s="121" t="s">
        <v>99</v>
      </c>
      <c r="H12" s="128" t="s">
        <v>100</v>
      </c>
      <c r="I12" s="52" t="s">
        <v>101</v>
      </c>
      <c r="J12" s="123" t="s">
        <v>102</v>
      </c>
      <c r="K12" s="119" t="s">
        <v>27</v>
      </c>
      <c r="L12" s="135" t="s">
        <v>103</v>
      </c>
      <c r="M12" s="247" t="s">
        <v>29</v>
      </c>
      <c r="N12" s="248" t="s">
        <v>104</v>
      </c>
      <c r="O12" s="249" t="s">
        <v>105</v>
      </c>
      <c r="P12" s="248" t="s">
        <v>32</v>
      </c>
    </row>
    <row r="13" spans="1:74" s="111" customFormat="1" ht="74.25" customHeight="1" x14ac:dyDescent="0.35">
      <c r="A13" s="283"/>
      <c r="B13" s="272"/>
      <c r="C13" s="119" t="s">
        <v>47</v>
      </c>
      <c r="D13" s="272"/>
      <c r="E13" s="272"/>
      <c r="F13" s="272"/>
      <c r="G13" s="121" t="s">
        <v>106</v>
      </c>
      <c r="H13" s="52" t="s">
        <v>107</v>
      </c>
      <c r="I13" s="52" t="s">
        <v>108</v>
      </c>
      <c r="J13" s="123" t="s">
        <v>109</v>
      </c>
      <c r="K13" s="119"/>
      <c r="L13" s="119" t="s">
        <v>110</v>
      </c>
      <c r="M13" s="233" t="s">
        <v>29</v>
      </c>
      <c r="N13" s="138" t="s">
        <v>111</v>
      </c>
      <c r="O13" s="250" t="s">
        <v>112</v>
      </c>
      <c r="P13" s="250" t="s">
        <v>68</v>
      </c>
    </row>
    <row r="14" spans="1:74" s="111" customFormat="1" ht="74.25" customHeight="1" x14ac:dyDescent="0.35">
      <c r="A14" s="283"/>
      <c r="B14" s="272"/>
      <c r="C14" s="119" t="s">
        <v>19</v>
      </c>
      <c r="D14" s="272"/>
      <c r="E14" s="272"/>
      <c r="F14" s="272"/>
      <c r="G14" s="251" t="s">
        <v>113</v>
      </c>
      <c r="H14" s="252" t="s">
        <v>24</v>
      </c>
      <c r="I14" s="252" t="s">
        <v>114</v>
      </c>
      <c r="J14" s="245" t="s">
        <v>115</v>
      </c>
      <c r="K14" s="245"/>
      <c r="L14" s="245" t="s">
        <v>116</v>
      </c>
      <c r="M14" s="246" t="s">
        <v>117</v>
      </c>
      <c r="N14" s="245" t="s">
        <v>118</v>
      </c>
      <c r="O14" s="138" t="s">
        <v>119</v>
      </c>
      <c r="P14" s="253" t="s">
        <v>32</v>
      </c>
    </row>
    <row r="15" spans="1:74" s="111" customFormat="1" ht="157.5" customHeight="1" x14ac:dyDescent="0.35">
      <c r="A15" s="284"/>
      <c r="B15" s="268"/>
      <c r="C15" s="119" t="s">
        <v>19</v>
      </c>
      <c r="D15" s="273"/>
      <c r="E15" s="268"/>
      <c r="F15" s="268"/>
      <c r="G15" s="254" t="s">
        <v>120</v>
      </c>
      <c r="H15" s="52" t="s">
        <v>107</v>
      </c>
      <c r="I15" s="52" t="s">
        <v>108</v>
      </c>
      <c r="J15" s="123" t="s">
        <v>121</v>
      </c>
      <c r="K15" s="119"/>
      <c r="L15" s="255" t="s">
        <v>122</v>
      </c>
      <c r="M15" s="256" t="s">
        <v>123</v>
      </c>
      <c r="N15" s="138" t="s">
        <v>111</v>
      </c>
      <c r="O15" s="253" t="s">
        <v>112</v>
      </c>
      <c r="P15" s="248" t="s">
        <v>68</v>
      </c>
    </row>
    <row r="16" spans="1:74" s="111" customFormat="1" ht="108.5" x14ac:dyDescent="0.35">
      <c r="A16" s="260" t="s">
        <v>124</v>
      </c>
      <c r="B16" s="119" t="s">
        <v>18</v>
      </c>
      <c r="C16" s="119" t="s">
        <v>47</v>
      </c>
      <c r="D16" s="261" t="s">
        <v>96</v>
      </c>
      <c r="E16" s="262" t="s">
        <v>125</v>
      </c>
      <c r="F16" s="259" t="s">
        <v>126</v>
      </c>
      <c r="G16" s="121" t="s">
        <v>127</v>
      </c>
      <c r="H16" s="52" t="s">
        <v>128</v>
      </c>
      <c r="I16" s="52" t="s">
        <v>129</v>
      </c>
      <c r="J16" s="119" t="s">
        <v>130</v>
      </c>
      <c r="K16" s="119"/>
      <c r="L16" s="123" t="s">
        <v>131</v>
      </c>
      <c r="M16" s="231" t="s">
        <v>123</v>
      </c>
      <c r="N16" s="110" t="s">
        <v>132</v>
      </c>
      <c r="O16" s="129" t="s">
        <v>133</v>
      </c>
      <c r="P16" s="110" t="s">
        <v>68</v>
      </c>
    </row>
    <row r="17" spans="1:16" s="111" customFormat="1" ht="198.75" customHeight="1" x14ac:dyDescent="0.35">
      <c r="A17" s="261"/>
      <c r="B17" s="119" t="s">
        <v>18</v>
      </c>
      <c r="C17" s="119" t="s">
        <v>19</v>
      </c>
      <c r="D17" s="262"/>
      <c r="E17" s="262"/>
      <c r="F17" s="261"/>
      <c r="G17" s="121" t="s">
        <v>134</v>
      </c>
      <c r="H17" s="52" t="s">
        <v>128</v>
      </c>
      <c r="I17" s="52" t="s">
        <v>135</v>
      </c>
      <c r="J17" s="119" t="s">
        <v>130</v>
      </c>
      <c r="K17" s="119"/>
      <c r="L17" s="123" t="s">
        <v>136</v>
      </c>
      <c r="M17" s="236" t="s">
        <v>29</v>
      </c>
      <c r="N17" s="110" t="s">
        <v>132</v>
      </c>
      <c r="O17" s="129" t="s">
        <v>133</v>
      </c>
      <c r="P17" s="110" t="s">
        <v>68</v>
      </c>
    </row>
    <row r="18" spans="1:16" s="111" customFormat="1" ht="170.25" customHeight="1" x14ac:dyDescent="0.35">
      <c r="A18" s="259" t="s">
        <v>137</v>
      </c>
      <c r="B18" s="119" t="s">
        <v>138</v>
      </c>
      <c r="C18" s="119" t="s">
        <v>47</v>
      </c>
      <c r="D18" s="259" t="s">
        <v>139</v>
      </c>
      <c r="E18" s="262" t="s">
        <v>140</v>
      </c>
      <c r="F18" s="259" t="s">
        <v>141</v>
      </c>
      <c r="G18" s="121" t="s">
        <v>142</v>
      </c>
      <c r="H18" s="122" t="s">
        <v>143</v>
      </c>
      <c r="I18" s="52" t="s">
        <v>144</v>
      </c>
      <c r="J18" s="52" t="s">
        <v>145</v>
      </c>
      <c r="K18" s="52"/>
      <c r="L18" s="122" t="s">
        <v>146</v>
      </c>
      <c r="M18" s="237" t="s">
        <v>123</v>
      </c>
      <c r="N18" s="125"/>
      <c r="O18" s="134"/>
      <c r="P18" s="127" t="s">
        <v>68</v>
      </c>
    </row>
    <row r="19" spans="1:16" s="111" customFormat="1" ht="62" x14ac:dyDescent="0.35">
      <c r="A19" s="260"/>
      <c r="B19" s="119" t="s">
        <v>46</v>
      </c>
      <c r="C19" s="119" t="s">
        <v>47</v>
      </c>
      <c r="D19" s="285"/>
      <c r="E19" s="262"/>
      <c r="F19" s="260"/>
      <c r="G19" s="121" t="s">
        <v>147</v>
      </c>
      <c r="H19" s="122" t="s">
        <v>107</v>
      </c>
      <c r="I19" s="52" t="s">
        <v>148</v>
      </c>
      <c r="J19" s="52" t="s">
        <v>149</v>
      </c>
      <c r="K19" s="52"/>
      <c r="L19" s="106" t="s">
        <v>150</v>
      </c>
      <c r="M19" s="237" t="s">
        <v>123</v>
      </c>
      <c r="N19" s="109" t="s">
        <v>151</v>
      </c>
      <c r="O19" s="139" t="s">
        <v>112</v>
      </c>
      <c r="P19" s="110" t="s">
        <v>68</v>
      </c>
    </row>
    <row r="20" spans="1:16" s="111" customFormat="1" ht="93" x14ac:dyDescent="0.35">
      <c r="A20" s="260"/>
      <c r="B20" s="119" t="s">
        <v>46</v>
      </c>
      <c r="C20" s="119" t="s">
        <v>47</v>
      </c>
      <c r="D20" s="262"/>
      <c r="E20" s="262"/>
      <c r="F20" s="260"/>
      <c r="G20" s="121" t="s">
        <v>152</v>
      </c>
      <c r="H20" s="52" t="s">
        <v>51</v>
      </c>
      <c r="I20" s="52" t="s">
        <v>153</v>
      </c>
      <c r="J20" s="52" t="s">
        <v>154</v>
      </c>
      <c r="K20" s="52"/>
      <c r="L20" s="106" t="s">
        <v>155</v>
      </c>
      <c r="M20" s="237" t="s">
        <v>123</v>
      </c>
      <c r="N20" s="125" t="s">
        <v>156</v>
      </c>
      <c r="O20" s="134" t="s">
        <v>157</v>
      </c>
      <c r="P20" s="127" t="s">
        <v>32</v>
      </c>
    </row>
    <row r="21" spans="1:16" s="111" customFormat="1" ht="93" x14ac:dyDescent="0.35">
      <c r="A21" s="260"/>
      <c r="B21" s="119" t="s">
        <v>46</v>
      </c>
      <c r="C21" s="119" t="s">
        <v>47</v>
      </c>
      <c r="D21" s="262"/>
      <c r="E21" s="262"/>
      <c r="F21" s="260"/>
      <c r="G21" s="121" t="s">
        <v>158</v>
      </c>
      <c r="H21" s="52" t="s">
        <v>51</v>
      </c>
      <c r="I21" s="128" t="s">
        <v>159</v>
      </c>
      <c r="J21" s="128" t="s">
        <v>160</v>
      </c>
      <c r="K21" s="52"/>
      <c r="L21" s="106" t="s">
        <v>161</v>
      </c>
      <c r="M21" s="235" t="s">
        <v>29</v>
      </c>
      <c r="N21" s="140" t="s">
        <v>162</v>
      </c>
      <c r="O21" s="129" t="s">
        <v>163</v>
      </c>
      <c r="P21" s="110" t="s">
        <v>32</v>
      </c>
    </row>
    <row r="22" spans="1:16" s="111" customFormat="1" ht="146.25" customHeight="1" x14ac:dyDescent="0.35">
      <c r="A22" s="260"/>
      <c r="B22" s="119" t="s">
        <v>46</v>
      </c>
      <c r="C22" s="119" t="s">
        <v>47</v>
      </c>
      <c r="D22" s="262"/>
      <c r="E22" s="262"/>
      <c r="F22" s="260"/>
      <c r="G22" s="121" t="s">
        <v>164</v>
      </c>
      <c r="H22" s="52" t="s">
        <v>51</v>
      </c>
      <c r="I22" s="128" t="s">
        <v>165</v>
      </c>
      <c r="J22" s="128" t="s">
        <v>166</v>
      </c>
      <c r="K22" s="52"/>
      <c r="L22" s="106" t="s">
        <v>167</v>
      </c>
      <c r="M22" s="235" t="s">
        <v>29</v>
      </c>
      <c r="N22" s="125" t="s">
        <v>66</v>
      </c>
      <c r="O22" s="134" t="s">
        <v>67</v>
      </c>
      <c r="P22" s="127" t="s">
        <v>68</v>
      </c>
    </row>
    <row r="23" spans="1:16" s="111" customFormat="1" ht="104.25" customHeight="1" x14ac:dyDescent="0.35">
      <c r="A23" s="260"/>
      <c r="B23" s="119" t="s">
        <v>138</v>
      </c>
      <c r="C23" s="119" t="s">
        <v>47</v>
      </c>
      <c r="D23" s="262"/>
      <c r="E23" s="262"/>
      <c r="F23" s="260"/>
      <c r="G23" s="121" t="s">
        <v>168</v>
      </c>
      <c r="H23" s="52" t="s">
        <v>51</v>
      </c>
      <c r="I23" s="52" t="s">
        <v>169</v>
      </c>
      <c r="J23" s="52" t="s">
        <v>170</v>
      </c>
      <c r="K23" s="52"/>
      <c r="L23" s="122" t="s">
        <v>171</v>
      </c>
      <c r="M23" s="235" t="s">
        <v>123</v>
      </c>
      <c r="N23" s="141"/>
      <c r="O23" s="134"/>
      <c r="P23" s="127" t="s">
        <v>32</v>
      </c>
    </row>
    <row r="24" spans="1:16" s="111" customFormat="1" ht="132.75" customHeight="1" x14ac:dyDescent="0.35">
      <c r="A24" s="260"/>
      <c r="B24" s="119" t="s">
        <v>138</v>
      </c>
      <c r="C24" s="119" t="s">
        <v>47</v>
      </c>
      <c r="D24" s="262"/>
      <c r="E24" s="262"/>
      <c r="F24" s="260"/>
      <c r="G24" s="121" t="s">
        <v>172</v>
      </c>
      <c r="H24" s="52" t="s">
        <v>51</v>
      </c>
      <c r="I24" s="122" t="s">
        <v>173</v>
      </c>
      <c r="J24" s="52" t="s">
        <v>174</v>
      </c>
      <c r="K24" s="52"/>
      <c r="L24" s="122" t="s">
        <v>171</v>
      </c>
      <c r="M24" s="235" t="s">
        <v>123</v>
      </c>
      <c r="N24" s="127"/>
      <c r="O24" s="134"/>
      <c r="P24" s="127" t="s">
        <v>32</v>
      </c>
    </row>
    <row r="25" spans="1:16" s="111" customFormat="1" ht="124.5" customHeight="1" x14ac:dyDescent="0.35">
      <c r="A25" s="261"/>
      <c r="B25" s="119" t="s">
        <v>46</v>
      </c>
      <c r="C25" s="123" t="s">
        <v>47</v>
      </c>
      <c r="D25" s="262"/>
      <c r="E25" s="262"/>
      <c r="F25" s="261"/>
      <c r="G25" s="121" t="s">
        <v>175</v>
      </c>
      <c r="H25" s="122" t="s">
        <v>70</v>
      </c>
      <c r="I25" s="106" t="s">
        <v>176</v>
      </c>
      <c r="J25" s="52" t="s">
        <v>177</v>
      </c>
      <c r="K25" s="52"/>
      <c r="L25" s="106" t="s">
        <v>178</v>
      </c>
      <c r="M25" s="235" t="s">
        <v>29</v>
      </c>
      <c r="N25" s="110" t="s">
        <v>179</v>
      </c>
      <c r="O25" s="134" t="s">
        <v>180</v>
      </c>
      <c r="P25" s="127" t="s">
        <v>68</v>
      </c>
    </row>
    <row r="26" spans="1:16" s="111" customFormat="1" ht="135" customHeight="1" x14ac:dyDescent="0.35">
      <c r="A26" s="262" t="s">
        <v>181</v>
      </c>
      <c r="B26" s="119" t="s">
        <v>46</v>
      </c>
      <c r="C26" s="119" t="s">
        <v>47</v>
      </c>
      <c r="D26" s="262" t="s">
        <v>182</v>
      </c>
      <c r="E26" s="262" t="s">
        <v>183</v>
      </c>
      <c r="F26" s="262" t="s">
        <v>184</v>
      </c>
      <c r="G26" s="121" t="s">
        <v>185</v>
      </c>
      <c r="H26" s="122" t="s">
        <v>51</v>
      </c>
      <c r="I26" s="52" t="s">
        <v>186</v>
      </c>
      <c r="J26" s="52" t="s">
        <v>187</v>
      </c>
      <c r="K26" s="119" t="s">
        <v>188</v>
      </c>
      <c r="L26" s="119" t="s">
        <v>189</v>
      </c>
      <c r="M26" s="238" t="s">
        <v>55</v>
      </c>
      <c r="N26" s="127"/>
      <c r="O26" s="129"/>
      <c r="P26" s="110" t="s">
        <v>32</v>
      </c>
    </row>
    <row r="27" spans="1:16" s="111" customFormat="1" ht="136.5" customHeight="1" x14ac:dyDescent="0.35">
      <c r="A27" s="262"/>
      <c r="B27" s="119" t="s">
        <v>46</v>
      </c>
      <c r="C27" s="119" t="s">
        <v>47</v>
      </c>
      <c r="D27" s="262"/>
      <c r="E27" s="262"/>
      <c r="F27" s="262"/>
      <c r="G27" s="121" t="s">
        <v>190</v>
      </c>
      <c r="H27" s="122" t="s">
        <v>51</v>
      </c>
      <c r="I27" s="52" t="s">
        <v>191</v>
      </c>
      <c r="J27" s="128" t="s">
        <v>192</v>
      </c>
      <c r="K27" s="119" t="s">
        <v>188</v>
      </c>
      <c r="L27" s="119" t="s">
        <v>193</v>
      </c>
      <c r="M27" s="232" t="s">
        <v>29</v>
      </c>
      <c r="N27" s="123" t="s">
        <v>61</v>
      </c>
      <c r="O27" s="129" t="s">
        <v>194</v>
      </c>
      <c r="P27" s="110" t="s">
        <v>32</v>
      </c>
    </row>
    <row r="28" spans="1:16" s="111" customFormat="1" ht="166" customHeight="1" x14ac:dyDescent="0.35">
      <c r="A28" s="262"/>
      <c r="B28" s="119" t="s">
        <v>46</v>
      </c>
      <c r="C28" s="119" t="s">
        <v>47</v>
      </c>
      <c r="D28" s="262"/>
      <c r="E28" s="262"/>
      <c r="F28" s="262"/>
      <c r="G28" s="121" t="s">
        <v>195</v>
      </c>
      <c r="H28" s="122" t="s">
        <v>51</v>
      </c>
      <c r="I28" s="52" t="s">
        <v>196</v>
      </c>
      <c r="J28" s="128" t="s">
        <v>197</v>
      </c>
      <c r="K28" s="119" t="s">
        <v>188</v>
      </c>
      <c r="L28" s="119" t="s">
        <v>193</v>
      </c>
      <c r="M28" s="232" t="s">
        <v>29</v>
      </c>
      <c r="N28" s="123" t="s">
        <v>66</v>
      </c>
      <c r="O28" s="129" t="s">
        <v>67</v>
      </c>
      <c r="P28" s="110" t="s">
        <v>68</v>
      </c>
    </row>
    <row r="29" spans="1:16" s="111" customFormat="1" ht="102.75" customHeight="1" x14ac:dyDescent="0.35">
      <c r="A29" s="262"/>
      <c r="B29" s="119" t="s">
        <v>18</v>
      </c>
      <c r="C29" s="119" t="s">
        <v>47</v>
      </c>
      <c r="D29" s="262"/>
      <c r="E29" s="262"/>
      <c r="F29" s="262"/>
      <c r="G29" s="121" t="s">
        <v>198</v>
      </c>
      <c r="H29" s="106" t="s">
        <v>70</v>
      </c>
      <c r="I29" s="128" t="s">
        <v>199</v>
      </c>
      <c r="J29" s="52" t="s">
        <v>200</v>
      </c>
      <c r="K29" s="119"/>
      <c r="L29" s="135" t="s">
        <v>201</v>
      </c>
      <c r="M29" s="232" t="s">
        <v>29</v>
      </c>
      <c r="N29" s="110" t="s">
        <v>179</v>
      </c>
      <c r="O29" s="129" t="s">
        <v>180</v>
      </c>
      <c r="P29" s="110" t="s">
        <v>68</v>
      </c>
    </row>
    <row r="30" spans="1:16" s="111" customFormat="1" ht="153.75" customHeight="1" x14ac:dyDescent="0.35">
      <c r="A30" s="262"/>
      <c r="B30" s="119" t="s">
        <v>18</v>
      </c>
      <c r="C30" s="119" t="s">
        <v>19</v>
      </c>
      <c r="D30" s="262"/>
      <c r="E30" s="262"/>
      <c r="F30" s="262"/>
      <c r="G30" s="121" t="s">
        <v>202</v>
      </c>
      <c r="H30" s="128" t="s">
        <v>203</v>
      </c>
      <c r="I30" s="119" t="s">
        <v>204</v>
      </c>
      <c r="J30" s="52" t="s">
        <v>205</v>
      </c>
      <c r="K30" s="52"/>
      <c r="L30" s="133" t="s">
        <v>206</v>
      </c>
      <c r="M30" s="239" t="s">
        <v>29</v>
      </c>
      <c r="N30" s="110" t="s">
        <v>207</v>
      </c>
      <c r="O30" s="129" t="s">
        <v>208</v>
      </c>
      <c r="P30" s="110" t="s">
        <v>32</v>
      </c>
    </row>
    <row r="31" spans="1:16" s="111" customFormat="1" ht="117.75" customHeight="1" x14ac:dyDescent="0.35">
      <c r="A31" s="262"/>
      <c r="B31" s="119"/>
      <c r="C31" s="119" t="s">
        <v>19</v>
      </c>
      <c r="D31" s="262"/>
      <c r="E31" s="262"/>
      <c r="F31" s="262"/>
      <c r="G31" s="142" t="s">
        <v>209</v>
      </c>
      <c r="H31" s="122" t="s">
        <v>39</v>
      </c>
      <c r="I31" s="143" t="s">
        <v>210</v>
      </c>
      <c r="J31" s="144" t="s">
        <v>211</v>
      </c>
      <c r="K31" s="122"/>
      <c r="L31" s="145" t="s">
        <v>42</v>
      </c>
      <c r="M31" s="146" t="s">
        <v>29</v>
      </c>
      <c r="N31" s="147" t="s">
        <v>43</v>
      </c>
      <c r="O31" s="117" t="s">
        <v>44</v>
      </c>
      <c r="P31" s="118" t="s">
        <v>32</v>
      </c>
    </row>
    <row r="32" spans="1:16" s="111" customFormat="1" ht="159.75" customHeight="1" x14ac:dyDescent="0.35">
      <c r="A32" s="262"/>
      <c r="B32" s="119" t="s">
        <v>18</v>
      </c>
      <c r="C32" s="119" t="s">
        <v>47</v>
      </c>
      <c r="D32" s="262"/>
      <c r="E32" s="262"/>
      <c r="F32" s="262"/>
      <c r="G32" s="121" t="s">
        <v>212</v>
      </c>
      <c r="H32" s="128" t="s">
        <v>203</v>
      </c>
      <c r="I32" s="119" t="s">
        <v>213</v>
      </c>
      <c r="J32" s="52" t="s">
        <v>214</v>
      </c>
      <c r="K32" s="52"/>
      <c r="L32" s="133" t="s">
        <v>215</v>
      </c>
      <c r="M32" s="239" t="s">
        <v>29</v>
      </c>
      <c r="N32" s="110" t="s">
        <v>207</v>
      </c>
      <c r="O32" s="129" t="s">
        <v>44</v>
      </c>
      <c r="P32" s="110" t="s">
        <v>32</v>
      </c>
    </row>
    <row r="33" spans="1:44" s="111" customFormat="1" ht="253.5" customHeight="1" x14ac:dyDescent="0.35">
      <c r="A33" s="262"/>
      <c r="B33" s="119" t="s">
        <v>46</v>
      </c>
      <c r="C33" s="119" t="s">
        <v>47</v>
      </c>
      <c r="D33" s="262"/>
      <c r="E33" s="262"/>
      <c r="F33" s="262"/>
      <c r="G33" s="121" t="s">
        <v>216</v>
      </c>
      <c r="H33" s="122" t="s">
        <v>107</v>
      </c>
      <c r="I33" s="52" t="s">
        <v>217</v>
      </c>
      <c r="J33" s="106" t="s">
        <v>218</v>
      </c>
      <c r="K33" s="52"/>
      <c r="L33" s="135" t="s">
        <v>219</v>
      </c>
      <c r="M33" s="239" t="s">
        <v>29</v>
      </c>
      <c r="N33" s="110" t="s">
        <v>151</v>
      </c>
      <c r="O33" s="129" t="s">
        <v>112</v>
      </c>
      <c r="P33" s="110" t="s">
        <v>68</v>
      </c>
    </row>
    <row r="34" spans="1:44" s="111" customFormat="1" ht="174" customHeight="1" x14ac:dyDescent="0.35">
      <c r="A34" s="262" t="s">
        <v>220</v>
      </c>
      <c r="B34" s="119" t="s">
        <v>46</v>
      </c>
      <c r="C34" s="119" t="s">
        <v>47</v>
      </c>
      <c r="D34" s="52" t="s">
        <v>96</v>
      </c>
      <c r="E34" s="262"/>
      <c r="F34" s="262"/>
      <c r="G34" s="121" t="s">
        <v>221</v>
      </c>
      <c r="H34" s="122" t="s">
        <v>222</v>
      </c>
      <c r="I34" s="128" t="s">
        <v>223</v>
      </c>
      <c r="J34" s="128" t="s">
        <v>224</v>
      </c>
      <c r="K34" s="52"/>
      <c r="L34" s="52" t="s">
        <v>225</v>
      </c>
      <c r="M34" s="240" t="s">
        <v>226</v>
      </c>
      <c r="N34" s="127" t="s">
        <v>227</v>
      </c>
      <c r="O34" s="131" t="s">
        <v>228</v>
      </c>
      <c r="P34" s="127" t="s">
        <v>32</v>
      </c>
    </row>
    <row r="35" spans="1:44" s="111" customFormat="1" ht="81.75" customHeight="1" x14ac:dyDescent="0.35">
      <c r="A35" s="262"/>
      <c r="B35" s="119" t="s">
        <v>46</v>
      </c>
      <c r="C35" s="119" t="s">
        <v>19</v>
      </c>
      <c r="D35" s="52" t="s">
        <v>96</v>
      </c>
      <c r="E35" s="262"/>
      <c r="F35" s="262"/>
      <c r="G35" s="121" t="s">
        <v>229</v>
      </c>
      <c r="H35" s="122" t="s">
        <v>222</v>
      </c>
      <c r="I35" s="52" t="s">
        <v>230</v>
      </c>
      <c r="J35" s="52" t="s">
        <v>231</v>
      </c>
      <c r="K35" s="52"/>
      <c r="L35" s="52" t="s">
        <v>225</v>
      </c>
      <c r="M35" s="240" t="s">
        <v>226</v>
      </c>
      <c r="N35" s="127" t="s">
        <v>227</v>
      </c>
      <c r="O35" s="131" t="s">
        <v>228</v>
      </c>
      <c r="P35" s="127" t="s">
        <v>32</v>
      </c>
    </row>
    <row r="36" spans="1:44" s="111" customFormat="1" ht="198" customHeight="1" x14ac:dyDescent="0.35">
      <c r="A36" s="262"/>
      <c r="B36" s="119" t="s">
        <v>46</v>
      </c>
      <c r="C36" s="119" t="s">
        <v>0</v>
      </c>
      <c r="D36" s="52" t="s">
        <v>96</v>
      </c>
      <c r="E36" s="262"/>
      <c r="F36" s="262"/>
      <c r="G36" s="121" t="s">
        <v>232</v>
      </c>
      <c r="H36" s="122" t="s">
        <v>222</v>
      </c>
      <c r="I36" s="128" t="s">
        <v>233</v>
      </c>
      <c r="J36" s="128" t="s">
        <v>234</v>
      </c>
      <c r="K36" s="52"/>
      <c r="L36" s="128" t="s">
        <v>235</v>
      </c>
      <c r="M36" s="241" t="s">
        <v>117</v>
      </c>
      <c r="N36" s="148" t="s">
        <v>236</v>
      </c>
      <c r="O36" s="129" t="s">
        <v>237</v>
      </c>
      <c r="P36" s="110" t="s">
        <v>32</v>
      </c>
    </row>
    <row r="37" spans="1:44" s="111" customFormat="1" ht="147" customHeight="1" x14ac:dyDescent="0.35">
      <c r="A37" s="267" t="s">
        <v>238</v>
      </c>
      <c r="B37" s="119" t="s">
        <v>46</v>
      </c>
      <c r="C37" s="119" t="s">
        <v>47</v>
      </c>
      <c r="D37" s="267" t="s">
        <v>239</v>
      </c>
      <c r="E37" s="267" t="s">
        <v>240</v>
      </c>
      <c r="F37" s="267" t="s">
        <v>240</v>
      </c>
      <c r="G37" s="124" t="s">
        <v>241</v>
      </c>
      <c r="H37" s="119" t="s">
        <v>107</v>
      </c>
      <c r="I37" s="119" t="s">
        <v>242</v>
      </c>
      <c r="J37" s="119" t="s">
        <v>243</v>
      </c>
      <c r="K37" s="119"/>
      <c r="L37" s="123"/>
      <c r="M37" s="231" t="s">
        <v>117</v>
      </c>
      <c r="N37" s="123" t="s">
        <v>244</v>
      </c>
      <c r="O37" s="149" t="s">
        <v>112</v>
      </c>
      <c r="P37" s="110" t="s">
        <v>68</v>
      </c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19"/>
      <c r="AR37" s="119"/>
    </row>
    <row r="38" spans="1:44" s="111" customFormat="1" ht="116.25" customHeight="1" x14ac:dyDescent="0.35">
      <c r="A38" s="268"/>
      <c r="B38" s="119" t="s">
        <v>245</v>
      </c>
      <c r="C38" s="119" t="s">
        <v>47</v>
      </c>
      <c r="D38" s="268"/>
      <c r="E38" s="268"/>
      <c r="F38" s="268"/>
      <c r="G38" s="124" t="s">
        <v>246</v>
      </c>
      <c r="H38" s="119" t="s">
        <v>247</v>
      </c>
      <c r="I38" s="119" t="s">
        <v>248</v>
      </c>
      <c r="J38" s="119" t="s">
        <v>249</v>
      </c>
      <c r="K38" s="119"/>
      <c r="L38" s="119" t="s">
        <v>250</v>
      </c>
      <c r="M38" s="231" t="s">
        <v>251</v>
      </c>
      <c r="N38" s="119"/>
      <c r="O38" s="150"/>
      <c r="P38" s="127" t="s">
        <v>32</v>
      </c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19"/>
      <c r="AR38" s="119"/>
    </row>
    <row r="39" spans="1:44" s="111" customFormat="1" ht="209.25" customHeight="1" x14ac:dyDescent="0.35">
      <c r="A39" s="52" t="s">
        <v>252</v>
      </c>
      <c r="B39" s="119" t="s">
        <v>18</v>
      </c>
      <c r="C39" s="119" t="s">
        <v>47</v>
      </c>
      <c r="D39" s="52" t="s">
        <v>239</v>
      </c>
      <c r="E39" s="52" t="s">
        <v>253</v>
      </c>
      <c r="F39" s="52" t="s">
        <v>254</v>
      </c>
      <c r="G39" s="121" t="s">
        <v>255</v>
      </c>
      <c r="H39" s="122" t="s">
        <v>256</v>
      </c>
      <c r="I39" s="122" t="s">
        <v>257</v>
      </c>
      <c r="J39" s="52" t="s">
        <v>258</v>
      </c>
      <c r="K39" s="52"/>
      <c r="L39" s="133" t="s">
        <v>146</v>
      </c>
      <c r="M39" s="242" t="s">
        <v>75</v>
      </c>
      <c r="N39" s="125"/>
      <c r="O39" s="134"/>
      <c r="P39" s="127" t="s">
        <v>32</v>
      </c>
    </row>
    <row r="40" spans="1:44" s="111" customFormat="1" ht="132" customHeight="1" x14ac:dyDescent="0.35">
      <c r="A40" s="259" t="s">
        <v>259</v>
      </c>
      <c r="B40" s="119" t="s">
        <v>18</v>
      </c>
      <c r="C40" s="119" t="s">
        <v>47</v>
      </c>
      <c r="D40" s="259" t="s">
        <v>260</v>
      </c>
      <c r="E40" s="259" t="s">
        <v>261</v>
      </c>
      <c r="F40" s="259" t="s">
        <v>262</v>
      </c>
      <c r="G40" s="121" t="s">
        <v>263</v>
      </c>
      <c r="H40" s="128" t="s">
        <v>39</v>
      </c>
      <c r="I40" s="52" t="s">
        <v>264</v>
      </c>
      <c r="J40" s="52" t="s">
        <v>264</v>
      </c>
      <c r="K40" s="52" t="s">
        <v>265</v>
      </c>
      <c r="L40" s="119" t="s">
        <v>266</v>
      </c>
      <c r="M40" s="243" t="s">
        <v>29</v>
      </c>
      <c r="N40" s="109" t="s">
        <v>267</v>
      </c>
      <c r="O40" s="151" t="s">
        <v>208</v>
      </c>
      <c r="P40" s="152" t="s">
        <v>32</v>
      </c>
    </row>
    <row r="41" spans="1:44" s="111" customFormat="1" ht="112.5" customHeight="1" x14ac:dyDescent="0.35">
      <c r="A41" s="261"/>
      <c r="B41" s="119" t="s">
        <v>18</v>
      </c>
      <c r="C41" s="119" t="s">
        <v>19</v>
      </c>
      <c r="D41" s="261"/>
      <c r="E41" s="261"/>
      <c r="F41" s="261"/>
      <c r="G41" s="121" t="s">
        <v>268</v>
      </c>
      <c r="H41" s="128" t="s">
        <v>39</v>
      </c>
      <c r="I41" s="52" t="s">
        <v>264</v>
      </c>
      <c r="J41" s="52" t="s">
        <v>264</v>
      </c>
      <c r="K41" s="52"/>
      <c r="L41" s="119" t="s">
        <v>269</v>
      </c>
      <c r="M41" s="243" t="s">
        <v>29</v>
      </c>
      <c r="N41" s="109" t="s">
        <v>267</v>
      </c>
      <c r="O41" s="151" t="s">
        <v>208</v>
      </c>
      <c r="P41" s="152" t="s">
        <v>32</v>
      </c>
    </row>
    <row r="42" spans="1:44" s="111" customFormat="1" ht="115.5" customHeight="1" x14ac:dyDescent="0.35">
      <c r="A42" s="52"/>
      <c r="B42" s="119" t="s">
        <v>245</v>
      </c>
      <c r="C42" s="119" t="s">
        <v>47</v>
      </c>
      <c r="D42" s="136" t="s">
        <v>260</v>
      </c>
      <c r="E42" s="136" t="s">
        <v>270</v>
      </c>
      <c r="F42" s="136" t="s">
        <v>271</v>
      </c>
      <c r="G42" s="121" t="s">
        <v>272</v>
      </c>
      <c r="H42" s="52" t="s">
        <v>273</v>
      </c>
      <c r="I42" s="122" t="s">
        <v>274</v>
      </c>
      <c r="J42" s="122" t="s">
        <v>275</v>
      </c>
      <c r="K42" s="52"/>
      <c r="L42" s="133" t="s">
        <v>276</v>
      </c>
      <c r="M42" s="183" t="s">
        <v>29</v>
      </c>
      <c r="N42" s="153"/>
      <c r="O42" s="154"/>
      <c r="P42" s="127" t="s">
        <v>32</v>
      </c>
    </row>
    <row r="43" spans="1:44" s="111" customFormat="1" ht="106" customHeight="1" x14ac:dyDescent="0.35">
      <c r="A43" s="120" t="s">
        <v>277</v>
      </c>
      <c r="B43" s="119" t="s">
        <v>278</v>
      </c>
      <c r="C43" s="119" t="s">
        <v>47</v>
      </c>
      <c r="D43" s="136" t="s">
        <v>260</v>
      </c>
      <c r="E43" s="136" t="s">
        <v>279</v>
      </c>
      <c r="F43" s="120" t="s">
        <v>279</v>
      </c>
      <c r="G43" s="121" t="s">
        <v>280</v>
      </c>
      <c r="H43" s="52" t="s">
        <v>281</v>
      </c>
      <c r="I43" s="119" t="s">
        <v>282</v>
      </c>
      <c r="J43" s="119" t="s">
        <v>283</v>
      </c>
      <c r="K43" s="119"/>
      <c r="L43" s="133" t="s">
        <v>284</v>
      </c>
      <c r="M43" s="235" t="s">
        <v>226</v>
      </c>
      <c r="N43" s="125" t="s">
        <v>285</v>
      </c>
      <c r="O43" s="134" t="s">
        <v>286</v>
      </c>
      <c r="P43" s="127" t="s">
        <v>32</v>
      </c>
    </row>
    <row r="44" spans="1:44" s="111" customFormat="1" ht="222" customHeight="1" x14ac:dyDescent="0.35">
      <c r="A44" s="265" t="s">
        <v>287</v>
      </c>
      <c r="B44" s="265" t="s">
        <v>278</v>
      </c>
      <c r="C44" s="127" t="s">
        <v>19</v>
      </c>
      <c r="D44" s="263" t="s">
        <v>288</v>
      </c>
      <c r="E44" s="274" t="s">
        <v>289</v>
      </c>
      <c r="F44" s="156" t="s">
        <v>289</v>
      </c>
      <c r="G44" s="157" t="s">
        <v>290</v>
      </c>
      <c r="H44" s="156" t="s">
        <v>291</v>
      </c>
      <c r="I44" s="156" t="s">
        <v>289</v>
      </c>
      <c r="J44" s="156" t="s">
        <v>292</v>
      </c>
      <c r="K44" s="156"/>
      <c r="L44" s="127" t="s">
        <v>293</v>
      </c>
      <c r="M44" s="244" t="s">
        <v>29</v>
      </c>
      <c r="N44" s="158" t="s">
        <v>294</v>
      </c>
      <c r="O44" s="159" t="s">
        <v>295</v>
      </c>
      <c r="P44" s="127" t="s">
        <v>32</v>
      </c>
    </row>
    <row r="45" spans="1:44" s="111" customFormat="1" ht="222" customHeight="1" x14ac:dyDescent="0.35">
      <c r="A45" s="266"/>
      <c r="B45" s="266"/>
      <c r="C45" s="127" t="s">
        <v>19</v>
      </c>
      <c r="D45" s="264"/>
      <c r="E45" s="275"/>
      <c r="F45" s="155"/>
      <c r="G45" s="161" t="s">
        <v>296</v>
      </c>
      <c r="H45" s="162" t="s">
        <v>297</v>
      </c>
      <c r="I45" s="162" t="s">
        <v>298</v>
      </c>
      <c r="J45" s="162" t="s">
        <v>299</v>
      </c>
      <c r="K45" s="162"/>
      <c r="L45" s="163" t="s">
        <v>300</v>
      </c>
      <c r="M45" s="146" t="s">
        <v>29</v>
      </c>
      <c r="N45" s="113" t="s">
        <v>301</v>
      </c>
      <c r="O45" s="117" t="s">
        <v>302</v>
      </c>
      <c r="P45" s="118" t="s">
        <v>32</v>
      </c>
    </row>
    <row r="46" spans="1:44" s="111" customFormat="1" ht="210.75" customHeight="1" x14ac:dyDescent="0.35">
      <c r="A46" s="266"/>
      <c r="B46" s="266"/>
      <c r="C46" s="127" t="s">
        <v>47</v>
      </c>
      <c r="D46" s="264"/>
      <c r="E46" s="275"/>
      <c r="F46" s="155" t="s">
        <v>289</v>
      </c>
      <c r="G46" s="164" t="s">
        <v>303</v>
      </c>
      <c r="H46" s="155" t="s">
        <v>291</v>
      </c>
      <c r="I46" s="155" t="s">
        <v>289</v>
      </c>
      <c r="J46" s="155" t="s">
        <v>292</v>
      </c>
      <c r="K46" s="155"/>
      <c r="L46" s="160" t="s">
        <v>293</v>
      </c>
      <c r="M46" s="244" t="s">
        <v>29</v>
      </c>
      <c r="N46" s="158" t="s">
        <v>294</v>
      </c>
      <c r="O46" s="159" t="s">
        <v>304</v>
      </c>
      <c r="P46" s="127" t="s">
        <v>32</v>
      </c>
    </row>
    <row r="47" spans="1:44" s="111" customFormat="1" ht="81" customHeight="1" x14ac:dyDescent="0.35">
      <c r="A47" s="165" t="s">
        <v>305</v>
      </c>
      <c r="B47" s="166" t="s">
        <v>306</v>
      </c>
      <c r="C47" s="167" t="s">
        <v>19</v>
      </c>
      <c r="D47" s="269" t="s">
        <v>307</v>
      </c>
      <c r="E47" s="269" t="s">
        <v>308</v>
      </c>
      <c r="F47" s="269" t="s">
        <v>309</v>
      </c>
      <c r="G47" s="168" t="s">
        <v>310</v>
      </c>
      <c r="H47" s="143" t="s">
        <v>51</v>
      </c>
      <c r="I47" s="143" t="s">
        <v>311</v>
      </c>
      <c r="J47" s="122" t="s">
        <v>312</v>
      </c>
      <c r="K47" s="169"/>
      <c r="L47" s="163" t="s">
        <v>300</v>
      </c>
      <c r="M47" s="169" t="s">
        <v>29</v>
      </c>
      <c r="N47" s="170" t="s">
        <v>313</v>
      </c>
      <c r="O47" s="171" t="s">
        <v>314</v>
      </c>
      <c r="P47" s="172" t="s">
        <v>68</v>
      </c>
    </row>
    <row r="48" spans="1:44" s="111" customFormat="1" ht="46.5" x14ac:dyDescent="0.35">
      <c r="A48" s="173"/>
      <c r="B48" s="166" t="s">
        <v>306</v>
      </c>
      <c r="C48" s="167" t="s">
        <v>19</v>
      </c>
      <c r="D48" s="270"/>
      <c r="E48" s="270"/>
      <c r="F48" s="270"/>
      <c r="G48" s="168" t="s">
        <v>315</v>
      </c>
      <c r="H48" s="143" t="s">
        <v>51</v>
      </c>
      <c r="I48" s="143" t="s">
        <v>316</v>
      </c>
      <c r="J48" s="122" t="s">
        <v>317</v>
      </c>
      <c r="K48" s="137"/>
      <c r="L48" s="163" t="s">
        <v>300</v>
      </c>
      <c r="M48" s="169" t="s">
        <v>29</v>
      </c>
      <c r="N48" s="174" t="s">
        <v>318</v>
      </c>
      <c r="O48" s="171" t="s">
        <v>67</v>
      </c>
      <c r="P48" s="172" t="s">
        <v>32</v>
      </c>
    </row>
    <row r="49" spans="1:16" s="111" customFormat="1" ht="248" x14ac:dyDescent="0.35">
      <c r="A49" s="173"/>
      <c r="B49" s="166" t="s">
        <v>245</v>
      </c>
      <c r="C49" s="167" t="s">
        <v>19</v>
      </c>
      <c r="D49" s="270"/>
      <c r="E49" s="270"/>
      <c r="F49" s="270"/>
      <c r="G49" s="168" t="s">
        <v>319</v>
      </c>
      <c r="H49" s="143" t="s">
        <v>107</v>
      </c>
      <c r="I49" s="143" t="s">
        <v>320</v>
      </c>
      <c r="J49" s="122" t="s">
        <v>321</v>
      </c>
      <c r="K49" s="175"/>
      <c r="L49" s="163" t="s">
        <v>36</v>
      </c>
      <c r="M49" s="169" t="s">
        <v>322</v>
      </c>
      <c r="N49" s="113" t="s">
        <v>37</v>
      </c>
      <c r="O49" s="174"/>
      <c r="P49" s="172" t="s">
        <v>68</v>
      </c>
    </row>
    <row r="50" spans="1:16" s="111" customFormat="1" ht="93.75" customHeight="1" x14ac:dyDescent="0.35">
      <c r="A50" s="173"/>
      <c r="B50" s="166" t="s">
        <v>245</v>
      </c>
      <c r="C50" s="167" t="s">
        <v>19</v>
      </c>
      <c r="D50" s="270"/>
      <c r="E50" s="270"/>
      <c r="F50" s="270"/>
      <c r="G50" s="168" t="s">
        <v>323</v>
      </c>
      <c r="H50" s="143" t="s">
        <v>24</v>
      </c>
      <c r="I50" s="143" t="s">
        <v>324</v>
      </c>
      <c r="J50" s="122" t="s">
        <v>325</v>
      </c>
      <c r="K50" s="175"/>
      <c r="L50" s="163" t="s">
        <v>36</v>
      </c>
      <c r="M50" s="169" t="s">
        <v>322</v>
      </c>
      <c r="N50" s="113" t="s">
        <v>37</v>
      </c>
      <c r="O50" s="174"/>
      <c r="P50" s="172" t="s">
        <v>68</v>
      </c>
    </row>
    <row r="51" spans="1:16" s="111" customFormat="1" ht="77.5" x14ac:dyDescent="0.35">
      <c r="A51" s="173"/>
      <c r="B51" s="176" t="s">
        <v>326</v>
      </c>
      <c r="C51" s="167" t="s">
        <v>19</v>
      </c>
      <c r="D51" s="270"/>
      <c r="E51" s="270"/>
      <c r="F51" s="270"/>
      <c r="G51" s="168" t="s">
        <v>327</v>
      </c>
      <c r="H51" s="143" t="s">
        <v>39</v>
      </c>
      <c r="I51" s="143" t="s">
        <v>328</v>
      </c>
      <c r="J51" s="122" t="s">
        <v>329</v>
      </c>
      <c r="K51" s="175"/>
      <c r="L51" s="163" t="s">
        <v>42</v>
      </c>
      <c r="M51" s="177" t="s">
        <v>29</v>
      </c>
      <c r="N51" s="147" t="s">
        <v>43</v>
      </c>
      <c r="O51" s="117" t="s">
        <v>44</v>
      </c>
      <c r="P51" s="118" t="s">
        <v>68</v>
      </c>
    </row>
    <row r="52" spans="1:16" s="111" customFormat="1" ht="77.5" x14ac:dyDescent="0.35">
      <c r="A52" s="173"/>
      <c r="B52" s="176" t="s">
        <v>326</v>
      </c>
      <c r="C52" s="167" t="s">
        <v>19</v>
      </c>
      <c r="D52" s="270"/>
      <c r="E52" s="270"/>
      <c r="F52" s="270"/>
      <c r="G52" s="168" t="s">
        <v>330</v>
      </c>
      <c r="H52" s="143" t="s">
        <v>39</v>
      </c>
      <c r="I52" s="143" t="s">
        <v>331</v>
      </c>
      <c r="J52" s="122" t="s">
        <v>332</v>
      </c>
      <c r="K52" s="175"/>
      <c r="L52" s="163" t="s">
        <v>42</v>
      </c>
      <c r="M52" s="177" t="s">
        <v>29</v>
      </c>
      <c r="N52" s="147" t="s">
        <v>43</v>
      </c>
      <c r="O52" s="117" t="s">
        <v>44</v>
      </c>
      <c r="P52" s="118" t="s">
        <v>68</v>
      </c>
    </row>
    <row r="53" spans="1:16" s="111" customFormat="1" ht="77.5" x14ac:dyDescent="0.35">
      <c r="A53" s="173"/>
      <c r="B53" s="166" t="s">
        <v>306</v>
      </c>
      <c r="C53" s="167" t="s">
        <v>19</v>
      </c>
      <c r="D53" s="270"/>
      <c r="E53" s="270"/>
      <c r="F53" s="270"/>
      <c r="G53" s="168" t="s">
        <v>333</v>
      </c>
      <c r="H53" s="143" t="s">
        <v>39</v>
      </c>
      <c r="I53" s="178" t="s">
        <v>334</v>
      </c>
      <c r="J53" s="113" t="s">
        <v>335</v>
      </c>
      <c r="K53" s="175"/>
      <c r="L53" s="163" t="s">
        <v>300</v>
      </c>
      <c r="M53" s="177" t="s">
        <v>29</v>
      </c>
      <c r="N53" s="174" t="s">
        <v>336</v>
      </c>
      <c r="O53" s="171"/>
      <c r="P53" s="172" t="s">
        <v>68</v>
      </c>
    </row>
    <row r="54" spans="1:16" s="111" customFormat="1" ht="62" x14ac:dyDescent="0.35">
      <c r="A54" s="173"/>
      <c r="B54" s="166" t="s">
        <v>306</v>
      </c>
      <c r="C54" s="167" t="s">
        <v>19</v>
      </c>
      <c r="D54" s="270"/>
      <c r="E54" s="270"/>
      <c r="F54" s="270"/>
      <c r="G54" s="168" t="s">
        <v>337</v>
      </c>
      <c r="H54" s="143" t="s">
        <v>338</v>
      </c>
      <c r="I54" s="143" t="s">
        <v>339</v>
      </c>
      <c r="J54" s="193" t="s">
        <v>340</v>
      </c>
      <c r="K54" s="175"/>
      <c r="L54" s="163" t="s">
        <v>341</v>
      </c>
      <c r="M54" s="169" t="s">
        <v>29</v>
      </c>
      <c r="N54" s="172" t="s">
        <v>342</v>
      </c>
      <c r="O54" s="167"/>
      <c r="P54" s="172" t="s">
        <v>32</v>
      </c>
    </row>
    <row r="55" spans="1:16" s="111" customFormat="1" ht="62" x14ac:dyDescent="0.35">
      <c r="A55" s="173"/>
      <c r="B55" s="166" t="s">
        <v>306</v>
      </c>
      <c r="C55" s="167" t="s">
        <v>19</v>
      </c>
      <c r="D55" s="270"/>
      <c r="E55" s="270"/>
      <c r="F55" s="270"/>
      <c r="G55" s="168" t="s">
        <v>337</v>
      </c>
      <c r="H55" s="163" t="s">
        <v>343</v>
      </c>
      <c r="I55" s="143" t="s">
        <v>344</v>
      </c>
      <c r="J55" s="122" t="s">
        <v>345</v>
      </c>
      <c r="K55" s="175"/>
      <c r="L55" s="163" t="s">
        <v>36</v>
      </c>
      <c r="M55" s="169" t="s">
        <v>322</v>
      </c>
      <c r="N55" s="172" t="s">
        <v>346</v>
      </c>
      <c r="O55" s="167"/>
      <c r="P55" s="172" t="s">
        <v>68</v>
      </c>
    </row>
    <row r="56" spans="1:16" s="111" customFormat="1" ht="46.5" x14ac:dyDescent="0.35">
      <c r="A56" s="179"/>
      <c r="B56" s="166" t="s">
        <v>306</v>
      </c>
      <c r="C56" s="167" t="s">
        <v>19</v>
      </c>
      <c r="D56" s="271"/>
      <c r="E56" s="271"/>
      <c r="F56" s="271"/>
      <c r="G56" s="168" t="s">
        <v>337</v>
      </c>
      <c r="H56" s="143" t="s">
        <v>347</v>
      </c>
      <c r="I56" s="143" t="s">
        <v>348</v>
      </c>
      <c r="J56" s="122" t="s">
        <v>349</v>
      </c>
      <c r="K56" s="175"/>
      <c r="L56" s="163" t="s">
        <v>36</v>
      </c>
      <c r="M56" s="169" t="s">
        <v>322</v>
      </c>
      <c r="N56" s="172" t="s">
        <v>346</v>
      </c>
      <c r="O56" s="167"/>
      <c r="P56" s="172" t="s">
        <v>68</v>
      </c>
    </row>
    <row r="57" spans="1:16" ht="15.75" customHeight="1" x14ac:dyDescent="0.35">
      <c r="O57" s="3"/>
    </row>
    <row r="58" spans="1:16" ht="15.75" customHeight="1" x14ac:dyDescent="0.35">
      <c r="O58" s="3"/>
    </row>
    <row r="59" spans="1:16" ht="15.75" customHeight="1" x14ac:dyDescent="0.35">
      <c r="O59" s="3"/>
    </row>
    <row r="60" spans="1:16" ht="15.75" customHeight="1" x14ac:dyDescent="0.35">
      <c r="O60" s="3"/>
    </row>
    <row r="61" spans="1:16" ht="15.75" customHeight="1" x14ac:dyDescent="0.35">
      <c r="O61" s="3"/>
    </row>
    <row r="62" spans="1:16" ht="15.75" customHeight="1" x14ac:dyDescent="0.35">
      <c r="O62" s="3"/>
    </row>
    <row r="63" spans="1:16" ht="15.75" customHeight="1" x14ac:dyDescent="0.35">
      <c r="O63" s="3"/>
    </row>
    <row r="64" spans="1:16" ht="15.75" customHeight="1" x14ac:dyDescent="0.35">
      <c r="O64" s="3"/>
    </row>
    <row r="65" spans="15:15" ht="15.75" customHeight="1" x14ac:dyDescent="0.35">
      <c r="O65" s="3"/>
    </row>
    <row r="66" spans="15:15" ht="15.75" customHeight="1" x14ac:dyDescent="0.35">
      <c r="O66" s="3"/>
    </row>
    <row r="67" spans="15:15" ht="15.75" customHeight="1" x14ac:dyDescent="0.35">
      <c r="O67" s="3"/>
    </row>
    <row r="68" spans="15:15" ht="15.75" customHeight="1" x14ac:dyDescent="0.35">
      <c r="O68" s="3"/>
    </row>
    <row r="69" spans="15:15" ht="15.75" customHeight="1" x14ac:dyDescent="0.35">
      <c r="O69" s="3"/>
    </row>
    <row r="70" spans="15:15" ht="15.75" customHeight="1" x14ac:dyDescent="0.35">
      <c r="O70" s="3"/>
    </row>
    <row r="71" spans="15:15" ht="15.75" customHeight="1" x14ac:dyDescent="0.35">
      <c r="O71" s="3"/>
    </row>
    <row r="72" spans="15:15" ht="15.75" customHeight="1" x14ac:dyDescent="0.35">
      <c r="O72" s="3"/>
    </row>
    <row r="73" spans="15:15" ht="15.75" customHeight="1" x14ac:dyDescent="0.35">
      <c r="O73" s="3"/>
    </row>
    <row r="74" spans="15:15" ht="15.75" customHeight="1" x14ac:dyDescent="0.35">
      <c r="O74" s="3"/>
    </row>
    <row r="75" spans="15:15" ht="15.75" customHeight="1" x14ac:dyDescent="0.35">
      <c r="O75" s="3"/>
    </row>
    <row r="76" spans="15:15" ht="15.75" customHeight="1" x14ac:dyDescent="0.35">
      <c r="O76" s="3"/>
    </row>
    <row r="77" spans="15:15" ht="15.75" customHeight="1" x14ac:dyDescent="0.35">
      <c r="O77" s="3"/>
    </row>
    <row r="78" spans="15:15" ht="15.75" customHeight="1" x14ac:dyDescent="0.35">
      <c r="O78" s="3"/>
    </row>
    <row r="79" spans="15:15" ht="15.75" customHeight="1" x14ac:dyDescent="0.35">
      <c r="O79" s="3"/>
    </row>
    <row r="80" spans="15:15" ht="15.75" customHeight="1" x14ac:dyDescent="0.35">
      <c r="O80" s="3"/>
    </row>
    <row r="81" spans="15:15" ht="15.75" customHeight="1" x14ac:dyDescent="0.35">
      <c r="O81" s="3"/>
    </row>
    <row r="82" spans="15:15" ht="15.75" customHeight="1" x14ac:dyDescent="0.35">
      <c r="O82" s="3"/>
    </row>
    <row r="83" spans="15:15" ht="15.75" customHeight="1" x14ac:dyDescent="0.35">
      <c r="O83" s="3"/>
    </row>
    <row r="84" spans="15:15" ht="15.75" customHeight="1" x14ac:dyDescent="0.35">
      <c r="O84" s="3"/>
    </row>
    <row r="85" spans="15:15" ht="15.75" customHeight="1" x14ac:dyDescent="0.35">
      <c r="O85" s="3"/>
    </row>
    <row r="86" spans="15:15" ht="15.75" customHeight="1" x14ac:dyDescent="0.35">
      <c r="O86" s="3"/>
    </row>
    <row r="87" spans="15:15" ht="15.75" customHeight="1" x14ac:dyDescent="0.35">
      <c r="O87" s="3"/>
    </row>
    <row r="88" spans="15:15" ht="15.75" customHeight="1" x14ac:dyDescent="0.35">
      <c r="O88" s="3"/>
    </row>
    <row r="89" spans="15:15" ht="15.75" customHeight="1" x14ac:dyDescent="0.35">
      <c r="O89" s="3"/>
    </row>
    <row r="90" spans="15:15" ht="15.75" customHeight="1" x14ac:dyDescent="0.35">
      <c r="O90" s="3"/>
    </row>
    <row r="91" spans="15:15" ht="15.75" customHeight="1" x14ac:dyDescent="0.35">
      <c r="O91" s="3"/>
    </row>
    <row r="92" spans="15:15" ht="15.75" customHeight="1" x14ac:dyDescent="0.35">
      <c r="O92" s="3"/>
    </row>
    <row r="93" spans="15:15" ht="15.75" customHeight="1" x14ac:dyDescent="0.35">
      <c r="O93" s="3"/>
    </row>
    <row r="94" spans="15:15" ht="15.75" customHeight="1" x14ac:dyDescent="0.35">
      <c r="O94" s="3"/>
    </row>
    <row r="95" spans="15:15" ht="15.75" customHeight="1" x14ac:dyDescent="0.35">
      <c r="O95" s="3"/>
    </row>
    <row r="96" spans="15:15" ht="15.75" customHeight="1" x14ac:dyDescent="0.35">
      <c r="O96" s="3"/>
    </row>
    <row r="97" spans="15:15" ht="15.75" customHeight="1" x14ac:dyDescent="0.35">
      <c r="O97" s="3"/>
    </row>
    <row r="98" spans="15:15" ht="15.75" customHeight="1" x14ac:dyDescent="0.35">
      <c r="O98" s="3"/>
    </row>
    <row r="99" spans="15:15" ht="15.75" customHeight="1" x14ac:dyDescent="0.35">
      <c r="O99" s="3"/>
    </row>
    <row r="100" spans="15:15" ht="15.75" customHeight="1" x14ac:dyDescent="0.35">
      <c r="O100" s="3"/>
    </row>
    <row r="101" spans="15:15" ht="15.75" customHeight="1" x14ac:dyDescent="0.35">
      <c r="O101" s="3"/>
    </row>
    <row r="102" spans="15:15" ht="15.75" customHeight="1" x14ac:dyDescent="0.35">
      <c r="O102" s="3"/>
    </row>
    <row r="103" spans="15:15" ht="15.75" customHeight="1" x14ac:dyDescent="0.35">
      <c r="O103" s="3"/>
    </row>
    <row r="104" spans="15:15" ht="15.75" customHeight="1" x14ac:dyDescent="0.35">
      <c r="O104" s="3"/>
    </row>
    <row r="105" spans="15:15" ht="15.75" customHeight="1" x14ac:dyDescent="0.35">
      <c r="O105" s="3"/>
    </row>
    <row r="106" spans="15:15" ht="15.75" customHeight="1" x14ac:dyDescent="0.35">
      <c r="O106" s="3"/>
    </row>
    <row r="107" spans="15:15" ht="15.75" customHeight="1" x14ac:dyDescent="0.35">
      <c r="O107" s="3"/>
    </row>
    <row r="108" spans="15:15" ht="15.75" customHeight="1" x14ac:dyDescent="0.35">
      <c r="O108" s="3"/>
    </row>
    <row r="109" spans="15:15" ht="15.75" customHeight="1" x14ac:dyDescent="0.35">
      <c r="O109" s="3"/>
    </row>
    <row r="110" spans="15:15" ht="15.75" customHeight="1" x14ac:dyDescent="0.35">
      <c r="O110" s="3"/>
    </row>
    <row r="111" spans="15:15" ht="15.75" customHeight="1" x14ac:dyDescent="0.35">
      <c r="O111" s="3"/>
    </row>
    <row r="112" spans="15:15" ht="15.75" customHeight="1" x14ac:dyDescent="0.35">
      <c r="O112" s="3"/>
    </row>
    <row r="113" spans="15:15" ht="15.75" customHeight="1" x14ac:dyDescent="0.35">
      <c r="O113" s="3"/>
    </row>
    <row r="114" spans="15:15" ht="15.75" customHeight="1" x14ac:dyDescent="0.35">
      <c r="O114" s="3"/>
    </row>
    <row r="115" spans="15:15" ht="15.75" customHeight="1" x14ac:dyDescent="0.35">
      <c r="O115" s="3"/>
    </row>
    <row r="116" spans="15:15" ht="15.75" customHeight="1" x14ac:dyDescent="0.35">
      <c r="O116" s="3"/>
    </row>
    <row r="117" spans="15:15" ht="15.75" customHeight="1" x14ac:dyDescent="0.35">
      <c r="O117" s="3"/>
    </row>
    <row r="118" spans="15:15" ht="15.75" customHeight="1" x14ac:dyDescent="0.35">
      <c r="O118" s="3"/>
    </row>
    <row r="119" spans="15:15" ht="15.75" customHeight="1" x14ac:dyDescent="0.35">
      <c r="O119" s="3"/>
    </row>
    <row r="120" spans="15:15" ht="15.75" customHeight="1" x14ac:dyDescent="0.35">
      <c r="O120" s="3"/>
    </row>
    <row r="121" spans="15:15" ht="15.75" customHeight="1" x14ac:dyDescent="0.35">
      <c r="O121" s="3"/>
    </row>
    <row r="122" spans="15:15" ht="15.75" customHeight="1" x14ac:dyDescent="0.35">
      <c r="O122" s="3"/>
    </row>
    <row r="123" spans="15:15" ht="15.75" customHeight="1" x14ac:dyDescent="0.35">
      <c r="O123" s="3"/>
    </row>
    <row r="124" spans="15:15" ht="15.75" customHeight="1" x14ac:dyDescent="0.35">
      <c r="O124" s="3"/>
    </row>
    <row r="125" spans="15:15" ht="15.75" customHeight="1" x14ac:dyDescent="0.35">
      <c r="O125" s="3"/>
    </row>
    <row r="126" spans="15:15" ht="15.75" customHeight="1" x14ac:dyDescent="0.35">
      <c r="O126" s="3"/>
    </row>
    <row r="127" spans="15:15" ht="15.75" customHeight="1" x14ac:dyDescent="0.35">
      <c r="O127" s="3"/>
    </row>
    <row r="128" spans="15:15" ht="15.75" customHeight="1" x14ac:dyDescent="0.35">
      <c r="O128" s="3"/>
    </row>
    <row r="129" spans="15:15" ht="15.75" customHeight="1" x14ac:dyDescent="0.35">
      <c r="O129" s="3"/>
    </row>
    <row r="130" spans="15:15" ht="15.75" customHeight="1" x14ac:dyDescent="0.35">
      <c r="O130" s="3"/>
    </row>
    <row r="131" spans="15:15" ht="15.75" customHeight="1" x14ac:dyDescent="0.35">
      <c r="O131" s="3"/>
    </row>
    <row r="132" spans="15:15" ht="15.75" customHeight="1" x14ac:dyDescent="0.35">
      <c r="O132" s="3"/>
    </row>
    <row r="133" spans="15:15" ht="15.75" customHeight="1" x14ac:dyDescent="0.35">
      <c r="O133" s="3"/>
    </row>
    <row r="134" spans="15:15" ht="15.75" customHeight="1" x14ac:dyDescent="0.35">
      <c r="O134" s="3"/>
    </row>
    <row r="135" spans="15:15" ht="15.75" customHeight="1" x14ac:dyDescent="0.35">
      <c r="O135" s="3"/>
    </row>
    <row r="136" spans="15:15" ht="15.75" customHeight="1" x14ac:dyDescent="0.35">
      <c r="O136" s="3"/>
    </row>
    <row r="137" spans="15:15" ht="15.75" customHeight="1" x14ac:dyDescent="0.35">
      <c r="O137" s="3"/>
    </row>
    <row r="138" spans="15:15" ht="15.75" customHeight="1" x14ac:dyDescent="0.35">
      <c r="O138" s="3"/>
    </row>
    <row r="139" spans="15:15" ht="15.75" customHeight="1" x14ac:dyDescent="0.35">
      <c r="O139" s="3"/>
    </row>
    <row r="140" spans="15:15" ht="15.75" customHeight="1" x14ac:dyDescent="0.35">
      <c r="O140" s="3"/>
    </row>
    <row r="141" spans="15:15" ht="15.75" customHeight="1" x14ac:dyDescent="0.35">
      <c r="O141" s="3"/>
    </row>
    <row r="142" spans="15:15" ht="15.75" customHeight="1" x14ac:dyDescent="0.35">
      <c r="O142" s="3"/>
    </row>
    <row r="143" spans="15:15" ht="15.75" customHeight="1" x14ac:dyDescent="0.35">
      <c r="O143" s="3"/>
    </row>
    <row r="144" spans="15:15" ht="15.75" customHeight="1" x14ac:dyDescent="0.35">
      <c r="O144" s="3"/>
    </row>
    <row r="145" spans="15:15" ht="15.75" customHeight="1" x14ac:dyDescent="0.35">
      <c r="O145" s="3"/>
    </row>
    <row r="146" spans="15:15" ht="15.75" customHeight="1" x14ac:dyDescent="0.35">
      <c r="O146" s="3"/>
    </row>
    <row r="147" spans="15:15" ht="15.75" customHeight="1" x14ac:dyDescent="0.35">
      <c r="O147" s="3"/>
    </row>
    <row r="148" spans="15:15" ht="15.75" customHeight="1" x14ac:dyDescent="0.35">
      <c r="O148" s="3"/>
    </row>
    <row r="149" spans="15:15" ht="15.75" customHeight="1" x14ac:dyDescent="0.35">
      <c r="O149" s="3"/>
    </row>
    <row r="150" spans="15:15" ht="15.75" customHeight="1" x14ac:dyDescent="0.35">
      <c r="O150" s="3"/>
    </row>
    <row r="151" spans="15:15" ht="15.75" customHeight="1" x14ac:dyDescent="0.35">
      <c r="O151" s="3"/>
    </row>
    <row r="152" spans="15:15" ht="15.75" customHeight="1" x14ac:dyDescent="0.35">
      <c r="O152" s="3"/>
    </row>
    <row r="153" spans="15:15" ht="15.75" customHeight="1" x14ac:dyDescent="0.35">
      <c r="O153" s="3"/>
    </row>
    <row r="154" spans="15:15" ht="15.75" customHeight="1" x14ac:dyDescent="0.35">
      <c r="O154" s="3"/>
    </row>
    <row r="155" spans="15:15" ht="15.75" customHeight="1" x14ac:dyDescent="0.35">
      <c r="O155" s="3"/>
    </row>
    <row r="156" spans="15:15" ht="15.75" customHeight="1" x14ac:dyDescent="0.35">
      <c r="O156" s="3"/>
    </row>
    <row r="157" spans="15:15" ht="15.75" customHeight="1" x14ac:dyDescent="0.35">
      <c r="O157" s="3"/>
    </row>
    <row r="158" spans="15:15" ht="15.75" customHeight="1" x14ac:dyDescent="0.35">
      <c r="O158" s="3"/>
    </row>
    <row r="159" spans="15:15" ht="15.75" customHeight="1" x14ac:dyDescent="0.35">
      <c r="O159" s="3"/>
    </row>
    <row r="160" spans="15:15" ht="15.75" customHeight="1" x14ac:dyDescent="0.35">
      <c r="O160" s="3"/>
    </row>
    <row r="161" spans="15:15" ht="15.75" customHeight="1" x14ac:dyDescent="0.35">
      <c r="O161" s="3"/>
    </row>
    <row r="162" spans="15:15" ht="15.75" customHeight="1" x14ac:dyDescent="0.35">
      <c r="O162" s="3"/>
    </row>
    <row r="163" spans="15:15" ht="15.75" customHeight="1" x14ac:dyDescent="0.35">
      <c r="O163" s="3"/>
    </row>
    <row r="164" spans="15:15" ht="15.75" customHeight="1" x14ac:dyDescent="0.35">
      <c r="O164" s="3"/>
    </row>
    <row r="165" spans="15:15" ht="15.75" customHeight="1" x14ac:dyDescent="0.35">
      <c r="O165" s="3"/>
    </row>
    <row r="166" spans="15:15" ht="15.75" customHeight="1" x14ac:dyDescent="0.35">
      <c r="O166" s="3"/>
    </row>
    <row r="167" spans="15:15" ht="15.75" customHeight="1" x14ac:dyDescent="0.35">
      <c r="O167" s="3"/>
    </row>
    <row r="168" spans="15:15" ht="15.75" customHeight="1" x14ac:dyDescent="0.35">
      <c r="O168" s="3"/>
    </row>
    <row r="169" spans="15:15" ht="15.75" customHeight="1" x14ac:dyDescent="0.35">
      <c r="O169" s="54"/>
    </row>
  </sheetData>
  <sheetProtection algorithmName="SHA-512" hashValue="hlEkuJty44qYTPXlpmrl1fV2XX064mpZTUhtlzosKPxw16ph6btar+utNHiYbHYZ/CvLeaGE85nMg2hcbwuUaQ==" saltValue="7vk2DxcGwMQ/Jpyj6UvF/g==" spinCount="100000" sheet="1" objects="1" scenarios="1"/>
  <mergeCells count="47">
    <mergeCell ref="D5:D7"/>
    <mergeCell ref="E5:E7"/>
    <mergeCell ref="F5:F7"/>
    <mergeCell ref="D18:D25"/>
    <mergeCell ref="F18:F25"/>
    <mergeCell ref="E18:E25"/>
    <mergeCell ref="F10:F11"/>
    <mergeCell ref="F16:F17"/>
    <mergeCell ref="A10:A11"/>
    <mergeCell ref="D10:D11"/>
    <mergeCell ref="E10:E11"/>
    <mergeCell ref="A16:A17"/>
    <mergeCell ref="D16:D17"/>
    <mergeCell ref="E16:E17"/>
    <mergeCell ref="A12:A15"/>
    <mergeCell ref="B12:B15"/>
    <mergeCell ref="F2:F4"/>
    <mergeCell ref="E2:E4"/>
    <mergeCell ref="D2:D4"/>
    <mergeCell ref="B2:B4"/>
    <mergeCell ref="A2:A4"/>
    <mergeCell ref="D47:D56"/>
    <mergeCell ref="E47:E56"/>
    <mergeCell ref="F47:F56"/>
    <mergeCell ref="F12:F15"/>
    <mergeCell ref="E12:E15"/>
    <mergeCell ref="D12:D15"/>
    <mergeCell ref="E26:E33"/>
    <mergeCell ref="F26:F33"/>
    <mergeCell ref="F34:F36"/>
    <mergeCell ref="E37:E38"/>
    <mergeCell ref="D37:D38"/>
    <mergeCell ref="F37:F38"/>
    <mergeCell ref="E44:E46"/>
    <mergeCell ref="E34:E36"/>
    <mergeCell ref="F40:F41"/>
    <mergeCell ref="E40:E41"/>
    <mergeCell ref="A18:A25"/>
    <mergeCell ref="A26:A33"/>
    <mergeCell ref="D26:D33"/>
    <mergeCell ref="D44:D46"/>
    <mergeCell ref="A44:A46"/>
    <mergeCell ref="B44:B46"/>
    <mergeCell ref="A37:A38"/>
    <mergeCell ref="A34:A36"/>
    <mergeCell ref="A40:A41"/>
    <mergeCell ref="D40:D41"/>
  </mergeCells>
  <phoneticPr fontId="4" type="noConversion"/>
  <pageMargins left="0.7" right="0.7" top="0.75" bottom="0.75" header="0.3" footer="0.3"/>
  <pageSetup paperSize="8" scale="4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9"/>
  <sheetViews>
    <sheetView tabSelected="1" topLeftCell="D1" workbookViewId="0">
      <selection activeCell="E4" sqref="E4"/>
    </sheetView>
  </sheetViews>
  <sheetFormatPr defaultColWidth="8.81640625" defaultRowHeight="14.5" x14ac:dyDescent="0.35"/>
  <cols>
    <col min="1" max="1" width="29.81640625" style="8" customWidth="1"/>
    <col min="2" max="3" width="26.453125" style="7" customWidth="1"/>
    <col min="4" max="4" width="28.26953125" style="7" customWidth="1"/>
    <col min="5" max="5" width="21.453125" style="5" customWidth="1"/>
    <col min="6" max="6" width="11.81640625" style="7" customWidth="1"/>
    <col min="7" max="7" width="69.1796875" style="8" customWidth="1"/>
    <col min="8" max="8" width="21.26953125" style="7" hidden="1" customWidth="1"/>
    <col min="9" max="9" width="21.26953125" style="7" customWidth="1"/>
    <col min="10" max="10" width="9.1796875" style="7" customWidth="1"/>
    <col min="11" max="13" width="9.1796875" style="7"/>
    <col min="14" max="14" width="8.1796875" style="7" customWidth="1"/>
    <col min="15" max="16384" width="8.81640625" style="7"/>
  </cols>
  <sheetData>
    <row r="1" spans="1:23" ht="29.5" thickBot="1" x14ac:dyDescent="0.4">
      <c r="A1" s="55" t="s">
        <v>350</v>
      </c>
      <c r="B1" s="55" t="s">
        <v>351</v>
      </c>
      <c r="C1" s="55" t="s">
        <v>352</v>
      </c>
      <c r="D1" s="56" t="s">
        <v>353</v>
      </c>
      <c r="E1" s="55" t="s">
        <v>354</v>
      </c>
      <c r="F1" s="55" t="s">
        <v>355</v>
      </c>
      <c r="G1" s="55" t="s">
        <v>9</v>
      </c>
      <c r="H1" s="55" t="s">
        <v>356</v>
      </c>
      <c r="I1" s="55" t="s">
        <v>16</v>
      </c>
      <c r="J1" s="57" t="s">
        <v>357</v>
      </c>
      <c r="K1" s="58" t="s">
        <v>75</v>
      </c>
      <c r="L1" s="59" t="s">
        <v>358</v>
      </c>
      <c r="M1" s="59" t="s">
        <v>359</v>
      </c>
      <c r="N1" s="59" t="s">
        <v>251</v>
      </c>
      <c r="O1" s="58" t="s">
        <v>55</v>
      </c>
      <c r="P1" s="59" t="s">
        <v>360</v>
      </c>
      <c r="Q1" s="59" t="s">
        <v>361</v>
      </c>
      <c r="R1" s="59" t="s">
        <v>362</v>
      </c>
      <c r="S1" s="58" t="s">
        <v>226</v>
      </c>
      <c r="T1" s="59" t="s">
        <v>117</v>
      </c>
      <c r="U1" s="59" t="s">
        <v>123</v>
      </c>
      <c r="V1" s="59" t="s">
        <v>29</v>
      </c>
      <c r="W1" s="60" t="s">
        <v>322</v>
      </c>
    </row>
    <row r="2" spans="1:23" ht="73" thickBot="1" x14ac:dyDescent="0.4">
      <c r="A2" s="61" t="s">
        <v>363</v>
      </c>
      <c r="B2" s="76" t="s">
        <v>364</v>
      </c>
      <c r="C2" s="77" t="s">
        <v>365</v>
      </c>
      <c r="D2" s="306" t="s">
        <v>20</v>
      </c>
      <c r="E2" s="78" t="s">
        <v>366</v>
      </c>
      <c r="F2" s="79" t="s">
        <v>23</v>
      </c>
      <c r="G2" s="76" t="s">
        <v>367</v>
      </c>
      <c r="H2" s="62" t="s">
        <v>368</v>
      </c>
      <c r="I2" s="62" t="s">
        <v>32</v>
      </c>
      <c r="J2" s="215" t="s">
        <v>29</v>
      </c>
      <c r="K2" s="80"/>
      <c r="L2" s="79"/>
      <c r="M2" s="79"/>
      <c r="N2" s="79"/>
      <c r="O2" s="81"/>
      <c r="P2" s="82"/>
      <c r="Q2" s="79"/>
      <c r="R2" s="79"/>
      <c r="S2" s="80"/>
      <c r="T2" s="79"/>
      <c r="U2" s="79"/>
      <c r="V2" s="223"/>
      <c r="W2" s="185"/>
    </row>
    <row r="3" spans="1:23" ht="73" thickBot="1" x14ac:dyDescent="0.4">
      <c r="A3" s="63" t="s">
        <v>363</v>
      </c>
      <c r="B3" s="197" t="s">
        <v>364</v>
      </c>
      <c r="C3" s="83" t="s">
        <v>365</v>
      </c>
      <c r="D3" s="307"/>
      <c r="E3" s="198" t="s">
        <v>366</v>
      </c>
      <c r="F3" s="195" t="s">
        <v>33</v>
      </c>
      <c r="G3" s="199" t="s">
        <v>34</v>
      </c>
      <c r="I3" s="7" t="s">
        <v>32</v>
      </c>
      <c r="J3" s="216" t="s">
        <v>29</v>
      </c>
      <c r="K3" s="84"/>
      <c r="L3" s="195"/>
      <c r="M3" s="195"/>
      <c r="N3" s="195"/>
      <c r="O3" s="88"/>
      <c r="P3" s="200"/>
      <c r="Q3" s="195"/>
      <c r="R3" s="195"/>
      <c r="S3" s="84"/>
      <c r="T3" s="195"/>
      <c r="U3" s="195"/>
      <c r="V3" s="224"/>
      <c r="W3" s="186"/>
    </row>
    <row r="4" spans="1:23" ht="58.5" thickBot="1" x14ac:dyDescent="0.4">
      <c r="A4" s="63" t="s">
        <v>363</v>
      </c>
      <c r="B4" s="197" t="s">
        <v>364</v>
      </c>
      <c r="C4" s="83"/>
      <c r="D4" s="307"/>
      <c r="E4" s="198" t="s">
        <v>366</v>
      </c>
      <c r="F4" s="195" t="s">
        <v>38</v>
      </c>
      <c r="G4" s="199" t="s">
        <v>40</v>
      </c>
      <c r="I4" s="7" t="s">
        <v>369</v>
      </c>
      <c r="J4" s="216" t="s">
        <v>29</v>
      </c>
      <c r="K4" s="84"/>
      <c r="L4" s="195"/>
      <c r="M4" s="195"/>
      <c r="N4" s="195"/>
      <c r="O4" s="88"/>
      <c r="P4" s="200"/>
      <c r="Q4" s="195"/>
      <c r="R4" s="195"/>
      <c r="S4" s="84"/>
      <c r="T4" s="195"/>
      <c r="U4" s="195"/>
      <c r="V4" s="224"/>
      <c r="W4" s="186"/>
    </row>
    <row r="5" spans="1:23" ht="31.5" thickBot="1" x14ac:dyDescent="0.4">
      <c r="A5" s="63" t="s">
        <v>370</v>
      </c>
      <c r="B5" s="287" t="s">
        <v>371</v>
      </c>
      <c r="C5" s="290" t="s">
        <v>48</v>
      </c>
      <c r="D5" s="307"/>
      <c r="E5" s="198" t="s">
        <v>47</v>
      </c>
      <c r="F5" s="195" t="s">
        <v>50</v>
      </c>
      <c r="G5" s="2" t="s">
        <v>52</v>
      </c>
      <c r="H5" s="7" t="s">
        <v>368</v>
      </c>
      <c r="I5" s="7" t="s">
        <v>32</v>
      </c>
      <c r="J5" s="216" t="s">
        <v>55</v>
      </c>
      <c r="K5" s="84"/>
      <c r="L5" s="195"/>
      <c r="M5" s="195"/>
      <c r="N5" s="202"/>
      <c r="O5" s="64"/>
      <c r="P5" s="195"/>
      <c r="Q5" s="195"/>
      <c r="R5" s="195"/>
      <c r="S5" s="84"/>
      <c r="T5" s="195"/>
      <c r="U5" s="195"/>
      <c r="V5" s="211"/>
      <c r="W5" s="186"/>
    </row>
    <row r="6" spans="1:23" ht="31.5" thickBot="1" x14ac:dyDescent="0.4">
      <c r="A6" s="63" t="s">
        <v>370</v>
      </c>
      <c r="B6" s="287"/>
      <c r="C6" s="290"/>
      <c r="D6" s="307"/>
      <c r="E6" s="198" t="s">
        <v>47</v>
      </c>
      <c r="F6" s="195" t="s">
        <v>57</v>
      </c>
      <c r="G6" s="2" t="s">
        <v>372</v>
      </c>
      <c r="H6" s="7" t="s">
        <v>368</v>
      </c>
      <c r="I6" s="7" t="s">
        <v>32</v>
      </c>
      <c r="J6" s="217" t="s">
        <v>29</v>
      </c>
      <c r="K6" s="84"/>
      <c r="L6" s="195"/>
      <c r="M6" s="195"/>
      <c r="N6" s="202"/>
      <c r="O6" s="85"/>
      <c r="P6" s="195"/>
      <c r="Q6" s="195"/>
      <c r="R6" s="195"/>
      <c r="S6" s="84"/>
      <c r="T6" s="195"/>
      <c r="U6"/>
      <c r="V6" s="225"/>
      <c r="W6" s="186"/>
    </row>
    <row r="7" spans="1:23" ht="31.5" thickBot="1" x14ac:dyDescent="0.4">
      <c r="A7" s="63" t="s">
        <v>370</v>
      </c>
      <c r="B7" s="287"/>
      <c r="C7" s="290"/>
      <c r="D7" s="307"/>
      <c r="E7" s="198" t="s">
        <v>47</v>
      </c>
      <c r="F7" s="195" t="s">
        <v>63</v>
      </c>
      <c r="G7" s="2" t="s">
        <v>373</v>
      </c>
      <c r="H7" s="7" t="s">
        <v>368</v>
      </c>
      <c r="I7" s="7" t="s">
        <v>68</v>
      </c>
      <c r="J7" s="217" t="s">
        <v>29</v>
      </c>
      <c r="K7" s="84"/>
      <c r="L7" s="195"/>
      <c r="M7" s="195"/>
      <c r="N7" s="202"/>
      <c r="O7" s="85"/>
      <c r="P7" s="195"/>
      <c r="Q7" s="195"/>
      <c r="R7" s="195"/>
      <c r="S7" s="65"/>
      <c r="T7" s="195"/>
      <c r="U7" s="195"/>
      <c r="V7" s="225"/>
      <c r="W7" s="186"/>
    </row>
    <row r="8" spans="1:23" ht="29.5" thickBot="1" x14ac:dyDescent="0.4">
      <c r="A8" s="63" t="s">
        <v>370</v>
      </c>
      <c r="B8" s="287" t="s">
        <v>374</v>
      </c>
      <c r="C8" s="290"/>
      <c r="D8" s="307"/>
      <c r="E8" s="198" t="s">
        <v>0</v>
      </c>
      <c r="F8" s="195" t="s">
        <v>69</v>
      </c>
      <c r="G8" s="2" t="s">
        <v>71</v>
      </c>
      <c r="H8" s="7" t="s">
        <v>368</v>
      </c>
      <c r="I8" s="7" t="s">
        <v>32</v>
      </c>
      <c r="J8" s="216" t="s">
        <v>75</v>
      </c>
      <c r="K8" s="64"/>
      <c r="L8" s="195"/>
      <c r="M8" s="195"/>
      <c r="N8" s="195"/>
      <c r="O8" s="84"/>
      <c r="P8" s="195"/>
      <c r="Q8" s="195"/>
      <c r="R8" s="195"/>
      <c r="S8" s="84"/>
      <c r="T8" s="195"/>
      <c r="U8" s="195"/>
      <c r="V8" s="211"/>
      <c r="W8" s="186"/>
    </row>
    <row r="9" spans="1:23" ht="31.5" thickBot="1" x14ac:dyDescent="0.4">
      <c r="A9" s="63" t="s">
        <v>370</v>
      </c>
      <c r="B9" s="287"/>
      <c r="C9" s="290"/>
      <c r="D9" s="307"/>
      <c r="E9" s="198" t="s">
        <v>47</v>
      </c>
      <c r="F9" s="195" t="s">
        <v>76</v>
      </c>
      <c r="G9" s="203" t="s">
        <v>375</v>
      </c>
      <c r="H9" s="7" t="s">
        <v>368</v>
      </c>
      <c r="I9" s="7" t="s">
        <v>68</v>
      </c>
      <c r="J9" s="217" t="s">
        <v>29</v>
      </c>
      <c r="K9" s="84"/>
      <c r="L9" s="195"/>
      <c r="M9" s="195"/>
      <c r="N9" s="202"/>
      <c r="O9" s="84"/>
      <c r="P9" s="195"/>
      <c r="Q9" s="200"/>
      <c r="R9" s="195"/>
      <c r="S9" s="65"/>
      <c r="T9" s="195"/>
      <c r="U9" s="195"/>
      <c r="V9" s="225"/>
      <c r="W9" s="186"/>
    </row>
    <row r="10" spans="1:23" ht="31.5" thickBot="1" x14ac:dyDescent="0.4">
      <c r="A10" s="63" t="s">
        <v>370</v>
      </c>
      <c r="B10" s="287" t="s">
        <v>376</v>
      </c>
      <c r="C10" s="290" t="s">
        <v>84</v>
      </c>
      <c r="D10" s="307"/>
      <c r="E10" s="198" t="s">
        <v>47</v>
      </c>
      <c r="F10" s="195" t="s">
        <v>86</v>
      </c>
      <c r="G10" s="204" t="s">
        <v>88</v>
      </c>
      <c r="H10" s="7" t="s">
        <v>368</v>
      </c>
      <c r="I10" s="7" t="s">
        <v>32</v>
      </c>
      <c r="J10" s="216" t="s">
        <v>75</v>
      </c>
      <c r="K10" s="64"/>
      <c r="L10" s="195"/>
      <c r="M10" s="195"/>
      <c r="N10" s="195"/>
      <c r="O10" s="84"/>
      <c r="P10" s="195"/>
      <c r="Q10" s="195"/>
      <c r="R10" s="195"/>
      <c r="S10" s="84"/>
      <c r="T10" s="195"/>
      <c r="U10" s="195"/>
      <c r="V10" s="211"/>
      <c r="W10" s="186"/>
    </row>
    <row r="11" spans="1:23" ht="31.5" thickBot="1" x14ac:dyDescent="0.4">
      <c r="A11" s="63" t="s">
        <v>377</v>
      </c>
      <c r="B11" s="287"/>
      <c r="C11" s="290"/>
      <c r="D11" s="307"/>
      <c r="E11" s="198" t="s">
        <v>47</v>
      </c>
      <c r="F11" s="195" t="s">
        <v>91</v>
      </c>
      <c r="G11" s="204" t="s">
        <v>92</v>
      </c>
      <c r="H11" s="7" t="s">
        <v>368</v>
      </c>
      <c r="I11" s="7" t="s">
        <v>32</v>
      </c>
      <c r="J11" s="216" t="s">
        <v>75</v>
      </c>
      <c r="K11" s="64"/>
      <c r="L11" s="195"/>
      <c r="M11" s="195"/>
      <c r="N11" s="195"/>
      <c r="O11" s="84"/>
      <c r="P11" s="195"/>
      <c r="Q11" s="195"/>
      <c r="R11" s="195"/>
      <c r="S11" s="84"/>
      <c r="T11" s="195"/>
      <c r="U11" s="195"/>
      <c r="V11" s="211"/>
      <c r="W11" s="186"/>
    </row>
    <row r="12" spans="1:23" ht="31" x14ac:dyDescent="0.35">
      <c r="A12" s="61" t="s">
        <v>370</v>
      </c>
      <c r="B12" s="286" t="s">
        <v>378</v>
      </c>
      <c r="C12" s="308" t="s">
        <v>379</v>
      </c>
      <c r="D12" s="303" t="s">
        <v>307</v>
      </c>
      <c r="E12" s="78" t="s">
        <v>366</v>
      </c>
      <c r="F12" s="79" t="s">
        <v>310</v>
      </c>
      <c r="G12" s="184" t="s">
        <v>311</v>
      </c>
      <c r="H12" s="62"/>
      <c r="I12" s="62" t="s">
        <v>68</v>
      </c>
      <c r="J12" s="215" t="s">
        <v>29</v>
      </c>
      <c r="K12" s="189"/>
      <c r="L12" s="79"/>
      <c r="M12" s="79"/>
      <c r="N12" s="79"/>
      <c r="O12" s="80"/>
      <c r="P12" s="79"/>
      <c r="Q12" s="79"/>
      <c r="R12" s="79"/>
      <c r="S12" s="80"/>
      <c r="T12" s="79"/>
      <c r="U12" s="79"/>
      <c r="V12" s="226"/>
      <c r="W12" s="185"/>
    </row>
    <row r="13" spans="1:23" ht="31" x14ac:dyDescent="0.35">
      <c r="A13" s="63" t="s">
        <v>370</v>
      </c>
      <c r="B13" s="287"/>
      <c r="C13" s="309"/>
      <c r="D13" s="304"/>
      <c r="E13" s="198" t="s">
        <v>366</v>
      </c>
      <c r="F13" s="195" t="s">
        <v>315</v>
      </c>
      <c r="G13" s="204" t="s">
        <v>316</v>
      </c>
      <c r="I13" s="7" t="s">
        <v>369</v>
      </c>
      <c r="J13" s="216" t="s">
        <v>29</v>
      </c>
      <c r="K13" s="65"/>
      <c r="L13" s="195"/>
      <c r="M13" s="195"/>
      <c r="N13" s="195"/>
      <c r="O13" s="84"/>
      <c r="P13" s="195"/>
      <c r="Q13" s="195"/>
      <c r="R13" s="195"/>
      <c r="S13" s="84"/>
      <c r="T13" s="195"/>
      <c r="U13" s="195"/>
      <c r="V13" s="225"/>
      <c r="W13" s="186"/>
    </row>
    <row r="14" spans="1:23" ht="29" x14ac:dyDescent="0.35">
      <c r="A14" s="63" t="s">
        <v>370</v>
      </c>
      <c r="B14" s="287"/>
      <c r="C14" s="309"/>
      <c r="D14" s="304"/>
      <c r="E14" s="198" t="s">
        <v>366</v>
      </c>
      <c r="F14" s="195" t="s">
        <v>319</v>
      </c>
      <c r="G14" s="204" t="s">
        <v>320</v>
      </c>
      <c r="I14" s="7" t="s">
        <v>68</v>
      </c>
      <c r="J14" s="216" t="s">
        <v>322</v>
      </c>
      <c r="K14" s="65"/>
      <c r="L14" s="195"/>
      <c r="M14" s="195"/>
      <c r="N14" s="195"/>
      <c r="O14" s="84"/>
      <c r="P14" s="195"/>
      <c r="Q14" s="195"/>
      <c r="R14" s="195"/>
      <c r="S14" s="84"/>
      <c r="T14" s="195"/>
      <c r="U14" s="195"/>
      <c r="V14" s="211"/>
      <c r="W14" s="190"/>
    </row>
    <row r="15" spans="1:23" ht="29" x14ac:dyDescent="0.35">
      <c r="A15" s="63" t="s">
        <v>380</v>
      </c>
      <c r="B15" s="287"/>
      <c r="C15" s="309"/>
      <c r="D15" s="304"/>
      <c r="E15" s="198" t="s">
        <v>366</v>
      </c>
      <c r="F15" s="195" t="s">
        <v>323</v>
      </c>
      <c r="G15" s="204" t="s">
        <v>324</v>
      </c>
      <c r="I15" s="205" t="s">
        <v>68</v>
      </c>
      <c r="J15" s="216" t="s">
        <v>322</v>
      </c>
      <c r="K15" s="65"/>
      <c r="L15" s="195"/>
      <c r="M15" s="195"/>
      <c r="N15" s="195"/>
      <c r="O15" s="84"/>
      <c r="P15" s="195"/>
      <c r="Q15" s="195"/>
      <c r="R15" s="195"/>
      <c r="S15" s="84"/>
      <c r="T15" s="195"/>
      <c r="U15" s="195"/>
      <c r="V15" s="211"/>
      <c r="W15" s="190"/>
    </row>
    <row r="16" spans="1:23" ht="15.5" x14ac:dyDescent="0.35">
      <c r="A16" s="63" t="s">
        <v>377</v>
      </c>
      <c r="B16" s="287"/>
      <c r="C16" s="309"/>
      <c r="D16" s="304"/>
      <c r="E16" s="198" t="s">
        <v>366</v>
      </c>
      <c r="F16" s="195" t="s">
        <v>327</v>
      </c>
      <c r="G16" s="204" t="s">
        <v>328</v>
      </c>
      <c r="I16" s="206" t="s">
        <v>68</v>
      </c>
      <c r="J16" s="216" t="s">
        <v>29</v>
      </c>
      <c r="K16" s="65"/>
      <c r="L16" s="195"/>
      <c r="M16" s="195"/>
      <c r="N16" s="195"/>
      <c r="O16" s="84"/>
      <c r="P16" s="195"/>
      <c r="Q16" s="195"/>
      <c r="R16" s="195"/>
      <c r="S16" s="84"/>
      <c r="T16" s="195"/>
      <c r="U16" s="195"/>
      <c r="V16" s="225"/>
      <c r="W16" s="186"/>
    </row>
    <row r="17" spans="1:23" ht="31" x14ac:dyDescent="0.35">
      <c r="A17" s="63" t="s">
        <v>377</v>
      </c>
      <c r="B17" s="287"/>
      <c r="C17" s="309"/>
      <c r="D17" s="304"/>
      <c r="E17" s="198" t="s">
        <v>366</v>
      </c>
      <c r="F17" s="195" t="s">
        <v>330</v>
      </c>
      <c r="G17" s="204" t="s">
        <v>331</v>
      </c>
      <c r="I17" s="206" t="s">
        <v>68</v>
      </c>
      <c r="J17" s="216" t="s">
        <v>29</v>
      </c>
      <c r="K17" s="65"/>
      <c r="L17" s="195"/>
      <c r="M17" s="195"/>
      <c r="N17" s="195"/>
      <c r="O17" s="84"/>
      <c r="P17" s="195"/>
      <c r="Q17" s="195"/>
      <c r="R17" s="195"/>
      <c r="S17" s="84"/>
      <c r="T17" s="195"/>
      <c r="U17" s="195"/>
      <c r="V17" s="225"/>
      <c r="W17" s="186"/>
    </row>
    <row r="18" spans="1:23" ht="31.5" thickBot="1" x14ac:dyDescent="0.4">
      <c r="A18" s="71" t="s">
        <v>377</v>
      </c>
      <c r="B18" s="288"/>
      <c r="C18" s="310"/>
      <c r="D18" s="305"/>
      <c r="E18" s="90" t="s">
        <v>366</v>
      </c>
      <c r="F18" s="91" t="s">
        <v>333</v>
      </c>
      <c r="G18" s="187" t="s">
        <v>334</v>
      </c>
      <c r="H18" s="68"/>
      <c r="I18" s="194" t="s">
        <v>68</v>
      </c>
      <c r="J18" s="218" t="s">
        <v>29</v>
      </c>
      <c r="K18" s="69"/>
      <c r="L18" s="91"/>
      <c r="M18" s="91"/>
      <c r="N18" s="91"/>
      <c r="O18" s="92"/>
      <c r="P18" s="91"/>
      <c r="Q18" s="91"/>
      <c r="R18" s="91"/>
      <c r="S18" s="92"/>
      <c r="T18" s="91"/>
      <c r="U18" s="91"/>
      <c r="V18" s="227"/>
      <c r="W18" s="188"/>
    </row>
    <row r="19" spans="1:23" ht="31" x14ac:dyDescent="0.35">
      <c r="A19" s="63" t="s">
        <v>363</v>
      </c>
      <c r="B19" s="287" t="s">
        <v>253</v>
      </c>
      <c r="C19" s="290" t="s">
        <v>240</v>
      </c>
      <c r="D19" s="297" t="s">
        <v>239</v>
      </c>
      <c r="E19" s="198" t="s">
        <v>47</v>
      </c>
      <c r="F19" s="195" t="s">
        <v>241</v>
      </c>
      <c r="G19" s="2" t="s">
        <v>381</v>
      </c>
      <c r="H19" s="7" t="s">
        <v>368</v>
      </c>
      <c r="I19" s="7" t="s">
        <v>68</v>
      </c>
      <c r="J19" s="84" t="s">
        <v>29</v>
      </c>
      <c r="K19" s="84"/>
      <c r="L19" s="195"/>
      <c r="M19" s="195"/>
      <c r="N19" s="195"/>
      <c r="O19" s="84"/>
      <c r="P19" s="195"/>
      <c r="Q19" s="195"/>
      <c r="R19" s="200"/>
      <c r="S19" s="85"/>
      <c r="T19"/>
      <c r="U19" s="200"/>
      <c r="V19" s="225"/>
      <c r="W19" s="186"/>
    </row>
    <row r="20" spans="1:23" ht="15.5" x14ac:dyDescent="0.35">
      <c r="A20" s="63" t="s">
        <v>377</v>
      </c>
      <c r="B20" s="287"/>
      <c r="C20" s="290"/>
      <c r="D20" s="297"/>
      <c r="E20" s="198" t="s">
        <v>47</v>
      </c>
      <c r="F20" s="195" t="s">
        <v>246</v>
      </c>
      <c r="G20" s="2" t="s">
        <v>248</v>
      </c>
      <c r="H20" s="7" t="s">
        <v>368</v>
      </c>
      <c r="I20" s="7" t="s">
        <v>32</v>
      </c>
      <c r="J20" s="84" t="s">
        <v>251</v>
      </c>
      <c r="K20" s="84"/>
      <c r="L20" s="195"/>
      <c r="M20" s="195"/>
      <c r="N20" s="196"/>
      <c r="O20" s="84"/>
      <c r="P20" s="195"/>
      <c r="Q20" s="195"/>
      <c r="R20" s="195"/>
      <c r="S20" s="84"/>
      <c r="T20" s="195"/>
      <c r="U20" s="195"/>
      <c r="V20" s="211"/>
      <c r="W20" s="186"/>
    </row>
    <row r="21" spans="1:23" ht="58.5" thickBot="1" x14ac:dyDescent="0.4">
      <c r="A21" s="71" t="s">
        <v>377</v>
      </c>
      <c r="B21" s="288"/>
      <c r="C21" s="102" t="s">
        <v>382</v>
      </c>
      <c r="D21" s="298"/>
      <c r="E21" s="90" t="s">
        <v>47</v>
      </c>
      <c r="F21" s="91" t="s">
        <v>255</v>
      </c>
      <c r="G21" s="187" t="s">
        <v>257</v>
      </c>
      <c r="H21" s="68" t="s">
        <v>368</v>
      </c>
      <c r="I21" s="68" t="s">
        <v>32</v>
      </c>
      <c r="J21" s="218" t="s">
        <v>75</v>
      </c>
      <c r="K21" s="214"/>
      <c r="L21" s="91"/>
      <c r="M21" s="91"/>
      <c r="N21" s="91"/>
      <c r="O21" s="92"/>
      <c r="P21" s="91"/>
      <c r="Q21" s="91"/>
      <c r="R21" s="91"/>
      <c r="S21" s="92"/>
      <c r="T21" s="91"/>
      <c r="U21" s="91"/>
      <c r="V21" s="213"/>
      <c r="W21" s="188"/>
    </row>
    <row r="22" spans="1:23" ht="31" x14ac:dyDescent="0.35">
      <c r="A22" s="63" t="s">
        <v>380</v>
      </c>
      <c r="B22" s="287" t="s">
        <v>383</v>
      </c>
      <c r="C22" s="290" t="s">
        <v>140</v>
      </c>
      <c r="D22" s="299" t="s">
        <v>139</v>
      </c>
      <c r="E22" s="198" t="s">
        <v>47</v>
      </c>
      <c r="F22" s="195" t="s">
        <v>142</v>
      </c>
      <c r="G22" s="2" t="s">
        <v>144</v>
      </c>
      <c r="H22" s="7" t="s">
        <v>368</v>
      </c>
      <c r="I22" s="7" t="s">
        <v>68</v>
      </c>
      <c r="J22" s="258" t="s">
        <v>123</v>
      </c>
      <c r="K22" s="195"/>
      <c r="L22" s="195"/>
      <c r="M22" s="195"/>
      <c r="N22" s="17"/>
      <c r="O22" s="88"/>
      <c r="P22" s="195"/>
      <c r="Q22" s="195"/>
      <c r="R22" s="195"/>
      <c r="S22" s="84"/>
      <c r="T22" s="195"/>
      <c r="U22" s="12"/>
      <c r="V22" s="211"/>
      <c r="W22" s="186"/>
    </row>
    <row r="23" spans="1:23" ht="15.5" x14ac:dyDescent="0.35">
      <c r="A23" s="63" t="s">
        <v>363</v>
      </c>
      <c r="B23" s="287"/>
      <c r="C23" s="290"/>
      <c r="D23" s="300"/>
      <c r="E23" s="198" t="s">
        <v>47</v>
      </c>
      <c r="F23" s="195" t="s">
        <v>147</v>
      </c>
      <c r="G23" s="2" t="s">
        <v>148</v>
      </c>
      <c r="H23" s="7" t="s">
        <v>368</v>
      </c>
      <c r="I23" s="7" t="s">
        <v>68</v>
      </c>
      <c r="J23" s="219" t="s">
        <v>123</v>
      </c>
      <c r="K23" s="84"/>
      <c r="L23" s="195"/>
      <c r="M23" s="195"/>
      <c r="N23" s="195"/>
      <c r="O23" s="88"/>
      <c r="P23" s="195"/>
      <c r="Q23" s="195"/>
      <c r="R23" s="200"/>
      <c r="S23" s="85"/>
      <c r="T23"/>
      <c r="U23" s="207"/>
      <c r="V23" s="211"/>
      <c r="W23" s="186"/>
    </row>
    <row r="24" spans="1:23" ht="29" x14ac:dyDescent="0.35">
      <c r="A24" s="63" t="s">
        <v>380</v>
      </c>
      <c r="B24" s="287"/>
      <c r="C24" s="290"/>
      <c r="D24" s="300"/>
      <c r="E24" s="198" t="s">
        <v>47</v>
      </c>
      <c r="F24" s="195" t="s">
        <v>168</v>
      </c>
      <c r="G24" s="2" t="s">
        <v>169</v>
      </c>
      <c r="H24" s="7" t="s">
        <v>368</v>
      </c>
      <c r="I24" s="7" t="s">
        <v>32</v>
      </c>
      <c r="J24" s="84" t="s">
        <v>123</v>
      </c>
      <c r="K24" s="84"/>
      <c r="L24" s="195"/>
      <c r="M24" s="195"/>
      <c r="N24" s="195"/>
      <c r="O24" s="88"/>
      <c r="P24" s="195"/>
      <c r="Q24" s="195"/>
      <c r="R24" s="195"/>
      <c r="S24" s="84"/>
      <c r="T24" s="195"/>
      <c r="U24" s="201"/>
      <c r="V24" s="211"/>
      <c r="W24" s="186"/>
    </row>
    <row r="25" spans="1:23" ht="29" x14ac:dyDescent="0.35">
      <c r="A25" s="63" t="s">
        <v>380</v>
      </c>
      <c r="B25" s="287"/>
      <c r="C25" s="290"/>
      <c r="D25" s="300"/>
      <c r="E25" s="198" t="s">
        <v>47</v>
      </c>
      <c r="F25" s="195" t="s">
        <v>172</v>
      </c>
      <c r="G25" s="204" t="s">
        <v>173</v>
      </c>
      <c r="H25" s="7" t="s">
        <v>368</v>
      </c>
      <c r="I25" s="7" t="s">
        <v>32</v>
      </c>
      <c r="J25" s="84" t="s">
        <v>123</v>
      </c>
      <c r="K25" s="84"/>
      <c r="L25" s="195"/>
      <c r="M25" s="195"/>
      <c r="N25" s="195"/>
      <c r="O25" s="88"/>
      <c r="P25" s="195"/>
      <c r="Q25" s="195"/>
      <c r="R25" s="195"/>
      <c r="S25" s="84"/>
      <c r="T25" s="195"/>
      <c r="U25" s="201"/>
      <c r="V25" s="211"/>
      <c r="W25" s="186"/>
    </row>
    <row r="26" spans="1:23" ht="31" x14ac:dyDescent="0.35">
      <c r="A26" s="63" t="s">
        <v>370</v>
      </c>
      <c r="B26" s="287" t="s">
        <v>384</v>
      </c>
      <c r="C26" s="290"/>
      <c r="D26" s="300"/>
      <c r="E26" s="198" t="s">
        <v>47</v>
      </c>
      <c r="F26" s="195" t="s">
        <v>152</v>
      </c>
      <c r="G26" s="2" t="s">
        <v>153</v>
      </c>
      <c r="H26" s="7" t="s">
        <v>368</v>
      </c>
      <c r="I26" s="7" t="s">
        <v>32</v>
      </c>
      <c r="J26" s="84" t="s">
        <v>123</v>
      </c>
      <c r="K26" s="84"/>
      <c r="L26" s="195"/>
      <c r="M26" s="195"/>
      <c r="N26" s="195"/>
      <c r="O26" s="84"/>
      <c r="P26" s="195"/>
      <c r="Q26" s="195"/>
      <c r="R26" s="195"/>
      <c r="S26" s="84"/>
      <c r="T26" s="195"/>
      <c r="U26" s="201"/>
      <c r="V26" s="211"/>
      <c r="W26" s="186"/>
    </row>
    <row r="27" spans="1:23" ht="46.5" x14ac:dyDescent="0.35">
      <c r="A27" s="63" t="s">
        <v>370</v>
      </c>
      <c r="B27" s="287"/>
      <c r="C27" s="290"/>
      <c r="D27" s="300"/>
      <c r="E27" s="198" t="s">
        <v>47</v>
      </c>
      <c r="F27" s="195" t="s">
        <v>158</v>
      </c>
      <c r="G27" s="2" t="s">
        <v>159</v>
      </c>
      <c r="H27" s="7" t="s">
        <v>368</v>
      </c>
      <c r="I27" s="7" t="s">
        <v>32</v>
      </c>
      <c r="J27" s="219" t="s">
        <v>29</v>
      </c>
      <c r="K27" s="84"/>
      <c r="L27" s="195"/>
      <c r="M27" s="195"/>
      <c r="N27" s="195"/>
      <c r="O27" s="84"/>
      <c r="P27" s="195"/>
      <c r="Q27" s="195"/>
      <c r="R27" s="195"/>
      <c r="S27" s="84"/>
      <c r="T27" s="195"/>
      <c r="U27"/>
      <c r="V27" s="225"/>
      <c r="W27" s="186"/>
    </row>
    <row r="28" spans="1:23" ht="31" x14ac:dyDescent="0.35">
      <c r="A28" s="63" t="s">
        <v>370</v>
      </c>
      <c r="B28" s="287"/>
      <c r="C28" s="290"/>
      <c r="D28" s="300"/>
      <c r="E28" s="198" t="s">
        <v>47</v>
      </c>
      <c r="F28" s="195" t="s">
        <v>164</v>
      </c>
      <c r="G28" s="208" t="s">
        <v>165</v>
      </c>
      <c r="H28" s="7" t="s">
        <v>368</v>
      </c>
      <c r="I28" s="7" t="s">
        <v>68</v>
      </c>
      <c r="J28" s="219" t="s">
        <v>29</v>
      </c>
      <c r="K28" s="84"/>
      <c r="L28" s="195"/>
      <c r="M28" s="195"/>
      <c r="N28" s="195"/>
      <c r="O28" s="84"/>
      <c r="P28" s="195"/>
      <c r="Q28" s="195"/>
      <c r="R28" s="195"/>
      <c r="S28" s="65"/>
      <c r="T28" s="195"/>
      <c r="U28" s="195"/>
      <c r="V28" s="225"/>
      <c r="W28" s="186"/>
    </row>
    <row r="29" spans="1:23" ht="31.5" thickBot="1" x14ac:dyDescent="0.4">
      <c r="A29" s="63" t="s">
        <v>370</v>
      </c>
      <c r="B29" s="17" t="s">
        <v>374</v>
      </c>
      <c r="C29" s="290"/>
      <c r="D29" s="301"/>
      <c r="E29" s="198" t="s">
        <v>47</v>
      </c>
      <c r="F29" s="195" t="s">
        <v>175</v>
      </c>
      <c r="G29" s="209" t="s">
        <v>176</v>
      </c>
      <c r="H29" s="7" t="s">
        <v>368</v>
      </c>
      <c r="I29" s="7" t="s">
        <v>68</v>
      </c>
      <c r="J29" s="84" t="s">
        <v>29</v>
      </c>
      <c r="K29" s="84"/>
      <c r="L29" s="195"/>
      <c r="M29" s="195"/>
      <c r="N29" s="195"/>
      <c r="O29" s="84"/>
      <c r="P29" s="195"/>
      <c r="Q29" s="200"/>
      <c r="R29" s="195"/>
      <c r="S29" s="65"/>
      <c r="T29" s="195"/>
      <c r="U29" s="195"/>
      <c r="V29" s="225"/>
      <c r="W29" s="186"/>
    </row>
    <row r="30" spans="1:23" ht="29" x14ac:dyDescent="0.35">
      <c r="A30" s="61" t="s">
        <v>370</v>
      </c>
      <c r="B30" s="286" t="s">
        <v>385</v>
      </c>
      <c r="C30" s="289" t="s">
        <v>183</v>
      </c>
      <c r="D30" s="292" t="s">
        <v>182</v>
      </c>
      <c r="E30" s="78" t="s">
        <v>47</v>
      </c>
      <c r="F30" s="79" t="s">
        <v>185</v>
      </c>
      <c r="G30" s="87" t="s">
        <v>186</v>
      </c>
      <c r="H30" s="62" t="s">
        <v>368</v>
      </c>
      <c r="I30" s="62" t="s">
        <v>32</v>
      </c>
      <c r="J30" s="80" t="s">
        <v>55</v>
      </c>
      <c r="K30" s="80"/>
      <c r="L30" s="79"/>
      <c r="M30" s="79"/>
      <c r="N30" s="86"/>
      <c r="O30" s="67"/>
      <c r="P30" s="79"/>
      <c r="Q30" s="79"/>
      <c r="R30" s="79"/>
      <c r="S30" s="80"/>
      <c r="T30" s="79"/>
      <c r="U30" s="79"/>
      <c r="V30" s="212"/>
      <c r="W30" s="185"/>
    </row>
    <row r="31" spans="1:23" ht="31" x14ac:dyDescent="0.35">
      <c r="A31" s="63" t="s">
        <v>370</v>
      </c>
      <c r="B31" s="287"/>
      <c r="C31" s="290"/>
      <c r="D31" s="293"/>
      <c r="E31" s="198" t="s">
        <v>47</v>
      </c>
      <c r="F31" s="195" t="s">
        <v>190</v>
      </c>
      <c r="G31" s="210" t="s">
        <v>191</v>
      </c>
      <c r="H31" s="7" t="s">
        <v>368</v>
      </c>
      <c r="I31" s="7" t="s">
        <v>32</v>
      </c>
      <c r="J31" s="219" t="s">
        <v>29</v>
      </c>
      <c r="K31" s="84"/>
      <c r="L31" s="195"/>
      <c r="M31" s="195"/>
      <c r="N31" s="17"/>
      <c r="O31" s="88"/>
      <c r="P31" s="195"/>
      <c r="Q31" s="195"/>
      <c r="R31" s="195"/>
      <c r="S31" s="84"/>
      <c r="T31" s="195"/>
      <c r="U31"/>
      <c r="V31" s="225"/>
      <c r="W31" s="186"/>
    </row>
    <row r="32" spans="1:23" ht="31" x14ac:dyDescent="0.35">
      <c r="A32" s="63" t="s">
        <v>370</v>
      </c>
      <c r="B32" s="287"/>
      <c r="C32" s="290"/>
      <c r="D32" s="293"/>
      <c r="E32" s="198" t="s">
        <v>47</v>
      </c>
      <c r="F32" s="195" t="s">
        <v>195</v>
      </c>
      <c r="G32" s="210" t="s">
        <v>196</v>
      </c>
      <c r="H32" s="7" t="s">
        <v>368</v>
      </c>
      <c r="I32" s="7" t="s">
        <v>68</v>
      </c>
      <c r="J32" s="219" t="s">
        <v>29</v>
      </c>
      <c r="K32" s="84"/>
      <c r="L32" s="195"/>
      <c r="M32" s="195"/>
      <c r="N32" s="17"/>
      <c r="O32" s="88"/>
      <c r="P32" s="195"/>
      <c r="Q32" s="195"/>
      <c r="R32" s="195"/>
      <c r="S32" s="65"/>
      <c r="T32" s="195"/>
      <c r="U32" s="195"/>
      <c r="V32" s="225"/>
      <c r="W32" s="186"/>
    </row>
    <row r="33" spans="1:23" ht="46.5" x14ac:dyDescent="0.35">
      <c r="A33" s="63" t="s">
        <v>370</v>
      </c>
      <c r="B33" s="17" t="s">
        <v>374</v>
      </c>
      <c r="C33" s="290"/>
      <c r="D33" s="293"/>
      <c r="E33" s="198" t="s">
        <v>47</v>
      </c>
      <c r="F33" s="195" t="s">
        <v>198</v>
      </c>
      <c r="G33" s="203" t="s">
        <v>199</v>
      </c>
      <c r="H33" s="7" t="s">
        <v>368</v>
      </c>
      <c r="I33" s="7" t="s">
        <v>68</v>
      </c>
      <c r="J33" s="219" t="s">
        <v>29</v>
      </c>
      <c r="K33" s="84"/>
      <c r="L33" s="195"/>
      <c r="M33" s="195"/>
      <c r="N33" s="195"/>
      <c r="O33" s="88"/>
      <c r="P33" s="195"/>
      <c r="Q33" s="195"/>
      <c r="R33" s="195"/>
      <c r="S33" s="65"/>
      <c r="T33" s="195"/>
      <c r="U33" s="195"/>
      <c r="V33" s="225"/>
      <c r="W33" s="186"/>
    </row>
    <row r="34" spans="1:23" ht="31" x14ac:dyDescent="0.35">
      <c r="A34" s="63" t="s">
        <v>363</v>
      </c>
      <c r="B34" s="302" t="s">
        <v>183</v>
      </c>
      <c r="C34" s="290"/>
      <c r="D34" s="293"/>
      <c r="E34" s="198" t="s">
        <v>366</v>
      </c>
      <c r="F34" s="195" t="s">
        <v>202</v>
      </c>
      <c r="G34" s="3" t="s">
        <v>204</v>
      </c>
      <c r="H34" s="7" t="s">
        <v>368</v>
      </c>
      <c r="I34" s="7" t="s">
        <v>32</v>
      </c>
      <c r="J34" s="219" t="s">
        <v>29</v>
      </c>
      <c r="K34" s="84"/>
      <c r="L34" s="195"/>
      <c r="M34" s="195"/>
      <c r="N34" s="195"/>
      <c r="O34" s="84"/>
      <c r="P34" s="202"/>
      <c r="Q34" s="195"/>
      <c r="R34" s="195"/>
      <c r="S34" s="84"/>
      <c r="T34"/>
      <c r="U34" s="195"/>
      <c r="V34" s="225"/>
      <c r="W34" s="186"/>
    </row>
    <row r="35" spans="1:23" ht="31" x14ac:dyDescent="0.35">
      <c r="A35" s="63" t="s">
        <v>363</v>
      </c>
      <c r="B35" s="302"/>
      <c r="C35" s="290"/>
      <c r="D35" s="293"/>
      <c r="E35" s="198" t="s">
        <v>366</v>
      </c>
      <c r="F35" s="195" t="s">
        <v>209</v>
      </c>
      <c r="G35" s="3" t="s">
        <v>210</v>
      </c>
      <c r="I35" s="7" t="s">
        <v>32</v>
      </c>
      <c r="J35" s="219" t="s">
        <v>29</v>
      </c>
      <c r="K35" s="84"/>
      <c r="L35" s="195"/>
      <c r="M35" s="195"/>
      <c r="N35" s="195"/>
      <c r="O35" s="84"/>
      <c r="P35" s="202"/>
      <c r="Q35" s="195"/>
      <c r="R35" s="195"/>
      <c r="S35" s="84"/>
      <c r="T35"/>
      <c r="U35" s="195"/>
      <c r="V35" s="225"/>
      <c r="W35" s="186"/>
    </row>
    <row r="36" spans="1:23" ht="31" x14ac:dyDescent="0.35">
      <c r="A36" s="63" t="s">
        <v>363</v>
      </c>
      <c r="B36" s="302"/>
      <c r="C36" s="290"/>
      <c r="D36" s="293"/>
      <c r="E36" s="198" t="s">
        <v>47</v>
      </c>
      <c r="F36" s="195" t="s">
        <v>212</v>
      </c>
      <c r="G36" s="3" t="s">
        <v>213</v>
      </c>
      <c r="H36" s="7" t="s">
        <v>368</v>
      </c>
      <c r="I36" s="7" t="s">
        <v>32</v>
      </c>
      <c r="J36" s="219" t="s">
        <v>29</v>
      </c>
      <c r="K36" s="84"/>
      <c r="L36" s="195"/>
      <c r="M36" s="195"/>
      <c r="N36" s="202"/>
      <c r="O36" s="84"/>
      <c r="P36" s="200"/>
      <c r="Q36" s="195"/>
      <c r="R36" s="195"/>
      <c r="S36" s="84"/>
      <c r="T36"/>
      <c r="U36" s="195"/>
      <c r="V36" s="225"/>
      <c r="W36" s="186"/>
    </row>
    <row r="37" spans="1:23" ht="31" x14ac:dyDescent="0.35">
      <c r="A37" s="63" t="s">
        <v>363</v>
      </c>
      <c r="B37" s="17" t="s">
        <v>386</v>
      </c>
      <c r="C37" s="290"/>
      <c r="D37" s="293"/>
      <c r="E37" s="198" t="s">
        <v>47</v>
      </c>
      <c r="F37" s="195" t="s">
        <v>216</v>
      </c>
      <c r="G37" s="2" t="s">
        <v>387</v>
      </c>
      <c r="H37" s="7" t="s">
        <v>368</v>
      </c>
      <c r="I37" s="7" t="s">
        <v>68</v>
      </c>
      <c r="J37" s="219" t="s">
        <v>29</v>
      </c>
      <c r="K37" s="84"/>
      <c r="L37" s="195"/>
      <c r="M37" s="195"/>
      <c r="N37" s="195"/>
      <c r="O37" s="88"/>
      <c r="P37" s="195"/>
      <c r="Q37" s="195"/>
      <c r="R37" s="200"/>
      <c r="S37" s="85"/>
      <c r="T37"/>
      <c r="U37" s="200"/>
      <c r="V37" s="225"/>
      <c r="W37" s="186"/>
    </row>
    <row r="38" spans="1:23" ht="31" x14ac:dyDescent="0.35">
      <c r="A38" s="61" t="s">
        <v>377</v>
      </c>
      <c r="B38" s="286" t="s">
        <v>388</v>
      </c>
      <c r="C38" s="289" t="s">
        <v>389</v>
      </c>
      <c r="D38" s="292" t="s">
        <v>390</v>
      </c>
      <c r="E38" s="78" t="s">
        <v>47</v>
      </c>
      <c r="F38" s="79" t="s">
        <v>263</v>
      </c>
      <c r="G38" s="87" t="s">
        <v>264</v>
      </c>
      <c r="H38" s="62" t="s">
        <v>368</v>
      </c>
      <c r="I38" s="62" t="s">
        <v>32</v>
      </c>
      <c r="J38" s="220" t="s">
        <v>29</v>
      </c>
      <c r="K38" s="80"/>
      <c r="L38" s="79"/>
      <c r="M38" s="79"/>
      <c r="N38" s="79"/>
      <c r="O38" s="80"/>
      <c r="P38" s="82"/>
      <c r="Q38" s="79"/>
      <c r="R38" s="79"/>
      <c r="S38" s="80"/>
      <c r="T38" s="66"/>
      <c r="U38" s="79"/>
      <c r="V38" s="226"/>
      <c r="W38" s="185"/>
    </row>
    <row r="39" spans="1:23" ht="31" x14ac:dyDescent="0.35">
      <c r="A39" s="63" t="s">
        <v>377</v>
      </c>
      <c r="B39" s="287"/>
      <c r="C39" s="290"/>
      <c r="D39" s="293"/>
      <c r="E39" s="198" t="s">
        <v>366</v>
      </c>
      <c r="F39" s="195" t="s">
        <v>268</v>
      </c>
      <c r="G39" s="2" t="s">
        <v>264</v>
      </c>
      <c r="H39" s="7" t="s">
        <v>368</v>
      </c>
      <c r="I39" s="7" t="s">
        <v>32</v>
      </c>
      <c r="J39" s="219" t="s">
        <v>29</v>
      </c>
      <c r="K39" s="84"/>
      <c r="L39" s="195"/>
      <c r="M39" s="195"/>
      <c r="N39" s="195"/>
      <c r="O39" s="84"/>
      <c r="P39" s="202"/>
      <c r="Q39" s="195"/>
      <c r="R39" s="195"/>
      <c r="S39" s="84"/>
      <c r="T39"/>
      <c r="U39" s="195"/>
      <c r="V39" s="225"/>
      <c r="W39" s="186"/>
    </row>
    <row r="40" spans="1:23" ht="29" x14ac:dyDescent="0.35">
      <c r="A40" s="63" t="s">
        <v>391</v>
      </c>
      <c r="B40" s="287" t="s">
        <v>289</v>
      </c>
      <c r="C40" s="290" t="s">
        <v>289</v>
      </c>
      <c r="D40" s="293"/>
      <c r="E40" s="198" t="s">
        <v>366</v>
      </c>
      <c r="F40" s="195" t="s">
        <v>290</v>
      </c>
      <c r="G40" s="2" t="s">
        <v>289</v>
      </c>
      <c r="H40" s="7" t="s">
        <v>368</v>
      </c>
      <c r="I40" s="7" t="s">
        <v>32</v>
      </c>
      <c r="J40" s="84" t="s">
        <v>29</v>
      </c>
      <c r="K40" s="84"/>
      <c r="L40" s="195"/>
      <c r="M40" s="195"/>
      <c r="N40" s="195"/>
      <c r="O40" s="84"/>
      <c r="P40" s="195"/>
      <c r="Q40" s="202"/>
      <c r="R40" s="200"/>
      <c r="S40" s="65"/>
      <c r="T40" s="200"/>
      <c r="U40" s="200"/>
      <c r="V40" s="225"/>
      <c r="W40" s="186"/>
    </row>
    <row r="41" spans="1:23" ht="29" x14ac:dyDescent="0.35">
      <c r="A41" s="63" t="s">
        <v>391</v>
      </c>
      <c r="B41" s="287"/>
      <c r="C41" s="290"/>
      <c r="D41" s="293"/>
      <c r="E41" s="198" t="s">
        <v>366</v>
      </c>
      <c r="F41" s="195" t="s">
        <v>296</v>
      </c>
      <c r="G41" s="2" t="s">
        <v>298</v>
      </c>
      <c r="I41" s="7" t="s">
        <v>32</v>
      </c>
      <c r="J41" s="84" t="s">
        <v>29</v>
      </c>
      <c r="K41" s="84"/>
      <c r="L41" s="195"/>
      <c r="M41" s="195"/>
      <c r="N41" s="195"/>
      <c r="O41" s="84"/>
      <c r="P41" s="195"/>
      <c r="Q41" s="202"/>
      <c r="R41" s="200"/>
      <c r="S41" s="65"/>
      <c r="T41" s="200"/>
      <c r="U41" s="200"/>
      <c r="V41" s="225"/>
      <c r="W41" s="186"/>
    </row>
    <row r="42" spans="1:23" ht="29.5" thickBot="1" x14ac:dyDescent="0.4">
      <c r="A42" s="63" t="s">
        <v>391</v>
      </c>
      <c r="B42" s="287"/>
      <c r="C42" s="290"/>
      <c r="D42" s="294"/>
      <c r="E42" s="90" t="s">
        <v>47</v>
      </c>
      <c r="F42" s="91" t="s">
        <v>303</v>
      </c>
      <c r="G42" s="89" t="s">
        <v>289</v>
      </c>
      <c r="H42" s="68" t="s">
        <v>368</v>
      </c>
      <c r="I42" s="68" t="s">
        <v>32</v>
      </c>
      <c r="J42" s="92" t="s">
        <v>29</v>
      </c>
      <c r="K42" s="92"/>
      <c r="L42" s="91"/>
      <c r="M42" s="91"/>
      <c r="N42" s="91"/>
      <c r="O42" s="92"/>
      <c r="P42" s="93"/>
      <c r="Q42" s="91"/>
      <c r="R42" s="94"/>
      <c r="S42" s="69"/>
      <c r="T42" s="94"/>
      <c r="U42" s="94"/>
      <c r="V42" s="227"/>
      <c r="W42" s="188"/>
    </row>
    <row r="43" spans="1:23" ht="15.5" x14ac:dyDescent="0.35">
      <c r="A43" s="61" t="s">
        <v>377</v>
      </c>
      <c r="B43" s="286" t="s">
        <v>392</v>
      </c>
      <c r="C43" s="289" t="s">
        <v>97</v>
      </c>
      <c r="D43" s="293" t="s">
        <v>393</v>
      </c>
      <c r="E43" s="198" t="s">
        <v>47</v>
      </c>
      <c r="F43" s="195" t="s">
        <v>99</v>
      </c>
      <c r="G43" s="2" t="s">
        <v>101</v>
      </c>
      <c r="H43" s="7" t="s">
        <v>368</v>
      </c>
      <c r="I43" s="7" t="s">
        <v>32</v>
      </c>
      <c r="J43" s="84" t="s">
        <v>29</v>
      </c>
      <c r="K43" s="84"/>
      <c r="L43" s="195"/>
      <c r="M43" s="195"/>
      <c r="N43" s="195"/>
      <c r="O43" s="88"/>
      <c r="P43" s="195"/>
      <c r="Q43" s="195"/>
      <c r="R43" s="195"/>
      <c r="S43" s="84"/>
      <c r="T43" s="195"/>
      <c r="U43" s="200"/>
      <c r="V43" s="224"/>
      <c r="W43" s="186"/>
    </row>
    <row r="44" spans="1:23" ht="45" customHeight="1" x14ac:dyDescent="0.35">
      <c r="A44" s="63" t="s">
        <v>377</v>
      </c>
      <c r="B44" s="287"/>
      <c r="C44" s="290"/>
      <c r="D44" s="293"/>
      <c r="E44" s="198" t="s">
        <v>366</v>
      </c>
      <c r="F44" s="195" t="s">
        <v>113</v>
      </c>
      <c r="G44" s="2" t="s">
        <v>114</v>
      </c>
      <c r="H44" s="7" t="s">
        <v>368</v>
      </c>
      <c r="I44" s="7" t="s">
        <v>32</v>
      </c>
      <c r="J44" s="84" t="s">
        <v>117</v>
      </c>
      <c r="K44" s="84"/>
      <c r="L44" s="195"/>
      <c r="M44" s="195"/>
      <c r="N44" s="195"/>
      <c r="O44" s="88"/>
      <c r="P44" s="195"/>
      <c r="Q44" s="200"/>
      <c r="R44" s="195"/>
      <c r="S44" s="84"/>
      <c r="T44" s="207"/>
      <c r="U44" s="195"/>
      <c r="V44" s="228"/>
      <c r="W44" s="186"/>
    </row>
    <row r="45" spans="1:23" ht="15.5" x14ac:dyDescent="0.35">
      <c r="A45" s="63" t="s">
        <v>363</v>
      </c>
      <c r="B45" s="287"/>
      <c r="C45" s="290"/>
      <c r="D45" s="293"/>
      <c r="E45" s="198" t="s">
        <v>47</v>
      </c>
      <c r="F45" s="195" t="s">
        <v>106</v>
      </c>
      <c r="G45" s="2" t="s">
        <v>108</v>
      </c>
      <c r="H45" s="7" t="s">
        <v>368</v>
      </c>
      <c r="I45" s="7" t="s">
        <v>68</v>
      </c>
      <c r="J45" s="84" t="s">
        <v>29</v>
      </c>
      <c r="K45" s="84"/>
      <c r="L45" s="195"/>
      <c r="M45" s="195"/>
      <c r="N45" s="195"/>
      <c r="O45" s="88"/>
      <c r="P45" s="195"/>
      <c r="Q45" s="200"/>
      <c r="R45" s="195"/>
      <c r="S45" s="84"/>
      <c r="T45"/>
      <c r="U45" s="195"/>
      <c r="V45" s="225"/>
      <c r="W45" s="186"/>
    </row>
    <row r="46" spans="1:23" ht="15.5" x14ac:dyDescent="0.35">
      <c r="A46" s="63" t="s">
        <v>363</v>
      </c>
      <c r="B46" s="287"/>
      <c r="C46" s="290"/>
      <c r="D46" s="293"/>
      <c r="E46" s="198" t="s">
        <v>366</v>
      </c>
      <c r="F46" s="195" t="s">
        <v>120</v>
      </c>
      <c r="G46" s="2" t="s">
        <v>108</v>
      </c>
      <c r="H46" s="7" t="s">
        <v>368</v>
      </c>
      <c r="I46" s="7" t="s">
        <v>68</v>
      </c>
      <c r="J46" s="84" t="s">
        <v>123</v>
      </c>
      <c r="K46" s="84"/>
      <c r="L46" s="195"/>
      <c r="M46" s="195"/>
      <c r="N46" s="195"/>
      <c r="O46" s="88"/>
      <c r="P46" s="195"/>
      <c r="Q46" s="200"/>
      <c r="R46" s="195"/>
      <c r="S46" s="84"/>
      <c r="T46"/>
      <c r="U46" s="12"/>
      <c r="V46" s="211"/>
      <c r="W46" s="186"/>
    </row>
    <row r="47" spans="1:23" ht="31" x14ac:dyDescent="0.35">
      <c r="A47" s="63" t="s">
        <v>380</v>
      </c>
      <c r="B47" s="17" t="s">
        <v>394</v>
      </c>
      <c r="C47" s="83" t="s">
        <v>270</v>
      </c>
      <c r="D47" s="293"/>
      <c r="E47" s="198" t="s">
        <v>47</v>
      </c>
      <c r="F47" s="195" t="s">
        <v>272</v>
      </c>
      <c r="G47" s="3" t="s">
        <v>274</v>
      </c>
      <c r="H47" s="7" t="s">
        <v>368</v>
      </c>
      <c r="I47" s="7" t="s">
        <v>32</v>
      </c>
      <c r="J47" s="84" t="s">
        <v>29</v>
      </c>
      <c r="K47" s="84"/>
      <c r="L47" s="195"/>
      <c r="M47" s="195"/>
      <c r="N47" s="195"/>
      <c r="O47" s="84"/>
      <c r="P47" s="195"/>
      <c r="Q47" s="202"/>
      <c r="R47" s="195"/>
      <c r="S47" s="84"/>
      <c r="T47" s="195"/>
      <c r="U47" s="195"/>
      <c r="V47" s="224"/>
      <c r="W47" s="186"/>
    </row>
    <row r="48" spans="1:23" ht="15.75" customHeight="1" x14ac:dyDescent="0.35">
      <c r="A48" s="61" t="s">
        <v>377</v>
      </c>
      <c r="B48" s="86" t="s">
        <v>395</v>
      </c>
      <c r="C48" s="77" t="s">
        <v>279</v>
      </c>
      <c r="D48" s="87" t="s">
        <v>396</v>
      </c>
      <c r="E48" s="78" t="s">
        <v>47</v>
      </c>
      <c r="F48" s="79" t="s">
        <v>280</v>
      </c>
      <c r="G48" s="96" t="s">
        <v>282</v>
      </c>
      <c r="H48" s="62" t="s">
        <v>368</v>
      </c>
      <c r="I48" s="62" t="s">
        <v>32</v>
      </c>
      <c r="J48" s="80" t="s">
        <v>226</v>
      </c>
      <c r="K48" s="80"/>
      <c r="L48" s="79"/>
      <c r="M48" s="79"/>
      <c r="N48" s="86"/>
      <c r="O48" s="81"/>
      <c r="P48" s="79"/>
      <c r="Q48" s="79"/>
      <c r="R48" s="79"/>
      <c r="S48" s="222"/>
      <c r="T48" s="79"/>
      <c r="U48" s="79"/>
      <c r="V48" s="212"/>
      <c r="W48" s="185"/>
    </row>
    <row r="49" spans="1:24" ht="46.5" hidden="1" x14ac:dyDescent="0.35">
      <c r="A49" s="63" t="s">
        <v>377</v>
      </c>
      <c r="B49" s="17" t="s">
        <v>397</v>
      </c>
      <c r="C49" s="83" t="s">
        <v>339</v>
      </c>
      <c r="D49" s="2" t="s">
        <v>396</v>
      </c>
      <c r="E49" s="198" t="s">
        <v>366</v>
      </c>
      <c r="F49" s="195" t="s">
        <v>337</v>
      </c>
      <c r="G49" s="3" t="s">
        <v>398</v>
      </c>
      <c r="I49" s="7" t="s">
        <v>32</v>
      </c>
      <c r="J49" s="84" t="s">
        <v>29</v>
      </c>
      <c r="K49" s="84"/>
      <c r="L49" s="195"/>
      <c r="M49" s="195"/>
      <c r="N49" s="17"/>
      <c r="O49" s="88"/>
      <c r="P49" s="195"/>
      <c r="Q49" s="195"/>
      <c r="R49" s="195"/>
      <c r="S49" s="65"/>
      <c r="T49" s="195"/>
      <c r="U49" s="195"/>
      <c r="V49" s="225"/>
      <c r="W49" s="186"/>
    </row>
    <row r="50" spans="1:24" ht="43.5" hidden="1" x14ac:dyDescent="0.35">
      <c r="A50" s="63" t="s">
        <v>377</v>
      </c>
      <c r="B50" s="17" t="s">
        <v>399</v>
      </c>
      <c r="C50" s="83" t="s">
        <v>344</v>
      </c>
      <c r="D50" s="2" t="s">
        <v>396</v>
      </c>
      <c r="E50" s="198" t="s">
        <v>366</v>
      </c>
      <c r="F50" s="195" t="s">
        <v>337</v>
      </c>
      <c r="G50" s="3" t="s">
        <v>400</v>
      </c>
      <c r="I50" s="7" t="s">
        <v>68</v>
      </c>
      <c r="J50" s="84" t="s">
        <v>322</v>
      </c>
      <c r="K50" s="84"/>
      <c r="L50" s="195"/>
      <c r="M50" s="195"/>
      <c r="N50" s="17"/>
      <c r="O50" s="88"/>
      <c r="P50" s="195"/>
      <c r="Q50" s="195"/>
      <c r="R50" s="195"/>
      <c r="S50" s="65"/>
      <c r="T50" s="195"/>
      <c r="U50" s="195"/>
      <c r="V50" s="211"/>
      <c r="W50" s="190"/>
    </row>
    <row r="51" spans="1:24" ht="44" hidden="1" thickBot="1" x14ac:dyDescent="0.4">
      <c r="A51" s="71" t="s">
        <v>377</v>
      </c>
      <c r="B51" s="101" t="s">
        <v>399</v>
      </c>
      <c r="C51" s="102" t="s">
        <v>348</v>
      </c>
      <c r="D51" s="89" t="s">
        <v>396</v>
      </c>
      <c r="E51" s="90" t="s">
        <v>366</v>
      </c>
      <c r="F51" s="91" t="s">
        <v>337</v>
      </c>
      <c r="G51" s="191" t="s">
        <v>401</v>
      </c>
      <c r="H51" s="68"/>
      <c r="I51" s="68" t="s">
        <v>68</v>
      </c>
      <c r="J51" s="92" t="s">
        <v>322</v>
      </c>
      <c r="K51" s="92"/>
      <c r="L51" s="91"/>
      <c r="M51" s="91"/>
      <c r="N51" s="101"/>
      <c r="O51" s="221"/>
      <c r="P51" s="91"/>
      <c r="Q51" s="91"/>
      <c r="R51" s="91"/>
      <c r="S51" s="69"/>
      <c r="T51" s="91"/>
      <c r="U51" s="91"/>
      <c r="V51" s="213"/>
      <c r="W51" s="192"/>
    </row>
    <row r="52" spans="1:24" s="70" customFormat="1" ht="29" x14ac:dyDescent="0.35">
      <c r="A52" s="63" t="s">
        <v>370</v>
      </c>
      <c r="B52" s="295" t="s">
        <v>402</v>
      </c>
      <c r="C52" s="296" t="s">
        <v>403</v>
      </c>
      <c r="D52" s="293" t="s">
        <v>404</v>
      </c>
      <c r="E52" s="198" t="s">
        <v>47</v>
      </c>
      <c r="F52" s="195" t="s">
        <v>127</v>
      </c>
      <c r="G52" s="2" t="s">
        <v>129</v>
      </c>
      <c r="H52" s="7" t="s">
        <v>368</v>
      </c>
      <c r="I52" s="7" t="s">
        <v>68</v>
      </c>
      <c r="J52" s="84" t="s">
        <v>123</v>
      </c>
      <c r="K52" s="84"/>
      <c r="L52" s="195"/>
      <c r="M52" s="195"/>
      <c r="N52" s="202"/>
      <c r="O52" s="85"/>
      <c r="P52" s="195"/>
      <c r="Q52" s="195"/>
      <c r="R52" s="195"/>
      <c r="S52" s="84"/>
      <c r="T52" s="195"/>
      <c r="U52" s="201"/>
      <c r="V52" s="211"/>
      <c r="W52" s="186"/>
      <c r="X52" s="7"/>
    </row>
    <row r="53" spans="1:24" s="70" customFormat="1" ht="29.5" thickBot="1" x14ac:dyDescent="0.4">
      <c r="A53" s="63" t="s">
        <v>370</v>
      </c>
      <c r="B53" s="295"/>
      <c r="C53" s="296"/>
      <c r="D53" s="293"/>
      <c r="E53" s="198" t="s">
        <v>366</v>
      </c>
      <c r="F53" s="195" t="s">
        <v>134</v>
      </c>
      <c r="G53" s="2" t="s">
        <v>135</v>
      </c>
      <c r="H53" s="7" t="s">
        <v>368</v>
      </c>
      <c r="I53" s="7" t="s">
        <v>68</v>
      </c>
      <c r="J53" s="84" t="s">
        <v>29</v>
      </c>
      <c r="K53" s="84"/>
      <c r="L53" s="195"/>
      <c r="M53" s="195"/>
      <c r="N53" s="202"/>
      <c r="O53" s="85"/>
      <c r="P53" s="195"/>
      <c r="Q53" s="195"/>
      <c r="R53" s="195"/>
      <c r="S53" s="84"/>
      <c r="T53" s="195"/>
      <c r="U53"/>
      <c r="V53" s="225"/>
      <c r="W53" s="186"/>
      <c r="X53" s="7"/>
    </row>
    <row r="54" spans="1:24" ht="31" x14ac:dyDescent="0.35">
      <c r="A54" s="61" t="s">
        <v>380</v>
      </c>
      <c r="B54" s="286" t="s">
        <v>222</v>
      </c>
      <c r="C54" s="289" t="s">
        <v>405</v>
      </c>
      <c r="D54" s="292" t="s">
        <v>406</v>
      </c>
      <c r="E54" s="78" t="s">
        <v>47</v>
      </c>
      <c r="F54" s="79" t="s">
        <v>221</v>
      </c>
      <c r="G54" s="87" t="s">
        <v>223</v>
      </c>
      <c r="H54" s="62" t="s">
        <v>368</v>
      </c>
      <c r="I54" s="62" t="s">
        <v>32</v>
      </c>
      <c r="J54" s="220" t="s">
        <v>226</v>
      </c>
      <c r="K54" s="80"/>
      <c r="L54" s="79"/>
      <c r="M54" s="97"/>
      <c r="N54" s="82"/>
      <c r="O54" s="80"/>
      <c r="P54" s="79"/>
      <c r="Q54" s="66"/>
      <c r="R54" s="79"/>
      <c r="S54" s="98"/>
      <c r="T54" s="79"/>
      <c r="U54" s="79"/>
      <c r="V54" s="212"/>
      <c r="W54" s="185"/>
    </row>
    <row r="55" spans="1:24" ht="29" x14ac:dyDescent="0.35">
      <c r="A55" s="63" t="s">
        <v>380</v>
      </c>
      <c r="B55" s="287"/>
      <c r="C55" s="290"/>
      <c r="D55" s="293"/>
      <c r="E55" s="198" t="s">
        <v>366</v>
      </c>
      <c r="F55" s="195" t="s">
        <v>229</v>
      </c>
      <c r="G55" s="2" t="s">
        <v>230</v>
      </c>
      <c r="H55" s="7" t="s">
        <v>368</v>
      </c>
      <c r="I55" s="7" t="s">
        <v>32</v>
      </c>
      <c r="J55" s="84" t="s">
        <v>226</v>
      </c>
      <c r="K55" s="84"/>
      <c r="L55" s="195"/>
      <c r="M55" s="202"/>
      <c r="N55" s="200"/>
      <c r="O55" s="84"/>
      <c r="P55" s="195"/>
      <c r="Q55"/>
      <c r="R55" s="195"/>
      <c r="S55" s="99"/>
      <c r="T55" s="195"/>
      <c r="U55" s="195"/>
      <c r="V55" s="211"/>
      <c r="W55" s="186"/>
    </row>
    <row r="56" spans="1:24" ht="29.5" thickBot="1" x14ac:dyDescent="0.4">
      <c r="A56" s="71" t="s">
        <v>380</v>
      </c>
      <c r="B56" s="288"/>
      <c r="C56" s="291"/>
      <c r="D56" s="294"/>
      <c r="E56" s="90" t="s">
        <v>0</v>
      </c>
      <c r="F56" s="91" t="s">
        <v>232</v>
      </c>
      <c r="G56" s="89" t="s">
        <v>233</v>
      </c>
      <c r="H56" s="68" t="s">
        <v>368</v>
      </c>
      <c r="I56" s="68" t="s">
        <v>32</v>
      </c>
      <c r="J56" s="92" t="s">
        <v>117</v>
      </c>
      <c r="K56" s="92"/>
      <c r="L56" s="91"/>
      <c r="M56" s="91"/>
      <c r="N56" s="93"/>
      <c r="O56" s="92"/>
      <c r="P56" s="91"/>
      <c r="Q56" s="72"/>
      <c r="R56" s="91"/>
      <c r="S56" s="92"/>
      <c r="T56" s="95"/>
      <c r="U56" s="91"/>
      <c r="V56" s="213"/>
      <c r="W56" s="188"/>
    </row>
    <row r="57" spans="1:24" x14ac:dyDescent="0.35">
      <c r="E57" s="7"/>
      <c r="G57" s="7"/>
    </row>
    <row r="58" spans="1:24" x14ac:dyDescent="0.35">
      <c r="E58" s="7"/>
      <c r="G58" s="7"/>
    </row>
    <row r="59" spans="1:24" x14ac:dyDescent="0.35">
      <c r="E59" s="7"/>
      <c r="G59" s="7"/>
    </row>
    <row r="60" spans="1:24" x14ac:dyDescent="0.35">
      <c r="E60" s="7"/>
      <c r="G60" s="7"/>
    </row>
    <row r="61" spans="1:24" x14ac:dyDescent="0.35">
      <c r="E61" s="7"/>
      <c r="G61" s="7"/>
    </row>
    <row r="62" spans="1:24" x14ac:dyDescent="0.35">
      <c r="E62" s="7"/>
      <c r="G62" s="7"/>
    </row>
    <row r="63" spans="1:24" x14ac:dyDescent="0.35">
      <c r="B63" s="5"/>
      <c r="C63" s="5"/>
    </row>
    <row r="64" spans="1:24" x14ac:dyDescent="0.35">
      <c r="B64" s="5"/>
      <c r="C64" s="5"/>
      <c r="D64" s="25"/>
    </row>
    <row r="65" spans="1:4" x14ac:dyDescent="0.35">
      <c r="A65" s="100" t="s">
        <v>407</v>
      </c>
      <c r="B65" s="5"/>
      <c r="C65" s="5"/>
    </row>
    <row r="66" spans="1:4" x14ac:dyDescent="0.35">
      <c r="A66" s="73" t="s">
        <v>408</v>
      </c>
      <c r="B66" s="5"/>
      <c r="C66" s="5"/>
    </row>
    <row r="67" spans="1:4" x14ac:dyDescent="0.35">
      <c r="A67" s="74" t="s">
        <v>409</v>
      </c>
      <c r="B67" s="5"/>
      <c r="C67" s="5"/>
    </row>
    <row r="68" spans="1:4" x14ac:dyDescent="0.35">
      <c r="A68" s="75" t="s">
        <v>410</v>
      </c>
      <c r="B68" s="5"/>
      <c r="C68" s="5"/>
    </row>
    <row r="69" spans="1:4" x14ac:dyDescent="0.35">
      <c r="B69" s="5"/>
      <c r="C69" s="5"/>
      <c r="D69" s="25"/>
    </row>
  </sheetData>
  <sheetProtection algorithmName="SHA-512" hashValue="H1lfCftZNSzT0noyI9nUev6uXcQ1vro+shMu38PdClVzpkl6OrjyhS93HnN3NbVbuQZdetgRCDWG/QX9VJ+A1w==" saltValue="lURsZg/zQD5GMP718jW7/Q==" spinCount="100000" sheet="1" objects="1" scenarios="1"/>
  <autoFilter ref="A1:X56">
    <filterColumn colId="5">
      <filters>
        <filter val="ŽS1_BP_02"/>
        <filter val="ŽS1_BP_02a"/>
        <filter val="ŽS1_BP_02b"/>
        <filter val="ŽS1_BP_04"/>
        <filter val="ŽS1_BP_04a"/>
        <filter val="ŽS1_BP_04b"/>
        <filter val="ŽS1_BP_05"/>
        <filter val="ŽS1_BP_06"/>
        <filter val="ŽS1_BP_07"/>
        <filter val="ŽS1_BP_08"/>
        <filter val="ŽS1_BP_09"/>
        <filter val="ŽS1_BP_09a"/>
        <filter val="ŽS1_BP_10a"/>
        <filter val="ŽS1_BP_10b"/>
        <filter val="ŽS1_BP_17"/>
        <filter val="ŽS1_BP_18"/>
        <filter val="ŽS1_BP_20"/>
        <filter val="ŽS1_BP_21"/>
        <filter val="ŽS1_BP_22"/>
        <filter val="ŽS1_BP_22a"/>
        <filter val="ŽS1_BP_22b"/>
        <filter val="ŽS1_BP_23"/>
        <filter val="ŽS1_BP_24"/>
        <filter val="ŽS1_BP_25"/>
        <filter val="ŽS1_BP_26"/>
        <filter val="ŽS1_BP_26a"/>
        <filter val="ŽS1_BP_26b"/>
        <filter val="ŽS1_BP_27"/>
        <filter val="ŽS1_BP_28"/>
        <filter val="ŽS1_BP_28a"/>
        <filter val="ŽS1_BP_29"/>
        <filter val="ŽS1_BP_30"/>
        <filter val="ŽS1_BP_32"/>
        <filter val="ŽS1_BP_33"/>
        <filter val="ŽS1_BP_34"/>
        <filter val="ŽS1_BP_36"/>
        <filter val="ŽS1_BP_37"/>
        <filter val="ŽS1_BP_38"/>
        <filter val="ŽS1_BP_40"/>
        <filter val="ŽS1_BP_41"/>
        <filter val="ŽS1_BP_43"/>
        <filter val="ŽS1_BP_45"/>
        <filter val="ŽS1_BP_50"/>
        <filter val="ŽS1_BP_50a"/>
        <filter val="ŽS1_BP_51"/>
        <filter val="ŽS1_BP_54"/>
        <filter val="ŽS1_BP_55"/>
        <filter val="ŽS1_BP_56"/>
        <filter val="ŽS1_BP_57"/>
        <filter val="ŽS1_BP_60"/>
        <filter val="ŽS1_BP_61"/>
        <filter val="ŽS1_BP_62"/>
      </filters>
    </filterColumn>
  </autoFilter>
  <mergeCells count="34">
    <mergeCell ref="D12:D18"/>
    <mergeCell ref="D2:D11"/>
    <mergeCell ref="B5:B7"/>
    <mergeCell ref="C5:C9"/>
    <mergeCell ref="B8:B9"/>
    <mergeCell ref="B10:B11"/>
    <mergeCell ref="C10:C11"/>
    <mergeCell ref="C12:C18"/>
    <mergeCell ref="B12:B18"/>
    <mergeCell ref="C38:C39"/>
    <mergeCell ref="D38:D42"/>
    <mergeCell ref="B40:B42"/>
    <mergeCell ref="C40:C42"/>
    <mergeCell ref="B19:B21"/>
    <mergeCell ref="C19:C20"/>
    <mergeCell ref="D19:D21"/>
    <mergeCell ref="B22:B25"/>
    <mergeCell ref="C22:C29"/>
    <mergeCell ref="D22:D29"/>
    <mergeCell ref="B26:B28"/>
    <mergeCell ref="B30:B32"/>
    <mergeCell ref="C30:C37"/>
    <mergeCell ref="D30:D37"/>
    <mergeCell ref="B34:B36"/>
    <mergeCell ref="B38:B39"/>
    <mergeCell ref="B54:B56"/>
    <mergeCell ref="C54:C56"/>
    <mergeCell ref="D54:D56"/>
    <mergeCell ref="B43:B46"/>
    <mergeCell ref="C43:C46"/>
    <mergeCell ref="D43:D47"/>
    <mergeCell ref="B52:B53"/>
    <mergeCell ref="C52:C53"/>
    <mergeCell ref="D52:D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T66"/>
  <sheetViews>
    <sheetView showGridLines="0" zoomScaleNormal="100" workbookViewId="0">
      <pane xSplit="4" ySplit="3" topLeftCell="E33" activePane="bottomRight" state="frozen"/>
      <selection pane="topRight"/>
      <selection pane="bottomLeft" activeCell="D1" sqref="D1"/>
      <selection pane="bottomRight" activeCell="R57" sqref="R57"/>
    </sheetView>
  </sheetViews>
  <sheetFormatPr defaultColWidth="8.81640625" defaultRowHeight="15" customHeight="1" x14ac:dyDescent="0.35"/>
  <cols>
    <col min="1" max="1" width="4.453125" style="7" customWidth="1"/>
    <col min="2" max="2" width="15.1796875" style="4" customWidth="1"/>
    <col min="3" max="3" width="53.453125" style="5" customWidth="1"/>
    <col min="4" max="4" width="11.1796875" style="7" customWidth="1"/>
    <col min="5" max="5" width="69.1796875" style="8" customWidth="1"/>
    <col min="6" max="6" width="20.453125" style="7" customWidth="1"/>
    <col min="7" max="7" width="9.1796875" style="7" customWidth="1"/>
    <col min="8" max="8" width="8.81640625" style="7"/>
    <col min="9" max="9" width="11.453125" style="6" customWidth="1"/>
    <col min="10" max="10" width="11.54296875" style="6" customWidth="1"/>
    <col min="11" max="12" width="9" style="6" bestFit="1" customWidth="1"/>
    <col min="13" max="13" width="16.453125" style="6" bestFit="1" customWidth="1"/>
    <col min="14" max="14" width="9" style="6" bestFit="1" customWidth="1"/>
    <col min="15" max="15" width="9.453125" style="6" customWidth="1"/>
    <col min="16" max="16" width="12" style="6" customWidth="1"/>
    <col min="17" max="17" width="9" style="7" customWidth="1"/>
    <col min="18" max="18" width="16.81640625" style="25" customWidth="1"/>
    <col min="19" max="19" width="16.453125" style="25" bestFit="1" customWidth="1"/>
    <col min="20" max="20" width="11.81640625" style="7" customWidth="1"/>
    <col min="21" max="16384" width="8.81640625" style="7"/>
  </cols>
  <sheetData>
    <row r="2" spans="2:20" s="6" customFormat="1" ht="23.15" customHeight="1" x14ac:dyDescent="0.35">
      <c r="B2" s="315" t="s">
        <v>1</v>
      </c>
      <c r="C2" s="315" t="s">
        <v>5</v>
      </c>
      <c r="D2" s="315" t="s">
        <v>7</v>
      </c>
      <c r="E2" s="315" t="s">
        <v>9</v>
      </c>
      <c r="F2" s="315" t="s">
        <v>411</v>
      </c>
      <c r="G2" s="315" t="s">
        <v>412</v>
      </c>
      <c r="I2" s="35"/>
      <c r="J2" s="36"/>
      <c r="K2" s="36"/>
      <c r="L2" s="36" t="s">
        <v>413</v>
      </c>
      <c r="M2" s="36"/>
      <c r="N2" s="36"/>
      <c r="O2" s="36"/>
      <c r="P2" s="38"/>
      <c r="R2" s="48"/>
      <c r="S2" s="37"/>
      <c r="T2" s="38"/>
    </row>
    <row r="3" spans="2:20" s="6" customFormat="1" ht="23.15" customHeight="1" x14ac:dyDescent="0.35">
      <c r="B3" s="315"/>
      <c r="C3" s="315"/>
      <c r="D3" s="315"/>
      <c r="E3" s="315"/>
      <c r="F3" s="315"/>
      <c r="G3" s="315"/>
      <c r="I3" s="39" t="s">
        <v>414</v>
      </c>
      <c r="J3" s="39" t="s">
        <v>415</v>
      </c>
      <c r="K3" s="39" t="s">
        <v>416</v>
      </c>
      <c r="L3" s="39" t="s">
        <v>417</v>
      </c>
      <c r="M3" s="39" t="s">
        <v>418</v>
      </c>
      <c r="N3" s="39" t="s">
        <v>419</v>
      </c>
      <c r="O3" s="42" t="s">
        <v>420</v>
      </c>
      <c r="P3" s="39" t="s">
        <v>256</v>
      </c>
      <c r="R3" s="40" t="s">
        <v>421</v>
      </c>
      <c r="S3" s="44" t="s">
        <v>422</v>
      </c>
      <c r="T3" s="39" t="s">
        <v>423</v>
      </c>
    </row>
    <row r="4" spans="2:20" ht="21.75" customHeight="1" x14ac:dyDescent="0.35">
      <c r="B4" s="311" t="s">
        <v>17</v>
      </c>
      <c r="C4" s="312" t="s">
        <v>365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I4" s="29">
        <v>0</v>
      </c>
      <c r="J4" s="29">
        <v>1</v>
      </c>
      <c r="K4" s="29">
        <v>0</v>
      </c>
      <c r="L4" s="29">
        <v>0</v>
      </c>
      <c r="M4" s="29">
        <v>1</v>
      </c>
      <c r="N4" s="29">
        <v>0</v>
      </c>
      <c r="O4" s="35">
        <v>0</v>
      </c>
      <c r="P4" s="29"/>
      <c r="R4" s="30">
        <f>SUM(I4:N4)</f>
        <v>2</v>
      </c>
      <c r="S4" s="45">
        <f t="shared" ref="S4:S14" si="0">O4</f>
        <v>0</v>
      </c>
      <c r="T4" s="31">
        <f t="shared" ref="T4:T35" si="1">R4+S4</f>
        <v>2</v>
      </c>
    </row>
    <row r="5" spans="2:20" ht="26.5" customHeight="1" x14ac:dyDescent="0.35">
      <c r="B5" s="311"/>
      <c r="C5" s="312"/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I5" s="29">
        <v>0</v>
      </c>
      <c r="J5" s="29">
        <v>1</v>
      </c>
      <c r="K5" s="29">
        <v>0</v>
      </c>
      <c r="L5" s="29">
        <v>0</v>
      </c>
      <c r="M5" s="29">
        <v>0</v>
      </c>
      <c r="N5" s="29">
        <v>0</v>
      </c>
      <c r="O5" s="35">
        <v>1</v>
      </c>
      <c r="P5" s="29"/>
      <c r="R5" s="30">
        <f t="shared" ref="R5:R54" si="2">SUM(I5:N5)</f>
        <v>1</v>
      </c>
      <c r="S5" s="45">
        <f t="shared" si="0"/>
        <v>1</v>
      </c>
      <c r="T5" s="31">
        <f t="shared" si="1"/>
        <v>2</v>
      </c>
    </row>
    <row r="6" spans="2:20" ht="14.5" x14ac:dyDescent="0.35">
      <c r="B6" s="311" t="s">
        <v>45</v>
      </c>
      <c r="C6" s="312" t="s">
        <v>424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I6" s="29">
        <v>0</v>
      </c>
      <c r="J6" s="29">
        <v>0</v>
      </c>
      <c r="K6" s="29">
        <v>0</v>
      </c>
      <c r="L6" s="29">
        <v>1</v>
      </c>
      <c r="M6" s="29">
        <v>0</v>
      </c>
      <c r="N6" s="29">
        <v>0</v>
      </c>
      <c r="O6" s="35">
        <v>1</v>
      </c>
      <c r="P6" s="29">
        <v>1</v>
      </c>
      <c r="R6" s="30">
        <f t="shared" si="2"/>
        <v>1</v>
      </c>
      <c r="S6" s="45">
        <f t="shared" si="0"/>
        <v>1</v>
      </c>
      <c r="T6" s="31">
        <f t="shared" si="1"/>
        <v>2</v>
      </c>
    </row>
    <row r="7" spans="2:20" ht="15.75" customHeight="1" x14ac:dyDescent="0.35">
      <c r="B7" s="311"/>
      <c r="C7" s="312"/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I7" s="29">
        <v>1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35">
        <v>0</v>
      </c>
      <c r="P7" s="29"/>
      <c r="R7" s="30">
        <f t="shared" si="2"/>
        <v>1</v>
      </c>
      <c r="S7" s="45">
        <f t="shared" si="0"/>
        <v>0</v>
      </c>
      <c r="T7" s="31">
        <f t="shared" si="1"/>
        <v>1</v>
      </c>
    </row>
    <row r="8" spans="2:20" ht="14.5" x14ac:dyDescent="0.35">
      <c r="B8" s="311"/>
      <c r="C8" s="312"/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5">
        <v>0</v>
      </c>
      <c r="P8" s="29"/>
      <c r="R8" s="30">
        <f t="shared" si="2"/>
        <v>0</v>
      </c>
      <c r="S8" s="45">
        <f t="shared" si="0"/>
        <v>0</v>
      </c>
      <c r="T8" s="31">
        <f t="shared" si="1"/>
        <v>0</v>
      </c>
    </row>
    <row r="9" spans="2:20" ht="15.75" customHeight="1" x14ac:dyDescent="0.35">
      <c r="B9" s="311"/>
      <c r="C9" s="312"/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35">
        <v>0</v>
      </c>
      <c r="P9" s="29"/>
      <c r="R9" s="30">
        <f t="shared" si="2"/>
        <v>0</v>
      </c>
      <c r="S9" s="45">
        <f t="shared" si="0"/>
        <v>0</v>
      </c>
      <c r="T9" s="31">
        <f t="shared" si="1"/>
        <v>0</v>
      </c>
    </row>
    <row r="10" spans="2:20" ht="15" customHeight="1" x14ac:dyDescent="0.35">
      <c r="B10" s="311" t="s">
        <v>83</v>
      </c>
      <c r="C10" s="312" t="s">
        <v>84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35">
        <v>0</v>
      </c>
      <c r="P10" s="29"/>
      <c r="R10" s="30">
        <f t="shared" si="2"/>
        <v>0</v>
      </c>
      <c r="S10" s="45">
        <f t="shared" si="0"/>
        <v>0</v>
      </c>
      <c r="T10" s="31">
        <f t="shared" si="1"/>
        <v>0</v>
      </c>
    </row>
    <row r="11" spans="2:20" ht="15.75" customHeight="1" x14ac:dyDescent="0.35">
      <c r="B11" s="311"/>
      <c r="C11" s="312"/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5">
        <v>0</v>
      </c>
      <c r="P11" s="29"/>
      <c r="R11" s="30">
        <f t="shared" si="2"/>
        <v>0</v>
      </c>
      <c r="S11" s="45">
        <f t="shared" si="0"/>
        <v>0</v>
      </c>
      <c r="T11" s="31">
        <f t="shared" si="1"/>
        <v>0</v>
      </c>
    </row>
    <row r="12" spans="2:20" ht="14.5" x14ac:dyDescent="0.35">
      <c r="B12" s="311" t="s">
        <v>95</v>
      </c>
      <c r="C12" s="312" t="s">
        <v>97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I12" s="29">
        <v>0</v>
      </c>
      <c r="J12" s="29">
        <v>1</v>
      </c>
      <c r="K12" s="29">
        <v>0</v>
      </c>
      <c r="L12" s="29">
        <v>0</v>
      </c>
      <c r="M12" s="29">
        <v>1</v>
      </c>
      <c r="N12" s="29">
        <v>0</v>
      </c>
      <c r="O12" s="35">
        <v>0</v>
      </c>
      <c r="P12" s="29"/>
      <c r="R12" s="30">
        <f t="shared" si="2"/>
        <v>2</v>
      </c>
      <c r="S12" s="45">
        <f t="shared" si="0"/>
        <v>0</v>
      </c>
      <c r="T12" s="31">
        <f t="shared" si="1"/>
        <v>2</v>
      </c>
    </row>
    <row r="13" spans="2:20" ht="14.5" x14ac:dyDescent="0.35">
      <c r="B13" s="311"/>
      <c r="C13" s="312"/>
      <c r="D13" s="20" t="e">
        <f>#REF!</f>
        <v>#REF!</v>
      </c>
      <c r="E13" s="20" t="e">
        <f>#REF!</f>
        <v>#REF!</v>
      </c>
      <c r="F13" s="20" t="e">
        <f>#REF!</f>
        <v>#REF!</v>
      </c>
      <c r="G13" s="20" t="e">
        <f>#REF!</f>
        <v>#REF!</v>
      </c>
      <c r="I13" s="29">
        <v>0</v>
      </c>
      <c r="J13" s="29">
        <v>1</v>
      </c>
      <c r="K13" s="29">
        <v>0</v>
      </c>
      <c r="L13" s="29">
        <v>0</v>
      </c>
      <c r="M13" s="29">
        <v>1</v>
      </c>
      <c r="N13" s="29">
        <v>0</v>
      </c>
      <c r="O13" s="35">
        <v>0</v>
      </c>
      <c r="P13" s="29"/>
      <c r="R13" s="30">
        <f t="shared" si="2"/>
        <v>2</v>
      </c>
      <c r="S13" s="45">
        <f t="shared" si="0"/>
        <v>0</v>
      </c>
      <c r="T13" s="31">
        <f t="shared" si="1"/>
        <v>2</v>
      </c>
    </row>
    <row r="14" spans="2:20" ht="15.75" customHeight="1" x14ac:dyDescent="0.35">
      <c r="B14" s="311"/>
      <c r="C14" s="312"/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I14" s="29">
        <v>0</v>
      </c>
      <c r="J14" s="29">
        <v>1</v>
      </c>
      <c r="K14" s="29">
        <v>0</v>
      </c>
      <c r="L14" s="29">
        <v>0</v>
      </c>
      <c r="M14" s="29">
        <v>1</v>
      </c>
      <c r="N14" s="29">
        <v>0</v>
      </c>
      <c r="O14" s="35">
        <v>0</v>
      </c>
      <c r="P14" s="29"/>
      <c r="R14" s="30">
        <f t="shared" si="2"/>
        <v>2</v>
      </c>
      <c r="S14" s="45">
        <f t="shared" si="0"/>
        <v>0</v>
      </c>
      <c r="T14" s="31">
        <f t="shared" si="1"/>
        <v>2</v>
      </c>
    </row>
    <row r="15" spans="2:20" s="10" customFormat="1" ht="14.5" hidden="1" x14ac:dyDescent="0.35">
      <c r="B15" s="313" t="s">
        <v>425</v>
      </c>
      <c r="C15" s="314" t="s">
        <v>426</v>
      </c>
      <c r="D15" s="23" t="e">
        <f>#REF!</f>
        <v>#REF!</v>
      </c>
      <c r="E15" s="23" t="e">
        <f>#REF!</f>
        <v>#REF!</v>
      </c>
      <c r="F15" s="23" t="e">
        <f>#REF!</f>
        <v>#REF!</v>
      </c>
      <c r="G15" s="23" t="e">
        <f>#REF!</f>
        <v>#REF!</v>
      </c>
      <c r="I15" s="32"/>
      <c r="J15" s="32"/>
      <c r="K15" s="32"/>
      <c r="L15" s="32"/>
      <c r="M15" s="32"/>
      <c r="N15" s="29"/>
      <c r="O15" s="47"/>
      <c r="P15" s="32"/>
      <c r="R15" s="30"/>
      <c r="S15" s="45"/>
      <c r="T15" s="31">
        <f t="shared" si="1"/>
        <v>0</v>
      </c>
    </row>
    <row r="16" spans="2:20" s="10" customFormat="1" ht="15" hidden="1" customHeight="1" x14ac:dyDescent="0.35">
      <c r="B16" s="313"/>
      <c r="C16" s="314"/>
      <c r="D16" s="23" t="e">
        <f>#REF!</f>
        <v>#REF!</v>
      </c>
      <c r="E16" s="23" t="e">
        <f>#REF!</f>
        <v>#REF!</v>
      </c>
      <c r="F16" s="23" t="e">
        <f>#REF!</f>
        <v>#REF!</v>
      </c>
      <c r="G16" s="23" t="e">
        <f>#REF!</f>
        <v>#REF!</v>
      </c>
      <c r="I16" s="32"/>
      <c r="J16" s="32"/>
      <c r="K16" s="32"/>
      <c r="L16" s="32"/>
      <c r="M16" s="32"/>
      <c r="N16" s="29"/>
      <c r="O16" s="47"/>
      <c r="P16" s="32"/>
      <c r="R16" s="30"/>
      <c r="S16" s="45"/>
      <c r="T16" s="31">
        <f t="shared" si="1"/>
        <v>0</v>
      </c>
    </row>
    <row r="17" spans="2:20" s="10" customFormat="1" ht="14.5" hidden="1" x14ac:dyDescent="0.35">
      <c r="B17" s="313"/>
      <c r="C17" s="314"/>
      <c r="D17" s="23" t="e">
        <f>#REF!</f>
        <v>#REF!</v>
      </c>
      <c r="E17" s="23" t="e">
        <f>#REF!</f>
        <v>#REF!</v>
      </c>
      <c r="F17" s="23" t="e">
        <f>#REF!</f>
        <v>#REF!</v>
      </c>
      <c r="G17" s="23" t="e">
        <f>#REF!</f>
        <v>#REF!</v>
      </c>
      <c r="I17" s="32"/>
      <c r="J17" s="32"/>
      <c r="K17" s="32"/>
      <c r="L17" s="32"/>
      <c r="M17" s="32"/>
      <c r="N17" s="29"/>
      <c r="O17" s="47"/>
      <c r="P17" s="32"/>
      <c r="R17" s="30"/>
      <c r="S17" s="45"/>
      <c r="T17" s="31">
        <f t="shared" si="1"/>
        <v>0</v>
      </c>
    </row>
    <row r="18" spans="2:20" s="10" customFormat="1" ht="14.5" hidden="1" x14ac:dyDescent="0.35">
      <c r="B18" s="313"/>
      <c r="C18" s="314"/>
      <c r="D18" s="23" t="e">
        <f>#REF!</f>
        <v>#REF!</v>
      </c>
      <c r="E18" s="23" t="e">
        <f>#REF!</f>
        <v>#REF!</v>
      </c>
      <c r="F18" s="23" t="e">
        <f>#REF!</f>
        <v>#REF!</v>
      </c>
      <c r="G18" s="23" t="e">
        <f>#REF!</f>
        <v>#REF!</v>
      </c>
      <c r="I18" s="32"/>
      <c r="J18" s="32"/>
      <c r="K18" s="32"/>
      <c r="L18" s="32"/>
      <c r="M18" s="32"/>
      <c r="N18" s="29"/>
      <c r="O18" s="47"/>
      <c r="P18" s="32"/>
      <c r="R18" s="30"/>
      <c r="S18" s="45"/>
      <c r="T18" s="31">
        <f t="shared" si="1"/>
        <v>0</v>
      </c>
    </row>
    <row r="19" spans="2:20" ht="15.75" customHeight="1" x14ac:dyDescent="0.35">
      <c r="B19" s="311" t="s">
        <v>124</v>
      </c>
      <c r="C19" s="312" t="s">
        <v>403</v>
      </c>
      <c r="D19" s="20" t="e">
        <f>#REF!</f>
        <v>#REF!</v>
      </c>
      <c r="E19" s="20" t="e">
        <f>#REF!</f>
        <v>#REF!</v>
      </c>
      <c r="F19" s="20" t="e">
        <f>#REF!</f>
        <v>#REF!</v>
      </c>
      <c r="G19" s="20" t="e">
        <f>#REF!</f>
        <v>#REF!</v>
      </c>
      <c r="I19" s="29">
        <v>1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5">
        <v>0</v>
      </c>
      <c r="P19" s="29"/>
      <c r="R19" s="30">
        <f t="shared" si="2"/>
        <v>1</v>
      </c>
      <c r="S19" s="45">
        <f>O19</f>
        <v>0</v>
      </c>
      <c r="T19" s="31">
        <f t="shared" si="1"/>
        <v>1</v>
      </c>
    </row>
    <row r="20" spans="2:20" ht="14.5" x14ac:dyDescent="0.35">
      <c r="B20" s="311"/>
      <c r="C20" s="312"/>
      <c r="D20" s="20" t="e">
        <f>#REF!</f>
        <v>#REF!</v>
      </c>
      <c r="E20" s="20" t="e">
        <f>#REF!</f>
        <v>#REF!</v>
      </c>
      <c r="F20" s="20" t="e">
        <f>#REF!</f>
        <v>#REF!</v>
      </c>
      <c r="G20" s="20" t="e">
        <f>#REF!</f>
        <v>#REF!</v>
      </c>
      <c r="I20" s="29">
        <v>1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5">
        <v>0</v>
      </c>
      <c r="P20" s="29"/>
      <c r="R20" s="30">
        <f t="shared" si="2"/>
        <v>1</v>
      </c>
      <c r="S20" s="45">
        <f>O20</f>
        <v>0</v>
      </c>
      <c r="T20" s="31">
        <f t="shared" si="1"/>
        <v>1</v>
      </c>
    </row>
    <row r="21" spans="2:20" ht="14.5" x14ac:dyDescent="0.35">
      <c r="B21" s="311"/>
      <c r="C21" s="312"/>
      <c r="D21" s="20" t="e">
        <f>#REF!</f>
        <v>#REF!</v>
      </c>
      <c r="E21" s="20" t="e">
        <f>#REF!</f>
        <v>#REF!</v>
      </c>
      <c r="F21" s="20" t="e">
        <f>#REF!</f>
        <v>#REF!</v>
      </c>
      <c r="G21" s="20" t="e">
        <f>#REF!</f>
        <v>#REF!</v>
      </c>
      <c r="I21" s="29">
        <v>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5">
        <v>0</v>
      </c>
      <c r="P21" s="29"/>
      <c r="R21" s="30">
        <f t="shared" si="2"/>
        <v>1</v>
      </c>
      <c r="S21" s="45">
        <f>O21</f>
        <v>0</v>
      </c>
      <c r="T21" s="31">
        <f t="shared" si="1"/>
        <v>1</v>
      </c>
    </row>
    <row r="22" spans="2:20" ht="14.5" x14ac:dyDescent="0.35">
      <c r="B22" s="311"/>
      <c r="C22" s="312"/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I22" s="29"/>
      <c r="J22" s="29"/>
      <c r="K22" s="29"/>
      <c r="L22" s="29"/>
      <c r="M22" s="29"/>
      <c r="N22" s="29"/>
      <c r="O22" s="35"/>
      <c r="P22" s="29"/>
      <c r="R22" s="30"/>
      <c r="S22" s="45"/>
      <c r="T22" s="31">
        <f t="shared" si="1"/>
        <v>0</v>
      </c>
    </row>
    <row r="23" spans="2:20" ht="15.75" customHeight="1" x14ac:dyDescent="0.35">
      <c r="B23" s="311" t="s">
        <v>137</v>
      </c>
      <c r="C23" s="312" t="s">
        <v>140</v>
      </c>
      <c r="D23" s="20" t="e">
        <f>#REF!</f>
        <v>#REF!</v>
      </c>
      <c r="E23" s="20" t="e">
        <f>#REF!</f>
        <v>#REF!</v>
      </c>
      <c r="F23" s="20" t="e">
        <f>#REF!</f>
        <v>#REF!</v>
      </c>
      <c r="G23" s="20" t="e">
        <f>#REF!</f>
        <v>#REF!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35">
        <v>0</v>
      </c>
      <c r="P23" s="29"/>
      <c r="R23" s="30">
        <f t="shared" si="2"/>
        <v>0</v>
      </c>
      <c r="S23" s="45">
        <f t="shared" ref="S23:S54" si="3">O23</f>
        <v>0</v>
      </c>
      <c r="T23" s="31">
        <f t="shared" si="1"/>
        <v>0</v>
      </c>
    </row>
    <row r="24" spans="2:20" ht="14.5" x14ac:dyDescent="0.35">
      <c r="B24" s="311"/>
      <c r="C24" s="312"/>
      <c r="D24" s="20" t="e">
        <f>#REF!</f>
        <v>#REF!</v>
      </c>
      <c r="E24" s="20" t="e">
        <f>#REF!</f>
        <v>#REF!</v>
      </c>
      <c r="F24" s="20" t="e">
        <f>#REF!</f>
        <v>#REF!</v>
      </c>
      <c r="G24" s="20" t="e">
        <f>#REF!</f>
        <v>#REF!</v>
      </c>
      <c r="I24" s="29">
        <v>0</v>
      </c>
      <c r="J24" s="29">
        <v>1</v>
      </c>
      <c r="K24" s="29">
        <v>0</v>
      </c>
      <c r="L24" s="29">
        <v>0</v>
      </c>
      <c r="M24" s="29">
        <v>1</v>
      </c>
      <c r="N24" s="29">
        <v>0</v>
      </c>
      <c r="O24" s="35">
        <v>0</v>
      </c>
      <c r="P24" s="29"/>
      <c r="R24" s="30">
        <f t="shared" si="2"/>
        <v>2</v>
      </c>
      <c r="S24" s="45">
        <f t="shared" si="3"/>
        <v>0</v>
      </c>
      <c r="T24" s="31">
        <f t="shared" si="1"/>
        <v>2</v>
      </c>
    </row>
    <row r="25" spans="2:20" ht="15.75" customHeight="1" x14ac:dyDescent="0.35">
      <c r="B25" s="311"/>
      <c r="C25" s="312"/>
      <c r="D25" s="20" t="e">
        <f>#REF!</f>
        <v>#REF!</v>
      </c>
      <c r="E25" s="20" t="e">
        <f>#REF!</f>
        <v>#REF!</v>
      </c>
      <c r="F25" s="20" t="e">
        <f>#REF!</f>
        <v>#REF!</v>
      </c>
      <c r="G25" s="20" t="e">
        <f>#REF!</f>
        <v>#REF!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35">
        <v>0</v>
      </c>
      <c r="P25" s="29"/>
      <c r="R25" s="30">
        <f t="shared" si="2"/>
        <v>0</v>
      </c>
      <c r="S25" s="45">
        <f t="shared" si="3"/>
        <v>0</v>
      </c>
      <c r="T25" s="31">
        <f t="shared" si="1"/>
        <v>0</v>
      </c>
    </row>
    <row r="26" spans="2:20" ht="14.5" x14ac:dyDescent="0.35">
      <c r="B26" s="311"/>
      <c r="C26" s="312"/>
      <c r="D26" s="20" t="e">
        <f>#REF!</f>
        <v>#REF!</v>
      </c>
      <c r="E26" s="20" t="e">
        <f>#REF!</f>
        <v>#REF!</v>
      </c>
      <c r="F26" s="20" t="e">
        <f>#REF!</f>
        <v>#REF!</v>
      </c>
      <c r="G26" s="20" t="e">
        <f>#REF!</f>
        <v>#REF!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35">
        <v>0</v>
      </c>
      <c r="P26" s="29"/>
      <c r="R26" s="30">
        <f t="shared" si="2"/>
        <v>0</v>
      </c>
      <c r="S26" s="45">
        <f t="shared" si="3"/>
        <v>0</v>
      </c>
      <c r="T26" s="31">
        <f t="shared" si="1"/>
        <v>0</v>
      </c>
    </row>
    <row r="27" spans="2:20" ht="14.5" x14ac:dyDescent="0.35">
      <c r="B27" s="311"/>
      <c r="C27" s="312"/>
      <c r="D27" s="20" t="e">
        <f>#REF!</f>
        <v>#REF!</v>
      </c>
      <c r="E27" s="20" t="e">
        <f>#REF!</f>
        <v>#REF!</v>
      </c>
      <c r="F27" s="20" t="e">
        <f>#REF!</f>
        <v>#REF!</v>
      </c>
      <c r="G27" s="20" t="e">
        <f>#REF!</f>
        <v>#REF!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5">
        <v>0</v>
      </c>
      <c r="P27" s="29"/>
      <c r="R27" s="30">
        <f t="shared" si="2"/>
        <v>0</v>
      </c>
      <c r="S27" s="45">
        <f t="shared" si="3"/>
        <v>0</v>
      </c>
      <c r="T27" s="31">
        <f t="shared" si="1"/>
        <v>0</v>
      </c>
    </row>
    <row r="28" spans="2:20" ht="15.75" customHeight="1" x14ac:dyDescent="0.35">
      <c r="B28" s="311"/>
      <c r="C28" s="312"/>
      <c r="D28" s="20" t="e">
        <f>#REF!</f>
        <v>#REF!</v>
      </c>
      <c r="E28" s="20" t="e">
        <f>#REF!</f>
        <v>#REF!</v>
      </c>
      <c r="F28" s="20" t="e">
        <f>#REF!</f>
        <v>#REF!</v>
      </c>
      <c r="G28" s="20" t="e">
        <f>#REF!</f>
        <v>#REF!</v>
      </c>
      <c r="I28" s="29">
        <v>1</v>
      </c>
      <c r="J28" s="29">
        <v>0</v>
      </c>
      <c r="K28" s="29">
        <v>0</v>
      </c>
      <c r="L28" s="29">
        <v>0</v>
      </c>
      <c r="M28" s="29">
        <v>1</v>
      </c>
      <c r="N28" s="29">
        <v>0</v>
      </c>
      <c r="O28" s="35">
        <v>0</v>
      </c>
      <c r="P28" s="29"/>
      <c r="R28" s="30">
        <f t="shared" si="2"/>
        <v>2</v>
      </c>
      <c r="S28" s="45">
        <f t="shared" si="3"/>
        <v>0</v>
      </c>
      <c r="T28" s="31">
        <f t="shared" si="1"/>
        <v>2</v>
      </c>
    </row>
    <row r="29" spans="2:20" ht="14.5" x14ac:dyDescent="0.35">
      <c r="B29" s="311" t="s">
        <v>181</v>
      </c>
      <c r="C29" s="312" t="s">
        <v>183</v>
      </c>
      <c r="D29" s="20" t="e">
        <f>#REF!</f>
        <v>#REF!</v>
      </c>
      <c r="E29" s="20" t="e">
        <f>#REF!</f>
        <v>#REF!</v>
      </c>
      <c r="F29" s="20" t="e">
        <f>#REF!</f>
        <v>#REF!</v>
      </c>
      <c r="G29" s="20" t="e">
        <f>#REF!</f>
        <v>#REF!</v>
      </c>
      <c r="I29" s="29">
        <v>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35">
        <v>0</v>
      </c>
      <c r="P29" s="29"/>
      <c r="R29" s="30">
        <f t="shared" si="2"/>
        <v>1</v>
      </c>
      <c r="S29" s="45">
        <f t="shared" si="3"/>
        <v>0</v>
      </c>
      <c r="T29" s="31">
        <f t="shared" si="1"/>
        <v>1</v>
      </c>
    </row>
    <row r="30" spans="2:20" ht="15" customHeight="1" x14ac:dyDescent="0.35">
      <c r="B30" s="311"/>
      <c r="C30" s="312"/>
      <c r="D30" s="20" t="e">
        <f>#REF!</f>
        <v>#REF!</v>
      </c>
      <c r="E30" s="20" t="e">
        <f>#REF!</f>
        <v>#REF!</v>
      </c>
      <c r="F30" s="20" t="e">
        <f>#REF!</f>
        <v>#REF!</v>
      </c>
      <c r="G30" s="20" t="e">
        <f>#REF!</f>
        <v>#REF!</v>
      </c>
      <c r="I30" s="29">
        <v>1</v>
      </c>
      <c r="J30" s="29">
        <v>0</v>
      </c>
      <c r="K30" s="29">
        <v>0</v>
      </c>
      <c r="L30" s="29">
        <v>0</v>
      </c>
      <c r="M30" s="29">
        <v>1</v>
      </c>
      <c r="N30" s="29">
        <v>0</v>
      </c>
      <c r="O30" s="35">
        <v>0</v>
      </c>
      <c r="P30" s="29"/>
      <c r="R30" s="30">
        <f t="shared" si="2"/>
        <v>2</v>
      </c>
      <c r="S30" s="45">
        <f t="shared" si="3"/>
        <v>0</v>
      </c>
      <c r="T30" s="31">
        <f t="shared" si="1"/>
        <v>2</v>
      </c>
    </row>
    <row r="31" spans="2:20" ht="15.75" customHeight="1" x14ac:dyDescent="0.35">
      <c r="B31" s="311"/>
      <c r="C31" s="312"/>
      <c r="D31" s="20" t="e">
        <f>#REF!</f>
        <v>#REF!</v>
      </c>
      <c r="E31" s="20" t="e">
        <f>#REF!</f>
        <v>#REF!</v>
      </c>
      <c r="F31" s="20" t="e">
        <f>#REF!</f>
        <v>#REF!</v>
      </c>
      <c r="G31" s="20" t="e">
        <f>#REF!</f>
        <v>#REF!</v>
      </c>
      <c r="I31" s="29">
        <v>0</v>
      </c>
      <c r="J31" s="29">
        <v>0</v>
      </c>
      <c r="K31" s="29">
        <v>0</v>
      </c>
      <c r="L31" s="29">
        <v>1</v>
      </c>
      <c r="M31" s="29">
        <v>0</v>
      </c>
      <c r="N31" s="29">
        <v>0</v>
      </c>
      <c r="O31" s="35">
        <v>0</v>
      </c>
      <c r="P31" s="29"/>
      <c r="R31" s="30">
        <f t="shared" si="2"/>
        <v>1</v>
      </c>
      <c r="S31" s="45">
        <f t="shared" si="3"/>
        <v>0</v>
      </c>
      <c r="T31" s="31">
        <f t="shared" si="1"/>
        <v>1</v>
      </c>
    </row>
    <row r="32" spans="2:20" ht="15" customHeight="1" x14ac:dyDescent="0.35">
      <c r="B32" s="311"/>
      <c r="C32" s="312"/>
      <c r="D32" s="20" t="e">
        <f>#REF!</f>
        <v>#REF!</v>
      </c>
      <c r="E32" s="20" t="e">
        <f>#REF!</f>
        <v>#REF!</v>
      </c>
      <c r="F32" s="20" t="e">
        <f>#REF!</f>
        <v>#REF!</v>
      </c>
      <c r="G32" s="20" t="e">
        <f>#REF!</f>
        <v>#REF!</v>
      </c>
      <c r="I32" s="29">
        <v>0</v>
      </c>
      <c r="J32" s="29">
        <v>0</v>
      </c>
      <c r="K32" s="29">
        <v>0</v>
      </c>
      <c r="L32" s="29">
        <v>1</v>
      </c>
      <c r="M32" s="29">
        <v>0</v>
      </c>
      <c r="N32" s="29">
        <v>0</v>
      </c>
      <c r="O32" s="35">
        <v>1</v>
      </c>
      <c r="P32" s="29"/>
      <c r="R32" s="30">
        <f t="shared" si="2"/>
        <v>1</v>
      </c>
      <c r="S32" s="45">
        <f t="shared" si="3"/>
        <v>1</v>
      </c>
      <c r="T32" s="31">
        <f t="shared" si="1"/>
        <v>2</v>
      </c>
    </row>
    <row r="33" spans="2:20" ht="14.5" x14ac:dyDescent="0.35">
      <c r="B33" s="311"/>
      <c r="C33" s="312"/>
      <c r="D33" s="20" t="e">
        <f>#REF!</f>
        <v>#REF!</v>
      </c>
      <c r="E33" s="20" t="e">
        <f>#REF!</f>
        <v>#REF!</v>
      </c>
      <c r="F33" s="20" t="e">
        <f>#REF!</f>
        <v>#REF!</v>
      </c>
      <c r="G33" s="20" t="e">
        <f>#REF!</f>
        <v>#REF!</v>
      </c>
      <c r="I33" s="29">
        <v>0</v>
      </c>
      <c r="J33" s="29">
        <v>1</v>
      </c>
      <c r="K33" s="29">
        <v>0</v>
      </c>
      <c r="L33" s="29">
        <v>0</v>
      </c>
      <c r="M33" s="29">
        <v>1</v>
      </c>
      <c r="N33" s="29">
        <v>0</v>
      </c>
      <c r="O33" s="35">
        <v>0</v>
      </c>
      <c r="P33" s="29"/>
      <c r="R33" s="30">
        <f t="shared" si="2"/>
        <v>2</v>
      </c>
      <c r="S33" s="45">
        <f t="shared" si="3"/>
        <v>0</v>
      </c>
      <c r="T33" s="31">
        <f t="shared" si="1"/>
        <v>2</v>
      </c>
    </row>
    <row r="34" spans="2:20" ht="14.5" x14ac:dyDescent="0.35">
      <c r="B34" s="311" t="s">
        <v>220</v>
      </c>
      <c r="C34" s="312" t="s">
        <v>405</v>
      </c>
      <c r="D34" s="20" t="e">
        <f>#REF!</f>
        <v>#REF!</v>
      </c>
      <c r="E34" s="20" t="e">
        <f>#REF!</f>
        <v>#REF!</v>
      </c>
      <c r="F34" s="20" t="e">
        <f>#REF!</f>
        <v>#REF!</v>
      </c>
      <c r="G34" s="20" t="e">
        <f>#REF!</f>
        <v>#REF!</v>
      </c>
      <c r="I34" s="29">
        <v>1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35">
        <v>0</v>
      </c>
      <c r="P34" s="29"/>
      <c r="R34" s="30">
        <f t="shared" si="2"/>
        <v>1</v>
      </c>
      <c r="S34" s="45">
        <f t="shared" si="3"/>
        <v>0</v>
      </c>
      <c r="T34" s="31">
        <f t="shared" si="1"/>
        <v>1</v>
      </c>
    </row>
    <row r="35" spans="2:20" ht="14.5" x14ac:dyDescent="0.35">
      <c r="B35" s="311"/>
      <c r="C35" s="312"/>
      <c r="D35" s="20" t="e">
        <f>#REF!</f>
        <v>#REF!</v>
      </c>
      <c r="E35" s="20" t="e">
        <f>#REF!</f>
        <v>#REF!</v>
      </c>
      <c r="F35" s="20" t="e">
        <f>#REF!</f>
        <v>#REF!</v>
      </c>
      <c r="G35" s="20" t="e">
        <f>#REF!</f>
        <v>#REF!</v>
      </c>
      <c r="I35" s="29">
        <v>1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35">
        <v>0</v>
      </c>
      <c r="P35" s="29"/>
      <c r="R35" s="30">
        <f t="shared" si="2"/>
        <v>1</v>
      </c>
      <c r="S35" s="45">
        <f t="shared" si="3"/>
        <v>0</v>
      </c>
      <c r="T35" s="31">
        <f t="shared" si="1"/>
        <v>1</v>
      </c>
    </row>
    <row r="36" spans="2:20" ht="14.5" x14ac:dyDescent="0.35">
      <c r="B36" s="311"/>
      <c r="C36" s="312"/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I36" s="29">
        <v>1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5">
        <v>0</v>
      </c>
      <c r="P36" s="29"/>
      <c r="R36" s="30">
        <f t="shared" si="2"/>
        <v>1</v>
      </c>
      <c r="S36" s="45">
        <f t="shared" si="3"/>
        <v>0</v>
      </c>
      <c r="T36" s="31">
        <f t="shared" ref="T36:T54" si="4">R36+S36</f>
        <v>1</v>
      </c>
    </row>
    <row r="37" spans="2:20" ht="14.5" x14ac:dyDescent="0.35">
      <c r="B37" s="311"/>
      <c r="C37" s="312"/>
      <c r="D37" s="20" t="e">
        <f>#REF!</f>
        <v>#REF!</v>
      </c>
      <c r="E37" s="20" t="e">
        <f>#REF!</f>
        <v>#REF!</v>
      </c>
      <c r="F37" s="20" t="e">
        <f>#REF!</f>
        <v>#REF!</v>
      </c>
      <c r="G37" s="20" t="e">
        <f>#REF!</f>
        <v>#REF!</v>
      </c>
      <c r="I37" s="29">
        <v>1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5">
        <v>0</v>
      </c>
      <c r="P37" s="29"/>
      <c r="R37" s="30">
        <f t="shared" si="2"/>
        <v>1</v>
      </c>
      <c r="S37" s="45">
        <f t="shared" si="3"/>
        <v>0</v>
      </c>
      <c r="T37" s="31">
        <f t="shared" si="4"/>
        <v>1</v>
      </c>
    </row>
    <row r="38" spans="2:20" ht="14.5" x14ac:dyDescent="0.35">
      <c r="B38" s="311"/>
      <c r="C38" s="312"/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I38" s="29">
        <v>0</v>
      </c>
      <c r="J38" s="29">
        <v>1</v>
      </c>
      <c r="K38" s="29">
        <v>0</v>
      </c>
      <c r="L38" s="29">
        <v>0</v>
      </c>
      <c r="M38" s="29">
        <v>1</v>
      </c>
      <c r="N38" s="29">
        <v>0</v>
      </c>
      <c r="O38" s="35">
        <v>0</v>
      </c>
      <c r="P38" s="29"/>
      <c r="R38" s="30">
        <f t="shared" si="2"/>
        <v>2</v>
      </c>
      <c r="S38" s="45">
        <f t="shared" si="3"/>
        <v>0</v>
      </c>
      <c r="T38" s="31">
        <f t="shared" si="4"/>
        <v>2</v>
      </c>
    </row>
    <row r="39" spans="2:20" ht="14.5" x14ac:dyDescent="0.35">
      <c r="B39" s="311" t="s">
        <v>238</v>
      </c>
      <c r="C39" s="312" t="s">
        <v>240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I39" s="29">
        <v>0</v>
      </c>
      <c r="J39" s="29">
        <v>1</v>
      </c>
      <c r="K39" s="29">
        <v>0</v>
      </c>
      <c r="L39" s="29">
        <v>0</v>
      </c>
      <c r="M39" s="29">
        <v>1</v>
      </c>
      <c r="N39" s="29">
        <v>0</v>
      </c>
      <c r="O39" s="35">
        <v>0</v>
      </c>
      <c r="P39" s="29"/>
      <c r="R39" s="30">
        <f t="shared" si="2"/>
        <v>2</v>
      </c>
      <c r="S39" s="45">
        <f t="shared" si="3"/>
        <v>0</v>
      </c>
      <c r="T39" s="31">
        <f t="shared" si="4"/>
        <v>2</v>
      </c>
    </row>
    <row r="40" spans="2:20" ht="14.5" x14ac:dyDescent="0.35">
      <c r="B40" s="311"/>
      <c r="C40" s="312"/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5">
        <v>0</v>
      </c>
      <c r="P40" s="29"/>
      <c r="R40" s="30">
        <f t="shared" si="2"/>
        <v>0</v>
      </c>
      <c r="S40" s="45">
        <f t="shared" si="3"/>
        <v>0</v>
      </c>
      <c r="T40" s="31">
        <f t="shared" si="4"/>
        <v>0</v>
      </c>
    </row>
    <row r="41" spans="2:20" ht="29" x14ac:dyDescent="0.35">
      <c r="B41" s="21" t="s">
        <v>252</v>
      </c>
      <c r="C41" s="22" t="s">
        <v>382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35">
        <v>0</v>
      </c>
      <c r="P41" s="29"/>
      <c r="R41" s="30">
        <f t="shared" si="2"/>
        <v>0</v>
      </c>
      <c r="S41" s="45">
        <f t="shared" si="3"/>
        <v>0</v>
      </c>
      <c r="T41" s="31">
        <f t="shared" si="4"/>
        <v>0</v>
      </c>
    </row>
    <row r="42" spans="2:20" ht="14.5" x14ac:dyDescent="0.35">
      <c r="B42" s="21" t="s">
        <v>427</v>
      </c>
      <c r="C42" s="22" t="s">
        <v>428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5">
        <v>0</v>
      </c>
      <c r="P42" s="29"/>
      <c r="R42" s="30">
        <f t="shared" si="2"/>
        <v>1</v>
      </c>
      <c r="S42" s="45">
        <f t="shared" si="3"/>
        <v>0</v>
      </c>
      <c r="T42" s="31">
        <f t="shared" si="4"/>
        <v>1</v>
      </c>
    </row>
    <row r="43" spans="2:20" ht="15.75" customHeight="1" x14ac:dyDescent="0.35">
      <c r="B43" s="311" t="s">
        <v>259</v>
      </c>
      <c r="C43" s="312" t="s">
        <v>389</v>
      </c>
      <c r="D43" s="20" t="e">
        <f>#REF!</f>
        <v>#REF!</v>
      </c>
      <c r="E43" s="20" t="e">
        <f>#REF!</f>
        <v>#REF!</v>
      </c>
      <c r="F43" s="20" t="e">
        <f>#REF!</f>
        <v>#REF!</v>
      </c>
      <c r="G43" s="20" t="e">
        <f>#REF!</f>
        <v>#REF!</v>
      </c>
      <c r="I43" s="29">
        <v>0</v>
      </c>
      <c r="J43" s="29">
        <v>0</v>
      </c>
      <c r="K43" s="29">
        <v>0</v>
      </c>
      <c r="L43" s="29">
        <v>1</v>
      </c>
      <c r="M43" s="29">
        <v>0</v>
      </c>
      <c r="N43" s="29">
        <v>0</v>
      </c>
      <c r="O43" s="35">
        <v>1</v>
      </c>
      <c r="P43" s="29"/>
      <c r="R43" s="30">
        <f t="shared" si="2"/>
        <v>1</v>
      </c>
      <c r="S43" s="45">
        <f t="shared" si="3"/>
        <v>1</v>
      </c>
      <c r="T43" s="31">
        <f t="shared" si="4"/>
        <v>2</v>
      </c>
    </row>
    <row r="44" spans="2:20" ht="18.75" customHeight="1" x14ac:dyDescent="0.35">
      <c r="B44" s="311"/>
      <c r="C44" s="312"/>
      <c r="D44" s="20" t="e">
        <f>#REF!</f>
        <v>#REF!</v>
      </c>
      <c r="E44" s="20" t="e">
        <f>#REF!</f>
        <v>#REF!</v>
      </c>
      <c r="F44" s="20" t="e">
        <f>#REF!</f>
        <v>#REF!</v>
      </c>
      <c r="G44" s="20" t="e">
        <f>#REF!</f>
        <v>#REF!</v>
      </c>
      <c r="I44" s="29">
        <v>0</v>
      </c>
      <c r="J44" s="29">
        <v>0</v>
      </c>
      <c r="K44" s="29">
        <v>0</v>
      </c>
      <c r="L44" s="29">
        <v>1</v>
      </c>
      <c r="M44" s="29">
        <v>0</v>
      </c>
      <c r="N44" s="29">
        <v>0</v>
      </c>
      <c r="O44" s="35">
        <v>1</v>
      </c>
      <c r="P44" s="29">
        <v>1</v>
      </c>
      <c r="R44" s="30">
        <f t="shared" si="2"/>
        <v>1</v>
      </c>
      <c r="S44" s="45">
        <f t="shared" si="3"/>
        <v>1</v>
      </c>
      <c r="T44" s="31">
        <f t="shared" si="4"/>
        <v>2</v>
      </c>
    </row>
    <row r="45" spans="2:20" ht="15.75" customHeight="1" x14ac:dyDescent="0.35">
      <c r="B45" s="311" t="s">
        <v>429</v>
      </c>
      <c r="C45" s="312" t="s">
        <v>270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20" t="e">
        <f>#REF!</f>
        <v>#REF!</v>
      </c>
      <c r="I45" s="29">
        <v>0</v>
      </c>
      <c r="J45" s="29">
        <v>1</v>
      </c>
      <c r="K45" s="29">
        <v>0</v>
      </c>
      <c r="L45" s="29">
        <v>0</v>
      </c>
      <c r="M45" s="29">
        <v>1</v>
      </c>
      <c r="N45" s="29">
        <v>0</v>
      </c>
      <c r="O45" s="35">
        <v>0</v>
      </c>
      <c r="P45" s="29"/>
      <c r="R45" s="30">
        <f t="shared" si="2"/>
        <v>2</v>
      </c>
      <c r="S45" s="45">
        <f t="shared" si="3"/>
        <v>0</v>
      </c>
      <c r="T45" s="31">
        <f t="shared" si="4"/>
        <v>2</v>
      </c>
    </row>
    <row r="46" spans="2:20" ht="15" customHeight="1" x14ac:dyDescent="0.35">
      <c r="B46" s="311"/>
      <c r="C46" s="312"/>
      <c r="D46" s="20" t="e">
        <f>#REF!</f>
        <v>#REF!</v>
      </c>
      <c r="E46" s="20" t="e">
        <f>#REF!</f>
        <v>#REF!</v>
      </c>
      <c r="F46" s="20" t="e">
        <f>#REF!</f>
        <v>#REF!</v>
      </c>
      <c r="G46" s="20" t="e">
        <f>#REF!</f>
        <v>#REF!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35">
        <v>0</v>
      </c>
      <c r="P46" s="29"/>
      <c r="R46" s="30">
        <f t="shared" si="2"/>
        <v>0</v>
      </c>
      <c r="S46" s="45">
        <f t="shared" si="3"/>
        <v>0</v>
      </c>
      <c r="T46" s="31">
        <f t="shared" si="4"/>
        <v>0</v>
      </c>
    </row>
    <row r="47" spans="2:20" ht="14.5" x14ac:dyDescent="0.35">
      <c r="B47" s="311"/>
      <c r="C47" s="312"/>
      <c r="D47" s="20" t="e">
        <f>#REF!</f>
        <v>#REF!</v>
      </c>
      <c r="E47" s="20" t="e">
        <f>#REF!</f>
        <v>#REF!</v>
      </c>
      <c r="F47" s="20" t="e">
        <f>#REF!</f>
        <v>#REF!</v>
      </c>
      <c r="G47" s="20" t="e">
        <f>#REF!</f>
        <v>#REF!</v>
      </c>
      <c r="I47" s="29">
        <v>0</v>
      </c>
      <c r="J47" s="29">
        <v>1</v>
      </c>
      <c r="K47" s="29">
        <v>0</v>
      </c>
      <c r="L47" s="29">
        <v>0</v>
      </c>
      <c r="M47" s="29">
        <v>1</v>
      </c>
      <c r="N47" s="29">
        <v>0</v>
      </c>
      <c r="O47" s="35">
        <v>0</v>
      </c>
      <c r="P47" s="29"/>
      <c r="R47" s="30">
        <f t="shared" si="2"/>
        <v>2</v>
      </c>
      <c r="S47" s="45">
        <f t="shared" si="3"/>
        <v>0</v>
      </c>
      <c r="T47" s="31">
        <f t="shared" si="4"/>
        <v>2</v>
      </c>
    </row>
    <row r="48" spans="2:20" ht="14.5" x14ac:dyDescent="0.35">
      <c r="B48" s="311" t="s">
        <v>277</v>
      </c>
      <c r="C48" s="312" t="s">
        <v>279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20" t="e">
        <f>#REF!</f>
        <v>#REF!</v>
      </c>
      <c r="I48" s="29">
        <v>1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35">
        <v>0</v>
      </c>
      <c r="P48" s="29"/>
      <c r="R48" s="30">
        <f t="shared" si="2"/>
        <v>1</v>
      </c>
      <c r="S48" s="45">
        <f t="shared" si="3"/>
        <v>0</v>
      </c>
      <c r="T48" s="31">
        <f t="shared" si="4"/>
        <v>1</v>
      </c>
    </row>
    <row r="49" spans="2:20" ht="14.5" x14ac:dyDescent="0.35">
      <c r="B49" s="311"/>
      <c r="C49" s="312"/>
      <c r="D49" s="20" t="e">
        <f>#REF!</f>
        <v>#REF!</v>
      </c>
      <c r="E49" s="20" t="e">
        <f>#REF!</f>
        <v>#REF!</v>
      </c>
      <c r="F49" s="20" t="e">
        <f>#REF!</f>
        <v>#REF!</v>
      </c>
      <c r="G49" s="20" t="e">
        <f>#REF!</f>
        <v>#REF!</v>
      </c>
      <c r="I49" s="29">
        <v>1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5">
        <v>1</v>
      </c>
      <c r="P49" s="29"/>
      <c r="R49" s="30">
        <f t="shared" si="2"/>
        <v>1</v>
      </c>
      <c r="S49" s="45">
        <f t="shared" si="3"/>
        <v>1</v>
      </c>
      <c r="T49" s="31">
        <f t="shared" si="4"/>
        <v>2</v>
      </c>
    </row>
    <row r="50" spans="2:20" ht="14.5" x14ac:dyDescent="0.35">
      <c r="B50" s="21" t="s">
        <v>430</v>
      </c>
      <c r="C50" s="22" t="s">
        <v>431</v>
      </c>
      <c r="D50" s="20" t="e">
        <f>#REF!</f>
        <v>#REF!</v>
      </c>
      <c r="E50" s="20" t="e">
        <f>#REF!</f>
        <v>#REF!</v>
      </c>
      <c r="F50" s="20" t="e">
        <f>#REF!</f>
        <v>#REF!</v>
      </c>
      <c r="G50" s="20" t="e">
        <f>#REF!</f>
        <v>#REF!</v>
      </c>
      <c r="I50" s="29">
        <v>0</v>
      </c>
      <c r="J50" s="29">
        <v>0</v>
      </c>
      <c r="K50" s="29">
        <v>0</v>
      </c>
      <c r="L50" s="29">
        <v>0</v>
      </c>
      <c r="M50" s="29">
        <v>1</v>
      </c>
      <c r="N50" s="29">
        <v>0</v>
      </c>
      <c r="O50" s="35">
        <v>0</v>
      </c>
      <c r="P50" s="29"/>
      <c r="R50" s="30">
        <f t="shared" si="2"/>
        <v>1</v>
      </c>
      <c r="S50" s="45">
        <f t="shared" si="3"/>
        <v>0</v>
      </c>
      <c r="T50" s="31">
        <f t="shared" si="4"/>
        <v>1</v>
      </c>
    </row>
    <row r="51" spans="2:20" ht="14.5" x14ac:dyDescent="0.35">
      <c r="B51" s="21" t="s">
        <v>432</v>
      </c>
      <c r="C51" s="22" t="s">
        <v>433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20" t="e">
        <f>#REF!</f>
        <v>#REF!</v>
      </c>
      <c r="I51" s="29">
        <v>0</v>
      </c>
      <c r="J51" s="29">
        <v>1</v>
      </c>
      <c r="K51" s="29">
        <v>0</v>
      </c>
      <c r="L51" s="29">
        <v>0</v>
      </c>
      <c r="M51" s="29">
        <v>1</v>
      </c>
      <c r="N51" s="29">
        <v>0</v>
      </c>
      <c r="O51" s="35">
        <v>0</v>
      </c>
      <c r="P51" s="29"/>
      <c r="R51" s="30">
        <f t="shared" si="2"/>
        <v>2</v>
      </c>
      <c r="S51" s="45">
        <f t="shared" si="3"/>
        <v>0</v>
      </c>
      <c r="T51" s="31">
        <f t="shared" si="4"/>
        <v>2</v>
      </c>
    </row>
    <row r="52" spans="2:20" ht="14.5" x14ac:dyDescent="0.35">
      <c r="B52" s="21" t="s">
        <v>434</v>
      </c>
      <c r="C52" s="22" t="s">
        <v>70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20" t="e">
        <f>#REF!</f>
        <v>#REF!</v>
      </c>
      <c r="I52" s="29">
        <v>0</v>
      </c>
      <c r="J52" s="29">
        <v>0</v>
      </c>
      <c r="K52" s="29">
        <v>0</v>
      </c>
      <c r="L52" s="29">
        <v>0</v>
      </c>
      <c r="M52" s="29">
        <v>1</v>
      </c>
      <c r="N52" s="29">
        <v>0</v>
      </c>
      <c r="O52" s="35">
        <v>0</v>
      </c>
      <c r="P52" s="29"/>
      <c r="R52" s="30">
        <f t="shared" si="2"/>
        <v>1</v>
      </c>
      <c r="S52" s="45">
        <f t="shared" si="3"/>
        <v>0</v>
      </c>
      <c r="T52" s="31">
        <f t="shared" si="4"/>
        <v>1</v>
      </c>
    </row>
    <row r="53" spans="2:20" ht="14.5" x14ac:dyDescent="0.35">
      <c r="B53" s="311" t="s">
        <v>287</v>
      </c>
      <c r="C53" s="312" t="s">
        <v>289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20" t="e">
        <f>#REF!</f>
        <v>#REF!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35">
        <v>0</v>
      </c>
      <c r="P53" s="29"/>
      <c r="R53" s="30">
        <f t="shared" si="2"/>
        <v>0</v>
      </c>
      <c r="S53" s="45">
        <f t="shared" si="3"/>
        <v>0</v>
      </c>
      <c r="T53" s="31">
        <f t="shared" si="4"/>
        <v>0</v>
      </c>
    </row>
    <row r="54" spans="2:20" ht="14.5" x14ac:dyDescent="0.35">
      <c r="B54" s="311"/>
      <c r="C54" s="312"/>
      <c r="D54" s="20" t="e">
        <f>#REF!</f>
        <v>#REF!</v>
      </c>
      <c r="E54" s="20" t="e">
        <f>#REF!</f>
        <v>#REF!</v>
      </c>
      <c r="F54" s="20" t="e">
        <f>#REF!</f>
        <v>#REF!</v>
      </c>
      <c r="G54" s="20" t="e">
        <f>#REF!</f>
        <v>#REF!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5">
        <v>0</v>
      </c>
      <c r="P54" s="29"/>
      <c r="R54" s="30">
        <f t="shared" si="2"/>
        <v>0</v>
      </c>
      <c r="S54" s="45">
        <f t="shared" si="3"/>
        <v>0</v>
      </c>
      <c r="T54" s="31">
        <f t="shared" si="4"/>
        <v>0</v>
      </c>
    </row>
    <row r="55" spans="2:20" ht="15" customHeight="1" x14ac:dyDescent="0.35">
      <c r="I55" s="29"/>
      <c r="J55" s="29"/>
      <c r="K55" s="29"/>
      <c r="L55" s="29"/>
      <c r="M55" s="29"/>
      <c r="N55" s="29"/>
      <c r="O55" s="35"/>
      <c r="P55" s="29"/>
      <c r="R55" s="30"/>
      <c r="S55" s="45"/>
      <c r="T55" s="31"/>
    </row>
    <row r="56" spans="2:20" ht="14.5" x14ac:dyDescent="0.35">
      <c r="G56" s="7">
        <f>COUNTA(G4,G5,G6,G7,G8,G9,G10,G11,G12,G13,G14,G19,G20,G21,G23,G24,G25,G26,G27,G28,G29,G31,G30,G32,G33,G34,G35,G36,G37,G38,G39,G40,G41,G43,G42,G44,G45,G46,G47,G48,G49,G50,G51,G52,G53,G54)</f>
        <v>46</v>
      </c>
      <c r="I56" s="29">
        <f>SUM(I4:I54)</f>
        <v>14</v>
      </c>
      <c r="J56" s="29">
        <f t="shared" ref="J56:P56" si="5">SUM(J4:J54)</f>
        <v>12</v>
      </c>
      <c r="K56" s="29">
        <f t="shared" si="5"/>
        <v>0</v>
      </c>
      <c r="L56" s="29">
        <f t="shared" si="5"/>
        <v>5</v>
      </c>
      <c r="M56" s="29">
        <f t="shared" si="5"/>
        <v>15</v>
      </c>
      <c r="N56" s="29">
        <f t="shared" si="5"/>
        <v>0</v>
      </c>
      <c r="O56" s="35">
        <f t="shared" si="5"/>
        <v>6</v>
      </c>
      <c r="P56" s="29">
        <f t="shared" si="5"/>
        <v>2</v>
      </c>
      <c r="Q56" s="6"/>
      <c r="R56" s="29">
        <f>COUNTIF(R4:R54,"&gt;0")</f>
        <v>33</v>
      </c>
      <c r="S56" s="38">
        <f t="shared" ref="S56:T56" si="6">COUNTIF(S4:S54,"&gt;0")</f>
        <v>6</v>
      </c>
      <c r="T56" s="29">
        <f t="shared" si="6"/>
        <v>33</v>
      </c>
    </row>
    <row r="57" spans="2:20" s="28" customFormat="1" ht="14.5" x14ac:dyDescent="0.35">
      <c r="B57" s="26" t="s">
        <v>407</v>
      </c>
      <c r="C57" s="27"/>
      <c r="E57" s="27"/>
      <c r="I57" s="34">
        <f>I56/$G$56</f>
        <v>0.30434782608695654</v>
      </c>
      <c r="J57" s="34">
        <f t="shared" ref="J57:P57" si="7">J56/$G$56</f>
        <v>0.2608695652173913</v>
      </c>
      <c r="K57" s="34">
        <f t="shared" si="7"/>
        <v>0</v>
      </c>
      <c r="L57" s="34">
        <f t="shared" si="7"/>
        <v>0.10869565217391304</v>
      </c>
      <c r="M57" s="34">
        <f t="shared" si="7"/>
        <v>0.32608695652173914</v>
      </c>
      <c r="N57" s="34">
        <f t="shared" si="7"/>
        <v>0</v>
      </c>
      <c r="O57" s="43">
        <f t="shared" si="7"/>
        <v>0.13043478260869565</v>
      </c>
      <c r="P57" s="34">
        <f t="shared" si="7"/>
        <v>4.3478260869565216E-2</v>
      </c>
      <c r="Q57" s="41"/>
      <c r="R57" s="34">
        <f t="shared" ref="R57" si="8">R56/$G$56</f>
        <v>0.71739130434782605</v>
      </c>
      <c r="S57" s="46">
        <f t="shared" ref="S57" si="9">S56/$G$56</f>
        <v>0.13043478260869565</v>
      </c>
      <c r="T57" s="34">
        <f t="shared" ref="T57" si="10">T56/$G$56</f>
        <v>0.71739130434782605</v>
      </c>
    </row>
    <row r="58" spans="2:20" ht="14.5" x14ac:dyDescent="0.35">
      <c r="B58" s="7"/>
      <c r="C58" s="8"/>
    </row>
    <row r="59" spans="2:20" ht="14.5" x14ac:dyDescent="0.35">
      <c r="B59" s="11"/>
      <c r="C59" s="4" t="s">
        <v>435</v>
      </c>
    </row>
    <row r="60" spans="2:20" ht="14.5" x14ac:dyDescent="0.35">
      <c r="B60" s="7"/>
      <c r="C60" s="4"/>
    </row>
    <row r="61" spans="2:20" ht="14.5" x14ac:dyDescent="0.35">
      <c r="B61" s="12"/>
      <c r="C61" s="4" t="s">
        <v>436</v>
      </c>
    </row>
    <row r="62" spans="2:20" ht="14.5" x14ac:dyDescent="0.35">
      <c r="B62" s="7"/>
      <c r="C62" s="4"/>
    </row>
    <row r="63" spans="2:20" ht="14.5" x14ac:dyDescent="0.35">
      <c r="B63" s="13"/>
      <c r="C63" s="4" t="s">
        <v>437</v>
      </c>
    </row>
    <row r="64" spans="2:20" ht="14.5" x14ac:dyDescent="0.35">
      <c r="B64" s="17"/>
      <c r="C64" s="4"/>
    </row>
    <row r="65" spans="2:7" thickBot="1" x14ac:dyDescent="0.4">
      <c r="B65" s="18"/>
      <c r="C65" s="4" t="s">
        <v>438</v>
      </c>
    </row>
    <row r="66" spans="2:7" thickBot="1" x14ac:dyDescent="0.4">
      <c r="B66" s="19"/>
      <c r="C66" s="15"/>
      <c r="D66" s="14"/>
      <c r="E66" s="15"/>
      <c r="F66" s="14"/>
      <c r="G66" s="14"/>
    </row>
  </sheetData>
  <autoFilter ref="B2:T66"/>
  <mergeCells count="34">
    <mergeCell ref="G2:G3"/>
    <mergeCell ref="B2:B3"/>
    <mergeCell ref="C2:C3"/>
    <mergeCell ref="D2:D3"/>
    <mergeCell ref="E2:E3"/>
    <mergeCell ref="F2:F3"/>
    <mergeCell ref="B4:B5"/>
    <mergeCell ref="C4:C5"/>
    <mergeCell ref="B6:B9"/>
    <mergeCell ref="C6:C9"/>
    <mergeCell ref="B10:B11"/>
    <mergeCell ref="C10:C11"/>
    <mergeCell ref="B12:B14"/>
    <mergeCell ref="C12:C14"/>
    <mergeCell ref="B15:B18"/>
    <mergeCell ref="C15:C18"/>
    <mergeCell ref="B19:B22"/>
    <mergeCell ref="C19:C22"/>
    <mergeCell ref="B23:B28"/>
    <mergeCell ref="C23:C28"/>
    <mergeCell ref="B29:B33"/>
    <mergeCell ref="C29:C33"/>
    <mergeCell ref="B34:B38"/>
    <mergeCell ref="C34:C38"/>
    <mergeCell ref="B48:B49"/>
    <mergeCell ref="C48:C49"/>
    <mergeCell ref="B53:B54"/>
    <mergeCell ref="C53:C54"/>
    <mergeCell ref="B39:B40"/>
    <mergeCell ref="C39:C40"/>
    <mergeCell ref="B43:B44"/>
    <mergeCell ref="C43:C44"/>
    <mergeCell ref="B45:B47"/>
    <mergeCell ref="C45:C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T66"/>
  <sheetViews>
    <sheetView showGridLines="0" zoomScaleNormal="100" workbookViewId="0">
      <pane xSplit="4" ySplit="3" topLeftCell="E4" activePane="bottomRight" state="frozen"/>
      <selection pane="topRight"/>
      <selection pane="bottomLeft" activeCell="D1" sqref="D1"/>
      <selection pane="bottomRight" activeCell="K31" sqref="K31"/>
    </sheetView>
  </sheetViews>
  <sheetFormatPr defaultColWidth="8.81640625" defaultRowHeight="15" customHeight="1" x14ac:dyDescent="0.35"/>
  <cols>
    <col min="1" max="1" width="4.453125" style="7" customWidth="1"/>
    <col min="2" max="2" width="15.1796875" style="4" customWidth="1"/>
    <col min="3" max="3" width="53.453125" style="5" customWidth="1"/>
    <col min="4" max="4" width="11.1796875" style="7" customWidth="1"/>
    <col min="5" max="5" width="69.1796875" style="8" customWidth="1"/>
    <col min="6" max="6" width="20.453125" style="7" customWidth="1"/>
    <col min="7" max="7" width="9.1796875" style="7" customWidth="1"/>
    <col min="8" max="8" width="9.1796875" style="7"/>
    <col min="9" max="9" width="11.453125" style="6" customWidth="1"/>
    <col min="10" max="10" width="11.54296875" style="6" customWidth="1"/>
    <col min="11" max="12" width="9" style="6" bestFit="1" customWidth="1"/>
    <col min="13" max="13" width="16.453125" style="6" bestFit="1" customWidth="1"/>
    <col min="14" max="14" width="9" style="6" bestFit="1" customWidth="1"/>
    <col min="15" max="15" width="9.453125" style="6" customWidth="1"/>
    <col min="16" max="16" width="12" style="7" customWidth="1"/>
    <col min="17" max="17" width="9" style="7" customWidth="1"/>
    <col min="18" max="18" width="16.81640625" style="25" customWidth="1"/>
    <col min="19" max="19" width="16.453125" style="25" bestFit="1" customWidth="1"/>
    <col min="20" max="20" width="11.81640625" style="7" customWidth="1"/>
    <col min="21" max="16384" width="8.81640625" style="7"/>
  </cols>
  <sheetData>
    <row r="2" spans="2:20" s="6" customFormat="1" ht="23.15" customHeight="1" x14ac:dyDescent="0.35">
      <c r="B2" s="315" t="s">
        <v>1</v>
      </c>
      <c r="C2" s="315" t="s">
        <v>5</v>
      </c>
      <c r="D2" s="315" t="s">
        <v>7</v>
      </c>
      <c r="E2" s="315" t="s">
        <v>9</v>
      </c>
      <c r="F2" s="315" t="s">
        <v>411</v>
      </c>
      <c r="G2" s="315" t="s">
        <v>412</v>
      </c>
      <c r="I2" s="35"/>
      <c r="J2" s="36"/>
      <c r="K2" s="36"/>
      <c r="L2" s="36" t="s">
        <v>413</v>
      </c>
      <c r="M2" s="36"/>
      <c r="N2" s="36"/>
      <c r="O2" s="36"/>
      <c r="P2" s="38"/>
      <c r="R2" s="48"/>
      <c r="S2" s="37" t="s">
        <v>439</v>
      </c>
      <c r="T2" s="38"/>
    </row>
    <row r="3" spans="2:20" s="6" customFormat="1" ht="23.15" customHeight="1" x14ac:dyDescent="0.35">
      <c r="B3" s="315"/>
      <c r="C3" s="315"/>
      <c r="D3" s="315"/>
      <c r="E3" s="315"/>
      <c r="F3" s="315"/>
      <c r="G3" s="315"/>
      <c r="I3" s="39" t="s">
        <v>414</v>
      </c>
      <c r="J3" s="39" t="s">
        <v>415</v>
      </c>
      <c r="K3" s="39" t="s">
        <v>416</v>
      </c>
      <c r="L3" s="39" t="s">
        <v>417</v>
      </c>
      <c r="M3" s="39" t="s">
        <v>418</v>
      </c>
      <c r="N3" s="39" t="s">
        <v>419</v>
      </c>
      <c r="O3" s="42" t="s">
        <v>420</v>
      </c>
      <c r="P3" s="39" t="s">
        <v>256</v>
      </c>
      <c r="R3" s="40" t="s">
        <v>421</v>
      </c>
      <c r="S3" s="44" t="s">
        <v>422</v>
      </c>
      <c r="T3" s="40" t="s">
        <v>423</v>
      </c>
    </row>
    <row r="4" spans="2:20" ht="21.75" customHeight="1" x14ac:dyDescent="0.35">
      <c r="B4" s="311" t="s">
        <v>17</v>
      </c>
      <c r="C4" s="312" t="s">
        <v>365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I4" s="29"/>
      <c r="J4" s="29" t="s">
        <v>440</v>
      </c>
      <c r="K4" s="29"/>
      <c r="L4" s="29"/>
      <c r="M4" s="29" t="s">
        <v>440</v>
      </c>
      <c r="N4" s="29"/>
      <c r="O4" s="35"/>
      <c r="P4" s="31"/>
      <c r="R4" s="30">
        <f>COUNTA(I4:N4)</f>
        <v>2</v>
      </c>
      <c r="S4" s="45">
        <f>COUNTA(O4)</f>
        <v>0</v>
      </c>
      <c r="T4" s="31">
        <f t="shared" ref="T4:T35" si="0">R4+S4</f>
        <v>2</v>
      </c>
    </row>
    <row r="5" spans="2:20" ht="26.5" customHeight="1" x14ac:dyDescent="0.35">
      <c r="B5" s="311"/>
      <c r="C5" s="312"/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I5" s="29"/>
      <c r="J5" s="29" t="s">
        <v>440</v>
      </c>
      <c r="K5" s="29"/>
      <c r="L5" s="29"/>
      <c r="M5" s="29"/>
      <c r="N5" s="29"/>
      <c r="O5" s="35" t="s">
        <v>440</v>
      </c>
      <c r="P5" s="31"/>
      <c r="R5" s="30">
        <f t="shared" ref="R5:R54" si="1">COUNTA(I5:N5)</f>
        <v>1</v>
      </c>
      <c r="S5" s="45">
        <f t="shared" ref="S5:S54" si="2">COUNTA(O5)</f>
        <v>1</v>
      </c>
      <c r="T5" s="31">
        <f t="shared" si="0"/>
        <v>2</v>
      </c>
    </row>
    <row r="6" spans="2:20" ht="14.5" x14ac:dyDescent="0.35">
      <c r="B6" s="311" t="s">
        <v>45</v>
      </c>
      <c r="C6" s="312" t="s">
        <v>424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I6" s="29"/>
      <c r="J6" s="29"/>
      <c r="K6" s="29"/>
      <c r="L6" s="29" t="s">
        <v>440</v>
      </c>
      <c r="M6" s="29"/>
      <c r="N6" s="29"/>
      <c r="O6" s="35" t="s">
        <v>440</v>
      </c>
      <c r="P6" s="29" t="s">
        <v>440</v>
      </c>
      <c r="R6" s="30">
        <f t="shared" si="1"/>
        <v>1</v>
      </c>
      <c r="S6" s="45">
        <f t="shared" si="2"/>
        <v>1</v>
      </c>
      <c r="T6" s="31">
        <f t="shared" si="0"/>
        <v>2</v>
      </c>
    </row>
    <row r="7" spans="2:20" ht="15.75" customHeight="1" x14ac:dyDescent="0.35">
      <c r="B7" s="311"/>
      <c r="C7" s="312"/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I7" s="29" t="s">
        <v>440</v>
      </c>
      <c r="J7" s="29"/>
      <c r="K7" s="29"/>
      <c r="L7" s="29"/>
      <c r="M7" s="29"/>
      <c r="N7" s="29"/>
      <c r="O7" s="35"/>
      <c r="P7" s="31"/>
      <c r="R7" s="30">
        <f t="shared" si="1"/>
        <v>1</v>
      </c>
      <c r="S7" s="45">
        <f t="shared" si="2"/>
        <v>0</v>
      </c>
      <c r="T7" s="31">
        <f t="shared" si="0"/>
        <v>1</v>
      </c>
    </row>
    <row r="8" spans="2:20" ht="14.5" x14ac:dyDescent="0.35">
      <c r="B8" s="311"/>
      <c r="C8" s="312"/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I8" s="29"/>
      <c r="J8" s="29"/>
      <c r="K8" s="29"/>
      <c r="L8" s="29"/>
      <c r="M8" s="29"/>
      <c r="N8" s="29"/>
      <c r="O8" s="35"/>
      <c r="P8" s="31"/>
      <c r="R8" s="30">
        <f t="shared" si="1"/>
        <v>0</v>
      </c>
      <c r="S8" s="45">
        <f t="shared" si="2"/>
        <v>0</v>
      </c>
      <c r="T8" s="31">
        <f t="shared" si="0"/>
        <v>0</v>
      </c>
    </row>
    <row r="9" spans="2:20" ht="15.75" customHeight="1" x14ac:dyDescent="0.35">
      <c r="B9" s="311"/>
      <c r="C9" s="312"/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I9" s="29"/>
      <c r="J9" s="29"/>
      <c r="K9" s="29"/>
      <c r="L9" s="29"/>
      <c r="M9" s="29"/>
      <c r="N9" s="29"/>
      <c r="O9" s="35"/>
      <c r="P9" s="31"/>
      <c r="R9" s="30">
        <f t="shared" si="1"/>
        <v>0</v>
      </c>
      <c r="S9" s="45">
        <f t="shared" si="2"/>
        <v>0</v>
      </c>
      <c r="T9" s="31">
        <f t="shared" si="0"/>
        <v>0</v>
      </c>
    </row>
    <row r="10" spans="2:20" ht="15" customHeight="1" x14ac:dyDescent="0.35">
      <c r="B10" s="311" t="s">
        <v>83</v>
      </c>
      <c r="C10" s="312" t="s">
        <v>84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I10" s="29"/>
      <c r="J10" s="29"/>
      <c r="K10" s="29"/>
      <c r="L10" s="29"/>
      <c r="M10" s="29"/>
      <c r="N10" s="29"/>
      <c r="O10" s="35"/>
      <c r="P10" s="31"/>
      <c r="R10" s="30">
        <f t="shared" si="1"/>
        <v>0</v>
      </c>
      <c r="S10" s="45">
        <f t="shared" si="2"/>
        <v>0</v>
      </c>
      <c r="T10" s="31">
        <f t="shared" si="0"/>
        <v>0</v>
      </c>
    </row>
    <row r="11" spans="2:20" ht="15.75" customHeight="1" x14ac:dyDescent="0.35">
      <c r="B11" s="311"/>
      <c r="C11" s="312"/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I11" s="29"/>
      <c r="J11" s="29"/>
      <c r="K11" s="29"/>
      <c r="L11" s="29"/>
      <c r="M11" s="29"/>
      <c r="N11" s="29"/>
      <c r="O11" s="35"/>
      <c r="P11" s="31"/>
      <c r="R11" s="30">
        <f t="shared" si="1"/>
        <v>0</v>
      </c>
      <c r="S11" s="45">
        <f t="shared" si="2"/>
        <v>0</v>
      </c>
      <c r="T11" s="31">
        <f t="shared" si="0"/>
        <v>0</v>
      </c>
    </row>
    <row r="12" spans="2:20" ht="14.5" x14ac:dyDescent="0.35">
      <c r="B12" s="311" t="s">
        <v>95</v>
      </c>
      <c r="C12" s="312" t="s">
        <v>97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I12" s="29"/>
      <c r="J12" s="29" t="s">
        <v>440</v>
      </c>
      <c r="K12" s="29"/>
      <c r="L12" s="29"/>
      <c r="M12" s="29" t="s">
        <v>440</v>
      </c>
      <c r="N12" s="29"/>
      <c r="O12" s="35"/>
      <c r="P12" s="31"/>
      <c r="R12" s="30">
        <f t="shared" si="1"/>
        <v>2</v>
      </c>
      <c r="S12" s="45">
        <f t="shared" si="2"/>
        <v>0</v>
      </c>
      <c r="T12" s="31">
        <f t="shared" si="0"/>
        <v>2</v>
      </c>
    </row>
    <row r="13" spans="2:20" ht="14.5" x14ac:dyDescent="0.35">
      <c r="B13" s="311"/>
      <c r="C13" s="312"/>
      <c r="D13" s="20" t="e">
        <f>#REF!</f>
        <v>#REF!</v>
      </c>
      <c r="E13" s="20" t="e">
        <f>#REF!</f>
        <v>#REF!</v>
      </c>
      <c r="F13" s="20" t="e">
        <f>#REF!</f>
        <v>#REF!</v>
      </c>
      <c r="G13" s="20" t="e">
        <f>#REF!</f>
        <v>#REF!</v>
      </c>
      <c r="I13" s="29"/>
      <c r="J13" s="29" t="s">
        <v>440</v>
      </c>
      <c r="K13" s="29"/>
      <c r="L13" s="29"/>
      <c r="M13" s="29" t="s">
        <v>440</v>
      </c>
      <c r="N13" s="29"/>
      <c r="O13" s="35"/>
      <c r="P13" s="31"/>
      <c r="R13" s="30">
        <f t="shared" si="1"/>
        <v>2</v>
      </c>
      <c r="S13" s="45">
        <f t="shared" si="2"/>
        <v>0</v>
      </c>
      <c r="T13" s="31">
        <f t="shared" si="0"/>
        <v>2</v>
      </c>
    </row>
    <row r="14" spans="2:20" ht="15.75" customHeight="1" x14ac:dyDescent="0.35">
      <c r="B14" s="311"/>
      <c r="C14" s="312"/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I14" s="29"/>
      <c r="J14" s="29" t="s">
        <v>440</v>
      </c>
      <c r="K14" s="29"/>
      <c r="L14" s="29"/>
      <c r="M14" s="29" t="s">
        <v>440</v>
      </c>
      <c r="N14" s="29"/>
      <c r="O14" s="35"/>
      <c r="P14" s="31"/>
      <c r="R14" s="30">
        <f t="shared" si="1"/>
        <v>2</v>
      </c>
      <c r="S14" s="45">
        <f t="shared" si="2"/>
        <v>0</v>
      </c>
      <c r="T14" s="31">
        <f t="shared" si="0"/>
        <v>2</v>
      </c>
    </row>
    <row r="15" spans="2:20" s="10" customFormat="1" ht="14.5" hidden="1" x14ac:dyDescent="0.35">
      <c r="B15" s="313" t="s">
        <v>425</v>
      </c>
      <c r="C15" s="314" t="s">
        <v>426</v>
      </c>
      <c r="D15" s="23" t="e">
        <f>#REF!</f>
        <v>#REF!</v>
      </c>
      <c r="E15" s="23" t="e">
        <f>#REF!</f>
        <v>#REF!</v>
      </c>
      <c r="F15" s="23" t="e">
        <f>#REF!</f>
        <v>#REF!</v>
      </c>
      <c r="G15" s="23" t="e">
        <f>#REF!</f>
        <v>#REF!</v>
      </c>
      <c r="I15" s="32"/>
      <c r="J15" s="32"/>
      <c r="K15" s="32"/>
      <c r="L15" s="32"/>
      <c r="M15" s="32"/>
      <c r="N15" s="29"/>
      <c r="O15" s="47"/>
      <c r="P15" s="33"/>
      <c r="R15" s="30">
        <f t="shared" si="1"/>
        <v>0</v>
      </c>
      <c r="S15" s="45">
        <f t="shared" si="2"/>
        <v>0</v>
      </c>
      <c r="T15" s="31">
        <f t="shared" si="0"/>
        <v>0</v>
      </c>
    </row>
    <row r="16" spans="2:20" s="10" customFormat="1" ht="15" hidden="1" customHeight="1" x14ac:dyDescent="0.35">
      <c r="B16" s="313"/>
      <c r="C16" s="314"/>
      <c r="D16" s="23" t="e">
        <f>#REF!</f>
        <v>#REF!</v>
      </c>
      <c r="E16" s="23" t="e">
        <f>#REF!</f>
        <v>#REF!</v>
      </c>
      <c r="F16" s="23" t="e">
        <f>#REF!</f>
        <v>#REF!</v>
      </c>
      <c r="G16" s="23" t="e">
        <f>#REF!</f>
        <v>#REF!</v>
      </c>
      <c r="I16" s="32"/>
      <c r="J16" s="32"/>
      <c r="K16" s="32"/>
      <c r="L16" s="32"/>
      <c r="M16" s="32"/>
      <c r="N16" s="29"/>
      <c r="O16" s="47"/>
      <c r="P16" s="33"/>
      <c r="R16" s="30">
        <f t="shared" si="1"/>
        <v>0</v>
      </c>
      <c r="S16" s="45">
        <f t="shared" si="2"/>
        <v>0</v>
      </c>
      <c r="T16" s="31">
        <f t="shared" si="0"/>
        <v>0</v>
      </c>
    </row>
    <row r="17" spans="2:20" s="10" customFormat="1" ht="14.5" hidden="1" x14ac:dyDescent="0.35">
      <c r="B17" s="313"/>
      <c r="C17" s="314"/>
      <c r="D17" s="23" t="e">
        <f>#REF!</f>
        <v>#REF!</v>
      </c>
      <c r="E17" s="23" t="e">
        <f>#REF!</f>
        <v>#REF!</v>
      </c>
      <c r="F17" s="23" t="e">
        <f>#REF!</f>
        <v>#REF!</v>
      </c>
      <c r="G17" s="23" t="e">
        <f>#REF!</f>
        <v>#REF!</v>
      </c>
      <c r="I17" s="32"/>
      <c r="J17" s="32"/>
      <c r="K17" s="32"/>
      <c r="L17" s="32"/>
      <c r="M17" s="32"/>
      <c r="N17" s="29"/>
      <c r="O17" s="47"/>
      <c r="P17" s="33"/>
      <c r="R17" s="30">
        <f t="shared" si="1"/>
        <v>0</v>
      </c>
      <c r="S17" s="45">
        <f t="shared" si="2"/>
        <v>0</v>
      </c>
      <c r="T17" s="31">
        <f t="shared" si="0"/>
        <v>0</v>
      </c>
    </row>
    <row r="18" spans="2:20" s="10" customFormat="1" ht="14.5" hidden="1" x14ac:dyDescent="0.35">
      <c r="B18" s="313"/>
      <c r="C18" s="314"/>
      <c r="D18" s="23" t="e">
        <f>#REF!</f>
        <v>#REF!</v>
      </c>
      <c r="E18" s="23" t="e">
        <f>#REF!</f>
        <v>#REF!</v>
      </c>
      <c r="F18" s="23" t="e">
        <f>#REF!</f>
        <v>#REF!</v>
      </c>
      <c r="G18" s="23" t="e">
        <f>#REF!</f>
        <v>#REF!</v>
      </c>
      <c r="I18" s="32"/>
      <c r="J18" s="32"/>
      <c r="K18" s="32"/>
      <c r="L18" s="32"/>
      <c r="M18" s="32"/>
      <c r="N18" s="29"/>
      <c r="O18" s="47"/>
      <c r="P18" s="33"/>
      <c r="R18" s="30">
        <f t="shared" si="1"/>
        <v>0</v>
      </c>
      <c r="S18" s="45">
        <f t="shared" si="2"/>
        <v>0</v>
      </c>
      <c r="T18" s="31">
        <f t="shared" si="0"/>
        <v>0</v>
      </c>
    </row>
    <row r="19" spans="2:20" ht="15.75" customHeight="1" x14ac:dyDescent="0.35">
      <c r="B19" s="311" t="s">
        <v>124</v>
      </c>
      <c r="C19" s="312" t="s">
        <v>403</v>
      </c>
      <c r="D19" s="20" t="e">
        <f>#REF!</f>
        <v>#REF!</v>
      </c>
      <c r="E19" s="20" t="e">
        <f>#REF!</f>
        <v>#REF!</v>
      </c>
      <c r="F19" s="20" t="e">
        <f>#REF!</f>
        <v>#REF!</v>
      </c>
      <c r="G19" s="20" t="e">
        <f>#REF!</f>
        <v>#REF!</v>
      </c>
      <c r="I19" s="29" t="s">
        <v>440</v>
      </c>
      <c r="J19" s="29"/>
      <c r="K19" s="29"/>
      <c r="L19" s="29"/>
      <c r="M19" s="29"/>
      <c r="N19" s="29"/>
      <c r="O19" s="35"/>
      <c r="P19" s="31"/>
      <c r="R19" s="30">
        <f t="shared" si="1"/>
        <v>1</v>
      </c>
      <c r="S19" s="45">
        <f t="shared" si="2"/>
        <v>0</v>
      </c>
      <c r="T19" s="31">
        <f t="shared" si="0"/>
        <v>1</v>
      </c>
    </row>
    <row r="20" spans="2:20" ht="14.5" x14ac:dyDescent="0.35">
      <c r="B20" s="311"/>
      <c r="C20" s="312"/>
      <c r="D20" s="20" t="e">
        <f>#REF!</f>
        <v>#REF!</v>
      </c>
      <c r="E20" s="20" t="e">
        <f>#REF!</f>
        <v>#REF!</v>
      </c>
      <c r="F20" s="20" t="e">
        <f>#REF!</f>
        <v>#REF!</v>
      </c>
      <c r="G20" s="20" t="e">
        <f>#REF!</f>
        <v>#REF!</v>
      </c>
      <c r="I20" s="29" t="s">
        <v>440</v>
      </c>
      <c r="J20" s="29"/>
      <c r="K20" s="29"/>
      <c r="L20" s="29"/>
      <c r="M20" s="29"/>
      <c r="N20" s="29"/>
      <c r="O20" s="35"/>
      <c r="P20" s="31"/>
      <c r="R20" s="30">
        <f t="shared" si="1"/>
        <v>1</v>
      </c>
      <c r="S20" s="45">
        <f t="shared" si="2"/>
        <v>0</v>
      </c>
      <c r="T20" s="31">
        <f t="shared" si="0"/>
        <v>1</v>
      </c>
    </row>
    <row r="21" spans="2:20" ht="14.5" x14ac:dyDescent="0.35">
      <c r="B21" s="311"/>
      <c r="C21" s="312"/>
      <c r="D21" s="20" t="e">
        <f>#REF!</f>
        <v>#REF!</v>
      </c>
      <c r="E21" s="20" t="e">
        <f>#REF!</f>
        <v>#REF!</v>
      </c>
      <c r="F21" s="20" t="e">
        <f>#REF!</f>
        <v>#REF!</v>
      </c>
      <c r="G21" s="20" t="e">
        <f>#REF!</f>
        <v>#REF!</v>
      </c>
      <c r="I21" s="29" t="s">
        <v>440</v>
      </c>
      <c r="J21" s="29"/>
      <c r="K21" s="29"/>
      <c r="L21" s="29"/>
      <c r="M21" s="29"/>
      <c r="N21" s="29"/>
      <c r="O21" s="35"/>
      <c r="P21" s="31"/>
      <c r="R21" s="30">
        <f t="shared" si="1"/>
        <v>1</v>
      </c>
      <c r="S21" s="45">
        <f t="shared" si="2"/>
        <v>0</v>
      </c>
      <c r="T21" s="31">
        <f t="shared" si="0"/>
        <v>1</v>
      </c>
    </row>
    <row r="22" spans="2:20" ht="14.5" x14ac:dyDescent="0.35">
      <c r="B22" s="311"/>
      <c r="C22" s="312"/>
      <c r="D22" s="24" t="e">
        <f>#REF!</f>
        <v>#REF!</v>
      </c>
      <c r="E22" s="24" t="e">
        <f>#REF!</f>
        <v>#REF!</v>
      </c>
      <c r="F22" s="24" t="e">
        <f>#REF!</f>
        <v>#REF!</v>
      </c>
      <c r="G22" s="24" t="e">
        <f>#REF!</f>
        <v>#REF!</v>
      </c>
      <c r="I22" s="29"/>
      <c r="J22" s="29"/>
      <c r="K22" s="29"/>
      <c r="L22" s="29"/>
      <c r="M22" s="29"/>
      <c r="N22" s="29"/>
      <c r="O22" s="35"/>
      <c r="P22" s="31"/>
      <c r="R22" s="30">
        <f t="shared" si="1"/>
        <v>0</v>
      </c>
      <c r="S22" s="45">
        <f t="shared" si="2"/>
        <v>0</v>
      </c>
      <c r="T22" s="31">
        <f t="shared" si="0"/>
        <v>0</v>
      </c>
    </row>
    <row r="23" spans="2:20" ht="15.75" customHeight="1" x14ac:dyDescent="0.35">
      <c r="B23" s="311" t="s">
        <v>137</v>
      </c>
      <c r="C23" s="312" t="s">
        <v>140</v>
      </c>
      <c r="D23" s="20" t="e">
        <f>#REF!</f>
        <v>#REF!</v>
      </c>
      <c r="E23" s="20" t="e">
        <f>#REF!</f>
        <v>#REF!</v>
      </c>
      <c r="F23" s="20" t="e">
        <f>#REF!</f>
        <v>#REF!</v>
      </c>
      <c r="G23" s="20" t="e">
        <f>#REF!</f>
        <v>#REF!</v>
      </c>
      <c r="I23" s="29"/>
      <c r="J23" s="29"/>
      <c r="K23" s="29"/>
      <c r="L23" s="29"/>
      <c r="M23" s="29"/>
      <c r="N23" s="29"/>
      <c r="O23" s="35"/>
      <c r="P23" s="31"/>
      <c r="R23" s="30">
        <f t="shared" si="1"/>
        <v>0</v>
      </c>
      <c r="S23" s="45">
        <f t="shared" si="2"/>
        <v>0</v>
      </c>
      <c r="T23" s="31">
        <f t="shared" si="0"/>
        <v>0</v>
      </c>
    </row>
    <row r="24" spans="2:20" ht="14.5" x14ac:dyDescent="0.35">
      <c r="B24" s="311"/>
      <c r="C24" s="312"/>
      <c r="D24" s="20" t="e">
        <f>#REF!</f>
        <v>#REF!</v>
      </c>
      <c r="E24" s="20" t="e">
        <f>#REF!</f>
        <v>#REF!</v>
      </c>
      <c r="F24" s="20" t="e">
        <f>#REF!</f>
        <v>#REF!</v>
      </c>
      <c r="G24" s="20" t="e">
        <f>#REF!</f>
        <v>#REF!</v>
      </c>
      <c r="I24" s="29"/>
      <c r="J24" s="29" t="s">
        <v>440</v>
      </c>
      <c r="K24" s="29"/>
      <c r="L24" s="29"/>
      <c r="M24" s="29" t="s">
        <v>440</v>
      </c>
      <c r="N24" s="29"/>
      <c r="O24" s="35"/>
      <c r="P24" s="31"/>
      <c r="R24" s="30">
        <f t="shared" si="1"/>
        <v>2</v>
      </c>
      <c r="S24" s="45">
        <f t="shared" si="2"/>
        <v>0</v>
      </c>
      <c r="T24" s="31">
        <f t="shared" si="0"/>
        <v>2</v>
      </c>
    </row>
    <row r="25" spans="2:20" ht="15.75" customHeight="1" x14ac:dyDescent="0.35">
      <c r="B25" s="311"/>
      <c r="C25" s="312"/>
      <c r="D25" s="20" t="e">
        <f>#REF!</f>
        <v>#REF!</v>
      </c>
      <c r="E25" s="20" t="e">
        <f>#REF!</f>
        <v>#REF!</v>
      </c>
      <c r="F25" s="20" t="e">
        <f>#REF!</f>
        <v>#REF!</v>
      </c>
      <c r="G25" s="20" t="e">
        <f>#REF!</f>
        <v>#REF!</v>
      </c>
      <c r="I25" s="29"/>
      <c r="J25" s="29"/>
      <c r="K25" s="29"/>
      <c r="L25" s="29"/>
      <c r="M25" s="29"/>
      <c r="N25" s="29"/>
      <c r="O25" s="35"/>
      <c r="P25" s="31"/>
      <c r="R25" s="30">
        <f t="shared" si="1"/>
        <v>0</v>
      </c>
      <c r="S25" s="45">
        <f t="shared" si="2"/>
        <v>0</v>
      </c>
      <c r="T25" s="31">
        <f t="shared" si="0"/>
        <v>0</v>
      </c>
    </row>
    <row r="26" spans="2:20" ht="14.5" x14ac:dyDescent="0.35">
      <c r="B26" s="311"/>
      <c r="C26" s="312"/>
      <c r="D26" s="20" t="e">
        <f>#REF!</f>
        <v>#REF!</v>
      </c>
      <c r="E26" s="20" t="e">
        <f>#REF!</f>
        <v>#REF!</v>
      </c>
      <c r="F26" s="20" t="e">
        <f>#REF!</f>
        <v>#REF!</v>
      </c>
      <c r="G26" s="20" t="e">
        <f>#REF!</f>
        <v>#REF!</v>
      </c>
      <c r="I26" s="29"/>
      <c r="J26" s="29"/>
      <c r="K26" s="29"/>
      <c r="L26" s="29"/>
      <c r="M26" s="29"/>
      <c r="N26" s="29"/>
      <c r="O26" s="35"/>
      <c r="P26" s="31"/>
      <c r="R26" s="30">
        <f t="shared" si="1"/>
        <v>0</v>
      </c>
      <c r="S26" s="45">
        <f t="shared" si="2"/>
        <v>0</v>
      </c>
      <c r="T26" s="31">
        <f t="shared" si="0"/>
        <v>0</v>
      </c>
    </row>
    <row r="27" spans="2:20" ht="14.5" x14ac:dyDescent="0.35">
      <c r="B27" s="311"/>
      <c r="C27" s="312"/>
      <c r="D27" s="20" t="e">
        <f>#REF!</f>
        <v>#REF!</v>
      </c>
      <c r="E27" s="20" t="e">
        <f>#REF!</f>
        <v>#REF!</v>
      </c>
      <c r="F27" s="20" t="e">
        <f>#REF!</f>
        <v>#REF!</v>
      </c>
      <c r="G27" s="20" t="e">
        <f>#REF!</f>
        <v>#REF!</v>
      </c>
      <c r="I27" s="29"/>
      <c r="J27" s="29"/>
      <c r="K27" s="29"/>
      <c r="L27" s="29"/>
      <c r="M27" s="29"/>
      <c r="N27" s="29"/>
      <c r="O27" s="35"/>
      <c r="P27" s="31"/>
      <c r="R27" s="30">
        <f t="shared" si="1"/>
        <v>0</v>
      </c>
      <c r="S27" s="45">
        <f t="shared" si="2"/>
        <v>0</v>
      </c>
      <c r="T27" s="31">
        <f t="shared" si="0"/>
        <v>0</v>
      </c>
    </row>
    <row r="28" spans="2:20" ht="15.75" customHeight="1" x14ac:dyDescent="0.35">
      <c r="B28" s="311"/>
      <c r="C28" s="312"/>
      <c r="D28" s="20" t="e">
        <f>#REF!</f>
        <v>#REF!</v>
      </c>
      <c r="E28" s="20" t="e">
        <f>#REF!</f>
        <v>#REF!</v>
      </c>
      <c r="F28" s="20" t="e">
        <f>#REF!</f>
        <v>#REF!</v>
      </c>
      <c r="G28" s="20" t="e">
        <f>#REF!</f>
        <v>#REF!</v>
      </c>
      <c r="I28" s="29" t="s">
        <v>440</v>
      </c>
      <c r="J28" s="29"/>
      <c r="K28" s="29"/>
      <c r="L28" s="29"/>
      <c r="M28" s="29" t="s">
        <v>440</v>
      </c>
      <c r="N28" s="29"/>
      <c r="O28" s="35"/>
      <c r="P28" s="31"/>
      <c r="R28" s="30">
        <f t="shared" si="1"/>
        <v>2</v>
      </c>
      <c r="S28" s="45">
        <f t="shared" si="2"/>
        <v>0</v>
      </c>
      <c r="T28" s="31">
        <f t="shared" si="0"/>
        <v>2</v>
      </c>
    </row>
    <row r="29" spans="2:20" ht="14.5" x14ac:dyDescent="0.35">
      <c r="B29" s="311" t="s">
        <v>181</v>
      </c>
      <c r="C29" s="312" t="s">
        <v>183</v>
      </c>
      <c r="D29" s="20" t="e">
        <f>#REF!</f>
        <v>#REF!</v>
      </c>
      <c r="E29" s="20" t="e">
        <f>#REF!</f>
        <v>#REF!</v>
      </c>
      <c r="F29" s="20" t="e">
        <f>#REF!</f>
        <v>#REF!</v>
      </c>
      <c r="G29" s="20" t="e">
        <f>#REF!</f>
        <v>#REF!</v>
      </c>
      <c r="I29" s="29" t="s">
        <v>440</v>
      </c>
      <c r="J29" s="29"/>
      <c r="K29" s="29"/>
      <c r="L29" s="29"/>
      <c r="M29" s="29"/>
      <c r="N29" s="29"/>
      <c r="O29" s="35"/>
      <c r="P29" s="31"/>
      <c r="R29" s="30">
        <f t="shared" si="1"/>
        <v>1</v>
      </c>
      <c r="S29" s="45">
        <f t="shared" si="2"/>
        <v>0</v>
      </c>
      <c r="T29" s="31">
        <f t="shared" si="0"/>
        <v>1</v>
      </c>
    </row>
    <row r="30" spans="2:20" ht="15" customHeight="1" x14ac:dyDescent="0.35">
      <c r="B30" s="311"/>
      <c r="C30" s="312"/>
      <c r="D30" s="20" t="e">
        <f>#REF!</f>
        <v>#REF!</v>
      </c>
      <c r="E30" s="20" t="e">
        <f>#REF!</f>
        <v>#REF!</v>
      </c>
      <c r="F30" s="20" t="e">
        <f>#REF!</f>
        <v>#REF!</v>
      </c>
      <c r="G30" s="20" t="e">
        <f>#REF!</f>
        <v>#REF!</v>
      </c>
      <c r="I30" s="29" t="s">
        <v>440</v>
      </c>
      <c r="J30" s="29"/>
      <c r="K30" s="29"/>
      <c r="L30" s="29"/>
      <c r="M30" s="29" t="s">
        <v>440</v>
      </c>
      <c r="N30" s="29"/>
      <c r="O30" s="35"/>
      <c r="P30" s="31"/>
      <c r="R30" s="30">
        <f t="shared" si="1"/>
        <v>2</v>
      </c>
      <c r="S30" s="45">
        <f t="shared" si="2"/>
        <v>0</v>
      </c>
      <c r="T30" s="31">
        <f t="shared" si="0"/>
        <v>2</v>
      </c>
    </row>
    <row r="31" spans="2:20" ht="15.75" customHeight="1" x14ac:dyDescent="0.35">
      <c r="B31" s="311"/>
      <c r="C31" s="312"/>
      <c r="D31" s="20" t="e">
        <f>#REF!</f>
        <v>#REF!</v>
      </c>
      <c r="E31" s="20" t="e">
        <f>#REF!</f>
        <v>#REF!</v>
      </c>
      <c r="F31" s="20" t="e">
        <f>#REF!</f>
        <v>#REF!</v>
      </c>
      <c r="G31" s="20" t="e">
        <f>#REF!</f>
        <v>#REF!</v>
      </c>
      <c r="I31" s="29"/>
      <c r="J31" s="29"/>
      <c r="K31" s="29"/>
      <c r="L31" s="29" t="s">
        <v>440</v>
      </c>
      <c r="M31" s="29"/>
      <c r="N31" s="29"/>
      <c r="O31" s="35"/>
      <c r="P31" s="31"/>
      <c r="R31" s="30">
        <f t="shared" si="1"/>
        <v>1</v>
      </c>
      <c r="S31" s="45">
        <f t="shared" si="2"/>
        <v>0</v>
      </c>
      <c r="T31" s="31">
        <f t="shared" si="0"/>
        <v>1</v>
      </c>
    </row>
    <row r="32" spans="2:20" ht="15" customHeight="1" x14ac:dyDescent="0.35">
      <c r="B32" s="311"/>
      <c r="C32" s="312"/>
      <c r="D32" s="20" t="e">
        <f>#REF!</f>
        <v>#REF!</v>
      </c>
      <c r="E32" s="20" t="e">
        <f>#REF!</f>
        <v>#REF!</v>
      </c>
      <c r="F32" s="20" t="e">
        <f>#REF!</f>
        <v>#REF!</v>
      </c>
      <c r="G32" s="20" t="e">
        <f>#REF!</f>
        <v>#REF!</v>
      </c>
      <c r="I32" s="29"/>
      <c r="J32" s="29"/>
      <c r="K32" s="29"/>
      <c r="L32" s="29" t="s">
        <v>440</v>
      </c>
      <c r="M32" s="29"/>
      <c r="N32" s="29"/>
      <c r="O32" s="35" t="s">
        <v>440</v>
      </c>
      <c r="P32" s="31"/>
      <c r="R32" s="30">
        <f t="shared" si="1"/>
        <v>1</v>
      </c>
      <c r="S32" s="45">
        <f t="shared" si="2"/>
        <v>1</v>
      </c>
      <c r="T32" s="31">
        <f t="shared" si="0"/>
        <v>2</v>
      </c>
    </row>
    <row r="33" spans="2:20" ht="14.5" x14ac:dyDescent="0.35">
      <c r="B33" s="311"/>
      <c r="C33" s="312"/>
      <c r="D33" s="20" t="e">
        <f>#REF!</f>
        <v>#REF!</v>
      </c>
      <c r="E33" s="20" t="e">
        <f>#REF!</f>
        <v>#REF!</v>
      </c>
      <c r="F33" s="20" t="e">
        <f>#REF!</f>
        <v>#REF!</v>
      </c>
      <c r="G33" s="20" t="e">
        <f>#REF!</f>
        <v>#REF!</v>
      </c>
      <c r="I33" s="29"/>
      <c r="J33" s="29" t="s">
        <v>440</v>
      </c>
      <c r="K33" s="29"/>
      <c r="L33" s="29"/>
      <c r="M33" s="29" t="s">
        <v>440</v>
      </c>
      <c r="N33" s="29"/>
      <c r="O33" s="35"/>
      <c r="P33" s="31"/>
      <c r="R33" s="30">
        <f t="shared" si="1"/>
        <v>2</v>
      </c>
      <c r="S33" s="45">
        <f t="shared" si="2"/>
        <v>0</v>
      </c>
      <c r="T33" s="31">
        <f t="shared" si="0"/>
        <v>2</v>
      </c>
    </row>
    <row r="34" spans="2:20" ht="14.5" x14ac:dyDescent="0.35">
      <c r="B34" s="311" t="s">
        <v>220</v>
      </c>
      <c r="C34" s="312" t="s">
        <v>405</v>
      </c>
      <c r="D34" s="20" t="e">
        <f>#REF!</f>
        <v>#REF!</v>
      </c>
      <c r="E34" s="20" t="e">
        <f>#REF!</f>
        <v>#REF!</v>
      </c>
      <c r="F34" s="20" t="e">
        <f>#REF!</f>
        <v>#REF!</v>
      </c>
      <c r="G34" s="20" t="e">
        <f>#REF!</f>
        <v>#REF!</v>
      </c>
      <c r="I34" s="29" t="s">
        <v>440</v>
      </c>
      <c r="J34" s="29"/>
      <c r="K34" s="29"/>
      <c r="L34" s="29"/>
      <c r="M34" s="29"/>
      <c r="N34" s="29"/>
      <c r="O34" s="35"/>
      <c r="P34" s="31"/>
      <c r="R34" s="30">
        <f t="shared" si="1"/>
        <v>1</v>
      </c>
      <c r="S34" s="45">
        <f t="shared" si="2"/>
        <v>0</v>
      </c>
      <c r="T34" s="31">
        <f t="shared" si="0"/>
        <v>1</v>
      </c>
    </row>
    <row r="35" spans="2:20" ht="14.5" x14ac:dyDescent="0.35">
      <c r="B35" s="311"/>
      <c r="C35" s="312"/>
      <c r="D35" s="20" t="e">
        <f>#REF!</f>
        <v>#REF!</v>
      </c>
      <c r="E35" s="20" t="e">
        <f>#REF!</f>
        <v>#REF!</v>
      </c>
      <c r="F35" s="20" t="e">
        <f>#REF!</f>
        <v>#REF!</v>
      </c>
      <c r="G35" s="20" t="e">
        <f>#REF!</f>
        <v>#REF!</v>
      </c>
      <c r="I35" s="29" t="s">
        <v>440</v>
      </c>
      <c r="J35" s="29"/>
      <c r="K35" s="29"/>
      <c r="L35" s="29"/>
      <c r="M35" s="29"/>
      <c r="N35" s="29"/>
      <c r="O35" s="35"/>
      <c r="P35" s="31"/>
      <c r="R35" s="30">
        <f t="shared" si="1"/>
        <v>1</v>
      </c>
      <c r="S35" s="45">
        <f t="shared" si="2"/>
        <v>0</v>
      </c>
      <c r="T35" s="31">
        <f t="shared" si="0"/>
        <v>1</v>
      </c>
    </row>
    <row r="36" spans="2:20" ht="14.5" x14ac:dyDescent="0.35">
      <c r="B36" s="311"/>
      <c r="C36" s="312"/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I36" s="29" t="s">
        <v>440</v>
      </c>
      <c r="J36" s="29"/>
      <c r="K36" s="29"/>
      <c r="L36" s="29"/>
      <c r="M36" s="29"/>
      <c r="N36" s="29"/>
      <c r="O36" s="35"/>
      <c r="P36" s="31"/>
      <c r="R36" s="30">
        <f t="shared" si="1"/>
        <v>1</v>
      </c>
      <c r="S36" s="45">
        <f t="shared" si="2"/>
        <v>0</v>
      </c>
      <c r="T36" s="31">
        <f t="shared" ref="T36:T54" si="3">R36+S36</f>
        <v>1</v>
      </c>
    </row>
    <row r="37" spans="2:20" ht="14.5" x14ac:dyDescent="0.35">
      <c r="B37" s="311"/>
      <c r="C37" s="312"/>
      <c r="D37" s="20" t="e">
        <f>#REF!</f>
        <v>#REF!</v>
      </c>
      <c r="E37" s="20" t="e">
        <f>#REF!</f>
        <v>#REF!</v>
      </c>
      <c r="F37" s="20" t="e">
        <f>#REF!</f>
        <v>#REF!</v>
      </c>
      <c r="G37" s="20" t="e">
        <f>#REF!</f>
        <v>#REF!</v>
      </c>
      <c r="I37" s="29" t="s">
        <v>440</v>
      </c>
      <c r="J37" s="29"/>
      <c r="K37" s="29"/>
      <c r="L37" s="29"/>
      <c r="M37" s="29"/>
      <c r="N37" s="29"/>
      <c r="O37" s="35"/>
      <c r="P37" s="31"/>
      <c r="R37" s="30">
        <f t="shared" si="1"/>
        <v>1</v>
      </c>
      <c r="S37" s="45">
        <f t="shared" si="2"/>
        <v>0</v>
      </c>
      <c r="T37" s="31">
        <f t="shared" si="3"/>
        <v>1</v>
      </c>
    </row>
    <row r="38" spans="2:20" ht="14.5" x14ac:dyDescent="0.35">
      <c r="B38" s="311"/>
      <c r="C38" s="312"/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I38" s="29"/>
      <c r="J38" s="29" t="s">
        <v>440</v>
      </c>
      <c r="K38" s="29"/>
      <c r="L38" s="29"/>
      <c r="M38" s="29" t="s">
        <v>440</v>
      </c>
      <c r="N38" s="29"/>
      <c r="O38" s="35"/>
      <c r="P38" s="31"/>
      <c r="R38" s="30">
        <f t="shared" si="1"/>
        <v>2</v>
      </c>
      <c r="S38" s="45">
        <f t="shared" si="2"/>
        <v>0</v>
      </c>
      <c r="T38" s="31">
        <f t="shared" si="3"/>
        <v>2</v>
      </c>
    </row>
    <row r="39" spans="2:20" ht="14.5" x14ac:dyDescent="0.35">
      <c r="B39" s="311" t="s">
        <v>238</v>
      </c>
      <c r="C39" s="312" t="s">
        <v>240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I39" s="29"/>
      <c r="J39" s="29" t="s">
        <v>440</v>
      </c>
      <c r="K39" s="29"/>
      <c r="L39" s="29"/>
      <c r="M39" s="29" t="s">
        <v>440</v>
      </c>
      <c r="N39" s="29"/>
      <c r="O39" s="35"/>
      <c r="P39" s="31"/>
      <c r="R39" s="30">
        <f t="shared" si="1"/>
        <v>2</v>
      </c>
      <c r="S39" s="45">
        <f t="shared" si="2"/>
        <v>0</v>
      </c>
      <c r="T39" s="31">
        <f t="shared" si="3"/>
        <v>2</v>
      </c>
    </row>
    <row r="40" spans="2:20" ht="14.5" x14ac:dyDescent="0.35">
      <c r="B40" s="311"/>
      <c r="C40" s="312"/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I40" s="29"/>
      <c r="J40" s="29"/>
      <c r="K40" s="29"/>
      <c r="L40" s="29"/>
      <c r="M40" s="29"/>
      <c r="N40" s="29"/>
      <c r="O40" s="35"/>
      <c r="P40" s="31"/>
      <c r="R40" s="30">
        <f t="shared" si="1"/>
        <v>0</v>
      </c>
      <c r="S40" s="45">
        <f t="shared" si="2"/>
        <v>0</v>
      </c>
      <c r="T40" s="31">
        <f t="shared" si="3"/>
        <v>0</v>
      </c>
    </row>
    <row r="41" spans="2:20" ht="29" x14ac:dyDescent="0.35">
      <c r="B41" s="21" t="s">
        <v>252</v>
      </c>
      <c r="C41" s="22" t="s">
        <v>382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I41" s="29"/>
      <c r="J41" s="29"/>
      <c r="K41" s="29"/>
      <c r="L41" s="29"/>
      <c r="M41" s="29"/>
      <c r="N41" s="29"/>
      <c r="O41" s="35"/>
      <c r="P41" s="31"/>
      <c r="R41" s="30">
        <f t="shared" si="1"/>
        <v>0</v>
      </c>
      <c r="S41" s="45">
        <f t="shared" si="2"/>
        <v>0</v>
      </c>
      <c r="T41" s="31">
        <f t="shared" si="3"/>
        <v>0</v>
      </c>
    </row>
    <row r="42" spans="2:20" ht="14.5" x14ac:dyDescent="0.35">
      <c r="B42" s="21" t="s">
        <v>427</v>
      </c>
      <c r="C42" s="22" t="s">
        <v>428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I42" s="29" t="s">
        <v>440</v>
      </c>
      <c r="J42" s="29"/>
      <c r="K42" s="29"/>
      <c r="L42" s="29"/>
      <c r="M42" s="29"/>
      <c r="N42" s="29"/>
      <c r="O42" s="35"/>
      <c r="P42" s="31"/>
      <c r="R42" s="30">
        <f t="shared" si="1"/>
        <v>1</v>
      </c>
      <c r="S42" s="45">
        <f t="shared" si="2"/>
        <v>0</v>
      </c>
      <c r="T42" s="31">
        <f t="shared" si="3"/>
        <v>1</v>
      </c>
    </row>
    <row r="43" spans="2:20" ht="15.75" customHeight="1" x14ac:dyDescent="0.35">
      <c r="B43" s="311" t="s">
        <v>259</v>
      </c>
      <c r="C43" s="312" t="s">
        <v>389</v>
      </c>
      <c r="D43" s="20" t="e">
        <f>#REF!</f>
        <v>#REF!</v>
      </c>
      <c r="E43" s="20" t="e">
        <f>#REF!</f>
        <v>#REF!</v>
      </c>
      <c r="F43" s="20" t="e">
        <f>#REF!</f>
        <v>#REF!</v>
      </c>
      <c r="G43" s="20" t="e">
        <f>#REF!</f>
        <v>#REF!</v>
      </c>
      <c r="I43" s="29"/>
      <c r="J43" s="29"/>
      <c r="K43" s="29"/>
      <c r="L43" s="29" t="s">
        <v>440</v>
      </c>
      <c r="M43" s="29"/>
      <c r="N43" s="29"/>
      <c r="O43" s="35" t="s">
        <v>440</v>
      </c>
      <c r="P43" s="31"/>
      <c r="R43" s="30">
        <f t="shared" si="1"/>
        <v>1</v>
      </c>
      <c r="S43" s="45">
        <f t="shared" si="2"/>
        <v>1</v>
      </c>
      <c r="T43" s="31">
        <f t="shared" si="3"/>
        <v>2</v>
      </c>
    </row>
    <row r="44" spans="2:20" ht="18.75" customHeight="1" x14ac:dyDescent="0.35">
      <c r="B44" s="311"/>
      <c r="C44" s="312"/>
      <c r="D44" s="20" t="e">
        <f>#REF!</f>
        <v>#REF!</v>
      </c>
      <c r="E44" s="20" t="e">
        <f>#REF!</f>
        <v>#REF!</v>
      </c>
      <c r="F44" s="20" t="e">
        <f>#REF!</f>
        <v>#REF!</v>
      </c>
      <c r="G44" s="20" t="e">
        <f>#REF!</f>
        <v>#REF!</v>
      </c>
      <c r="I44" s="29"/>
      <c r="J44" s="29"/>
      <c r="K44" s="29"/>
      <c r="L44" s="29" t="s">
        <v>440</v>
      </c>
      <c r="M44" s="29"/>
      <c r="N44" s="29"/>
      <c r="O44" s="35" t="s">
        <v>440</v>
      </c>
      <c r="P44" s="29" t="s">
        <v>440</v>
      </c>
      <c r="R44" s="30">
        <f t="shared" si="1"/>
        <v>1</v>
      </c>
      <c r="S44" s="45">
        <f t="shared" si="2"/>
        <v>1</v>
      </c>
      <c r="T44" s="31">
        <f t="shared" si="3"/>
        <v>2</v>
      </c>
    </row>
    <row r="45" spans="2:20" ht="15.75" customHeight="1" x14ac:dyDescent="0.35">
      <c r="B45" s="311" t="s">
        <v>429</v>
      </c>
      <c r="C45" s="312" t="s">
        <v>270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20" t="e">
        <f>#REF!</f>
        <v>#REF!</v>
      </c>
      <c r="I45" s="29"/>
      <c r="J45" s="29" t="s">
        <v>440</v>
      </c>
      <c r="K45" s="29"/>
      <c r="L45" s="29"/>
      <c r="M45" s="29" t="s">
        <v>440</v>
      </c>
      <c r="N45" s="29"/>
      <c r="O45" s="35"/>
      <c r="P45" s="31"/>
      <c r="R45" s="30">
        <f t="shared" si="1"/>
        <v>2</v>
      </c>
      <c r="S45" s="45">
        <f t="shared" si="2"/>
        <v>0</v>
      </c>
      <c r="T45" s="31">
        <f t="shared" si="3"/>
        <v>2</v>
      </c>
    </row>
    <row r="46" spans="2:20" ht="15" customHeight="1" x14ac:dyDescent="0.35">
      <c r="B46" s="311"/>
      <c r="C46" s="312"/>
      <c r="D46" s="20" t="e">
        <f>#REF!</f>
        <v>#REF!</v>
      </c>
      <c r="E46" s="20" t="e">
        <f>#REF!</f>
        <v>#REF!</v>
      </c>
      <c r="F46" s="20" t="e">
        <f>#REF!</f>
        <v>#REF!</v>
      </c>
      <c r="G46" s="20" t="e">
        <f>#REF!</f>
        <v>#REF!</v>
      </c>
      <c r="I46" s="29"/>
      <c r="J46" s="29"/>
      <c r="K46" s="29"/>
      <c r="L46" s="29"/>
      <c r="M46" s="29"/>
      <c r="N46" s="29"/>
      <c r="O46" s="35"/>
      <c r="P46" s="31"/>
      <c r="R46" s="30">
        <f t="shared" si="1"/>
        <v>0</v>
      </c>
      <c r="S46" s="45">
        <f t="shared" si="2"/>
        <v>0</v>
      </c>
      <c r="T46" s="31">
        <f t="shared" si="3"/>
        <v>0</v>
      </c>
    </row>
    <row r="47" spans="2:20" ht="14.5" x14ac:dyDescent="0.35">
      <c r="B47" s="311"/>
      <c r="C47" s="312"/>
      <c r="D47" s="20" t="e">
        <f>#REF!</f>
        <v>#REF!</v>
      </c>
      <c r="E47" s="20" t="e">
        <f>#REF!</f>
        <v>#REF!</v>
      </c>
      <c r="F47" s="20" t="e">
        <f>#REF!</f>
        <v>#REF!</v>
      </c>
      <c r="G47" s="20" t="e">
        <f>#REF!</f>
        <v>#REF!</v>
      </c>
      <c r="I47" s="29"/>
      <c r="J47" s="29" t="s">
        <v>440</v>
      </c>
      <c r="K47" s="29"/>
      <c r="L47" s="29"/>
      <c r="M47" s="29" t="s">
        <v>440</v>
      </c>
      <c r="N47" s="29"/>
      <c r="O47" s="35"/>
      <c r="P47" s="31"/>
      <c r="R47" s="30">
        <f t="shared" si="1"/>
        <v>2</v>
      </c>
      <c r="S47" s="45">
        <f t="shared" si="2"/>
        <v>0</v>
      </c>
      <c r="T47" s="31">
        <f t="shared" si="3"/>
        <v>2</v>
      </c>
    </row>
    <row r="48" spans="2:20" ht="14.5" x14ac:dyDescent="0.35">
      <c r="B48" s="311" t="s">
        <v>277</v>
      </c>
      <c r="C48" s="312" t="s">
        <v>279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20" t="e">
        <f>#REF!</f>
        <v>#REF!</v>
      </c>
      <c r="I48" s="29" t="s">
        <v>440</v>
      </c>
      <c r="J48" s="29"/>
      <c r="K48" s="29"/>
      <c r="L48" s="29"/>
      <c r="M48" s="29"/>
      <c r="N48" s="29"/>
      <c r="O48" s="35"/>
      <c r="P48" s="31"/>
      <c r="R48" s="30">
        <f t="shared" si="1"/>
        <v>1</v>
      </c>
      <c r="S48" s="45">
        <f t="shared" si="2"/>
        <v>0</v>
      </c>
      <c r="T48" s="31">
        <f t="shared" si="3"/>
        <v>1</v>
      </c>
    </row>
    <row r="49" spans="2:20" ht="14.5" x14ac:dyDescent="0.35">
      <c r="B49" s="311"/>
      <c r="C49" s="312"/>
      <c r="D49" s="20" t="e">
        <f>#REF!</f>
        <v>#REF!</v>
      </c>
      <c r="E49" s="20" t="e">
        <f>#REF!</f>
        <v>#REF!</v>
      </c>
      <c r="F49" s="20" t="e">
        <f>#REF!</f>
        <v>#REF!</v>
      </c>
      <c r="G49" s="20" t="e">
        <f>#REF!</f>
        <v>#REF!</v>
      </c>
      <c r="I49" s="29" t="s">
        <v>440</v>
      </c>
      <c r="J49" s="29"/>
      <c r="K49" s="29"/>
      <c r="L49" s="29"/>
      <c r="M49" s="29"/>
      <c r="N49" s="29"/>
      <c r="O49" s="35" t="s">
        <v>440</v>
      </c>
      <c r="P49" s="31"/>
      <c r="R49" s="30">
        <f t="shared" si="1"/>
        <v>1</v>
      </c>
      <c r="S49" s="45">
        <f t="shared" si="2"/>
        <v>1</v>
      </c>
      <c r="T49" s="31">
        <f t="shared" si="3"/>
        <v>2</v>
      </c>
    </row>
    <row r="50" spans="2:20" ht="14.5" x14ac:dyDescent="0.35">
      <c r="B50" s="21" t="s">
        <v>430</v>
      </c>
      <c r="C50" s="22" t="s">
        <v>431</v>
      </c>
      <c r="D50" s="20" t="e">
        <f>#REF!</f>
        <v>#REF!</v>
      </c>
      <c r="E50" s="20" t="e">
        <f>#REF!</f>
        <v>#REF!</v>
      </c>
      <c r="F50" s="20" t="e">
        <f>#REF!</f>
        <v>#REF!</v>
      </c>
      <c r="G50" s="20" t="e">
        <f>#REF!</f>
        <v>#REF!</v>
      </c>
      <c r="I50" s="29"/>
      <c r="J50" s="29"/>
      <c r="K50" s="29"/>
      <c r="L50" s="29"/>
      <c r="M50" s="29" t="s">
        <v>440</v>
      </c>
      <c r="N50" s="29"/>
      <c r="O50" s="35"/>
      <c r="P50" s="31"/>
      <c r="R50" s="30">
        <f t="shared" si="1"/>
        <v>1</v>
      </c>
      <c r="S50" s="45">
        <f t="shared" si="2"/>
        <v>0</v>
      </c>
      <c r="T50" s="31">
        <f t="shared" si="3"/>
        <v>1</v>
      </c>
    </row>
    <row r="51" spans="2:20" ht="14.5" x14ac:dyDescent="0.35">
      <c r="B51" s="21" t="s">
        <v>432</v>
      </c>
      <c r="C51" s="22" t="s">
        <v>433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20" t="e">
        <f>#REF!</f>
        <v>#REF!</v>
      </c>
      <c r="I51" s="29"/>
      <c r="J51" s="29" t="s">
        <v>440</v>
      </c>
      <c r="K51" s="29"/>
      <c r="L51" s="29"/>
      <c r="M51" s="29" t="s">
        <v>440</v>
      </c>
      <c r="N51" s="29"/>
      <c r="O51" s="35"/>
      <c r="P51" s="31"/>
      <c r="R51" s="30">
        <f t="shared" si="1"/>
        <v>2</v>
      </c>
      <c r="S51" s="45">
        <f t="shared" si="2"/>
        <v>0</v>
      </c>
      <c r="T51" s="31">
        <f t="shared" si="3"/>
        <v>2</v>
      </c>
    </row>
    <row r="52" spans="2:20" ht="14.5" x14ac:dyDescent="0.35">
      <c r="B52" s="21" t="s">
        <v>434</v>
      </c>
      <c r="C52" s="22" t="s">
        <v>70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20" t="e">
        <f>#REF!</f>
        <v>#REF!</v>
      </c>
      <c r="I52" s="29"/>
      <c r="J52" s="29"/>
      <c r="K52" s="29"/>
      <c r="L52" s="29"/>
      <c r="M52" s="29" t="s">
        <v>440</v>
      </c>
      <c r="N52" s="29"/>
      <c r="O52" s="35"/>
      <c r="P52" s="31"/>
      <c r="R52" s="30">
        <f t="shared" si="1"/>
        <v>1</v>
      </c>
      <c r="S52" s="45">
        <f t="shared" si="2"/>
        <v>0</v>
      </c>
      <c r="T52" s="31">
        <f t="shared" si="3"/>
        <v>1</v>
      </c>
    </row>
    <row r="53" spans="2:20" ht="14.5" x14ac:dyDescent="0.35">
      <c r="B53" s="311" t="s">
        <v>287</v>
      </c>
      <c r="C53" s="312" t="s">
        <v>289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20" t="e">
        <f>#REF!</f>
        <v>#REF!</v>
      </c>
      <c r="I53" s="29"/>
      <c r="J53" s="29"/>
      <c r="K53" s="29"/>
      <c r="L53" s="29"/>
      <c r="M53" s="29"/>
      <c r="N53" s="29"/>
      <c r="O53" s="35"/>
      <c r="P53" s="31"/>
      <c r="R53" s="30">
        <f t="shared" si="1"/>
        <v>0</v>
      </c>
      <c r="S53" s="45">
        <f t="shared" si="2"/>
        <v>0</v>
      </c>
      <c r="T53" s="31">
        <f t="shared" si="3"/>
        <v>0</v>
      </c>
    </row>
    <row r="54" spans="2:20" ht="14.5" x14ac:dyDescent="0.35">
      <c r="B54" s="311"/>
      <c r="C54" s="312"/>
      <c r="D54" s="20" t="e">
        <f>#REF!</f>
        <v>#REF!</v>
      </c>
      <c r="E54" s="20" t="e">
        <f>#REF!</f>
        <v>#REF!</v>
      </c>
      <c r="F54" s="20" t="e">
        <f>#REF!</f>
        <v>#REF!</v>
      </c>
      <c r="G54" s="20" t="e">
        <f>#REF!</f>
        <v>#REF!</v>
      </c>
      <c r="I54" s="29"/>
      <c r="J54" s="29"/>
      <c r="K54" s="29"/>
      <c r="L54" s="29"/>
      <c r="M54" s="29"/>
      <c r="N54" s="29"/>
      <c r="O54" s="35"/>
      <c r="P54" s="31"/>
      <c r="R54" s="30">
        <f t="shared" si="1"/>
        <v>0</v>
      </c>
      <c r="S54" s="45">
        <f t="shared" si="2"/>
        <v>0</v>
      </c>
      <c r="T54" s="31">
        <f t="shared" si="3"/>
        <v>0</v>
      </c>
    </row>
    <row r="55" spans="2:20" ht="15" customHeight="1" x14ac:dyDescent="0.35">
      <c r="I55" s="29"/>
      <c r="J55" s="29"/>
      <c r="K55" s="29"/>
      <c r="L55" s="29"/>
      <c r="M55" s="29"/>
      <c r="N55" s="29"/>
      <c r="O55" s="35"/>
      <c r="P55" s="31"/>
      <c r="R55" s="30"/>
      <c r="S55" s="45"/>
      <c r="T55" s="31"/>
    </row>
    <row r="56" spans="2:20" ht="14.5" x14ac:dyDescent="0.35">
      <c r="F56" s="31" t="s">
        <v>441</v>
      </c>
      <c r="G56" s="29">
        <f>COUNTA(G4,G5,G6,G7,G8,G9,G10,G11,G12,G13,G14,G19,G20,G21,G23,G24,G25,G26,G27,G28,G29,G31,G30,G32,G33,G34,G35,G36,G37,G38,G39,G40,G41,G43,G42,G44,G45,G46,G47,G48,G49,G50,G51,G52,G53,G54)</f>
        <v>46</v>
      </c>
      <c r="I56" s="29">
        <f>COUNTA(I4:I54)</f>
        <v>14</v>
      </c>
      <c r="J56" s="29">
        <f t="shared" ref="J56:P56" si="4">COUNTA(J4:J54)</f>
        <v>12</v>
      </c>
      <c r="K56" s="29">
        <f t="shared" si="4"/>
        <v>0</v>
      </c>
      <c r="L56" s="29">
        <f t="shared" si="4"/>
        <v>5</v>
      </c>
      <c r="M56" s="29">
        <f t="shared" si="4"/>
        <v>15</v>
      </c>
      <c r="N56" s="29">
        <f t="shared" si="4"/>
        <v>0</v>
      </c>
      <c r="O56" s="29">
        <f t="shared" si="4"/>
        <v>6</v>
      </c>
      <c r="P56" s="29">
        <f t="shared" si="4"/>
        <v>2</v>
      </c>
      <c r="Q56" s="6"/>
      <c r="R56" s="29">
        <f>COUNTIF(R4:R54,"&gt;0")</f>
        <v>33</v>
      </c>
      <c r="S56" s="38">
        <f t="shared" ref="S56" si="5">COUNTIF(S4:S54,"&gt;0")</f>
        <v>6</v>
      </c>
      <c r="T56" s="29">
        <f>COUNTIF(T4:T54,"&gt;0")</f>
        <v>33</v>
      </c>
    </row>
    <row r="57" spans="2:20" s="28" customFormat="1" ht="14.5" x14ac:dyDescent="0.35">
      <c r="B57" s="26" t="s">
        <v>407</v>
      </c>
      <c r="C57" s="27"/>
      <c r="E57" s="27"/>
      <c r="I57" s="34">
        <f>I56/$G$56</f>
        <v>0.30434782608695654</v>
      </c>
      <c r="J57" s="34">
        <f t="shared" ref="J57:P57" si="6">J56/$G$56</f>
        <v>0.2608695652173913</v>
      </c>
      <c r="K57" s="34">
        <f t="shared" si="6"/>
        <v>0</v>
      </c>
      <c r="L57" s="34">
        <f t="shared" si="6"/>
        <v>0.10869565217391304</v>
      </c>
      <c r="M57" s="34">
        <f t="shared" si="6"/>
        <v>0.32608695652173914</v>
      </c>
      <c r="N57" s="34">
        <f t="shared" si="6"/>
        <v>0</v>
      </c>
      <c r="O57" s="43">
        <f t="shared" si="6"/>
        <v>0.13043478260869565</v>
      </c>
      <c r="P57" s="34">
        <f t="shared" si="6"/>
        <v>4.3478260869565216E-2</v>
      </c>
      <c r="Q57" s="41"/>
      <c r="R57" s="34">
        <f t="shared" ref="R57:T57" si="7">R56/$G$56</f>
        <v>0.71739130434782605</v>
      </c>
      <c r="S57" s="46">
        <f t="shared" si="7"/>
        <v>0.13043478260869565</v>
      </c>
      <c r="T57" s="34">
        <f t="shared" si="7"/>
        <v>0.71739130434782605</v>
      </c>
    </row>
    <row r="58" spans="2:20" ht="14.5" x14ac:dyDescent="0.35">
      <c r="B58" s="7"/>
      <c r="C58" s="8"/>
    </row>
    <row r="59" spans="2:20" ht="14.5" x14ac:dyDescent="0.35">
      <c r="B59" s="11"/>
      <c r="C59" s="4" t="s">
        <v>435</v>
      </c>
    </row>
    <row r="60" spans="2:20" ht="14.5" x14ac:dyDescent="0.35">
      <c r="B60" s="7"/>
      <c r="C60" s="4"/>
    </row>
    <row r="61" spans="2:20" ht="14.5" x14ac:dyDescent="0.35">
      <c r="B61" s="12"/>
      <c r="C61" s="4" t="s">
        <v>436</v>
      </c>
    </row>
    <row r="62" spans="2:20" ht="14.5" x14ac:dyDescent="0.35">
      <c r="B62" s="7"/>
      <c r="C62" s="4"/>
    </row>
    <row r="63" spans="2:20" ht="14.5" x14ac:dyDescent="0.35">
      <c r="B63" s="13"/>
      <c r="C63" s="4" t="s">
        <v>437</v>
      </c>
    </row>
    <row r="64" spans="2:20" ht="14.5" x14ac:dyDescent="0.35">
      <c r="B64" s="17"/>
      <c r="C64" s="4"/>
    </row>
    <row r="65" spans="2:7" ht="14.5" x14ac:dyDescent="0.35">
      <c r="B65" s="18"/>
      <c r="C65" s="4" t="s">
        <v>438</v>
      </c>
    </row>
    <row r="66" spans="2:7" ht="14.5" x14ac:dyDescent="0.35">
      <c r="B66" s="19"/>
      <c r="C66" s="15"/>
      <c r="D66" s="14"/>
      <c r="E66" s="15"/>
      <c r="F66" s="14"/>
      <c r="G66" s="14"/>
    </row>
  </sheetData>
  <autoFilter ref="B2:T66"/>
  <mergeCells count="34">
    <mergeCell ref="B48:B49"/>
    <mergeCell ref="C48:C49"/>
    <mergeCell ref="B53:B54"/>
    <mergeCell ref="C53:C54"/>
    <mergeCell ref="B39:B40"/>
    <mergeCell ref="C39:C40"/>
    <mergeCell ref="B43:B44"/>
    <mergeCell ref="C43:C44"/>
    <mergeCell ref="B45:B47"/>
    <mergeCell ref="C45:C47"/>
    <mergeCell ref="B23:B28"/>
    <mergeCell ref="C23:C28"/>
    <mergeCell ref="B29:B33"/>
    <mergeCell ref="C29:C33"/>
    <mergeCell ref="B34:B38"/>
    <mergeCell ref="C34:C38"/>
    <mergeCell ref="B12:B14"/>
    <mergeCell ref="C12:C14"/>
    <mergeCell ref="B15:B18"/>
    <mergeCell ref="C15:C18"/>
    <mergeCell ref="B19:B22"/>
    <mergeCell ref="C19:C22"/>
    <mergeCell ref="B4:B5"/>
    <mergeCell ref="C4:C5"/>
    <mergeCell ref="B6:B9"/>
    <mergeCell ref="C6:C9"/>
    <mergeCell ref="B10:B11"/>
    <mergeCell ref="C10:C11"/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e1754a-53bb-4b55-b4c3-1761cd2ac3c2" xsi:nil="true"/>
    <lcf76f155ced4ddcb4097134ff3c332f xmlns="91b9949b-5dfd-4ef3-82d3-bb3ab05040e4">
      <Terms xmlns="http://schemas.microsoft.com/office/infopath/2007/PartnerControls"/>
    </lcf76f155ced4ddcb4097134ff3c332f>
    <_x010c__x002e__x0020__x017d_S xmlns="91b9949b-5dfd-4ef3-82d3-bb3ab05040e4">1</_x010c__x002e__x0020__x017d_S>
    <Kateg_x00f3_ria_x0020_dokumentu xmlns="91b9949b-5dfd-4ef3-82d3-bb3ab05040e4">Biznisová</Kateg_x00f3_ria_x0020_dokumentu>
    <Stav_x0020_dokumentu xmlns="91b9949b-5dfd-4ef3-82d3-bb3ab05040e4">Schválený</Stav_x0020_dokumentu>
    <Typ_x0020_dokumentu xmlns="91b9949b-5dfd-4ef3-82d3-bb3ab05040e4">Implementačný plán</Typ_x0020_dokumentu>
    <OVM xmlns="91b9949b-5dfd-4ef3-82d3-bb3ab05040e4">Prierezová</OV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CE2D43C23032499A96FBE2FCC4A417" ma:contentTypeVersion="17" ma:contentTypeDescription="Umožňuje vytvoriť nový dokument." ma:contentTypeScope="" ma:versionID="1f571497830d25165c682bc03b91d116">
  <xsd:schema xmlns:xsd="http://www.w3.org/2001/XMLSchema" xmlns:xs="http://www.w3.org/2001/XMLSchema" xmlns:p="http://schemas.microsoft.com/office/2006/metadata/properties" xmlns:ns2="91b9949b-5dfd-4ef3-82d3-bb3ab05040e4" xmlns:ns3="84e1754a-53bb-4b55-b4c3-1761cd2ac3c2" targetNamespace="http://schemas.microsoft.com/office/2006/metadata/properties" ma:root="true" ma:fieldsID="d4525b7bc3e1804dc791692030e8b94e" ns2:_="" ns3:_="">
    <xsd:import namespace="91b9949b-5dfd-4ef3-82d3-bb3ab05040e4"/>
    <xsd:import namespace="84e1754a-53bb-4b55-b4c3-1761cd2ac3c2"/>
    <xsd:element name="properties">
      <xsd:complexType>
        <xsd:sequence>
          <xsd:element name="documentManagement">
            <xsd:complexType>
              <xsd:all>
                <xsd:element ref="ns2:Typ_x0020_dokumentu"/>
                <xsd:element ref="ns2:OVM" minOccurs="0"/>
                <xsd:element ref="ns2:_x010c__x002e__x0020__x017d_S" minOccurs="0"/>
                <xsd:element ref="ns2:Stav_x0020_dokumentu" minOccurs="0"/>
                <xsd:element ref="ns2:Kateg_x00f3_ria_x0020_dokumentu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949b-5dfd-4ef3-82d3-bb3ab05040e4" elementFormDefault="qualified">
    <xsd:import namespace="http://schemas.microsoft.com/office/2006/documentManagement/types"/>
    <xsd:import namespace="http://schemas.microsoft.com/office/infopath/2007/PartnerControls"/>
    <xsd:element name="Typ_x0020_dokumentu" ma:index="8" ma:displayName="Typ dokumentu" ma:default="-Vyber typ-" ma:format="Dropdown" ma:internalName="Typ_x0020_dokumentu">
      <xsd:simpleType>
        <xsd:restriction base="dms:Choice">
          <xsd:enumeration value="-Vyber typ-"/>
          <xsd:enumeration value="Analýza - dátové integrácie"/>
          <xsd:enumeration value="Analýza - formulárov"/>
          <xsd:enumeration value="CJ"/>
          <xsd:enumeration value="Implementačný plán"/>
          <xsd:enumeration value="Interaktívny sprievodca"/>
          <xsd:enumeration value="Investičný plán"/>
          <xsd:enumeration value="Komunikačná matica"/>
          <xsd:enumeration value="KRImP - č. A"/>
          <xsd:enumeration value="KRImP - č. B"/>
          <xsd:enumeration value="KRImP - KS a AS"/>
          <xsd:enumeration value="KRImP - príloha"/>
          <xsd:enumeration value="KRImP - PPPT"/>
          <xsd:enumeration value="KRImP - PZP"/>
          <xsd:enumeration value="Legislatíva"/>
          <xsd:enumeration value="Návod"/>
          <xsd:enumeration value="Návod - nahrávka"/>
          <xsd:enumeration value="OneNote"/>
          <xsd:enumeration value="Proces"/>
          <xsd:enumeration value="Prototyp/MockUP"/>
          <xsd:enumeration value="RACI matica"/>
          <xsd:enumeration value="Report"/>
          <xsd:enumeration value="Riešiteľské stretnutie"/>
          <xsd:enumeration value="Riešiteľské stretnutie - nahrávka"/>
          <xsd:enumeration value="Roadmapa"/>
          <xsd:enumeration value="Rozpočet"/>
          <xsd:enumeration value="RV - Podklady"/>
          <xsd:enumeration value="RV - Zasadnutia"/>
          <xsd:enumeration value="RV - Zloženie"/>
          <xsd:enumeration value="RV - Štatút"/>
          <xsd:enumeration value="Zmluva - Integrácie"/>
          <xsd:enumeration value="Zmluva - Prostriedky"/>
          <xsd:enumeration value="Zoznam úloh"/>
          <xsd:enumeration value="Žiadosť"/>
          <xsd:enumeration value="Projektový plán"/>
          <xsd:enumeration value="Centrálne komponenty"/>
        </xsd:restriction>
      </xsd:simpleType>
    </xsd:element>
    <xsd:element name="OVM" ma:index="9" nillable="true" ma:displayName="OVM" ma:default="-Vyber OVM-" ma:format="Dropdown" ma:internalName="OVM">
      <xsd:simpleType>
        <xsd:restriction base="dms:Choice">
          <xsd:enumeration value="-Vyber OVM-"/>
          <xsd:enumeration value="DEUS"/>
          <xsd:enumeration value="MD"/>
          <xsd:enumeration value="MIRRI"/>
          <xsd:enumeration value="MPRV"/>
          <xsd:enumeration value="MPSVR"/>
          <xsd:enumeration value="MŠVVaM"/>
          <xsd:enumeration value="MV"/>
          <xsd:enumeration value="MZ"/>
          <xsd:enumeration value="NCZI"/>
          <xsd:enumeration value="Prierezová"/>
          <xsd:enumeration value="SP"/>
          <xsd:enumeration value="ŠÚ"/>
          <xsd:enumeration value="ŠVPS"/>
          <xsd:enumeration value="ÚGKK"/>
          <xsd:enumeration value="ÚVZ"/>
        </xsd:restriction>
      </xsd:simpleType>
    </xsd:element>
    <xsd:element name="_x010c__x002e__x0020__x017d_S" ma:index="10" nillable="true" ma:displayName="Č. ŽS" ma:default="-Vyber č. ŽS-" ma:format="Dropdown" ma:internalName="_x010c__x002e__x0020__x017d_S">
      <xsd:simpleType>
        <xsd:restriction base="dms:Choice">
          <xsd:enumeration value="-Vyber č. ŽS-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Prierezová"/>
        </xsd:restriction>
      </xsd:simpleType>
    </xsd:element>
    <xsd:element name="Stav_x0020_dokumentu" ma:index="11" nillable="true" ma:displayName="Stav dokumentu" ma:default="-Vyber stav-" ma:format="Dropdown" ma:internalName="Stav_x0020_dokumentu">
      <xsd:simpleType>
        <xsd:restriction base="dms:Choice">
          <xsd:enumeration value="-Vyber stav-"/>
          <xsd:enumeration value="Archivovaný"/>
          <xsd:enumeration value="Finálny"/>
          <xsd:enumeration value="Nový"/>
          <xsd:enumeration value="Rozpracovaný"/>
          <xsd:enumeration value="Schválený"/>
          <xsd:enumeration value="Projektový plán"/>
        </xsd:restriction>
      </xsd:simpleType>
    </xsd:element>
    <xsd:element name="Kateg_x00f3_ria_x0020_dokumentu" ma:index="12" ma:displayName="Kategória dokumentu" ma:default="-Vyber kategóriu-" ma:format="Dropdown" ma:internalName="Kateg_x00f3_ria_x0020_dokumentu">
      <xsd:simpleType>
        <xsd:restriction base="dms:Choice">
          <xsd:enumeration value="-Vyber kategóriu-"/>
          <xsd:enumeration value="Biznisová"/>
          <xsd:enumeration value="Implementačná"/>
          <xsd:enumeration value="Investičná"/>
          <xsd:enumeration value="Riadiaca"/>
          <xsd:enumeration value="Vzor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1754a-53bb-4b55-b4c3-1761cd2ac3c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943a73c-f20c-48ea-99f7-8b073b74d33b}" ma:internalName="TaxCatchAll" ma:showField="CatchAllData" ma:web="84e1754a-53bb-4b55-b4c3-1761cd2ac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D47B5-BB59-4C97-87B7-ECC5673A5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0A8BB-69D4-43C2-9C6E-8937E7B49B16}">
  <ds:schemaRefs>
    <ds:schemaRef ds:uri="http://schemas.microsoft.com/office/2006/metadata/properties"/>
    <ds:schemaRef ds:uri="http://schemas.microsoft.com/office/infopath/2007/PartnerControls"/>
    <ds:schemaRef ds:uri="84e1754a-53bb-4b55-b4c3-1761cd2ac3c2"/>
    <ds:schemaRef ds:uri="91b9949b-5dfd-4ef3-82d3-bb3ab05040e4"/>
  </ds:schemaRefs>
</ds:datastoreItem>
</file>

<file path=customXml/itemProps3.xml><?xml version="1.0" encoding="utf-8"?>
<ds:datastoreItem xmlns:ds="http://schemas.openxmlformats.org/officeDocument/2006/customXml" ds:itemID="{B072323F-D649-4533-90E4-A2036B585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9949b-5dfd-4ef3-82d3-bb3ab05040e4"/>
    <ds:schemaRef ds:uri="84e1754a-53bb-4b55-b4c3-1761cd2ac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Final_Implementačný plán_ŽS1_RV</vt:lpstr>
      <vt:lpstr>Roadmapa</vt:lpstr>
      <vt:lpstr>zavislosti_old</vt:lpstr>
      <vt:lpstr>zavislosti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Zaickova</dc:creator>
  <cp:keywords/>
  <dc:description/>
  <cp:lastModifiedBy>Hilčíková, Martina</cp:lastModifiedBy>
  <cp:revision/>
  <dcterms:created xsi:type="dcterms:W3CDTF">2022-09-20T18:31:50Z</dcterms:created>
  <dcterms:modified xsi:type="dcterms:W3CDTF">2024-12-11T09:25:30Z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0x0101006CCE2D43C23032499A96FBE2FCC4A417</vt:lpwstr>
  </property>
  <property fmtid="{D5CDD505-2E9C-101B-9397-08002B2CF9AE}" pid="3" name="MediaServiceImageTags">
    <vt:lpwstr/>
  </property>
  <property fmtid="{D5CDD505-2E9C-101B-9397-08002B2CF9AE}" pid="4" name="Order">
    <vt:r8>15329300</vt:r8>
  </property>
  <property fmtid="{D5CDD505-2E9C-101B-9397-08002B2CF9AE}" pid="5" name="CRZ">
    <vt:lpwstr>, 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_dlc_DocIdItemGuid">
    <vt:lpwstr>b48d576f-d08c-4e45-b0d9-9b5902fc6e35</vt:lpwstr>
  </property>
</Properties>
</file>