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racka\Desktop\"/>
    </mc:Choice>
  </mc:AlternateContent>
  <bookViews>
    <workbookView xWindow="0" yWindow="0" windowWidth="28800" windowHeight="11400"/>
  </bookViews>
  <sheets>
    <sheet name="2.kolo" sheetId="1" r:id="rId1"/>
  </sheets>
  <definedNames>
    <definedName name="_xlnm.Print_Area" localSheetId="0">'2.kolo'!$A$1:$I$63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7" i="1" l="1"/>
  <c r="H56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41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4" i="1"/>
  <c r="G57" i="1" l="1"/>
  <c r="F57" i="1"/>
  <c r="G35" i="1"/>
  <c r="H35" i="1"/>
  <c r="I35" i="1"/>
  <c r="F35" i="1"/>
  <c r="H63" i="1" l="1"/>
  <c r="G63" i="1"/>
  <c r="F63" i="1"/>
</calcChain>
</file>

<file path=xl/sharedStrings.xml><?xml version="1.0" encoding="utf-8"?>
<sst xmlns="http://schemas.openxmlformats.org/spreadsheetml/2006/main" count="293" uniqueCount="183">
  <si>
    <t>SCHVÁLENÉ ŽoNFP</t>
  </si>
  <si>
    <t xml:space="preserve">Kolo </t>
  </si>
  <si>
    <t>Názov projektu</t>
  </si>
  <si>
    <t>Žiadateľ</t>
  </si>
  <si>
    <t>IČO</t>
  </si>
  <si>
    <t>Žiadané COV</t>
  </si>
  <si>
    <t>Schválené COV</t>
  </si>
  <si>
    <t>Schválené NFP</t>
  </si>
  <si>
    <t>Schválené ERDF</t>
  </si>
  <si>
    <t>ZASTAVENÉ KONANIE</t>
  </si>
  <si>
    <t>Žiadané NFP</t>
  </si>
  <si>
    <t>Žiadané ERDF</t>
  </si>
  <si>
    <t xml:space="preserve">Dôvod zastavenia </t>
  </si>
  <si>
    <t>NESCHVÁLENÉ ŽoNFP</t>
  </si>
  <si>
    <t xml:space="preserve">Dôvod neschválenia </t>
  </si>
  <si>
    <t>N/A</t>
  </si>
  <si>
    <t>Kód ITMS2014+</t>
  </si>
  <si>
    <t>NFP302010AXC4</t>
  </si>
  <si>
    <t>NFP302010AXA2</t>
  </si>
  <si>
    <t>NFP302010AXB6</t>
  </si>
  <si>
    <t>NFP302010AWQ2</t>
  </si>
  <si>
    <t>NFP302010AWX8</t>
  </si>
  <si>
    <t>NFP302010ASZ2</t>
  </si>
  <si>
    <t>NFP302010AWI2</t>
  </si>
  <si>
    <t>NFP302010AVW2</t>
  </si>
  <si>
    <t>NFP302010AWK4</t>
  </si>
  <si>
    <t>NFP302010AWF1</t>
  </si>
  <si>
    <t>NFP302010AVQ6</t>
  </si>
  <si>
    <t>NFP302010AST5</t>
  </si>
  <si>
    <t>NFP302010AWN2</t>
  </si>
  <si>
    <t>NFP302010ASV1</t>
  </si>
  <si>
    <t>Do práce ekologicky – vybudovanie cyklodopravnej komunikácie Nitra – Výčapy-Opatovce, časť Výčapy-Opatovce</t>
  </si>
  <si>
    <t>Výstavba infraštruktúry pre nemotorovú dopravu v Zlatých Moravciach</t>
  </si>
  <si>
    <t>Palárikovo, cyklotrasa z obce do priemyselného parku</t>
  </si>
  <si>
    <t>Cyklotrasy v obci Cífer</t>
  </si>
  <si>
    <t>Doplnková cyklistická infraštruktúra v obci Beluša</t>
  </si>
  <si>
    <t>Výstavba novej cyklotrasy v Senici</t>
  </si>
  <si>
    <t>Cyklotrasy Brezno- trasy C2, C5, C10</t>
  </si>
  <si>
    <t>Cyklotrasa, úsek Dubnica nad Váhom - Prejta</t>
  </si>
  <si>
    <t>Cyklistické komunikácie v meste Hlohovec a m. č. Šulekovo, úseky: Cyklistický chodník Šulekovo – hrádza a Cyklistický chodník pravostranná hrádza (prepojenie cestného a železničného mosta)</t>
  </si>
  <si>
    <t>Prepojovací cyklochodník Pri Kalvárii</t>
  </si>
  <si>
    <t>Chodník a cyklochodník na ulici Veterná</t>
  </si>
  <si>
    <t>Cyklotrasy v meste Levice - I. etapa</t>
  </si>
  <si>
    <t>Chránené parkoviská pre bicykle, tzv. ÚSCHOVNE a Nabíjacie stanice pre elektrobicykle – autobusová stanica MICHALOVCE, autobusová stanica VEĽKÉ KAPUŠANY a autobusová stanica SOBRANCE</t>
  </si>
  <si>
    <t>Cyklochodník: prepojenie Trieda SNP - Popradská - Trieda Košického vládneho programu, Košice I. etapa</t>
  </si>
  <si>
    <t>Združenie obcí "Podzoborská hrádza"</t>
  </si>
  <si>
    <t>Mesto Zlaté Moravce</t>
  </si>
  <si>
    <t>Obec Palárikovo</t>
  </si>
  <si>
    <t>Obec Cífer</t>
  </si>
  <si>
    <t>Obec Beluša</t>
  </si>
  <si>
    <t>CYKLO SENICA</t>
  </si>
  <si>
    <t>Mesto Brezno</t>
  </si>
  <si>
    <t>Mesto Dubnica nad Váhom</t>
  </si>
  <si>
    <t>Mesto Hlohovec</t>
  </si>
  <si>
    <t>Mesto Trnava</t>
  </si>
  <si>
    <t>Mesto Levice</t>
  </si>
  <si>
    <t>ARRIVA Michalovce, a.s.</t>
  </si>
  <si>
    <t>Mesto Košice</t>
  </si>
  <si>
    <t>51237814</t>
  </si>
  <si>
    <t>00308676</t>
  </si>
  <si>
    <t>00309176</t>
  </si>
  <si>
    <t>00312347</t>
  </si>
  <si>
    <t>00317063</t>
  </si>
  <si>
    <t>52685811</t>
  </si>
  <si>
    <t>00313319</t>
  </si>
  <si>
    <t>00317209</t>
  </si>
  <si>
    <t>00312509</t>
  </si>
  <si>
    <t>00313114</t>
  </si>
  <si>
    <t>00307203</t>
  </si>
  <si>
    <t>36214078</t>
  </si>
  <si>
    <t>00691135</t>
  </si>
  <si>
    <t>1</t>
  </si>
  <si>
    <t>NFP302010BAA8</t>
  </si>
  <si>
    <t>Cyklotrasa na Ulici Rákócziho v Komárne</t>
  </si>
  <si>
    <t>Mesto Komárno</t>
  </si>
  <si>
    <t>00306525</t>
  </si>
  <si>
    <t>NFP302010BAJ5</t>
  </si>
  <si>
    <t>Zlepšenie cyklistickej infraštruktúry na hornej Nitre: 1. etapa Partizánske – Šimonovany</t>
  </si>
  <si>
    <t>Trenčiansky samosprávny kraj</t>
  </si>
  <si>
    <t>36126624</t>
  </si>
  <si>
    <t>NFP302010BAK6</t>
  </si>
  <si>
    <t>Zdieľané bicykle v meste Topoľčany</t>
  </si>
  <si>
    <t>Mesto Topoľčany</t>
  </si>
  <si>
    <t>00311162</t>
  </si>
  <si>
    <t>NFP302010AXC5</t>
  </si>
  <si>
    <t>"Zlepšenie cyklistickej infraštruktúry v TSK" - časť 7: úsek Považská  Bystrica – hranica  ŽSK</t>
  </si>
  <si>
    <t>NFP302010AZA2</t>
  </si>
  <si>
    <t>Vážska cyklomagistrála: časť Horný Čepeň - Siladice - Šulekovo, úsek 1.1. Sereď – Šúrovce</t>
  </si>
  <si>
    <t>Trnavský samosprávny kraj</t>
  </si>
  <si>
    <t>37836901</t>
  </si>
  <si>
    <t>NFP302010AWL6</t>
  </si>
  <si>
    <t>Vážska cyklomagistrála: časť Šulekovo – hranica TTSK/TSK, úsek 1.1. Piešťany – hranica TTSK/TSK</t>
  </si>
  <si>
    <t>NFP302010AVY3</t>
  </si>
  <si>
    <t>Ekologicky a Bezpečne v Spišskej Novej Vsi</t>
  </si>
  <si>
    <t>Mesto Spišská Nová Ves</t>
  </si>
  <si>
    <t>00329614</t>
  </si>
  <si>
    <t>NFP302010AXB1</t>
  </si>
  <si>
    <t>Do práce ekologicky – vybudovanie cyklodopravnej komunikácie Nitra – Výčapy-Opatovce, časť Lužianky, Čakajovce</t>
  </si>
  <si>
    <t>2</t>
  </si>
  <si>
    <t>NFP302010BCW2</t>
  </si>
  <si>
    <t>Mestská cyklistická trasa Hušták – Kráľová, Vetva B</t>
  </si>
  <si>
    <t>Mesto Banská Bystrica</t>
  </si>
  <si>
    <t>00313271</t>
  </si>
  <si>
    <t>NFP302010BCZ1</t>
  </si>
  <si>
    <t>Zvýšenie mestskej mobility budovaním siete cyklistickej infraštruktúry v Trenčíne: Modernizácia mestských cyklotrás za účelom zvýšenia bezpečnosti</t>
  </si>
  <si>
    <t>Mesto Trenčín</t>
  </si>
  <si>
    <t>00312037</t>
  </si>
  <si>
    <t>NFP302010BCY9</t>
  </si>
  <si>
    <t>Zvýšenie mestskej mobility budovaním siete cyklistickej infraštruktúry v Trenčíne: SO Vážska magistrála - Istebnícka</t>
  </si>
  <si>
    <t>NFP302010BAK8</t>
  </si>
  <si>
    <t>Akčný plán pre zlepšenie podmienok cyklistickej infraštruktúry pomocou organizačných opatrení</t>
  </si>
  <si>
    <t>Mesto Prešov</t>
  </si>
  <si>
    <t>00327646</t>
  </si>
  <si>
    <t>NFP302010BCP7</t>
  </si>
  <si>
    <t>Cyklotrasa Rimavská Sobota - Poltár: rekonštrukcia, modernizácia a dobudovanie infraštruktúry pre nemotorovú dopravu, I. etapa Hrnčiarska Ves - Poltár</t>
  </si>
  <si>
    <t>Banskobystrický samosprávny kraj</t>
  </si>
  <si>
    <t>37828100</t>
  </si>
  <si>
    <t>NFP302010BCR3</t>
  </si>
  <si>
    <t>Cyklotrasy bez hraníc - 4. etapa výstavby</t>
  </si>
  <si>
    <t>Združenie obcí Mikroregión Klátovské rameno - Tőkési-ág Kistérség</t>
  </si>
  <si>
    <t>37985001</t>
  </si>
  <si>
    <t>NFP302010BAL5</t>
  </si>
  <si>
    <t>Cyklo Alej Veľký Šariš</t>
  </si>
  <si>
    <t>Mesto Veľký Šariš</t>
  </si>
  <si>
    <t>00327972</t>
  </si>
  <si>
    <t>NFP302010BAD8</t>
  </si>
  <si>
    <t>Cyklistické prepojenie obcí Trnava - Bohdanovce nad Trnavou - Špačince - I. etapa</t>
  </si>
  <si>
    <t>Združenie obcí mestskej oblasti Trnava</t>
  </si>
  <si>
    <t>50428438</t>
  </si>
  <si>
    <t>NFP302010AVZ5</t>
  </si>
  <si>
    <t>Cyklotrasa – podjazd pod Univerzitným mostom Tr. A. Hlinku</t>
  </si>
  <si>
    <t>Mesto Nitra</t>
  </si>
  <si>
    <t>00308307</t>
  </si>
  <si>
    <t>3</t>
  </si>
  <si>
    <t>NFP302010BAM8</t>
  </si>
  <si>
    <t>Cyklistická cestička pri ceste III/1337, Zavar - Dolné Lovčice</t>
  </si>
  <si>
    <t>Obec Zavar</t>
  </si>
  <si>
    <t>00313203</t>
  </si>
  <si>
    <t>NFP302010BAL3</t>
  </si>
  <si>
    <t>NFP302010BAB4</t>
  </si>
  <si>
    <t>NFP302010BAL1</t>
  </si>
  <si>
    <t>Cyklochodník - II. etapa, novostavba cyklochodníka medzi mestom a priemyselnou zónou vo Fiľakove</t>
  </si>
  <si>
    <t>Mesto Fiľakovo</t>
  </si>
  <si>
    <t>00316075</t>
  </si>
  <si>
    <t>NFP302010BAN1</t>
  </si>
  <si>
    <t>Výstavba cyklistickej komunikácie v obci Čierny Brod</t>
  </si>
  <si>
    <t>Obec Čierny Brod</t>
  </si>
  <si>
    <t>00305880</t>
  </si>
  <si>
    <t>NFP302010BAD5</t>
  </si>
  <si>
    <t>Bližšie k práci, Zdravšie v živote – cyklistická doprava II. etapa</t>
  </si>
  <si>
    <t>Náš región -Podpoľanie</t>
  </si>
  <si>
    <t>50471775</t>
  </si>
  <si>
    <t>NFP302010AYA9</t>
  </si>
  <si>
    <t>Bližšie k práci, Zdravšie v živote – cyklistická doprava II.</t>
  </si>
  <si>
    <t>NFP302010AXA7</t>
  </si>
  <si>
    <t>NFP302010AWY2</t>
  </si>
  <si>
    <t>Cyklochodník Moravany, časť Lučkovce - Moravany</t>
  </si>
  <si>
    <t>Obec Moravany</t>
  </si>
  <si>
    <t>00325503</t>
  </si>
  <si>
    <t>NFP302010AWZ7</t>
  </si>
  <si>
    <t>NFP302010AXB5</t>
  </si>
  <si>
    <t>NFP302010AWK1</t>
  </si>
  <si>
    <t>Cyklistická cestička pri ceste III/1337 Dolné Lovčice</t>
  </si>
  <si>
    <t>Obec Dolné Lovčice</t>
  </si>
  <si>
    <t>00686301</t>
  </si>
  <si>
    <t>NFP302010AWZ1</t>
  </si>
  <si>
    <t>NFP302010AUH8</t>
  </si>
  <si>
    <t>NFP302010AWC9</t>
  </si>
  <si>
    <t>Cestička pre cyklistov a chodník ul. Piešťanská</t>
  </si>
  <si>
    <t>NFP302010AWF8</t>
  </si>
  <si>
    <t>Zakúpenie bicyklov pre deti a pedagogických zamestnancov materskej školy pri Montesori Malacky OZ</t>
  </si>
  <si>
    <t>Montessori Malacky OZ</t>
  </si>
  <si>
    <t>50714619</t>
  </si>
  <si>
    <t>Výzva IROP-PO1-SC122-2020-59</t>
  </si>
  <si>
    <t>§ 57 ods. 8 v spojení s§ 20 zákona č. 292/2014 Z. z.</t>
  </si>
  <si>
    <t>§ 20 ods. 1 písm. a) zákona č. 292/2014 Z. z.</t>
  </si>
  <si>
    <t>§ 57 ods. 8 v spojení s § 20 zákona č. 292/2014 Z. z.</t>
  </si>
  <si>
    <t>§ 20 ods. 1 písm. d) v spojení s § 21 ods. 5 zákona č. 292/2014 Z.z.</t>
  </si>
  <si>
    <t>§ 20 ods. 2 zákona č. 292/2014 Z. z.</t>
  </si>
  <si>
    <t>§ 20 ods. 2 písm. zákona č. 292/2014 Z. z.</t>
  </si>
  <si>
    <t>§ 20 ods. písm. a) zákona č. 292/2014 Z. z.</t>
  </si>
  <si>
    <t>§ 57 ods. 8 v spojení s § 20 zákona č. 292/2014 Z.z.</t>
  </si>
  <si>
    <t>§ 20 ods. 1 písm. d) zákona č. 292/2014 Z. 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</si>
</sst>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&quot;€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BDD7EE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4.9989318521683403E-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164" fontId="0" fillId="0" borderId="0" xfId="0" applyNumberFormat="1" applyFont="1"/>
    <xf numFmtId="0" fontId="3" fillId="5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49" fontId="3" fillId="7" borderId="2" xfId="0" applyNumberFormat="1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64" fontId="0" fillId="0" borderId="0" xfId="0" applyNumberFormat="1" applyFont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0" fillId="8" borderId="0" xfId="0" applyFont="1" applyFill="1" applyBorder="1" applyAlignment="1">
      <alignment wrapText="1"/>
    </xf>
    <xf numFmtId="0" fontId="0" fillId="0" borderId="0" xfId="0" applyBorder="1"/>
    <xf numFmtId="49" fontId="3" fillId="0" borderId="0" xfId="0" applyNumberFormat="1" applyFont="1" applyFill="1" applyBorder="1" applyAlignment="1">
      <alignment horizontal="center" vertical="center" wrapText="1"/>
    </xf>
    <xf numFmtId="4" fontId="0" fillId="9" borderId="0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right" vertical="center" wrapText="1"/>
    </xf>
    <xf numFmtId="164" fontId="1" fillId="0" borderId="2" xfId="0" applyNumberFormat="1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wrapText="1"/>
    </xf>
    <xf numFmtId="43" fontId="0" fillId="0" borderId="2" xfId="1" applyFont="1" applyBorder="1"/>
    <xf numFmtId="43" fontId="0" fillId="4" borderId="2" xfId="1" applyFont="1" applyFill="1" applyBorder="1" applyAlignment="1">
      <alignment horizontal="center" vertical="center" wrapText="1"/>
    </xf>
    <xf numFmtId="43" fontId="1" fillId="0" borderId="2" xfId="1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" fontId="3" fillId="6" borderId="1" xfId="0" applyNumberFormat="1" applyFont="1" applyFill="1" applyBorder="1" applyAlignment="1">
      <alignment horizontal="center" vertical="center" wrapText="1"/>
    </xf>
    <xf numFmtId="4" fontId="3" fillId="5" borderId="1" xfId="0" applyNumberFormat="1" applyFont="1" applyFill="1" applyBorder="1" applyAlignment="1">
      <alignment horizontal="center" vertical="center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tabSelected="1" topLeftCell="A46" zoomScaleNormal="100" workbookViewId="0">
      <selection activeCell="K60" sqref="K60"/>
    </sheetView>
  </sheetViews>
  <sheetFormatPr defaultRowHeight="15" x14ac:dyDescent="0.25"/>
  <cols>
    <col min="1" max="1" width="9.28515625" customWidth="1"/>
    <col min="2" max="2" width="17.42578125" customWidth="1"/>
    <col min="3" max="3" width="42.42578125" style="12" customWidth="1"/>
    <col min="4" max="4" width="26.42578125" style="12" customWidth="1"/>
    <col min="5" max="5" width="9" bestFit="1" customWidth="1"/>
    <col min="6" max="6" width="18.7109375" customWidth="1"/>
    <col min="7" max="8" width="17.5703125" customWidth="1"/>
    <col min="9" max="9" width="26.28515625" style="12" customWidth="1"/>
    <col min="10" max="10" width="21.140625" customWidth="1"/>
    <col min="11" max="11" width="15.7109375" customWidth="1"/>
  </cols>
  <sheetData>
    <row r="1" spans="1:9" ht="21" customHeight="1" x14ac:dyDescent="0.25">
      <c r="A1" s="32" t="s">
        <v>173</v>
      </c>
      <c r="B1" s="32"/>
      <c r="C1" s="32"/>
      <c r="D1" s="32"/>
      <c r="E1" s="32"/>
      <c r="F1" s="32"/>
      <c r="G1" s="32"/>
      <c r="H1" s="32"/>
      <c r="I1" s="32"/>
    </row>
    <row r="2" spans="1:9" ht="21" x14ac:dyDescent="0.25">
      <c r="A2" s="33" t="s">
        <v>0</v>
      </c>
      <c r="B2" s="33"/>
      <c r="C2" s="1"/>
      <c r="D2" s="1"/>
      <c r="E2" s="2"/>
      <c r="F2" s="3"/>
      <c r="G2" s="3"/>
      <c r="H2" s="3"/>
      <c r="I2" s="3"/>
    </row>
    <row r="3" spans="1:9" ht="15.75" x14ac:dyDescent="0.25">
      <c r="A3" s="4" t="s">
        <v>1</v>
      </c>
      <c r="B3" s="4" t="s">
        <v>16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</row>
    <row r="4" spans="1:9" ht="45" x14ac:dyDescent="0.25">
      <c r="A4" s="26" t="s">
        <v>71</v>
      </c>
      <c r="B4" s="26" t="s">
        <v>17</v>
      </c>
      <c r="C4" s="27" t="s">
        <v>31</v>
      </c>
      <c r="D4" s="27" t="s">
        <v>45</v>
      </c>
      <c r="E4" s="26" t="s">
        <v>58</v>
      </c>
      <c r="F4" s="28">
        <v>1047791.89</v>
      </c>
      <c r="G4" s="28">
        <v>1047791.89</v>
      </c>
      <c r="H4" s="28">
        <v>995402.3</v>
      </c>
      <c r="I4" s="28">
        <f>G4*0.85</f>
        <v>890623.10649999999</v>
      </c>
    </row>
    <row r="5" spans="1:9" ht="30" x14ac:dyDescent="0.25">
      <c r="A5" s="26" t="s">
        <v>71</v>
      </c>
      <c r="B5" s="26" t="s">
        <v>18</v>
      </c>
      <c r="C5" s="27" t="s">
        <v>32</v>
      </c>
      <c r="D5" s="27" t="s">
        <v>46</v>
      </c>
      <c r="E5" s="26" t="s">
        <v>59</v>
      </c>
      <c r="F5" s="28">
        <v>49998.65</v>
      </c>
      <c r="G5" s="28">
        <v>49998.65</v>
      </c>
      <c r="H5" s="28">
        <v>47498.720000000001</v>
      </c>
      <c r="I5" s="28">
        <f t="shared" ref="I5:I34" si="0">G5*0.85</f>
        <v>42498.852500000001</v>
      </c>
    </row>
    <row r="6" spans="1:9" ht="30" x14ac:dyDescent="0.25">
      <c r="A6" s="26" t="s">
        <v>71</v>
      </c>
      <c r="B6" s="26" t="s">
        <v>19</v>
      </c>
      <c r="C6" s="27" t="s">
        <v>33</v>
      </c>
      <c r="D6" s="27" t="s">
        <v>47</v>
      </c>
      <c r="E6" s="26" t="s">
        <v>60</v>
      </c>
      <c r="F6" s="28">
        <v>218454.82</v>
      </c>
      <c r="G6" s="28">
        <v>214171.4</v>
      </c>
      <c r="H6" s="28">
        <v>203462.83</v>
      </c>
      <c r="I6" s="28">
        <f t="shared" si="0"/>
        <v>182045.69</v>
      </c>
    </row>
    <row r="7" spans="1:9" x14ac:dyDescent="0.25">
      <c r="A7" s="26" t="s">
        <v>71</v>
      </c>
      <c r="B7" s="26" t="s">
        <v>20</v>
      </c>
      <c r="C7" s="27" t="s">
        <v>34</v>
      </c>
      <c r="D7" s="27" t="s">
        <v>48</v>
      </c>
      <c r="E7" s="26" t="s">
        <v>61</v>
      </c>
      <c r="F7" s="28">
        <v>230565.31</v>
      </c>
      <c r="G7" s="28">
        <v>230565.31</v>
      </c>
      <c r="H7" s="28">
        <v>219037.04</v>
      </c>
      <c r="I7" s="28">
        <f t="shared" si="0"/>
        <v>195980.5135</v>
      </c>
    </row>
    <row r="8" spans="1:9" ht="30" x14ac:dyDescent="0.25">
      <c r="A8" s="26" t="s">
        <v>71</v>
      </c>
      <c r="B8" s="26" t="s">
        <v>21</v>
      </c>
      <c r="C8" s="27" t="s">
        <v>35</v>
      </c>
      <c r="D8" s="27" t="s">
        <v>49</v>
      </c>
      <c r="E8" s="26" t="s">
        <v>62</v>
      </c>
      <c r="F8" s="28">
        <v>96072.55</v>
      </c>
      <c r="G8" s="28">
        <v>96072.55</v>
      </c>
      <c r="H8" s="28">
        <v>91268.92</v>
      </c>
      <c r="I8" s="28">
        <f t="shared" si="0"/>
        <v>81661.667499999996</v>
      </c>
    </row>
    <row r="9" spans="1:9" x14ac:dyDescent="0.25">
      <c r="A9" s="26" t="s">
        <v>71</v>
      </c>
      <c r="B9" s="26" t="s">
        <v>22</v>
      </c>
      <c r="C9" s="27" t="s">
        <v>36</v>
      </c>
      <c r="D9" s="27" t="s">
        <v>50</v>
      </c>
      <c r="E9" s="26" t="s">
        <v>63</v>
      </c>
      <c r="F9" s="28">
        <v>605703.46</v>
      </c>
      <c r="G9" s="28">
        <v>545578.5</v>
      </c>
      <c r="H9" s="28">
        <v>518299.57</v>
      </c>
      <c r="I9" s="28">
        <f t="shared" si="0"/>
        <v>463741.72499999998</v>
      </c>
    </row>
    <row r="10" spans="1:9" x14ac:dyDescent="0.25">
      <c r="A10" s="26" t="s">
        <v>71</v>
      </c>
      <c r="B10" s="26" t="s">
        <v>23</v>
      </c>
      <c r="C10" s="27" t="s">
        <v>37</v>
      </c>
      <c r="D10" s="27" t="s">
        <v>51</v>
      </c>
      <c r="E10" s="26" t="s">
        <v>64</v>
      </c>
      <c r="F10" s="28">
        <v>1584548.33</v>
      </c>
      <c r="G10" s="28">
        <v>1584548.33</v>
      </c>
      <c r="H10" s="28">
        <v>1505320.91</v>
      </c>
      <c r="I10" s="28">
        <f t="shared" si="0"/>
        <v>1346866.0804999999</v>
      </c>
    </row>
    <row r="11" spans="1:9" x14ac:dyDescent="0.25">
      <c r="A11" s="26" t="s">
        <v>71</v>
      </c>
      <c r="B11" s="26" t="s">
        <v>24</v>
      </c>
      <c r="C11" s="27" t="s">
        <v>38</v>
      </c>
      <c r="D11" s="27" t="s">
        <v>52</v>
      </c>
      <c r="E11" s="26" t="s">
        <v>65</v>
      </c>
      <c r="F11" s="28">
        <v>868500.53</v>
      </c>
      <c r="G11" s="28">
        <v>867241.44</v>
      </c>
      <c r="H11" s="28">
        <v>823879.37</v>
      </c>
      <c r="I11" s="28">
        <f t="shared" si="0"/>
        <v>737155.22399999993</v>
      </c>
    </row>
    <row r="12" spans="1:9" ht="75" x14ac:dyDescent="0.25">
      <c r="A12" s="26" t="s">
        <v>71</v>
      </c>
      <c r="B12" s="26" t="s">
        <v>25</v>
      </c>
      <c r="C12" s="27" t="s">
        <v>39</v>
      </c>
      <c r="D12" s="27" t="s">
        <v>53</v>
      </c>
      <c r="E12" s="26" t="s">
        <v>66</v>
      </c>
      <c r="F12" s="28">
        <v>372449.8</v>
      </c>
      <c r="G12" s="28">
        <v>372449.8</v>
      </c>
      <c r="H12" s="28">
        <v>353827.31</v>
      </c>
      <c r="I12" s="28">
        <f t="shared" si="0"/>
        <v>316582.32999999996</v>
      </c>
    </row>
    <row r="13" spans="1:9" x14ac:dyDescent="0.25">
      <c r="A13" s="26" t="s">
        <v>71</v>
      </c>
      <c r="B13" s="26" t="s">
        <v>26</v>
      </c>
      <c r="C13" s="27" t="s">
        <v>40</v>
      </c>
      <c r="D13" s="27" t="s">
        <v>54</v>
      </c>
      <c r="E13" s="26" t="s">
        <v>67</v>
      </c>
      <c r="F13" s="28">
        <v>331786.45</v>
      </c>
      <c r="G13" s="28">
        <v>331786.45</v>
      </c>
      <c r="H13" s="28">
        <v>315197.13</v>
      </c>
      <c r="I13" s="28">
        <f t="shared" si="0"/>
        <v>282018.48249999998</v>
      </c>
    </row>
    <row r="14" spans="1:9" x14ac:dyDescent="0.25">
      <c r="A14" s="26" t="s">
        <v>71</v>
      </c>
      <c r="B14" s="26" t="s">
        <v>27</v>
      </c>
      <c r="C14" s="27" t="s">
        <v>41</v>
      </c>
      <c r="D14" s="27" t="s">
        <v>54</v>
      </c>
      <c r="E14" s="26" t="s">
        <v>67</v>
      </c>
      <c r="F14" s="28">
        <v>67424.210000000006</v>
      </c>
      <c r="G14" s="28">
        <v>67424.210000000006</v>
      </c>
      <c r="H14" s="28">
        <v>64053</v>
      </c>
      <c r="I14" s="28">
        <f t="shared" si="0"/>
        <v>57310.578500000003</v>
      </c>
    </row>
    <row r="15" spans="1:9" x14ac:dyDescent="0.25">
      <c r="A15" s="26" t="s">
        <v>71</v>
      </c>
      <c r="B15" s="26" t="s">
        <v>28</v>
      </c>
      <c r="C15" s="27" t="s">
        <v>42</v>
      </c>
      <c r="D15" s="27" t="s">
        <v>55</v>
      </c>
      <c r="E15" s="26" t="s">
        <v>68</v>
      </c>
      <c r="F15" s="28">
        <v>287325.40999999997</v>
      </c>
      <c r="G15" s="28">
        <v>287325.40999999997</v>
      </c>
      <c r="H15" s="28">
        <v>272959.14</v>
      </c>
      <c r="I15" s="28">
        <f t="shared" si="0"/>
        <v>244226.59849999996</v>
      </c>
    </row>
    <row r="16" spans="1:9" ht="75" x14ac:dyDescent="0.25">
      <c r="A16" s="26" t="s">
        <v>71</v>
      </c>
      <c r="B16" s="26" t="s">
        <v>29</v>
      </c>
      <c r="C16" s="27" t="s">
        <v>43</v>
      </c>
      <c r="D16" s="27" t="s">
        <v>56</v>
      </c>
      <c r="E16" s="26" t="s">
        <v>69</v>
      </c>
      <c r="F16" s="28">
        <v>96678.13</v>
      </c>
      <c r="G16" s="28">
        <v>96678.13</v>
      </c>
      <c r="H16" s="28">
        <v>87010.32</v>
      </c>
      <c r="I16" s="28">
        <f t="shared" si="0"/>
        <v>82176.410499999998</v>
      </c>
    </row>
    <row r="17" spans="1:9" ht="45" x14ac:dyDescent="0.25">
      <c r="A17" s="26" t="s">
        <v>71</v>
      </c>
      <c r="B17" s="26" t="s">
        <v>30</v>
      </c>
      <c r="C17" s="27" t="s">
        <v>44</v>
      </c>
      <c r="D17" s="27" t="s">
        <v>57</v>
      </c>
      <c r="E17" s="26" t="s">
        <v>70</v>
      </c>
      <c r="F17" s="28">
        <v>107573.54</v>
      </c>
      <c r="G17" s="28">
        <v>107573.54</v>
      </c>
      <c r="H17" s="28">
        <v>102194.86</v>
      </c>
      <c r="I17" s="28">
        <f t="shared" si="0"/>
        <v>91437.508999999991</v>
      </c>
    </row>
    <row r="18" spans="1:9" x14ac:dyDescent="0.25">
      <c r="A18" s="26" t="s">
        <v>98</v>
      </c>
      <c r="B18" s="26" t="s">
        <v>72</v>
      </c>
      <c r="C18" s="27" t="s">
        <v>73</v>
      </c>
      <c r="D18" s="27" t="s">
        <v>74</v>
      </c>
      <c r="E18" s="26" t="s">
        <v>75</v>
      </c>
      <c r="F18" s="28">
        <v>286998.59000000003</v>
      </c>
      <c r="G18" s="28">
        <v>286998.59000000003</v>
      </c>
      <c r="H18" s="28">
        <v>272648.65999999997</v>
      </c>
      <c r="I18" s="28">
        <f t="shared" si="0"/>
        <v>243948.8015</v>
      </c>
    </row>
    <row r="19" spans="1:9" ht="30" x14ac:dyDescent="0.25">
      <c r="A19" s="26" t="s">
        <v>98</v>
      </c>
      <c r="B19" s="26" t="s">
        <v>76</v>
      </c>
      <c r="C19" s="27" t="s">
        <v>77</v>
      </c>
      <c r="D19" s="27" t="s">
        <v>78</v>
      </c>
      <c r="E19" s="26" t="s">
        <v>79</v>
      </c>
      <c r="F19" s="28">
        <v>1088349.8899999999</v>
      </c>
      <c r="G19" s="28">
        <v>1083549.8899999999</v>
      </c>
      <c r="H19" s="28">
        <v>1029372.4</v>
      </c>
      <c r="I19" s="28">
        <f t="shared" si="0"/>
        <v>921017.40649999992</v>
      </c>
    </row>
    <row r="20" spans="1:9" x14ac:dyDescent="0.25">
      <c r="A20" s="26" t="s">
        <v>98</v>
      </c>
      <c r="B20" s="26" t="s">
        <v>80</v>
      </c>
      <c r="C20" s="27" t="s">
        <v>81</v>
      </c>
      <c r="D20" s="27" t="s">
        <v>82</v>
      </c>
      <c r="E20" s="26" t="s">
        <v>83</v>
      </c>
      <c r="F20" s="28">
        <v>180000</v>
      </c>
      <c r="G20" s="28">
        <v>180000</v>
      </c>
      <c r="H20" s="28">
        <v>171000</v>
      </c>
      <c r="I20" s="28">
        <f t="shared" si="0"/>
        <v>153000</v>
      </c>
    </row>
    <row r="21" spans="1:9" ht="30" x14ac:dyDescent="0.25">
      <c r="A21" s="26" t="s">
        <v>98</v>
      </c>
      <c r="B21" s="26" t="s">
        <v>84</v>
      </c>
      <c r="C21" s="27" t="s">
        <v>85</v>
      </c>
      <c r="D21" s="27" t="s">
        <v>78</v>
      </c>
      <c r="E21" s="26" t="s">
        <v>79</v>
      </c>
      <c r="F21" s="28">
        <v>3573289.58</v>
      </c>
      <c r="G21" s="28">
        <v>3558529.58</v>
      </c>
      <c r="H21" s="28">
        <v>3380603.1</v>
      </c>
      <c r="I21" s="28">
        <f t="shared" si="0"/>
        <v>3024750.1430000002</v>
      </c>
    </row>
    <row r="22" spans="1:9" ht="30" x14ac:dyDescent="0.25">
      <c r="A22" s="26" t="s">
        <v>98</v>
      </c>
      <c r="B22" s="26" t="s">
        <v>86</v>
      </c>
      <c r="C22" s="27" t="s">
        <v>87</v>
      </c>
      <c r="D22" s="27" t="s">
        <v>88</v>
      </c>
      <c r="E22" s="26" t="s">
        <v>89</v>
      </c>
      <c r="F22" s="28">
        <v>384694.68</v>
      </c>
      <c r="G22" s="28">
        <v>383258.06</v>
      </c>
      <c r="H22" s="28">
        <v>364095.16</v>
      </c>
      <c r="I22" s="28">
        <f t="shared" si="0"/>
        <v>325769.35099999997</v>
      </c>
    </row>
    <row r="23" spans="1:9" ht="45" x14ac:dyDescent="0.25">
      <c r="A23" s="26" t="s">
        <v>98</v>
      </c>
      <c r="B23" s="26" t="s">
        <v>90</v>
      </c>
      <c r="C23" s="27" t="s">
        <v>91</v>
      </c>
      <c r="D23" s="27" t="s">
        <v>88</v>
      </c>
      <c r="E23" s="26" t="s">
        <v>89</v>
      </c>
      <c r="F23" s="28">
        <v>490049.14</v>
      </c>
      <c r="G23" s="28">
        <v>490049.14</v>
      </c>
      <c r="H23" s="28">
        <v>465546.68</v>
      </c>
      <c r="I23" s="28">
        <f t="shared" si="0"/>
        <v>416541.76900000003</v>
      </c>
    </row>
    <row r="24" spans="1:9" x14ac:dyDescent="0.25">
      <c r="A24" s="26" t="s">
        <v>98</v>
      </c>
      <c r="B24" s="26" t="s">
        <v>92</v>
      </c>
      <c r="C24" s="27" t="s">
        <v>93</v>
      </c>
      <c r="D24" s="27" t="s">
        <v>94</v>
      </c>
      <c r="E24" s="26" t="s">
        <v>95</v>
      </c>
      <c r="F24" s="28">
        <v>523026.74</v>
      </c>
      <c r="G24" s="28">
        <v>517486.35</v>
      </c>
      <c r="H24" s="28">
        <v>491612.03</v>
      </c>
      <c r="I24" s="28">
        <f t="shared" si="0"/>
        <v>439863.39749999996</v>
      </c>
    </row>
    <row r="25" spans="1:9" ht="45" x14ac:dyDescent="0.25">
      <c r="A25" s="26" t="s">
        <v>98</v>
      </c>
      <c r="B25" s="26" t="s">
        <v>96</v>
      </c>
      <c r="C25" s="27" t="s">
        <v>97</v>
      </c>
      <c r="D25" s="27" t="s">
        <v>45</v>
      </c>
      <c r="E25" s="26" t="s">
        <v>58</v>
      </c>
      <c r="F25" s="28">
        <v>2323137.2000000002</v>
      </c>
      <c r="G25" s="28">
        <v>2323137.2000000002</v>
      </c>
      <c r="H25" s="28">
        <v>2206980.34</v>
      </c>
      <c r="I25" s="28">
        <f t="shared" si="0"/>
        <v>1974666.62</v>
      </c>
    </row>
    <row r="26" spans="1:9" ht="30" x14ac:dyDescent="0.25">
      <c r="A26" s="26" t="s">
        <v>133</v>
      </c>
      <c r="B26" s="26" t="s">
        <v>99</v>
      </c>
      <c r="C26" s="27" t="s">
        <v>100</v>
      </c>
      <c r="D26" s="27" t="s">
        <v>101</v>
      </c>
      <c r="E26" s="26" t="s">
        <v>102</v>
      </c>
      <c r="F26" s="28">
        <v>3275719.32</v>
      </c>
      <c r="G26" s="28">
        <v>3275719.32</v>
      </c>
      <c r="H26" s="28">
        <v>3111933.35</v>
      </c>
      <c r="I26" s="28">
        <f t="shared" si="0"/>
        <v>2784361.4219999998</v>
      </c>
    </row>
    <row r="27" spans="1:9" ht="60" x14ac:dyDescent="0.25">
      <c r="A27" s="26" t="s">
        <v>133</v>
      </c>
      <c r="B27" s="26" t="s">
        <v>103</v>
      </c>
      <c r="C27" s="27" t="s">
        <v>104</v>
      </c>
      <c r="D27" s="27" t="s">
        <v>105</v>
      </c>
      <c r="E27" s="26" t="s">
        <v>106</v>
      </c>
      <c r="F27" s="28">
        <v>258947.20000000001</v>
      </c>
      <c r="G27" s="28">
        <v>258947.20000000001</v>
      </c>
      <c r="H27" s="28">
        <v>245999.84</v>
      </c>
      <c r="I27" s="28">
        <f t="shared" si="0"/>
        <v>220105.12</v>
      </c>
    </row>
    <row r="28" spans="1:9" ht="45" x14ac:dyDescent="0.25">
      <c r="A28" s="26" t="s">
        <v>133</v>
      </c>
      <c r="B28" s="26" t="s">
        <v>107</v>
      </c>
      <c r="C28" s="27" t="s">
        <v>108</v>
      </c>
      <c r="D28" s="27" t="s">
        <v>105</v>
      </c>
      <c r="E28" s="26" t="s">
        <v>106</v>
      </c>
      <c r="F28" s="28">
        <v>222754.26</v>
      </c>
      <c r="G28" s="28">
        <v>222754.26</v>
      </c>
      <c r="H28" s="28">
        <v>211616.55</v>
      </c>
      <c r="I28" s="28">
        <f t="shared" si="0"/>
        <v>189341.12100000001</v>
      </c>
    </row>
    <row r="29" spans="1:9" ht="45" x14ac:dyDescent="0.25">
      <c r="A29" s="26" t="s">
        <v>133</v>
      </c>
      <c r="B29" s="26" t="s">
        <v>109</v>
      </c>
      <c r="C29" s="27" t="s">
        <v>110</v>
      </c>
      <c r="D29" s="27" t="s">
        <v>111</v>
      </c>
      <c r="E29" s="26" t="s">
        <v>112</v>
      </c>
      <c r="F29" s="28">
        <v>608138.73</v>
      </c>
      <c r="G29" s="28">
        <v>608138.73</v>
      </c>
      <c r="H29" s="28">
        <v>577731.79</v>
      </c>
      <c r="I29" s="28">
        <f t="shared" si="0"/>
        <v>516917.92049999995</v>
      </c>
    </row>
    <row r="30" spans="1:9" ht="60" x14ac:dyDescent="0.25">
      <c r="A30" s="26" t="s">
        <v>133</v>
      </c>
      <c r="B30" s="26" t="s">
        <v>113</v>
      </c>
      <c r="C30" s="27" t="s">
        <v>114</v>
      </c>
      <c r="D30" s="27" t="s">
        <v>115</v>
      </c>
      <c r="E30" s="26" t="s">
        <v>116</v>
      </c>
      <c r="F30" s="28">
        <v>1757006.31</v>
      </c>
      <c r="G30" s="28">
        <v>1742784.06</v>
      </c>
      <c r="H30" s="28">
        <v>1655644.86</v>
      </c>
      <c r="I30" s="28">
        <f t="shared" si="0"/>
        <v>1481366.4510000001</v>
      </c>
    </row>
    <row r="31" spans="1:9" ht="45" x14ac:dyDescent="0.25">
      <c r="A31" s="26" t="s">
        <v>133</v>
      </c>
      <c r="B31" s="26" t="s">
        <v>117</v>
      </c>
      <c r="C31" s="27" t="s">
        <v>118</v>
      </c>
      <c r="D31" s="27" t="s">
        <v>119</v>
      </c>
      <c r="E31" s="26" t="s">
        <v>120</v>
      </c>
      <c r="F31" s="28">
        <v>1573916.56</v>
      </c>
      <c r="G31" s="28">
        <v>1573916.56</v>
      </c>
      <c r="H31" s="28">
        <v>1495220.73</v>
      </c>
      <c r="I31" s="28">
        <f t="shared" si="0"/>
        <v>1337829.0760000001</v>
      </c>
    </row>
    <row r="32" spans="1:9" x14ac:dyDescent="0.25">
      <c r="A32" s="26" t="s">
        <v>133</v>
      </c>
      <c r="B32" s="26" t="s">
        <v>121</v>
      </c>
      <c r="C32" s="27" t="s">
        <v>122</v>
      </c>
      <c r="D32" s="27" t="s">
        <v>123</v>
      </c>
      <c r="E32" s="26" t="s">
        <v>124</v>
      </c>
      <c r="F32" s="28">
        <v>970239.45</v>
      </c>
      <c r="G32" s="28">
        <v>910305.08</v>
      </c>
      <c r="H32" s="28">
        <v>864789.83</v>
      </c>
      <c r="I32" s="28">
        <f t="shared" si="0"/>
        <v>773759.31799999997</v>
      </c>
    </row>
    <row r="33" spans="1:11" ht="30" x14ac:dyDescent="0.25">
      <c r="A33" s="26" t="s">
        <v>133</v>
      </c>
      <c r="B33" s="26" t="s">
        <v>125</v>
      </c>
      <c r="C33" s="27" t="s">
        <v>126</v>
      </c>
      <c r="D33" s="27" t="s">
        <v>127</v>
      </c>
      <c r="E33" s="26" t="s">
        <v>128</v>
      </c>
      <c r="F33" s="28">
        <v>1394164.44</v>
      </c>
      <c r="G33" s="28">
        <v>1356782.46</v>
      </c>
      <c r="H33" s="28">
        <v>1288943.3400000001</v>
      </c>
      <c r="I33" s="28">
        <f t="shared" si="0"/>
        <v>1153265.091</v>
      </c>
    </row>
    <row r="34" spans="1:11" ht="30" x14ac:dyDescent="0.25">
      <c r="A34" s="26" t="s">
        <v>133</v>
      </c>
      <c r="B34" s="26" t="s">
        <v>129</v>
      </c>
      <c r="C34" s="27" t="s">
        <v>130</v>
      </c>
      <c r="D34" s="27" t="s">
        <v>131</v>
      </c>
      <c r="E34" s="26" t="s">
        <v>132</v>
      </c>
      <c r="F34" s="28">
        <v>691206.67</v>
      </c>
      <c r="G34" s="28">
        <v>655752.67000000004</v>
      </c>
      <c r="H34" s="28">
        <v>622965.04</v>
      </c>
      <c r="I34" s="28">
        <f t="shared" si="0"/>
        <v>557389.76950000005</v>
      </c>
    </row>
    <row r="35" spans="1:11" ht="15.75" x14ac:dyDescent="0.25">
      <c r="A35" s="23"/>
      <c r="B35" s="23"/>
      <c r="C35" s="23"/>
      <c r="D35" s="23"/>
      <c r="E35" s="23"/>
      <c r="F35" s="21">
        <f>SUM(F4:F34)</f>
        <v>25566511.840000004</v>
      </c>
      <c r="G35" s="21">
        <f t="shared" ref="G35:I35" si="1">SUM(G4:G34)</f>
        <v>25327314.760000002</v>
      </c>
      <c r="H35" s="21">
        <f t="shared" si="1"/>
        <v>24056115.119999997</v>
      </c>
      <c r="I35" s="21">
        <f t="shared" si="1"/>
        <v>21528217.546</v>
      </c>
      <c r="K35" s="19"/>
    </row>
    <row r="36" spans="1:11" x14ac:dyDescent="0.25">
      <c r="K36" s="16"/>
    </row>
    <row r="37" spans="1:11" x14ac:dyDescent="0.25">
      <c r="K37" s="16"/>
    </row>
    <row r="38" spans="1:11" x14ac:dyDescent="0.25">
      <c r="K38" s="16"/>
    </row>
    <row r="39" spans="1:11" ht="15.75" x14ac:dyDescent="0.25">
      <c r="A39" s="35" t="s">
        <v>9</v>
      </c>
      <c r="B39" s="35"/>
      <c r="C39" s="5"/>
      <c r="D39" s="13"/>
      <c r="E39" s="6"/>
    </row>
    <row r="40" spans="1:11" ht="15.75" x14ac:dyDescent="0.25">
      <c r="A40" s="7" t="s">
        <v>1</v>
      </c>
      <c r="B40" s="7" t="s">
        <v>16</v>
      </c>
      <c r="C40" s="7" t="s">
        <v>2</v>
      </c>
      <c r="D40" s="7" t="s">
        <v>3</v>
      </c>
      <c r="E40" s="7" t="s">
        <v>4</v>
      </c>
      <c r="F40" s="7" t="s">
        <v>5</v>
      </c>
      <c r="G40" s="7" t="s">
        <v>10</v>
      </c>
      <c r="H40" s="7" t="s">
        <v>11</v>
      </c>
      <c r="I40" s="7" t="s">
        <v>12</v>
      </c>
    </row>
    <row r="41" spans="1:11" ht="45" x14ac:dyDescent="0.25">
      <c r="A41" s="26" t="s">
        <v>133</v>
      </c>
      <c r="B41" s="26" t="s">
        <v>134</v>
      </c>
      <c r="C41" s="27" t="s">
        <v>135</v>
      </c>
      <c r="D41" s="27" t="s">
        <v>136</v>
      </c>
      <c r="E41" s="26" t="s">
        <v>137</v>
      </c>
      <c r="F41" s="28">
        <v>162906.72</v>
      </c>
      <c r="G41" s="28">
        <v>154761.38</v>
      </c>
      <c r="H41" s="28">
        <f>F41*0.85</f>
        <v>138470.712</v>
      </c>
      <c r="I41" s="27" t="s">
        <v>176</v>
      </c>
    </row>
    <row r="42" spans="1:11" ht="60" x14ac:dyDescent="0.25">
      <c r="A42" s="26" t="s">
        <v>133</v>
      </c>
      <c r="B42" s="26" t="s">
        <v>138</v>
      </c>
      <c r="C42" s="27" t="s">
        <v>114</v>
      </c>
      <c r="D42" s="27" t="s">
        <v>115</v>
      </c>
      <c r="E42" s="26" t="s">
        <v>116</v>
      </c>
      <c r="F42" s="28">
        <v>1366482.86</v>
      </c>
      <c r="G42" s="28">
        <v>1298158.72</v>
      </c>
      <c r="H42" s="28">
        <f t="shared" ref="H42:H55" si="2">F42*0.85</f>
        <v>1161510.4310000001</v>
      </c>
      <c r="I42" s="27" t="s">
        <v>175</v>
      </c>
    </row>
    <row r="43" spans="1:11" ht="45" x14ac:dyDescent="0.25">
      <c r="A43" s="26" t="s">
        <v>133</v>
      </c>
      <c r="B43" s="26" t="s">
        <v>139</v>
      </c>
      <c r="C43" s="27" t="s">
        <v>100</v>
      </c>
      <c r="D43" s="27" t="s">
        <v>101</v>
      </c>
      <c r="E43" s="26" t="s">
        <v>102</v>
      </c>
      <c r="F43" s="28">
        <v>3278858.66</v>
      </c>
      <c r="G43" s="28">
        <v>3114915.73</v>
      </c>
      <c r="H43" s="28">
        <f t="shared" si="2"/>
        <v>2787029.861</v>
      </c>
      <c r="I43" s="27" t="s">
        <v>175</v>
      </c>
    </row>
    <row r="44" spans="1:11" ht="60" x14ac:dyDescent="0.25">
      <c r="A44" s="26" t="s">
        <v>133</v>
      </c>
      <c r="B44" s="26" t="s">
        <v>140</v>
      </c>
      <c r="C44" s="27" t="s">
        <v>141</v>
      </c>
      <c r="D44" s="27" t="s">
        <v>142</v>
      </c>
      <c r="E44" s="26" t="s">
        <v>143</v>
      </c>
      <c r="F44" s="28">
        <v>173153.54</v>
      </c>
      <c r="G44" s="28">
        <v>164495.85999999999</v>
      </c>
      <c r="H44" s="28">
        <f t="shared" si="2"/>
        <v>147180.50899999999</v>
      </c>
      <c r="I44" s="27" t="s">
        <v>177</v>
      </c>
    </row>
    <row r="45" spans="1:11" ht="30" x14ac:dyDescent="0.25">
      <c r="A45" s="26" t="s">
        <v>98</v>
      </c>
      <c r="B45" s="26" t="s">
        <v>144</v>
      </c>
      <c r="C45" s="27" t="s">
        <v>145</v>
      </c>
      <c r="D45" s="27" t="s">
        <v>146</v>
      </c>
      <c r="E45" s="26" t="s">
        <v>147</v>
      </c>
      <c r="F45" s="28">
        <v>210389.21</v>
      </c>
      <c r="G45" s="28">
        <v>199869.75</v>
      </c>
      <c r="H45" s="28">
        <f t="shared" si="2"/>
        <v>178830.82849999997</v>
      </c>
      <c r="I45" s="27" t="s">
        <v>178</v>
      </c>
    </row>
    <row r="46" spans="1:11" ht="45" x14ac:dyDescent="0.25">
      <c r="A46" s="26" t="s">
        <v>98</v>
      </c>
      <c r="B46" s="26" t="s">
        <v>148</v>
      </c>
      <c r="C46" s="27" t="s">
        <v>149</v>
      </c>
      <c r="D46" s="27" t="s">
        <v>150</v>
      </c>
      <c r="E46" s="26" t="s">
        <v>151</v>
      </c>
      <c r="F46" s="28">
        <v>684623.43</v>
      </c>
      <c r="G46" s="28">
        <v>650392.26</v>
      </c>
      <c r="H46" s="28">
        <f t="shared" si="2"/>
        <v>581929.9155</v>
      </c>
      <c r="I46" s="27" t="s">
        <v>179</v>
      </c>
    </row>
    <row r="47" spans="1:11" ht="45" x14ac:dyDescent="0.25">
      <c r="A47" s="26" t="s">
        <v>98</v>
      </c>
      <c r="B47" s="26" t="s">
        <v>152</v>
      </c>
      <c r="C47" s="27" t="s">
        <v>153</v>
      </c>
      <c r="D47" s="27" t="s">
        <v>150</v>
      </c>
      <c r="E47" s="26" t="s">
        <v>151</v>
      </c>
      <c r="F47" s="28">
        <v>684623.43</v>
      </c>
      <c r="G47" s="28">
        <v>650392.26</v>
      </c>
      <c r="H47" s="28">
        <f t="shared" si="2"/>
        <v>581929.9155</v>
      </c>
      <c r="I47" s="27" t="s">
        <v>175</v>
      </c>
    </row>
    <row r="48" spans="1:11" ht="45" x14ac:dyDescent="0.25">
      <c r="A48" s="26" t="s">
        <v>98</v>
      </c>
      <c r="B48" s="26" t="s">
        <v>154</v>
      </c>
      <c r="C48" s="27" t="s">
        <v>135</v>
      </c>
      <c r="D48" s="27" t="s">
        <v>136</v>
      </c>
      <c r="E48" s="26" t="s">
        <v>137</v>
      </c>
      <c r="F48" s="28">
        <v>162906.72</v>
      </c>
      <c r="G48" s="28">
        <v>154761.38</v>
      </c>
      <c r="H48" s="28">
        <f t="shared" si="2"/>
        <v>138470.712</v>
      </c>
      <c r="I48" s="27" t="s">
        <v>174</v>
      </c>
    </row>
    <row r="49" spans="1:11" ht="45" x14ac:dyDescent="0.25">
      <c r="A49" s="26" t="s">
        <v>98</v>
      </c>
      <c r="B49" s="26" t="s">
        <v>155</v>
      </c>
      <c r="C49" s="27" t="s">
        <v>156</v>
      </c>
      <c r="D49" s="27" t="s">
        <v>157</v>
      </c>
      <c r="E49" s="26" t="s">
        <v>158</v>
      </c>
      <c r="F49" s="28">
        <v>160629.99</v>
      </c>
      <c r="G49" s="28">
        <v>152598.49</v>
      </c>
      <c r="H49" s="28">
        <f t="shared" si="2"/>
        <v>136535.49149999997</v>
      </c>
      <c r="I49" s="27" t="s">
        <v>175</v>
      </c>
    </row>
    <row r="50" spans="1:11" ht="45" x14ac:dyDescent="0.25">
      <c r="A50" s="26" t="s">
        <v>98</v>
      </c>
      <c r="B50" s="26" t="s">
        <v>159</v>
      </c>
      <c r="C50" s="27" t="s">
        <v>141</v>
      </c>
      <c r="D50" s="27" t="s">
        <v>142</v>
      </c>
      <c r="E50" s="26" t="s">
        <v>143</v>
      </c>
      <c r="F50" s="28">
        <v>133816.38</v>
      </c>
      <c r="G50" s="28">
        <v>127125.56</v>
      </c>
      <c r="H50" s="28">
        <f t="shared" si="2"/>
        <v>113743.923</v>
      </c>
      <c r="I50" s="27" t="s">
        <v>175</v>
      </c>
    </row>
    <row r="51" spans="1:11" ht="45" x14ac:dyDescent="0.25">
      <c r="A51" s="26" t="s">
        <v>71</v>
      </c>
      <c r="B51" s="26" t="s">
        <v>160</v>
      </c>
      <c r="C51" s="27" t="s">
        <v>118</v>
      </c>
      <c r="D51" s="27" t="s">
        <v>119</v>
      </c>
      <c r="E51" s="26" t="s">
        <v>120</v>
      </c>
      <c r="F51" s="28">
        <v>1573916.56</v>
      </c>
      <c r="G51" s="28">
        <v>1495220.73</v>
      </c>
      <c r="H51" s="28">
        <f t="shared" si="2"/>
        <v>1337829.0760000001</v>
      </c>
      <c r="I51" s="27" t="s">
        <v>175</v>
      </c>
    </row>
    <row r="52" spans="1:11" ht="45" x14ac:dyDescent="0.25">
      <c r="A52" s="26" t="s">
        <v>71</v>
      </c>
      <c r="B52" s="26" t="s">
        <v>161</v>
      </c>
      <c r="C52" s="27" t="s">
        <v>162</v>
      </c>
      <c r="D52" s="27" t="s">
        <v>163</v>
      </c>
      <c r="E52" s="26" t="s">
        <v>164</v>
      </c>
      <c r="F52" s="28">
        <v>284492.24</v>
      </c>
      <c r="G52" s="28">
        <v>270267.63</v>
      </c>
      <c r="H52" s="28">
        <f t="shared" si="2"/>
        <v>241818.40399999998</v>
      </c>
      <c r="I52" s="27" t="s">
        <v>180</v>
      </c>
    </row>
    <row r="53" spans="1:11" ht="45" x14ac:dyDescent="0.25">
      <c r="A53" s="26" t="s">
        <v>71</v>
      </c>
      <c r="B53" s="26" t="s">
        <v>165</v>
      </c>
      <c r="C53" s="27" t="s">
        <v>108</v>
      </c>
      <c r="D53" s="27" t="s">
        <v>105</v>
      </c>
      <c r="E53" s="26" t="s">
        <v>106</v>
      </c>
      <c r="F53" s="28">
        <v>223857.58</v>
      </c>
      <c r="G53" s="28">
        <v>212664.7</v>
      </c>
      <c r="H53" s="28">
        <f t="shared" si="2"/>
        <v>190278.94299999997</v>
      </c>
      <c r="I53" s="27" t="s">
        <v>181</v>
      </c>
    </row>
    <row r="54" spans="1:11" ht="45" x14ac:dyDescent="0.25">
      <c r="A54" s="26" t="s">
        <v>71</v>
      </c>
      <c r="B54" s="26" t="s">
        <v>166</v>
      </c>
      <c r="C54" s="27" t="s">
        <v>126</v>
      </c>
      <c r="D54" s="27" t="s">
        <v>127</v>
      </c>
      <c r="E54" s="26" t="s">
        <v>128</v>
      </c>
      <c r="F54" s="28">
        <v>1406632.3</v>
      </c>
      <c r="G54" s="28">
        <v>1336300.68</v>
      </c>
      <c r="H54" s="28">
        <f t="shared" si="2"/>
        <v>1195637.4550000001</v>
      </c>
      <c r="I54" s="27" t="s">
        <v>175</v>
      </c>
    </row>
    <row r="55" spans="1:11" ht="45" x14ac:dyDescent="0.25">
      <c r="A55" s="26" t="s">
        <v>71</v>
      </c>
      <c r="B55" s="26" t="s">
        <v>167</v>
      </c>
      <c r="C55" s="27" t="s">
        <v>168</v>
      </c>
      <c r="D55" s="27" t="s">
        <v>54</v>
      </c>
      <c r="E55" s="26" t="s">
        <v>67</v>
      </c>
      <c r="F55" s="28">
        <v>594901.78</v>
      </c>
      <c r="G55" s="28">
        <v>565156.68999999994</v>
      </c>
      <c r="H55" s="28">
        <f t="shared" si="2"/>
        <v>505666.51300000004</v>
      </c>
      <c r="I55" s="27" t="s">
        <v>175</v>
      </c>
    </row>
    <row r="56" spans="1:11" ht="45" x14ac:dyDescent="0.25">
      <c r="A56" s="26" t="s">
        <v>71</v>
      </c>
      <c r="B56" s="26" t="s">
        <v>169</v>
      </c>
      <c r="C56" s="27" t="s">
        <v>170</v>
      </c>
      <c r="D56" s="27" t="s">
        <v>171</v>
      </c>
      <c r="E56" s="26" t="s">
        <v>172</v>
      </c>
      <c r="F56" s="28">
        <v>9310</v>
      </c>
      <c r="G56" s="28">
        <v>8844.5</v>
      </c>
      <c r="H56" s="29">
        <f>F56*0.5</f>
        <v>4655</v>
      </c>
      <c r="I56" s="27" t="s">
        <v>182</v>
      </c>
      <c r="K56" s="18"/>
    </row>
    <row r="57" spans="1:11" ht="15.75" x14ac:dyDescent="0.25">
      <c r="A57" s="22"/>
      <c r="B57" s="22"/>
      <c r="C57" s="22"/>
      <c r="D57" s="22"/>
      <c r="E57" s="22"/>
      <c r="F57" s="30">
        <f>SUM(F41:F56)</f>
        <v>11111501.4</v>
      </c>
      <c r="G57" s="30">
        <f>SUM(G41:G56)</f>
        <v>10555926.319999998</v>
      </c>
      <c r="H57" s="30">
        <f>SUM(H41:H56)</f>
        <v>9441517.6900000013</v>
      </c>
      <c r="I57" s="25" t="s">
        <v>15</v>
      </c>
      <c r="K57" s="19"/>
    </row>
    <row r="60" spans="1:11" ht="47.25" customHeight="1" x14ac:dyDescent="0.25">
      <c r="A60" s="34" t="s">
        <v>13</v>
      </c>
      <c r="B60" s="34"/>
      <c r="C60" s="9"/>
      <c r="D60" s="3"/>
      <c r="E60" s="3"/>
      <c r="F60" s="3"/>
      <c r="G60" s="3"/>
      <c r="H60" s="3"/>
      <c r="I60" s="3"/>
    </row>
    <row r="61" spans="1:11" ht="31.5" x14ac:dyDescent="0.25">
      <c r="A61" s="10" t="s">
        <v>1</v>
      </c>
      <c r="B61" s="10" t="s">
        <v>16</v>
      </c>
      <c r="C61" s="10" t="s">
        <v>2</v>
      </c>
      <c r="D61" s="10" t="s">
        <v>3</v>
      </c>
      <c r="E61" s="10" t="s">
        <v>4</v>
      </c>
      <c r="F61" s="10" t="s">
        <v>5</v>
      </c>
      <c r="G61" s="10" t="s">
        <v>10</v>
      </c>
      <c r="H61" s="10" t="s">
        <v>11</v>
      </c>
      <c r="I61" s="10" t="s">
        <v>14</v>
      </c>
      <c r="J61" s="17"/>
    </row>
    <row r="62" spans="1:11" x14ac:dyDescent="0.25">
      <c r="A62" s="11" t="s">
        <v>15</v>
      </c>
      <c r="B62" s="11" t="s">
        <v>15</v>
      </c>
      <c r="C62" s="11" t="s">
        <v>15</v>
      </c>
      <c r="D62" s="11" t="s">
        <v>15</v>
      </c>
      <c r="E62" s="11" t="s">
        <v>15</v>
      </c>
      <c r="F62" s="24" t="s">
        <v>15</v>
      </c>
      <c r="G62" s="24" t="s">
        <v>15</v>
      </c>
      <c r="H62" s="24" t="s">
        <v>15</v>
      </c>
      <c r="I62" s="11" t="s">
        <v>15</v>
      </c>
      <c r="J62" s="15"/>
    </row>
    <row r="63" spans="1:11" x14ac:dyDescent="0.25">
      <c r="A63" s="31"/>
      <c r="B63" s="31"/>
      <c r="C63" s="31"/>
      <c r="D63" s="31"/>
      <c r="E63" s="8"/>
      <c r="F63" s="20">
        <f>SUM(F62)</f>
        <v>0</v>
      </c>
      <c r="G63" s="20">
        <f>SUM(G62)</f>
        <v>0</v>
      </c>
      <c r="H63" s="20">
        <f>SUM(H62)</f>
        <v>0</v>
      </c>
      <c r="I63" s="14" t="s">
        <v>15</v>
      </c>
      <c r="J63" s="16"/>
    </row>
  </sheetData>
  <mergeCells count="5">
    <mergeCell ref="A63:D63"/>
    <mergeCell ref="A1:I1"/>
    <mergeCell ref="A2:B2"/>
    <mergeCell ref="A60:B60"/>
    <mergeCell ref="A39:B39"/>
  </mergeCells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2.kolo</vt:lpstr>
      <vt:lpstr>'2.kolo'!Oblasť_tlače</vt:lpstr>
    </vt:vector>
  </TitlesOfParts>
  <Company>MPRVSR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Viliam</dc:creator>
  <cp:lastModifiedBy>Mračka, Filip</cp:lastModifiedBy>
  <cp:lastPrinted>2023-03-06T14:05:46Z</cp:lastPrinted>
  <dcterms:created xsi:type="dcterms:W3CDTF">2020-06-22T07:10:11Z</dcterms:created>
  <dcterms:modified xsi:type="dcterms:W3CDTF">2025-03-18T13:11:19Z</dcterms:modified>
</cp:coreProperties>
</file>