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5" tabRatio="929"/>
  </bookViews>
  <sheets>
    <sheet name="Rozpočet" sheetId="22" r:id="rId1"/>
    <sheet name="Hárok1" sheetId="23" state="hidden" r:id="rId2"/>
    <sheet name="Data" sheetId="2" r:id="rId3"/>
  </sheets>
  <definedNames>
    <definedName name="jednotky">Data!$E$1:$E$3</definedName>
    <definedName name="_xlnm.Print_Titles" localSheetId="0">Rozpočet!$9:$9</definedName>
    <definedName name="_xlnm.Print_Area" localSheetId="0">Rozpočet!$A$1:$M$40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22" l="1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10" i="22"/>
  <c r="C11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10" i="22"/>
  <c r="J31" i="22"/>
  <c r="J30" i="22"/>
  <c r="J32" i="22" s="1"/>
  <c r="J10" i="22"/>
  <c r="J11" i="22"/>
  <c r="I12" i="22" l="1"/>
  <c r="J12" i="22" s="1"/>
  <c r="I13" i="22"/>
  <c r="J13" i="22" s="1"/>
  <c r="I14" i="22"/>
  <c r="J14" i="22" s="1"/>
  <c r="I15" i="22"/>
  <c r="J15" i="22" s="1"/>
  <c r="I16" i="22"/>
  <c r="J16" i="22" s="1"/>
  <c r="I17" i="22"/>
  <c r="J17" i="22" s="1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I28" i="22"/>
  <c r="J28" i="22" s="1"/>
  <c r="I29" i="22"/>
  <c r="J29" i="22" s="1"/>
  <c r="K11" i="22" l="1"/>
  <c r="I30" i="22"/>
  <c r="I31" i="22"/>
  <c r="K24" i="22"/>
  <c r="K16" i="22"/>
  <c r="K23" i="22"/>
  <c r="K15" i="22"/>
  <c r="K26" i="22"/>
  <c r="K22" i="22"/>
  <c r="K14" i="22"/>
  <c r="K28" i="22"/>
  <c r="K27" i="22"/>
  <c r="K29" i="22"/>
  <c r="K25" i="22"/>
  <c r="K21" i="22"/>
  <c r="K17" i="22"/>
  <c r="K13" i="22"/>
  <c r="K12" i="22"/>
  <c r="K19" i="22"/>
  <c r="K20" i="22"/>
  <c r="K30" i="22" l="1"/>
  <c r="K31" i="22"/>
  <c r="K10" i="22"/>
  <c r="K18" i="22"/>
  <c r="I32" i="22"/>
  <c r="K32" i="22" l="1"/>
  <c r="F7" i="22"/>
  <c r="C7" i="22"/>
</calcChain>
</file>

<file path=xl/sharedStrings.xml><?xml version="1.0" encoding="utf-8"?>
<sst xmlns="http://schemas.openxmlformats.org/spreadsheetml/2006/main" count="80" uniqueCount="59">
  <si>
    <t>Príloha č. 8 k žiadosti o poskytnutie regionálneho príspevku</t>
  </si>
  <si>
    <r>
      <rPr>
        <b/>
        <sz val="14"/>
        <color rgb="FF000000"/>
        <rFont val="Calibri"/>
        <scheme val="minor"/>
      </rPr>
      <t xml:space="preserve">ROZPOČET PROJEKTU
</t>
    </r>
    <r>
      <rPr>
        <b/>
        <sz val="12"/>
        <color rgb="FF000000"/>
        <rFont val="Calibri"/>
        <scheme val="minor"/>
      </rPr>
      <t xml:space="preserve">(Žiadateľ je povinný predložiť rozpočet projektu v editovateľnom formáte .xls/.xlsx MS Excel prostredníctvom Ústredného portálu verejnej správy alebo na kontaktnú emailovú adresu príslušného okresného úradu uvedenú vo výzve na predkladanie žiadosti o poskytnutie regionálneho príspevku.) </t>
    </r>
  </si>
  <si>
    <r>
      <t>Názov žiadateľa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</si>
  <si>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>Názov projektu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</si>
  <si>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>Oprávnená aktivita, opatrenie, úloha: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>)</t>
    </r>
  </si>
  <si>
    <t>Celkové oprávnené výdavky v EUR</t>
  </si>
  <si>
    <t>Z toho RP v EUR</t>
  </si>
  <si>
    <t>Intenzita žiadaného RP v %</t>
  </si>
  <si>
    <t>P.č.</t>
  </si>
  <si>
    <r>
      <t>Nákladový účet (pre skupinu výdavkov)</t>
    </r>
    <r>
      <rPr>
        <b/>
        <vertAlign val="superscript"/>
        <sz val="11"/>
        <rFont val="Calibri"/>
        <family val="2"/>
        <charset val="238"/>
        <scheme val="minor"/>
      </rPr>
      <t>4</t>
    </r>
    <r>
      <rPr>
        <b/>
        <sz val="11"/>
        <rFont val="Calibri"/>
        <family val="2"/>
        <charset val="238"/>
        <scheme val="minor"/>
      </rPr>
      <t>)</t>
    </r>
  </si>
  <si>
    <t>Názov nákladového účtu (skupiny výdavkov)</t>
  </si>
  <si>
    <t>Forma výdavku</t>
  </si>
  <si>
    <r>
      <t>Názov výdavku</t>
    </r>
    <r>
      <rPr>
        <b/>
        <vertAlign val="superscript"/>
        <sz val="11"/>
        <rFont val="Calibri"/>
        <family val="2"/>
        <charset val="238"/>
        <scheme val="minor"/>
      </rPr>
      <t>5</t>
    </r>
    <r>
      <rPr>
        <b/>
        <sz val="11"/>
        <rFont val="Calibri"/>
        <family val="2"/>
        <charset val="238"/>
        <scheme val="minor"/>
      </rPr>
      <t>)</t>
    </r>
  </si>
  <si>
    <t>Počet jednotiek</t>
  </si>
  <si>
    <t>Merná jednotka</t>
  </si>
  <si>
    <t>Jednotková cena v EUR</t>
  </si>
  <si>
    <t>Požadovaný regionálny príspevok z celkových oprávnených výdavkov v EUR</t>
  </si>
  <si>
    <t>Spolufinancovanie z vlastných a iných zdrojov z celkových oprávnených výdavkov v EUR</t>
  </si>
  <si>
    <r>
      <t>Popis a odôvodnenie výdavkov</t>
    </r>
    <r>
      <rPr>
        <b/>
        <vertAlign val="superscript"/>
        <sz val="11"/>
        <rFont val="Calibri"/>
        <family val="2"/>
        <charset val="238"/>
        <scheme val="minor"/>
      </rPr>
      <t>6</t>
    </r>
    <r>
      <rPr>
        <b/>
        <sz val="11"/>
        <rFont val="Calibri"/>
        <family val="2"/>
        <charset val="238"/>
        <scheme val="minor"/>
      </rPr>
      <t>)</t>
    </r>
  </si>
  <si>
    <t>Bežné výdavky v EUR</t>
  </si>
  <si>
    <t>Kapitálové výdavky v EUR</t>
  </si>
  <si>
    <t>Spolu v EUR</t>
  </si>
  <si>
    <t>1) Uvádza sa názov žiadateľa.</t>
  </si>
  <si>
    <t>2) Uvádza sa názov projektu.</t>
  </si>
  <si>
    <t>3) Uvádza sa aktivita, opatrenie a úloha v rámci vyhlásenej výzvy na predkladanie žiadostí o poskytnutie regionálneho príspevku.</t>
  </si>
  <si>
    <t>4) Vyberie sa nákladový účet v rozbaľovacom poli, následne sa automaticky vyplní názov nákladového účtu a forma výdavku.</t>
  </si>
  <si>
    <t xml:space="preserve">5) V poli „Názov výdavku“ sa v prípade predloženia výkazu výmer uvádza pre každý výkaz výmer iba jedna položka. V prípade ostatných kapitálových a bežných výdavkov sa uvádza každá položka samostatne. </t>
  </si>
  <si>
    <t>6) Uvádzajú sa informácie o účele výdavku a zdôvodnenie jeho nevyhnutnosti pre realizáciu projektu, spôsobu určenia jednotkovej ceny vrátane spôsobu overenia jeho hospodárnosti. Každá položka rozpočtu musí byť v poli „popis výdavku“ opísaná z hľadiska jeho predmetu resp. rozsahu, prípadne nevyhnutnosti a z hľadiska spôsobu využitia vo väzbe na projekt. V prípade, ak výdavok pozostáva z viacerých položiek, je potrebné tieto položky v rámci popisu výdavku bližšie špecifikovať, t.j. uviesť z akých položiek pozostáva cena výdavku vrátane výšky týchto položiek. Popis výdavku má byť zostavený tak, aby bolo  možné posúdiť jeho  hospodárnosť, finančnú efektívnosť a účelnosť. Odporúča sa uvádzať minimálne požadované parametre jednotlivých položiek rozpočtu projektu. V prípade, že predkladáte výkaz výmer, neuvádzate všetky položky, ale uvediete do stĺpca "Názov výdavku" názov stavebného objektu a do stĺpca "Popis a odôvodnenie výdavkov" uvediete "V priloženom výkaz výmere".
V poznámke taktiež uveďte názov predmetu zákazky z vyhodnotenia prieskumu trhu k príslušnému výdavku.</t>
  </si>
  <si>
    <t>013 - Softvér</t>
  </si>
  <si>
    <t>Kapitálový výdavok</t>
  </si>
  <si>
    <t>Dlhodobý nehmotný majetok</t>
  </si>
  <si>
    <t>ks</t>
  </si>
  <si>
    <t>014 - Oceniteľné práva</t>
  </si>
  <si>
    <t>hod.</t>
  </si>
  <si>
    <t>018 - Drobný dlhodobý nehmotný majetok</t>
  </si>
  <si>
    <t>mesiac</t>
  </si>
  <si>
    <t>019 - Ostatný dlhodobý nehmotný majetok</t>
  </si>
  <si>
    <t>súbor</t>
  </si>
  <si>
    <t>021 - Stavby</t>
  </si>
  <si>
    <t>Dlhodobý hmotný majetok</t>
  </si>
  <si>
    <t>projekt</t>
  </si>
  <si>
    <t>022 - Samostatné hnuteľné veci a súbory hnuteľných vecí</t>
  </si>
  <si>
    <t>kg</t>
  </si>
  <si>
    <t>023 - Dopravné prostriedky</t>
  </si>
  <si>
    <t>m</t>
  </si>
  <si>
    <t>028 - Drobný dlhodobý hmotný majetok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</si>
  <si>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</si>
  <si>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029 - Ostatný dlhodobý hmotný majetok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</si>
  <si>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</si>
  <si>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t>501 - Spotreba materiálu</t>
  </si>
  <si>
    <t>Bežný výdavok</t>
  </si>
  <si>
    <t>Spotreba</t>
  </si>
  <si>
    <t>bal</t>
  </si>
  <si>
    <t>502 - Spotreba energie</t>
  </si>
  <si>
    <t>sada</t>
  </si>
  <si>
    <t>512 - Cestovné náhrady</t>
  </si>
  <si>
    <t>Služby</t>
  </si>
  <si>
    <t>iné, vyšpecifikovať v stĺpci K</t>
  </si>
  <si>
    <t>518 - Ostatné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</si>
</sst>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Calibri"/>
      <scheme val="minor"/>
    </font>
    <font>
      <b/>
      <sz val="12"/>
      <color rgb="FF0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1" fillId="0" borderId="0" xfId="0" applyNumberFormat="1" applyFont="1" applyAlignment="1">
      <alignment vertical="top" wrapText="1"/>
    </xf>
    <xf numFmtId="0" fontId="2" fillId="0" borderId="0" xfId="0" applyFont="1" applyAlignment="1">
      <alignment horizontal="justify"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/>
    </xf>
    <xf numFmtId="0" fontId="7" fillId="3" borderId="0" xfId="0" applyFont="1" applyFill="1"/>
    <xf numFmtId="0" fontId="4" fillId="3" borderId="6" xfId="0" applyFont="1" applyFill="1" applyBorder="1"/>
    <xf numFmtId="0" fontId="4" fillId="3" borderId="0" xfId="0" applyFont="1" applyFill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/>
    <xf numFmtId="2" fontId="0" fillId="0" borderId="1" xfId="0" applyNumberFormat="1" applyBorder="1" applyProtection="1">
      <protection locked="0"/>
    </xf>
    <xf numFmtId="4" fontId="0" fillId="0" borderId="1" xfId="0" applyNumberFormat="1" applyBorder="1" applyProtection="1">
      <protection locked="0"/>
    </xf>
    <xf numFmtId="49" fontId="0" fillId="0" borderId="1" xfId="0" applyNumberFormat="1" applyBorder="1" applyAlignment="1" applyProtection="1">
      <alignment wrapText="1"/>
      <protection locked="0"/>
    </xf>
    <xf numFmtId="2" fontId="0" fillId="0" borderId="4" xfId="0" applyNumberFormat="1" applyBorder="1" applyProtection="1">
      <protection locked="0"/>
    </xf>
    <xf numFmtId="0" fontId="7" fillId="2" borderId="1" xfId="0" applyFont="1" applyFill="1" applyBorder="1" applyAlignment="1">
      <alignment horizontal="left"/>
    </xf>
    <xf numFmtId="4" fontId="7" fillId="2" borderId="1" xfId="0" applyNumberFormat="1" applyFont="1" applyFill="1" applyBorder="1" applyAlignment="1">
      <alignment horizontal="right"/>
    </xf>
    <xf numFmtId="0" fontId="7" fillId="3" borderId="0" xfId="0" applyFont="1" applyFill="1" applyAlignment="1">
      <alignment horizontal="left"/>
    </xf>
    <xf numFmtId="0" fontId="4" fillId="3" borderId="0" xfId="0" applyFont="1" applyFill="1" applyAlignment="1">
      <alignment horizontal="center" vertical="center" wrapText="1" shrinkToFit="1"/>
    </xf>
    <xf numFmtId="0" fontId="0" fillId="0" borderId="0" xfId="0" applyAlignment="1">
      <alignment wrapText="1" shrinkToFit="1"/>
    </xf>
    <xf numFmtId="0" fontId="7" fillId="2" borderId="2" xfId="0" applyFont="1" applyFill="1" applyBorder="1" applyAlignment="1">
      <alignment vertical="center" wrapText="1"/>
    </xf>
    <xf numFmtId="0" fontId="0" fillId="0" borderId="2" xfId="0" applyBorder="1" applyAlignment="1" applyProtection="1">
      <alignment wrapText="1" shrinkToFit="1"/>
      <protection locked="0"/>
    </xf>
    <xf numFmtId="2" fontId="5" fillId="0" borderId="1" xfId="0" applyNumberFormat="1" applyFont="1" applyBorder="1" applyProtection="1">
      <protection locked="0"/>
    </xf>
    <xf numFmtId="4" fontId="7" fillId="5" borderId="1" xfId="0" applyNumberFormat="1" applyFont="1" applyFill="1" applyBorder="1"/>
    <xf numFmtId="0" fontId="7" fillId="5" borderId="1" xfId="0" applyFont="1" applyFill="1" applyBorder="1"/>
    <xf numFmtId="0" fontId="5" fillId="0" borderId="0" xfId="0" applyFont="1" applyAlignment="1">
      <alignment wrapText="1" shrinkToFit="1"/>
    </xf>
    <xf numFmtId="0" fontId="5" fillId="0" borderId="0" xfId="0" applyFont="1"/>
    <xf numFmtId="4" fontId="0" fillId="5" borderId="1" xfId="0" applyNumberFormat="1" applyFill="1" applyBorder="1" applyProtection="1">
      <protection locked="0"/>
    </xf>
    <xf numFmtId="10" fontId="0" fillId="3" borderId="1" xfId="0" applyNumberFormat="1" applyFill="1" applyBorder="1"/>
    <xf numFmtId="0" fontId="7" fillId="2" borderId="1" xfId="0" applyFont="1" applyFill="1" applyBorder="1"/>
    <xf numFmtId="0" fontId="0" fillId="3" borderId="0" xfId="0" applyFill="1" applyAlignment="1">
      <alignment horizontal="left" vertical="top" wrapText="1"/>
    </xf>
    <xf numFmtId="0" fontId="4" fillId="3" borderId="0" xfId="0" applyFont="1" applyFill="1" applyAlignment="1">
      <alignment horizontal="center" vertical="center" wrapText="1" shrinkToFit="1"/>
    </xf>
    <xf numFmtId="0" fontId="0" fillId="3" borderId="0" xfId="0" applyFill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 shrinkToFit="1"/>
    </xf>
    <xf numFmtId="0" fontId="5" fillId="0" borderId="5" xfId="0" applyFont="1" applyBorder="1" applyAlignment="1">
      <alignment horizontal="left" vertical="center" wrapText="1" shrinkToFit="1"/>
    </xf>
    <xf numFmtId="0" fontId="4" fillId="4" borderId="2" xfId="0" applyFont="1" applyFill="1" applyBorder="1" applyAlignment="1">
      <alignment horizontal="left" vertical="center" wrapText="1" shrinkToFit="1"/>
    </xf>
    <xf numFmtId="0" fontId="4" fillId="4" borderId="5" xfId="0" applyFont="1" applyFill="1" applyBorder="1" applyAlignment="1">
      <alignment horizontal="left" vertical="center" wrapText="1" shrinkToFit="1"/>
    </xf>
    <xf numFmtId="0" fontId="4" fillId="4" borderId="2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4" fontId="7" fillId="5" borderId="2" xfId="0" applyNumberFormat="1" applyFont="1" applyFill="1" applyBorder="1" applyAlignment="1">
      <alignment horizontal="right"/>
    </xf>
    <xf numFmtId="4" fontId="7" fillId="5" borderId="5" xfId="0" applyNumberFormat="1" applyFont="1" applyFill="1" applyBorder="1" applyAlignment="1">
      <alignment horizontal="right"/>
    </xf>
    <xf numFmtId="0" fontId="10" fillId="3" borderId="6" xfId="0" applyFont="1" applyFill="1" applyBorder="1" applyAlignment="1">
      <alignment horizontal="center" wrapText="1"/>
    </xf>
    <xf numFmtId="0" fontId="9" fillId="3" borderId="6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ačkuličová, Ivana" id="{28E5E2DF-E1CE-4BF0-A196-ECBEE0A91C86}" userId="S::ivana.hackulicova@mirri.gov.sk::3762e789-7879-4544-a85f-72bc0fdddf94" providerId="AD"/>
</personList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" dT="2025-03-05T09:27:35.79" personId="{28E5E2DF-E1CE-4BF0-A196-ECBEE0A91C86}" id="{26A0184D-752C-4D8E-91F8-CBB06B71574E}">
    <text>to usmernenie by som dala do poznámky s uvedením, že aj ako excel. Nech ho pošlú cez UPVS aj ako pdf.</text>
  </threadedComment>
  <threadedComment ref="A2" dT="2025-03-05T13:30:49.09" personId="{28E5E2DF-E1CE-4BF0-A196-ECBEE0A91C86}" id="{AC952F59-8737-423B-A149-707941CE8669}" parentId="{26A0184D-752C-4D8E-91F8-CBB06B71574E}">
    <text xml:space="preserve">rozpočet má žiadateľ povinnosť predložiť oficiálne podpísaný vo formáte pdf alebo vytlačený. </text>
  </threadedComment>
  <threadedComment ref="A36" dT="2025-03-05T13:26:06.37" personId="{28E5E2DF-E1CE-4BF0-A196-ECBEE0A91C86}" id="{0879B6BF-DC72-4968-AA50-D7534B079AFA}">
    <text>navrhujeme doplniť "v súlade so žiadosťou."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abSelected="1" view="pageBreakPreview" zoomScale="78" zoomScaleNormal="100" zoomScaleSheetLayoutView="78" workbookViewId="0">
      <selection activeCell="B10" sqref="B10"/>
    </sheetView>
  </sheetViews>
  <sheetFormatPr defaultColWidth="9.140625" defaultRowHeight="15" outlineLevelRow="1" x14ac:dyDescent="0.25"/>
  <cols>
    <col min="1" max="1" width="6.5703125" customWidth="1"/>
    <col min="2" max="2" width="26" customWidth="1"/>
    <col min="3" max="3" width="28.42578125" customWidth="1"/>
    <col min="4" max="4" width="20.85546875" customWidth="1"/>
    <col min="5" max="5" width="47.140625" customWidth="1"/>
    <col min="6" max="6" width="14" customWidth="1"/>
    <col min="7" max="7" width="22" customWidth="1"/>
    <col min="8" max="8" width="20.5703125" customWidth="1"/>
    <col min="9" max="9" width="21.28515625" customWidth="1"/>
    <col min="10" max="11" width="22.7109375" customWidth="1"/>
    <col min="12" max="12" width="29.5703125" customWidth="1"/>
    <col min="13" max="14" width="9.140625" style="3"/>
  </cols>
  <sheetData>
    <row r="1" spans="1:12" s="3" customFormat="1" x14ac:dyDescent="0.25">
      <c r="L1" s="5" t="s">
        <v>0</v>
      </c>
    </row>
    <row r="2" spans="1:12" s="3" customFormat="1" ht="81.75" customHeight="1" x14ac:dyDescent="0.3">
      <c r="A2" s="49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6.5" customHeight="1" x14ac:dyDescent="0.25">
      <c r="A3" s="45" t="s">
        <v>2</v>
      </c>
      <c r="B3" s="46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ht="41.25" customHeight="1" x14ac:dyDescent="0.25">
      <c r="A4" s="45" t="s">
        <v>3</v>
      </c>
      <c r="B4" s="46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ht="43.5" customHeight="1" x14ac:dyDescent="0.25">
      <c r="A5" s="43" t="s">
        <v>4</v>
      </c>
      <c r="B5" s="44"/>
      <c r="C5" s="41"/>
      <c r="D5" s="41"/>
      <c r="E5" s="41"/>
      <c r="F5" s="41"/>
      <c r="G5" s="41"/>
      <c r="H5" s="41"/>
      <c r="I5" s="41"/>
      <c r="J5" s="41"/>
      <c r="K5" s="41"/>
      <c r="L5" s="42"/>
    </row>
    <row r="6" spans="1:12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38" t="s">
        <v>5</v>
      </c>
      <c r="B7" s="38"/>
      <c r="C7" s="27">
        <f>I32</f>
        <v>0</v>
      </c>
      <c r="D7" s="6"/>
      <c r="E7" s="28" t="s">
        <v>6</v>
      </c>
      <c r="F7" s="47">
        <f>J32</f>
        <v>0</v>
      </c>
      <c r="G7" s="48"/>
      <c r="H7" s="6"/>
      <c r="I7" s="6"/>
      <c r="J7" s="6"/>
      <c r="K7" s="6"/>
      <c r="L7" s="6"/>
    </row>
    <row r="8" spans="1:12" x14ac:dyDescent="0.25">
      <c r="A8" s="38" t="s">
        <v>7</v>
      </c>
      <c r="B8" s="38"/>
      <c r="C8" s="32"/>
      <c r="D8" s="7"/>
      <c r="E8" s="8"/>
      <c r="F8" s="3"/>
      <c r="G8" s="3"/>
      <c r="H8" s="3"/>
      <c r="I8" s="3"/>
      <c r="J8" s="3"/>
      <c r="K8" s="3"/>
      <c r="L8" s="3"/>
    </row>
    <row r="9" spans="1:12" ht="62.25" customHeight="1" x14ac:dyDescent="0.25">
      <c r="A9" s="9" t="s">
        <v>8</v>
      </c>
      <c r="B9" s="24" t="s">
        <v>9</v>
      </c>
      <c r="C9" s="10" t="s">
        <v>10</v>
      </c>
      <c r="D9" s="11" t="s">
        <v>11</v>
      </c>
      <c r="E9" s="10" t="s">
        <v>12</v>
      </c>
      <c r="F9" s="10" t="s">
        <v>13</v>
      </c>
      <c r="G9" s="10" t="s">
        <v>14</v>
      </c>
      <c r="H9" s="10" t="s">
        <v>15</v>
      </c>
      <c r="I9" s="10" t="s">
        <v>5</v>
      </c>
      <c r="J9" s="10" t="s">
        <v>16</v>
      </c>
      <c r="K9" s="10" t="s">
        <v>17</v>
      </c>
      <c r="L9" s="10" t="s">
        <v>18</v>
      </c>
    </row>
    <row r="10" spans="1:12" ht="31.5" customHeight="1" x14ac:dyDescent="0.25">
      <c r="A10" s="12">
        <v>1</v>
      </c>
      <c r="B10" s="25"/>
      <c r="C10" s="12" t="str">
        <f>IF(B10="","",VLOOKUP(B10,Data!$A$1:$C$13,3,TRUE))</f>
        <v/>
      </c>
      <c r="D10" s="13" t="str">
        <f>IF(B10="","",VLOOKUP(B10,Data!$A$1:$B$13,2,TRUE))</f>
        <v/>
      </c>
      <c r="E10" s="13"/>
      <c r="F10" s="14">
        <v>0</v>
      </c>
      <c r="G10" s="15"/>
      <c r="H10" s="14">
        <v>0</v>
      </c>
      <c r="I10" s="14">
        <v>0</v>
      </c>
      <c r="J10" s="26">
        <f>ROUND(I10*$C$8,2)</f>
        <v>0</v>
      </c>
      <c r="K10" s="16">
        <f>I10-J10</f>
        <v>0</v>
      </c>
      <c r="L10" s="17"/>
    </row>
    <row r="11" spans="1:12" ht="31.5" customHeight="1" x14ac:dyDescent="0.25">
      <c r="A11" s="12">
        <v>2</v>
      </c>
      <c r="B11" s="25"/>
      <c r="C11" s="12" t="str">
        <f>IF(B11="","",VLOOKUP(B11,Data!$A$1:$C$13,3,TRUE))</f>
        <v/>
      </c>
      <c r="D11" s="13" t="str">
        <f>IF(B11="","",VLOOKUP(B11,Data!$A$1:$B$13,2,TRUE))</f>
        <v/>
      </c>
      <c r="E11" s="13"/>
      <c r="F11" s="14">
        <v>0</v>
      </c>
      <c r="G11" s="15"/>
      <c r="H11" s="14">
        <v>0</v>
      </c>
      <c r="I11" s="14">
        <v>0</v>
      </c>
      <c r="J11" s="26">
        <f>ROUND(I11*$C$8,2)</f>
        <v>0</v>
      </c>
      <c r="K11" s="16">
        <f t="shared" ref="K11:K31" si="0">I11-J11</f>
        <v>0</v>
      </c>
      <c r="L11" s="17"/>
    </row>
    <row r="12" spans="1:12" ht="31.5" customHeight="1" x14ac:dyDescent="0.25">
      <c r="A12" s="12">
        <v>3</v>
      </c>
      <c r="B12" s="25"/>
      <c r="C12" s="12" t="str">
        <f>IF(B12="","",VLOOKUP(B12,Data!$A$1:$C$13,3,TRUE))</f>
        <v/>
      </c>
      <c r="D12" s="13" t="str">
        <f>IF(B12="","",VLOOKUP(B12,Data!$A$1:$B$13,2,TRUE))</f>
        <v/>
      </c>
      <c r="E12" s="13"/>
      <c r="F12" s="14">
        <v>0</v>
      </c>
      <c r="G12" s="15"/>
      <c r="H12" s="15">
        <v>0</v>
      </c>
      <c r="I12" s="16">
        <f t="shared" ref="I12:I29" si="1">ROUND(F12*H12,2)</f>
        <v>0</v>
      </c>
      <c r="J12" s="26">
        <f t="shared" ref="J12:J29" si="2">ROUND(I12*$C$8,2)</f>
        <v>0</v>
      </c>
      <c r="K12" s="16">
        <f t="shared" si="0"/>
        <v>0</v>
      </c>
      <c r="L12" s="17"/>
    </row>
    <row r="13" spans="1:12" ht="31.5" customHeight="1" x14ac:dyDescent="0.25">
      <c r="A13" s="12">
        <v>4</v>
      </c>
      <c r="B13" s="25"/>
      <c r="C13" s="12" t="str">
        <f>IF(B13="","",VLOOKUP(B13,Data!$A$1:$C$13,3,TRUE))</f>
        <v/>
      </c>
      <c r="D13" s="13" t="str">
        <f>IF(B13="","",VLOOKUP(B13,Data!$A$1:$B$13,2,TRUE))</f>
        <v/>
      </c>
      <c r="E13" s="13"/>
      <c r="F13" s="14">
        <v>0</v>
      </c>
      <c r="G13" s="15"/>
      <c r="H13" s="15">
        <v>0</v>
      </c>
      <c r="I13" s="16">
        <f t="shared" si="1"/>
        <v>0</v>
      </c>
      <c r="J13" s="26">
        <f t="shared" si="2"/>
        <v>0</v>
      </c>
      <c r="K13" s="16">
        <f t="shared" si="0"/>
        <v>0</v>
      </c>
      <c r="L13" s="17"/>
    </row>
    <row r="14" spans="1:12" ht="31.5" customHeight="1" x14ac:dyDescent="0.25">
      <c r="A14" s="12">
        <v>5</v>
      </c>
      <c r="B14" s="25"/>
      <c r="C14" s="12" t="str">
        <f>IF(B14="","",VLOOKUP(B14,Data!$A$1:$C$13,3,TRUE))</f>
        <v/>
      </c>
      <c r="D14" s="13" t="str">
        <f>IF(B14="","",VLOOKUP(B14,Data!$A$1:$B$13,2,TRUE))</f>
        <v/>
      </c>
      <c r="E14" s="13"/>
      <c r="F14" s="14">
        <v>0</v>
      </c>
      <c r="G14" s="15"/>
      <c r="H14" s="15">
        <v>0</v>
      </c>
      <c r="I14" s="16">
        <f t="shared" si="1"/>
        <v>0</v>
      </c>
      <c r="J14" s="26">
        <f t="shared" si="2"/>
        <v>0</v>
      </c>
      <c r="K14" s="16">
        <f t="shared" si="0"/>
        <v>0</v>
      </c>
      <c r="L14" s="17"/>
    </row>
    <row r="15" spans="1:12" ht="31.5" customHeight="1" x14ac:dyDescent="0.25">
      <c r="A15" s="12">
        <v>6</v>
      </c>
      <c r="B15" s="25"/>
      <c r="C15" s="12" t="str">
        <f>IF(B15="","",VLOOKUP(B15,Data!$A$1:$C$13,3,TRUE))</f>
        <v/>
      </c>
      <c r="D15" s="13" t="str">
        <f>IF(B15="","",VLOOKUP(B15,Data!$A$1:$B$13,2,TRUE))</f>
        <v/>
      </c>
      <c r="E15" s="13"/>
      <c r="F15" s="14">
        <v>0</v>
      </c>
      <c r="G15" s="15"/>
      <c r="H15" s="15">
        <v>0</v>
      </c>
      <c r="I15" s="16">
        <f t="shared" si="1"/>
        <v>0</v>
      </c>
      <c r="J15" s="26">
        <f t="shared" si="2"/>
        <v>0</v>
      </c>
      <c r="K15" s="16">
        <f t="shared" si="0"/>
        <v>0</v>
      </c>
      <c r="L15" s="17"/>
    </row>
    <row r="16" spans="1:12" ht="31.5" customHeight="1" x14ac:dyDescent="0.25">
      <c r="A16" s="12">
        <v>7</v>
      </c>
      <c r="B16" s="25"/>
      <c r="C16" s="12" t="str">
        <f>IF(B16="","",VLOOKUP(B16,Data!$A$1:$C$13,3,TRUE))</f>
        <v/>
      </c>
      <c r="D16" s="13" t="str">
        <f>IF(B16="","",VLOOKUP(B16,Data!$A$1:$B$13,2,TRUE))</f>
        <v/>
      </c>
      <c r="E16" s="13"/>
      <c r="F16" s="14">
        <v>0</v>
      </c>
      <c r="G16" s="15"/>
      <c r="H16" s="15">
        <v>0</v>
      </c>
      <c r="I16" s="16">
        <f t="shared" si="1"/>
        <v>0</v>
      </c>
      <c r="J16" s="26">
        <f t="shared" si="2"/>
        <v>0</v>
      </c>
      <c r="K16" s="16">
        <f t="shared" si="0"/>
        <v>0</v>
      </c>
      <c r="L16" s="17"/>
    </row>
    <row r="17" spans="1:12" ht="31.5" customHeight="1" x14ac:dyDescent="0.25">
      <c r="A17" s="12">
        <v>8</v>
      </c>
      <c r="B17" s="25"/>
      <c r="C17" s="12" t="str">
        <f>IF(B17="","",VLOOKUP(B17,Data!$A$1:$C$13,3,TRUE))</f>
        <v/>
      </c>
      <c r="D17" s="13" t="str">
        <f>IF(B17="","",VLOOKUP(B17,Data!$A$1:$B$13,2,TRUE))</f>
        <v/>
      </c>
      <c r="E17" s="13"/>
      <c r="F17" s="14">
        <v>0</v>
      </c>
      <c r="G17" s="15"/>
      <c r="H17" s="15">
        <v>0</v>
      </c>
      <c r="I17" s="16">
        <f t="shared" si="1"/>
        <v>0</v>
      </c>
      <c r="J17" s="26">
        <f t="shared" si="2"/>
        <v>0</v>
      </c>
      <c r="K17" s="16">
        <f t="shared" si="0"/>
        <v>0</v>
      </c>
      <c r="L17" s="17"/>
    </row>
    <row r="18" spans="1:12" ht="31.5" customHeight="1" x14ac:dyDescent="0.25">
      <c r="A18" s="12">
        <v>9</v>
      </c>
      <c r="B18" s="25"/>
      <c r="C18" s="12" t="str">
        <f>IF(B18="","",VLOOKUP(B18,Data!$A$1:$C$13,3,TRUE))</f>
        <v/>
      </c>
      <c r="D18" s="13" t="str">
        <f>IF(B18="","",VLOOKUP(B18,Data!$A$1:$B$13,2,TRUE))</f>
        <v/>
      </c>
      <c r="E18" s="13"/>
      <c r="F18" s="14">
        <v>0</v>
      </c>
      <c r="G18" s="15"/>
      <c r="H18" s="15">
        <v>0</v>
      </c>
      <c r="I18" s="16">
        <f t="shared" si="1"/>
        <v>0</v>
      </c>
      <c r="J18" s="26">
        <f t="shared" si="2"/>
        <v>0</v>
      </c>
      <c r="K18" s="16">
        <f t="shared" si="0"/>
        <v>0</v>
      </c>
      <c r="L18" s="17"/>
    </row>
    <row r="19" spans="1:12" ht="31.5" customHeight="1" x14ac:dyDescent="0.25">
      <c r="A19" s="12">
        <v>10</v>
      </c>
      <c r="B19" s="25"/>
      <c r="C19" s="12" t="str">
        <f>IF(B19="","",VLOOKUP(B19,Data!$A$1:$C$13,3,TRUE))</f>
        <v/>
      </c>
      <c r="D19" s="13" t="str">
        <f>IF(B19="","",VLOOKUP(B19,Data!$A$1:$B$13,2,TRUE))</f>
        <v/>
      </c>
      <c r="E19" s="13"/>
      <c r="F19" s="14">
        <v>0</v>
      </c>
      <c r="G19" s="15"/>
      <c r="H19" s="18">
        <v>0</v>
      </c>
      <c r="I19" s="16">
        <f t="shared" si="1"/>
        <v>0</v>
      </c>
      <c r="J19" s="26">
        <f t="shared" si="2"/>
        <v>0</v>
      </c>
      <c r="K19" s="16">
        <f t="shared" si="0"/>
        <v>0</v>
      </c>
      <c r="L19" s="17"/>
    </row>
    <row r="20" spans="1:12" ht="31.5" customHeight="1" x14ac:dyDescent="0.25">
      <c r="A20" s="12">
        <v>11</v>
      </c>
      <c r="B20" s="25"/>
      <c r="C20" s="12" t="str">
        <f>IF(B20="","",VLOOKUP(B20,Data!$A$1:$C$13,3,TRUE))</f>
        <v/>
      </c>
      <c r="D20" s="13" t="str">
        <f>IF(B20="","",VLOOKUP(B20,Data!$A$1:$B$13,2,TRUE))</f>
        <v/>
      </c>
      <c r="E20" s="13"/>
      <c r="F20" s="14">
        <v>0</v>
      </c>
      <c r="G20" s="15"/>
      <c r="H20" s="18">
        <v>0</v>
      </c>
      <c r="I20" s="16">
        <f t="shared" si="1"/>
        <v>0</v>
      </c>
      <c r="J20" s="26">
        <f t="shared" si="2"/>
        <v>0</v>
      </c>
      <c r="K20" s="16">
        <f t="shared" si="0"/>
        <v>0</v>
      </c>
      <c r="L20" s="17"/>
    </row>
    <row r="21" spans="1:12" ht="31.5" customHeight="1" x14ac:dyDescent="0.25">
      <c r="A21" s="12">
        <v>12</v>
      </c>
      <c r="B21" s="25"/>
      <c r="C21" s="12" t="str">
        <f>IF(B21="","",VLOOKUP(B21,Data!$A$1:$C$13,3,TRUE))</f>
        <v/>
      </c>
      <c r="D21" s="13" t="str">
        <f>IF(B21="","",VLOOKUP(B21,Data!$A$1:$B$13,2,TRUE))</f>
        <v/>
      </c>
      <c r="E21" s="13"/>
      <c r="F21" s="14">
        <v>0</v>
      </c>
      <c r="G21" s="15"/>
      <c r="H21" s="18">
        <v>0</v>
      </c>
      <c r="I21" s="16">
        <f t="shared" si="1"/>
        <v>0</v>
      </c>
      <c r="J21" s="26">
        <f t="shared" si="2"/>
        <v>0</v>
      </c>
      <c r="K21" s="16">
        <f t="shared" si="0"/>
        <v>0</v>
      </c>
      <c r="L21" s="17"/>
    </row>
    <row r="22" spans="1:12" ht="31.5" customHeight="1" x14ac:dyDescent="0.25">
      <c r="A22" s="12">
        <v>13</v>
      </c>
      <c r="B22" s="25"/>
      <c r="C22" s="12" t="str">
        <f>IF(B22="","",VLOOKUP(B22,Data!$A$1:$C$13,3,TRUE))</f>
        <v/>
      </c>
      <c r="D22" s="13" t="str">
        <f>IF(B22="","",VLOOKUP(B22,Data!$A$1:$B$13,2,TRUE))</f>
        <v/>
      </c>
      <c r="E22" s="13"/>
      <c r="F22" s="14">
        <v>0</v>
      </c>
      <c r="G22" s="15"/>
      <c r="H22" s="18">
        <v>0</v>
      </c>
      <c r="I22" s="16">
        <f t="shared" si="1"/>
        <v>0</v>
      </c>
      <c r="J22" s="26">
        <f t="shared" si="2"/>
        <v>0</v>
      </c>
      <c r="K22" s="16">
        <f t="shared" si="0"/>
        <v>0</v>
      </c>
      <c r="L22" s="17"/>
    </row>
    <row r="23" spans="1:12" ht="31.5" customHeight="1" x14ac:dyDescent="0.25">
      <c r="A23" s="12">
        <v>14</v>
      </c>
      <c r="B23" s="25"/>
      <c r="C23" s="12" t="str">
        <f>IF(B23="","",VLOOKUP(B23,Data!$A$1:$C$13,3,TRUE))</f>
        <v/>
      </c>
      <c r="D23" s="13" t="str">
        <f>IF(B23="","",VLOOKUP(B23,Data!$A$1:$B$13,2,TRUE))</f>
        <v/>
      </c>
      <c r="E23" s="13"/>
      <c r="F23" s="14">
        <v>0</v>
      </c>
      <c r="G23" s="15"/>
      <c r="H23" s="18">
        <v>0</v>
      </c>
      <c r="I23" s="16">
        <f t="shared" si="1"/>
        <v>0</v>
      </c>
      <c r="J23" s="26">
        <f t="shared" si="2"/>
        <v>0</v>
      </c>
      <c r="K23" s="16">
        <f t="shared" si="0"/>
        <v>0</v>
      </c>
      <c r="L23" s="17"/>
    </row>
    <row r="24" spans="1:12" ht="31.5" customHeight="1" x14ac:dyDescent="0.25">
      <c r="A24" s="12">
        <v>15</v>
      </c>
      <c r="B24" s="25"/>
      <c r="C24" s="12" t="str">
        <f>IF(B24="","",VLOOKUP(B24,Data!$A$1:$C$13,3,TRUE))</f>
        <v/>
      </c>
      <c r="D24" s="13" t="str">
        <f>IF(B24="","",VLOOKUP(B24,Data!$A$1:$B$13,2,TRUE))</f>
        <v/>
      </c>
      <c r="E24" s="13"/>
      <c r="F24" s="14">
        <v>0</v>
      </c>
      <c r="G24" s="15"/>
      <c r="H24" s="18">
        <v>0</v>
      </c>
      <c r="I24" s="16">
        <f t="shared" si="1"/>
        <v>0</v>
      </c>
      <c r="J24" s="26">
        <f t="shared" si="2"/>
        <v>0</v>
      </c>
      <c r="K24" s="16">
        <f t="shared" si="0"/>
        <v>0</v>
      </c>
      <c r="L24" s="17"/>
    </row>
    <row r="25" spans="1:12" ht="31.5" customHeight="1" x14ac:dyDescent="0.25">
      <c r="A25" s="12">
        <v>16</v>
      </c>
      <c r="B25" s="25"/>
      <c r="C25" s="12" t="str">
        <f>IF(B25="","",VLOOKUP(B25,Data!$A$1:$C$13,3,TRUE))</f>
        <v/>
      </c>
      <c r="D25" s="13" t="str">
        <f>IF(B25="","",VLOOKUP(B25,Data!$A$1:$B$13,2,TRUE))</f>
        <v/>
      </c>
      <c r="E25" s="13"/>
      <c r="F25" s="14">
        <v>0</v>
      </c>
      <c r="G25" s="15"/>
      <c r="H25" s="18">
        <v>0</v>
      </c>
      <c r="I25" s="16">
        <f t="shared" si="1"/>
        <v>0</v>
      </c>
      <c r="J25" s="26">
        <f t="shared" si="2"/>
        <v>0</v>
      </c>
      <c r="K25" s="16">
        <f t="shared" si="0"/>
        <v>0</v>
      </c>
      <c r="L25" s="17"/>
    </row>
    <row r="26" spans="1:12" ht="31.5" customHeight="1" x14ac:dyDescent="0.25">
      <c r="A26" s="12">
        <v>17</v>
      </c>
      <c r="B26" s="25"/>
      <c r="C26" s="12" t="str">
        <f>IF(B26="","",VLOOKUP(B26,Data!$A$1:$C$13,3,TRUE))</f>
        <v/>
      </c>
      <c r="D26" s="13" t="str">
        <f>IF(B26="","",VLOOKUP(B26,Data!$A$1:$B$13,2,TRUE))</f>
        <v/>
      </c>
      <c r="E26" s="13"/>
      <c r="F26" s="14">
        <v>0</v>
      </c>
      <c r="G26" s="15"/>
      <c r="H26" s="18">
        <v>0</v>
      </c>
      <c r="I26" s="16">
        <f t="shared" si="1"/>
        <v>0</v>
      </c>
      <c r="J26" s="26">
        <f t="shared" si="2"/>
        <v>0</v>
      </c>
      <c r="K26" s="16">
        <f t="shared" si="0"/>
        <v>0</v>
      </c>
      <c r="L26" s="17"/>
    </row>
    <row r="27" spans="1:12" ht="31.5" customHeight="1" x14ac:dyDescent="0.25">
      <c r="A27" s="12">
        <v>18</v>
      </c>
      <c r="B27" s="25"/>
      <c r="C27" s="12" t="str">
        <f>IF(B27="","",VLOOKUP(B27,Data!$A$1:$C$13,3,TRUE))</f>
        <v/>
      </c>
      <c r="D27" s="13" t="str">
        <f>IF(B27="","",VLOOKUP(B27,Data!$A$1:$B$13,2,TRUE))</f>
        <v/>
      </c>
      <c r="E27" s="13"/>
      <c r="F27" s="14">
        <v>0</v>
      </c>
      <c r="G27" s="15"/>
      <c r="H27" s="18">
        <v>0</v>
      </c>
      <c r="I27" s="16">
        <f t="shared" si="1"/>
        <v>0</v>
      </c>
      <c r="J27" s="26">
        <f t="shared" si="2"/>
        <v>0</v>
      </c>
      <c r="K27" s="16">
        <f t="shared" si="0"/>
        <v>0</v>
      </c>
      <c r="L27" s="17"/>
    </row>
    <row r="28" spans="1:12" ht="31.5" customHeight="1" x14ac:dyDescent="0.25">
      <c r="A28" s="12">
        <v>19</v>
      </c>
      <c r="B28" s="25"/>
      <c r="C28" s="12" t="str">
        <f>IF(B28="","",VLOOKUP(B28,Data!$A$1:$C$13,3,TRUE))</f>
        <v/>
      </c>
      <c r="D28" s="13" t="str">
        <f>IF(B28="","",VLOOKUP(B28,Data!$A$1:$B$13,2,TRUE))</f>
        <v/>
      </c>
      <c r="E28" s="13"/>
      <c r="F28" s="14">
        <v>0</v>
      </c>
      <c r="G28" s="15"/>
      <c r="H28" s="18">
        <v>0</v>
      </c>
      <c r="I28" s="16">
        <f t="shared" si="1"/>
        <v>0</v>
      </c>
      <c r="J28" s="26">
        <f t="shared" si="2"/>
        <v>0</v>
      </c>
      <c r="K28" s="16">
        <f t="shared" si="0"/>
        <v>0</v>
      </c>
      <c r="L28" s="17"/>
    </row>
    <row r="29" spans="1:12" ht="31.5" customHeight="1" x14ac:dyDescent="0.25">
      <c r="A29" s="12">
        <v>20</v>
      </c>
      <c r="B29" s="25"/>
      <c r="C29" s="12" t="str">
        <f>IF(B29="","",VLOOKUP(B29,Data!$A$1:$C$13,3,TRUE))</f>
        <v/>
      </c>
      <c r="D29" s="13" t="str">
        <f>IF(B29="","",VLOOKUP(B29,Data!$A$1:$B$13,2,TRUE))</f>
        <v/>
      </c>
      <c r="E29" s="13"/>
      <c r="F29" s="14">
        <v>0</v>
      </c>
      <c r="G29" s="15"/>
      <c r="H29" s="18">
        <v>0</v>
      </c>
      <c r="I29" s="16">
        <f t="shared" si="1"/>
        <v>0</v>
      </c>
      <c r="J29" s="26">
        <f t="shared" si="2"/>
        <v>0</v>
      </c>
      <c r="K29" s="16">
        <f t="shared" si="0"/>
        <v>0</v>
      </c>
      <c r="L29" s="17"/>
    </row>
    <row r="30" spans="1:12" outlineLevel="1" x14ac:dyDescent="0.25">
      <c r="A30" s="3"/>
      <c r="B30" s="19" t="s">
        <v>19</v>
      </c>
      <c r="C30" s="19"/>
      <c r="D30" s="3"/>
      <c r="E30" s="3"/>
      <c r="F30" s="3"/>
      <c r="G30" s="3"/>
      <c r="H30" s="3"/>
      <c r="I30" s="20">
        <f>SUMIF(B10:B29,"=112 - Zásoby",I10:I29)+SUMIF(B10:B29,"=501 - Spotreba materiálu",I10:I29)+SUMIF(B10:B29,"=502 - Spotreba energie",I10:I29)+SUMIF(B10:B29,"=503 - Spotreba ostatných neskladovateľných dodávok",I10:I29)+SUMIF(B10:B29,"=512 - Cestovné náhrady",I10:I29)+SUMIF(B10:B29,"=518 - Ostatné služby",I10:I29)+SUMIF(B10:B29,"=521 - Mzdové výdavky",I10:I29)</f>
        <v>0</v>
      </c>
      <c r="J30" s="20">
        <f>SUMIF(B10:B29,"=112 - Zásoby",J10:J29)+SUMIF(B10:B29,"=501 - Spotreba materiálu",J10:J29)+SUMIF(B10:B29,"=502 - Spotreba energie",J10:J29)+SUMIF(B10:B29,"=503 - Spotreba ostatných neskladovateľných dodávok",J10:J29)+SUMIF(B10:B29,"=512 - Cestovné náhrady",J10:J29)+SUMIF(B10:B29,"=518 - Ostatné služby",J10:J29)+SUMIF(B10:B29,"=521 - Mzdové výdavky",J10:J29)</f>
        <v>0</v>
      </c>
      <c r="K30" s="31">
        <f t="shared" si="0"/>
        <v>0</v>
      </c>
      <c r="L30" s="3"/>
    </row>
    <row r="31" spans="1:12" outlineLevel="1" x14ac:dyDescent="0.25">
      <c r="A31" s="3"/>
      <c r="B31" s="19" t="s">
        <v>20</v>
      </c>
      <c r="C31" s="19"/>
      <c r="D31" s="3"/>
      <c r="E31" s="3"/>
      <c r="F31" s="3"/>
      <c r="G31" s="3"/>
      <c r="H31" s="3"/>
      <c r="I31" s="20">
        <f>SUMIF(B10:B29,"=013 - Softvér",I10:I29)+SUMIF(B10:B29,"=014 - Oceniteľné práva",I10:I29)+SUMIF(B10:B29,"=018 - Drobný dlhodobý nehmotný majetok",I10:I29)+SUMIF(B10:B29,"=019 - Ostatný dlhodobý nehmotný majetok",I10:I29)+SUMIF(B10:B29,"=021 - Stavby",I10:I29)+SUMIF(B10:B29,"=022 - Samostatné hnuteľné veci a súbory hnuteľných vecí",I10:I29)+SUMIF(B10:B29,"=023 - Dopravné prostriedky",I10:I29)+SUMIF(B10:B29,"=027 - Pozemky",I10:I29)+SUMIF(B10:B29,"=028 - Drobný dlhodobý hmotný majetok",I10:I29)+SUMIF(B10:B29,"=029 - Ostatný dlhodobý hmotný majetok",I10:I29)+SUMIF(B10:B29,"=042 - Obstaranie dlhodobého hmotného majetku",I10:I29)</f>
        <v>0</v>
      </c>
      <c r="J31" s="20">
        <f>SUMIF(B10:B29,"=013 - Softvér",J10:J29)+SUMIF(B10:B29,"=014 - Oceniteľné práva",J10:J29)+SUMIF(B10:B29,"=018 - Drobný dlhodobý nehmotný majetok",J10:J29)+SUMIF(B10:B29,"=019 - Ostatný dlhodobý nehmotný majetok",J10:J29)+SUMIF(B10:B29,"=021 - Stavby",J10:J29)+SUMIF(B10:B29,"=022 - Samostatné hnuteľné veci a súbory hnuteľných vecí",J10:J29)+SUMIF(B10:B29,"=023 - Dopravné prostriedky",J10:J29)+SUMIF(B10:B29,"=027 - Pozemky",J10:J29)+SUMIF(B10:B29,"=028 - Drobný dlhodobý hmotný majetok",J10:J29)+SUMIF(B10:B29,"=029 - Ostatný dlhodobý hmotný majetok",J10:J29)+SUMIF(B10:B29,"=042 - Obstaranie dlhodobého hmotného majetku",J10:J29)</f>
        <v>0</v>
      </c>
      <c r="K31" s="31">
        <f t="shared" si="0"/>
        <v>0</v>
      </c>
      <c r="L31" s="3"/>
    </row>
    <row r="32" spans="1:12" x14ac:dyDescent="0.25">
      <c r="A32" s="3"/>
      <c r="B32" s="33" t="s">
        <v>21</v>
      </c>
      <c r="C32" s="33"/>
      <c r="D32" s="3"/>
      <c r="E32" s="3"/>
      <c r="F32" s="3"/>
      <c r="G32" s="3"/>
      <c r="H32" s="3"/>
      <c r="I32" s="20">
        <f>I30+I31</f>
        <v>0</v>
      </c>
      <c r="J32" s="20">
        <f>SUM(J30:J31)</f>
        <v>0</v>
      </c>
      <c r="K32" s="31">
        <f>SUM(K30:K31)</f>
        <v>0</v>
      </c>
      <c r="L32" s="3"/>
    </row>
    <row r="33" spans="1:13" s="3" customFormat="1" x14ac:dyDescent="0.25">
      <c r="B33" s="21"/>
    </row>
    <row r="34" spans="1:13" s="3" customFormat="1" x14ac:dyDescent="0.25">
      <c r="B34" s="21"/>
    </row>
    <row r="35" spans="1:13" s="3" customFormat="1" ht="15" customHeight="1" x14ac:dyDescent="0.25">
      <c r="A35" s="36" t="s">
        <v>22</v>
      </c>
      <c r="B35" s="36"/>
      <c r="C35" s="36"/>
      <c r="D35" s="4"/>
      <c r="E35" s="4"/>
      <c r="F35" s="4"/>
      <c r="G35" s="35"/>
      <c r="H35" s="35"/>
      <c r="I35" s="35"/>
      <c r="J35" s="35"/>
      <c r="K35" s="35"/>
      <c r="L35" s="35"/>
    </row>
    <row r="36" spans="1:13" s="3" customFormat="1" ht="15" customHeight="1" x14ac:dyDescent="0.25">
      <c r="A36" s="36" t="s">
        <v>23</v>
      </c>
      <c r="B36" s="36"/>
      <c r="C36" s="36"/>
      <c r="D36" s="4"/>
      <c r="E36" s="4"/>
      <c r="F36" s="4"/>
      <c r="G36" s="22"/>
      <c r="H36" s="22"/>
      <c r="I36" s="22"/>
      <c r="J36" s="22"/>
      <c r="K36" s="22"/>
      <c r="L36" s="22"/>
    </row>
    <row r="37" spans="1:13" s="3" customFormat="1" x14ac:dyDescent="0.25">
      <c r="A37" s="36" t="s">
        <v>24</v>
      </c>
      <c r="B37" s="36"/>
      <c r="C37" s="36"/>
      <c r="D37" s="36"/>
      <c r="E37" s="36"/>
      <c r="F37" s="4"/>
    </row>
    <row r="38" spans="1:13" s="3" customFormat="1" x14ac:dyDescent="0.25">
      <c r="A38" s="36" t="s">
        <v>25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1:13" s="3" customFormat="1" ht="18.75" customHeight="1" x14ac:dyDescent="0.25">
      <c r="A39" s="37" t="s">
        <v>26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</row>
    <row r="40" spans="1:13" s="3" customFormat="1" ht="84.75" customHeight="1" x14ac:dyDescent="0.25">
      <c r="A40" s="34" t="s">
        <v>27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</row>
  </sheetData>
  <dataConsolidate/>
  <mergeCells count="17">
    <mergeCell ref="A7:B7"/>
    <mergeCell ref="A8:B8"/>
    <mergeCell ref="A2:L2"/>
    <mergeCell ref="C3:L3"/>
    <mergeCell ref="C4:L4"/>
    <mergeCell ref="C5:L5"/>
    <mergeCell ref="A5:B5"/>
    <mergeCell ref="A3:B3"/>
    <mergeCell ref="A4:B4"/>
    <mergeCell ref="F7:G7"/>
    <mergeCell ref="A40:L40"/>
    <mergeCell ref="G35:L35"/>
    <mergeCell ref="A37:E37"/>
    <mergeCell ref="A35:C35"/>
    <mergeCell ref="A36:C36"/>
    <mergeCell ref="A38:M38"/>
    <mergeCell ref="A39:M39"/>
  </mergeCells>
  <dataValidations count="1">
    <dataValidation allowBlank="1" sqref="C1 C41:C1048576 C33:C34 C6:C31"/>
  </dataValidations>
  <pageMargins left="0.23622047244094491" right="0.23622047244094491" top="0.74803149606299213" bottom="0.74803149606299213" header="0.31496062992125984" footer="0.31496062992125984"/>
  <pageSetup paperSize="9" scale="4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Data!$E$1:$E$12</xm:f>
          </x14:formula1>
          <xm:sqref>G10:G29</xm:sqref>
        </x14:dataValidation>
        <x14:dataValidation type="list" allowBlank="1" showInputMessage="1" showErrorMessage="1">
          <x14:formula1>
            <xm:f>Data!$A$1:$A$13</xm:f>
          </x14:formula1>
          <xm:sqref>B10:B29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="115" zoomScaleNormal="115" workbookViewId="0">
      <selection activeCell="B18" sqref="B18"/>
    </sheetView>
  </sheetViews>
  <sheetFormatPr defaultRowHeight="15" x14ac:dyDescent="0.25"/>
  <cols>
    <col min="1" max="1" width="21.140625" customWidth="1"/>
    <col min="2" max="2" width="20.5703125" customWidth="1"/>
    <col min="3" max="3" width="19.140625" customWidth="1"/>
    <col min="9" max="9" width="31.7109375" customWidth="1"/>
    <col min="10" max="10" width="17.85546875" bestFit="1" customWidth="1"/>
    <col min="11" max="11" width="18.28515625" bestFit="1" customWidth="1"/>
  </cols>
  <sheetData>
    <row r="1" spans="1:10" ht="30" x14ac:dyDescent="0.25">
      <c r="A1" s="23" t="s">
        <v>28</v>
      </c>
      <c r="B1" t="s">
        <v>29</v>
      </c>
      <c r="C1" s="23" t="s">
        <v>30</v>
      </c>
      <c r="E1" t="s">
        <v>31</v>
      </c>
      <c r="I1" s="23"/>
      <c r="J1" s="23"/>
    </row>
    <row r="2" spans="1:10" ht="30" x14ac:dyDescent="0.25">
      <c r="A2" s="23" t="s">
        <v>32</v>
      </c>
      <c r="B2" t="s">
        <v>29</v>
      </c>
      <c r="C2" s="23" t="s">
        <v>30</v>
      </c>
      <c r="E2" t="s">
        <v>33</v>
      </c>
      <c r="I2" s="23"/>
      <c r="J2" s="23"/>
    </row>
    <row r="3" spans="1:10" ht="30" x14ac:dyDescent="0.25">
      <c r="A3" s="23" t="s">
        <v>34</v>
      </c>
      <c r="B3" t="s">
        <v>29</v>
      </c>
      <c r="C3" s="23" t="s">
        <v>30</v>
      </c>
      <c r="E3" t="s">
        <v>35</v>
      </c>
      <c r="I3" s="23"/>
      <c r="J3" s="23"/>
    </row>
    <row r="4" spans="1:10" ht="45" x14ac:dyDescent="0.25">
      <c r="A4" s="23" t="s">
        <v>36</v>
      </c>
      <c r="B4" t="s">
        <v>29</v>
      </c>
      <c r="C4" s="23" t="s">
        <v>30</v>
      </c>
      <c r="E4" t="s">
        <v>37</v>
      </c>
      <c r="I4" s="23"/>
    </row>
    <row r="5" spans="1:10" ht="30" x14ac:dyDescent="0.25">
      <c r="A5" s="23" t="s">
        <v>38</v>
      </c>
      <c r="B5" t="s">
        <v>29</v>
      </c>
      <c r="C5" s="23" t="s">
        <v>39</v>
      </c>
      <c r="E5" t="s">
        <v>40</v>
      </c>
      <c r="I5" s="23"/>
      <c r="J5" s="23"/>
    </row>
    <row r="6" spans="1:10" ht="60" x14ac:dyDescent="0.25">
      <c r="A6" s="23" t="s">
        <v>41</v>
      </c>
      <c r="B6" t="s">
        <v>29</v>
      </c>
      <c r="C6" s="23" t="s">
        <v>39</v>
      </c>
      <c r="E6" t="s">
        <v>42</v>
      </c>
      <c r="I6" s="23"/>
      <c r="J6" s="23"/>
    </row>
    <row r="7" spans="1:10" ht="30" x14ac:dyDescent="0.25">
      <c r="A7" s="29" t="s">
        <v>43</v>
      </c>
      <c r="B7" s="30" t="s">
        <v>29</v>
      </c>
      <c r="C7" s="29" t="s">
        <v>39</v>
      </c>
      <c r="E7" t="s">
        <v>44</v>
      </c>
      <c r="I7" s="23"/>
      <c r="J7" s="23"/>
    </row>
    <row r="8" spans="1:10" ht="30" x14ac:dyDescent="0.25">
      <c r="A8" s="23" t="s">
        <v>45</v>
      </c>
      <c r="B8" t="s">
        <v>29</v>
      </c>
      <c r="C8" s="23" t="s">
        <v>39</v>
      </c>
      <c r="E8" t="s">
        <v>46</v>
      </c>
      <c r="I8" s="23"/>
      <c r="J8" s="23"/>
    </row>
    <row r="9" spans="1:10" ht="45" x14ac:dyDescent="0.25">
      <c r="A9" s="23" t="s">
        <v>47</v>
      </c>
      <c r="B9" t="s">
        <v>29</v>
      </c>
      <c r="C9" s="23" t="s">
        <v>39</v>
      </c>
      <c r="E9" t="s">
        <v>48</v>
      </c>
      <c r="I9" s="23"/>
    </row>
    <row r="10" spans="1:10" ht="30" x14ac:dyDescent="0.25">
      <c r="A10" s="23" t="s">
        <v>49</v>
      </c>
      <c r="B10" t="s">
        <v>50</v>
      </c>
      <c r="C10" s="23" t="s">
        <v>51</v>
      </c>
      <c r="E10" t="s">
        <v>52</v>
      </c>
      <c r="I10" s="23"/>
    </row>
    <row r="11" spans="1:10" x14ac:dyDescent="0.25">
      <c r="A11" s="23" t="s">
        <v>53</v>
      </c>
      <c r="B11" t="s">
        <v>50</v>
      </c>
      <c r="C11" t="s">
        <v>51</v>
      </c>
      <c r="E11" t="s">
        <v>54</v>
      </c>
      <c r="I11" s="23"/>
    </row>
    <row r="12" spans="1:10" ht="30" x14ac:dyDescent="0.25">
      <c r="A12" s="23" t="s">
        <v>55</v>
      </c>
      <c r="B12" t="s">
        <v>50</v>
      </c>
      <c r="C12" t="s">
        <v>56</v>
      </c>
      <c r="E12" t="s">
        <v>57</v>
      </c>
      <c r="I12" s="23"/>
    </row>
    <row r="13" spans="1:10" x14ac:dyDescent="0.25">
      <c r="A13" s="23" t="s">
        <v>58</v>
      </c>
      <c r="B13" t="s">
        <v>50</v>
      </c>
      <c r="C13" t="s">
        <v>56</v>
      </c>
      <c r="I13" s="23"/>
    </row>
    <row r="14" spans="1:10" x14ac:dyDescent="0.25">
      <c r="I14" s="23"/>
    </row>
    <row r="16" spans="1:10" ht="15.75" x14ac:dyDescent="0.25">
      <c r="A16" s="1"/>
      <c r="B16" s="2"/>
    </row>
    <row r="17" spans="1:2" ht="15.75" x14ac:dyDescent="0.25">
      <c r="A17" s="1"/>
      <c r="B17" s="2"/>
    </row>
    <row r="18" spans="1:2" ht="15.75" x14ac:dyDescent="0.25">
      <c r="A18" s="1"/>
      <c r="B18" s="2"/>
    </row>
    <row r="19" spans="1:2" ht="15.75" x14ac:dyDescent="0.25">
      <c r="A19" s="1"/>
      <c r="B19" s="2"/>
    </row>
    <row r="21" spans="1:2" ht="15.75" x14ac:dyDescent="0.25">
      <c r="B21" s="2"/>
    </row>
    <row r="23" spans="1:2" ht="15.75" x14ac:dyDescent="0.25">
      <c r="B23" s="2"/>
    </row>
    <row r="25" spans="1:2" ht="15.75" x14ac:dyDescent="0.25">
      <c r="B25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Rozpočet</vt:lpstr>
      <vt:lpstr>Hárok1</vt:lpstr>
      <vt:lpstr>Data</vt:lpstr>
      <vt:lpstr>jednotky</vt:lpstr>
      <vt:lpstr>Rozpočet!Názvy_tlače</vt:lpstr>
      <vt:lpstr>Rozpočet!Oblasť_tlače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2018-03-09T05:48:25Z</dcterms:created>
  <dcterms:modified xsi:type="dcterms:W3CDTF">2025-03-07T10:28:58Z</dcterms:modified>
  <cp:category/>
  <cp:contentStatus/>
</cp:coreProperties>
</file>