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Z:\2021-2027\Informácie o zaslaní prehľadu uhradených ŽoP\IRR AT, CZ, HU-PL-NEXT\2026\08_2026\20.08.2026\"/>
    </mc:Choice>
  </mc:AlternateContent>
  <xr:revisionPtr revIDLastSave="0" documentId="13_ncr:1_{269D3E27-5F23-4E2B-A0DC-6CEFF0BFEB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REG_SK-HU-PL-NEXT 2026" sheetId="1" r:id="rId1"/>
    <sheet name="pomocná tab." sheetId="2" state="hidden" r:id="rId2"/>
  </sheets>
  <definedNames>
    <definedName name="_xlnm._FilterDatabase" localSheetId="0" hidden="1">'INTERREG_SK-HU-PL-NEXT 2026'!$D$2:$D$141</definedName>
    <definedName name="_xlnm.Print_Area" localSheetId="0">'INTERREG_SK-HU-PL-NEXT 2026'!$B$2:$H$11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5" i="1" l="1"/>
  <c r="F135" i="1"/>
  <c r="E135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G128" i="1"/>
  <c r="F128" i="1"/>
  <c r="E128" i="1"/>
  <c r="E133" i="1"/>
  <c r="F133" i="1"/>
  <c r="G133" i="1"/>
  <c r="E134" i="1"/>
  <c r="F134" i="1"/>
  <c r="G134" i="1"/>
  <c r="E136" i="1"/>
  <c r="F136" i="1"/>
  <c r="G136" i="1"/>
  <c r="E137" i="1"/>
  <c r="F137" i="1"/>
  <c r="G137" i="1"/>
  <c r="G121" i="1"/>
  <c r="F121" i="1"/>
  <c r="E121" i="1"/>
  <c r="G115" i="1"/>
  <c r="F115" i="1"/>
  <c r="E115" i="1"/>
  <c r="G114" i="1"/>
  <c r="F114" i="1"/>
  <c r="E114" i="1"/>
  <c r="G108" i="1"/>
  <c r="F108" i="1"/>
  <c r="E108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9" i="1"/>
  <c r="F109" i="1"/>
  <c r="G109" i="1"/>
  <c r="E110" i="1"/>
  <c r="F110" i="1"/>
  <c r="G110" i="1"/>
  <c r="E111" i="1"/>
  <c r="F111" i="1"/>
  <c r="G111" i="1"/>
  <c r="E112" i="1"/>
  <c r="F112" i="1"/>
  <c r="G112" i="1"/>
  <c r="E113" i="1"/>
  <c r="F113" i="1"/>
  <c r="G113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2" i="1"/>
  <c r="F122" i="1"/>
  <c r="G122" i="1"/>
  <c r="E123" i="1"/>
  <c r="F123" i="1"/>
  <c r="G123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9" i="1"/>
  <c r="F129" i="1"/>
  <c r="G129" i="1"/>
  <c r="E130" i="1"/>
  <c r="F130" i="1"/>
  <c r="G130" i="1"/>
  <c r="E131" i="1"/>
  <c r="F131" i="1"/>
  <c r="G131" i="1"/>
  <c r="E132" i="1"/>
  <c r="F132" i="1"/>
  <c r="G132" i="1"/>
  <c r="G97" i="1"/>
  <c r="F97" i="1"/>
  <c r="E97" i="1"/>
  <c r="G94" i="1"/>
  <c r="F94" i="1"/>
  <c r="E94" i="1"/>
  <c r="E91" i="1"/>
  <c r="F91" i="1"/>
  <c r="G91" i="1"/>
  <c r="E92" i="1"/>
  <c r="F92" i="1"/>
  <c r="G92" i="1"/>
  <c r="E93" i="1"/>
  <c r="F93" i="1"/>
  <c r="G93" i="1"/>
  <c r="E95" i="1"/>
  <c r="F95" i="1"/>
  <c r="G95" i="1"/>
  <c r="E96" i="1"/>
  <c r="F96" i="1"/>
  <c r="G96" i="1"/>
  <c r="E98" i="1"/>
  <c r="F98" i="1"/>
  <c r="G98" i="1"/>
  <c r="E99" i="1"/>
  <c r="F99" i="1"/>
  <c r="G99" i="1"/>
  <c r="E100" i="1"/>
  <c r="F100" i="1"/>
  <c r="G100" i="1"/>
  <c r="E101" i="1"/>
  <c r="F101" i="1"/>
  <c r="G101" i="1"/>
  <c r="G73" i="1"/>
  <c r="F73" i="1"/>
  <c r="E73" i="1"/>
  <c r="G72" i="1"/>
  <c r="F72" i="1"/>
  <c r="E72" i="1"/>
  <c r="G62" i="1"/>
  <c r="F62" i="1"/>
  <c r="E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0" i="1"/>
  <c r="F90" i="1"/>
  <c r="G90" i="1"/>
  <c r="G54" i="1"/>
  <c r="F54" i="1"/>
  <c r="E54" i="1"/>
  <c r="G50" i="1"/>
  <c r="G49" i="1"/>
  <c r="G46" i="1"/>
  <c r="F46" i="1"/>
  <c r="E46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42" i="1"/>
  <c r="F42" i="1"/>
  <c r="G42" i="1"/>
  <c r="E43" i="1"/>
  <c r="F43" i="1"/>
  <c r="G43" i="1"/>
  <c r="E44" i="1"/>
  <c r="F44" i="1"/>
  <c r="G44" i="1"/>
  <c r="E45" i="1"/>
  <c r="F45" i="1"/>
  <c r="G45" i="1"/>
  <c r="E47" i="1"/>
  <c r="F47" i="1"/>
  <c r="G47" i="1"/>
  <c r="E48" i="1"/>
  <c r="F48" i="1"/>
  <c r="G48" i="1"/>
  <c r="E49" i="1"/>
  <c r="F49" i="1"/>
  <c r="E50" i="1"/>
  <c r="F50" i="1"/>
  <c r="E51" i="1"/>
  <c r="F51" i="1"/>
  <c r="G51" i="1"/>
  <c r="E52" i="1"/>
  <c r="F52" i="1"/>
  <c r="G52" i="1"/>
  <c r="E53" i="1"/>
  <c r="F53" i="1"/>
  <c r="G53" i="1"/>
  <c r="E55" i="1"/>
  <c r="F55" i="1"/>
  <c r="G55" i="1"/>
  <c r="E39" i="1"/>
  <c r="F39" i="1"/>
  <c r="G39" i="1"/>
  <c r="E40" i="1"/>
  <c r="F40" i="1"/>
  <c r="G40" i="1"/>
  <c r="E41" i="1"/>
  <c r="F41" i="1"/>
  <c r="G41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E32" i="1"/>
  <c r="F32" i="1"/>
  <c r="G32" i="1"/>
  <c r="G31" i="1"/>
  <c r="F31" i="1"/>
  <c r="E31" i="1"/>
  <c r="G24" i="1"/>
  <c r="F24" i="1"/>
  <c r="E24" i="1"/>
  <c r="E27" i="1"/>
  <c r="F27" i="1"/>
  <c r="G27" i="1"/>
  <c r="E28" i="1"/>
  <c r="F28" i="1"/>
  <c r="G28" i="1"/>
  <c r="E29" i="1"/>
  <c r="F29" i="1"/>
  <c r="G29" i="1"/>
  <c r="E30" i="1"/>
  <c r="F30" i="1"/>
  <c r="G30" i="1"/>
  <c r="G21" i="1"/>
  <c r="G22" i="1"/>
  <c r="G23" i="1"/>
  <c r="F21" i="1"/>
  <c r="F22" i="1"/>
  <c r="F23" i="1"/>
  <c r="F25" i="1"/>
  <c r="F26" i="1"/>
  <c r="E21" i="1"/>
  <c r="E22" i="1"/>
  <c r="E23" i="1"/>
  <c r="E25" i="1"/>
  <c r="E26" i="1"/>
  <c r="G19" i="1"/>
  <c r="F19" i="1"/>
  <c r="E19" i="1"/>
  <c r="F20" i="1"/>
  <c r="G20" i="1"/>
  <c r="G25" i="1"/>
  <c r="G26" i="1"/>
  <c r="E20" i="1"/>
  <c r="G18" i="1"/>
  <c r="F18" i="1"/>
  <c r="E18" i="1"/>
  <c r="G17" i="1"/>
  <c r="F17" i="1"/>
  <c r="E17" i="1"/>
  <c r="G16" i="1"/>
  <c r="F16" i="1"/>
  <c r="E16" i="1"/>
  <c r="G14" i="1"/>
  <c r="G15" i="1"/>
  <c r="F14" i="1"/>
  <c r="F15" i="1"/>
  <c r="E14" i="1"/>
  <c r="E15" i="1"/>
  <c r="G12" i="1"/>
  <c r="G13" i="1"/>
  <c r="F12" i="1"/>
  <c r="F13" i="1"/>
  <c r="E12" i="1"/>
  <c r="E13" i="1"/>
  <c r="G10" i="1"/>
  <c r="F10" i="1"/>
  <c r="E10" i="1"/>
  <c r="G7" i="1"/>
  <c r="G8" i="1"/>
  <c r="G9" i="1"/>
  <c r="G11" i="1"/>
  <c r="F7" i="1"/>
  <c r="F8" i="1"/>
  <c r="F9" i="1"/>
  <c r="F11" i="1"/>
  <c r="E11" i="1"/>
  <c r="E9" i="1"/>
  <c r="E8" i="1"/>
  <c r="E7" i="1"/>
</calcChain>
</file>

<file path=xl/sharedStrings.xml><?xml version="1.0" encoding="utf-8"?>
<sst xmlns="http://schemas.openxmlformats.org/spreadsheetml/2006/main" count="621" uniqueCount="122">
  <si>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odbor financovania programov | sekcia riadenia Programu Slovensko</t>
  </si>
  <si>
    <t>Prehľad uhradených platieb za programy Interreg HU-SK, PL-SK a NEXT 2021-2027 - príspevok SR</t>
  </si>
  <si>
    <t>*PP - platobný príkaz</t>
  </si>
  <si>
    <t>Kód ŽoP</t>
  </si>
  <si>
    <t>Prijímateľ</t>
  </si>
  <si>
    <t>Kód prvku v RIS</t>
  </si>
  <si>
    <t>Program</t>
  </si>
  <si>
    <t xml:space="preserve">Poskytovateľ </t>
  </si>
  <si>
    <t xml:space="preserve">Typ platby </t>
  </si>
  <si>
    <t>Kód zdroja ŠR</t>
  </si>
  <si>
    <t>Suma ŠR</t>
  </si>
  <si>
    <t>Dátum úhrady</t>
  </si>
  <si>
    <t>Forma platby*</t>
  </si>
  <si>
    <t>Mesto Šamorín</t>
  </si>
  <si>
    <t>0DV0M06</t>
  </si>
  <si>
    <t>3AJ4</t>
  </si>
  <si>
    <t>PP</t>
  </si>
  <si>
    <t>Via Carpatia EGTC</t>
  </si>
  <si>
    <t>Rehoľa menších bratov - Františkánov</t>
  </si>
  <si>
    <t>Stredoeurópske služby pre cezhraničné iniciatívy - Karpatia</t>
  </si>
  <si>
    <t>Štátna ochrana prírody Slovenskej republiky</t>
  </si>
  <si>
    <t>Obec Turňa nad Bodvou</t>
  </si>
  <si>
    <t>EZÚS Via Carpatia s ručením obmedzeným</t>
  </si>
  <si>
    <t>Obec Štrba</t>
  </si>
  <si>
    <t>0DV0M07</t>
  </si>
  <si>
    <t>Správa a údržba ciest PSK</t>
  </si>
  <si>
    <t>Obec Vinica</t>
  </si>
  <si>
    <t>Ministerstvo vnútra Slovenskej republiky</t>
  </si>
  <si>
    <t>ELUR</t>
  </si>
  <si>
    <t>Obec Nižná Polianka</t>
  </si>
  <si>
    <t>Obec Kysucký Lieskovec</t>
  </si>
  <si>
    <t>Žilinská Univerzita v Žiline</t>
  </si>
  <si>
    <t>Mesto Svidník</t>
  </si>
  <si>
    <t>Obec Veľká Franková</t>
  </si>
  <si>
    <t>Mesto Čadca</t>
  </si>
  <si>
    <t>Obec Sačurov</t>
  </si>
  <si>
    <t xml:space="preserve">Žilinský samosprávny kraj
</t>
  </si>
  <si>
    <t>Rímskokatolícka cirkev Biskupstvo Spišské Podhradie</t>
  </si>
  <si>
    <t>Technická univerzita vo Zvolene</t>
  </si>
  <si>
    <t>Mesto Modrý Kameň</t>
  </si>
  <si>
    <t>Obec Oravský Podzámok</t>
  </si>
  <si>
    <t>Prešovský samosprávny kraj</t>
  </si>
  <si>
    <t>Mesto Ružomberok</t>
  </si>
  <si>
    <t>Mesto Galanta</t>
  </si>
  <si>
    <t>Bioeconomy Cluster, z.z.</t>
  </si>
  <si>
    <t>Obec Beša</t>
  </si>
  <si>
    <t>Mesto Želiezovce</t>
  </si>
  <si>
    <t>Bratislavské regionálne ochranárske združenie</t>
  </si>
  <si>
    <t>Technická univerzita v Košiciach</t>
  </si>
  <si>
    <t>Mesto Dunajská Streda</t>
  </si>
  <si>
    <t>Náš región - Podpoľanie</t>
  </si>
  <si>
    <t>Mesto Kráľovský Chlmec</t>
  </si>
  <si>
    <t>Obec Debrad'</t>
  </si>
  <si>
    <t>Mesto Michalovce</t>
  </si>
  <si>
    <t>Bratislavský samosprávny kraj</t>
  </si>
  <si>
    <t xml:space="preserve">Agentúra na podporu regionálneho rozvoja Košice, n. o. </t>
  </si>
  <si>
    <t>Občianske združenie ROVÁS</t>
  </si>
  <si>
    <t>LESY Slovenskej republiky, štátny podnik</t>
  </si>
  <si>
    <t>Európske zoskupenie územnej spolupráce Via Carpatia s ručením obmedzeným</t>
  </si>
  <si>
    <t>Žilinský samosprávny kraj</t>
  </si>
  <si>
    <t>Obec Skalité</t>
  </si>
  <si>
    <t>4060510003B501</t>
  </si>
  <si>
    <t>4060510003A501</t>
  </si>
  <si>
    <t>Obec Kračúnovce</t>
  </si>
  <si>
    <t>Obec Raslavice</t>
  </si>
  <si>
    <t>Obec Plaveč</t>
  </si>
  <si>
    <t>Mesto Spišská Belá</t>
  </si>
  <si>
    <t>Horská služba Malá Fatra</t>
  </si>
  <si>
    <t>Obec Hniezdne</t>
  </si>
  <si>
    <t>Obec Oravská Polhora</t>
  </si>
  <si>
    <t>Šarišské múzeum</t>
  </si>
  <si>
    <t>Mesto Krásno nad Kysucou</t>
  </si>
  <si>
    <t>1AJ4</t>
  </si>
  <si>
    <t>Banskobystrický samosprávny kraj</t>
  </si>
  <si>
    <t xml:space="preserve">Obec Stakčín </t>
  </si>
  <si>
    <t>Nadácia Mojmír</t>
  </si>
  <si>
    <t>Obec Šiatorská Bukovinka</t>
  </si>
  <si>
    <t>Technická univerzita v Košicicach</t>
  </si>
  <si>
    <t>Východoslovenské múzeum v Košiciach</t>
  </si>
  <si>
    <t>Mesto Sabinov</t>
  </si>
  <si>
    <t>Mesto Medzilaborce</t>
  </si>
  <si>
    <t>Mesto Trstená</t>
  </si>
  <si>
    <t>Žilinská univerzita v Žiline</t>
  </si>
  <si>
    <t>Mesto Levoča</t>
  </si>
  <si>
    <t>Obec Brestovec</t>
  </si>
  <si>
    <t>Národné poľnohospodárske a potravinárske centrum</t>
  </si>
  <si>
    <t>Mesto Šahy</t>
  </si>
  <si>
    <t>Obec Čeláre</t>
  </si>
  <si>
    <t>0DV0M01</t>
  </si>
  <si>
    <t>Program SK</t>
  </si>
  <si>
    <t>Zálohová platba</t>
  </si>
  <si>
    <t>0DV0M02</t>
  </si>
  <si>
    <t>Program SK - MZ SR</t>
  </si>
  <si>
    <t>Zúčtovanie ZP</t>
  </si>
  <si>
    <t>0DV0M03</t>
  </si>
  <si>
    <t>Program SK - ÚV SR</t>
  </si>
  <si>
    <t>Predfinancovanie</t>
  </si>
  <si>
    <t>0DV0M04</t>
  </si>
  <si>
    <t>IRR SK-CZ</t>
  </si>
  <si>
    <t>Zúčtovanie PF</t>
  </si>
  <si>
    <t>0DV0M05</t>
  </si>
  <si>
    <t>IRR SK-AT</t>
  </si>
  <si>
    <t>Priebežná platba</t>
  </si>
  <si>
    <t>Interreg VI HU-SK</t>
  </si>
  <si>
    <t>Finančné nástroje/Tranža</t>
  </si>
  <si>
    <t>Interreg VI PL-SK</t>
  </si>
  <si>
    <t>0DV0M08</t>
  </si>
  <si>
    <t>Interreg NEXT</t>
  </si>
  <si>
    <t>0EC0201</t>
  </si>
  <si>
    <t>Program spolupráce Stredná Európa 2021-2027</t>
  </si>
  <si>
    <t>0EC0202</t>
  </si>
  <si>
    <t>Dunajský nadnárodný program 2021-2027</t>
  </si>
  <si>
    <t>0DV0M0B</t>
  </si>
  <si>
    <t xml:space="preserve">Program SK - SIEA             </t>
  </si>
  <si>
    <t>p.č.</t>
  </si>
  <si>
    <t>číslo PD</t>
  </si>
  <si>
    <t>názov PD</t>
  </si>
  <si>
    <t xml:space="preserve">Program SK-SIEA             </t>
  </si>
  <si>
    <t>MIRRI SR</t>
  </si>
  <si>
    <t>Ministerstvo zdravotníctva SR</t>
  </si>
  <si>
    <t>Úrad vlády SR</t>
  </si>
  <si>
    <t xml:space="preserve">Slovenská inovačná a energetická agentúra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</si>
</sst>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3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6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3" xfId="0" applyFont="1" applyFill="1" applyBorder="1" applyAlignment="1">
      <alignment horizontal="center" vertical="center" wrapText="1" shrinkToFi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wrapText="1" shrinkToFit="1"/>
    </xf>
    <xf numFmtId="0" fontId="4" fillId="7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 shrinkToFit="1"/>
    </xf>
    <xf numFmtId="0" fontId="6" fillId="8" borderId="12" xfId="0" applyFont="1" applyFill="1" applyBorder="1" applyAlignment="1">
      <alignment horizontal="center" vertical="center" wrapText="1" shrinkToFit="1"/>
    </xf>
    <xf numFmtId="0" fontId="6" fillId="8" borderId="5" xfId="0" applyFont="1" applyFill="1" applyBorder="1" applyAlignment="1">
      <alignment horizontal="center" vertical="center" wrapText="1" shrinkToFit="1"/>
    </xf>
    <xf numFmtId="0" fontId="3" fillId="4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1" fillId="2" borderId="0" xfId="0" applyFont="1" applyFill="1" applyAlignment="1">
      <alignment horizontal="right" vertical="center"/>
    </xf>
    <xf numFmtId="1" fontId="6" fillId="8" borderId="10" xfId="0" applyNumberFormat="1" applyFont="1" applyFill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/>
    </xf>
    <xf numFmtId="43" fontId="6" fillId="0" borderId="7" xfId="0" applyNumberFormat="1" applyFont="1" applyBorder="1" applyAlignment="1">
      <alignment vertical="center"/>
    </xf>
    <xf numFmtId="14" fontId="6" fillId="0" borderId="10" xfId="0" applyNumberFormat="1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" fontId="7" fillId="8" borderId="5" xfId="0" applyNumberFormat="1" applyFont="1" applyFill="1" applyBorder="1" applyAlignment="1">
      <alignment horizontal="left" vertical="center"/>
    </xf>
    <xf numFmtId="0" fontId="6" fillId="8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1" fontId="6" fillId="8" borderId="6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/>
    </xf>
    <xf numFmtId="1" fontId="6" fillId="8" borderId="12" xfId="0" applyNumberFormat="1" applyFont="1" applyFill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9" borderId="15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4" fontId="6" fillId="0" borderId="12" xfId="0" applyNumberFormat="1" applyFont="1" applyBorder="1" applyAlignment="1">
      <alignment vertical="center"/>
    </xf>
    <xf numFmtId="1" fontId="6" fillId="8" borderId="5" xfId="0" applyNumberFormat="1" applyFont="1" applyFill="1" applyBorder="1" applyAlignment="1">
      <alignment horizontal="left" vertical="center"/>
    </xf>
    <xf numFmtId="14" fontId="6" fillId="0" borderId="5" xfId="0" applyNumberFormat="1" applyFont="1" applyBorder="1" applyAlignment="1">
      <alignment vertical="center"/>
    </xf>
    <xf numFmtId="0" fontId="6" fillId="9" borderId="17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 wrapText="1" shrinkToFit="1"/>
    </xf>
    <xf numFmtId="0" fontId="6" fillId="8" borderId="16" xfId="0" applyFont="1" applyFill="1" applyBorder="1" applyAlignment="1">
      <alignment horizontal="center" vertical="center" wrapText="1" shrinkToFit="1"/>
    </xf>
    <xf numFmtId="14" fontId="6" fillId="0" borderId="0" xfId="0" applyNumberFormat="1" applyFont="1" applyAlignment="1">
      <alignment vertical="center"/>
    </xf>
    <xf numFmtId="0" fontId="12" fillId="10" borderId="8" xfId="0" applyFont="1" applyFill="1" applyBorder="1" applyAlignment="1">
      <alignment vertical="center"/>
    </xf>
    <xf numFmtId="0" fontId="13" fillId="10" borderId="21" xfId="0" applyFont="1" applyFill="1" applyBorder="1" applyAlignment="1">
      <alignment vertical="center"/>
    </xf>
    <xf numFmtId="43" fontId="6" fillId="0" borderId="22" xfId="0" applyNumberFormat="1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6" fillId="0" borderId="1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</xdr:row>
      <xdr:rowOff>0</xdr:rowOff>
    </xdr:from>
    <xdr:to>
      <xdr:col>2</xdr:col>
      <xdr:colOff>114300</xdr:colOff>
      <xdr:row>1</xdr:row>
      <xdr:rowOff>361950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1C2BA9E-5AB4-4D36-AEB1-28781F07EDB5}"/>
            </a:ext>
            <a:ext uri="{147F2762-F138-4A5C-976F-8EAC2B608ADB}">
              <a16:predDERef xmlns:a16="http://schemas.microsoft.com/office/drawing/2014/main" pred="{0898C072-6435-C091-94DA-3921BFBE1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90500"/>
          <a:ext cx="1171575" cy="361950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1181100</xdr:colOff>
      <xdr:row>1</xdr:row>
      <xdr:rowOff>38100</xdr:rowOff>
    </xdr:from>
    <xdr:to>
      <xdr:col>2</xdr:col>
      <xdr:colOff>962025</xdr:colOff>
      <xdr:row>1</xdr:row>
      <xdr:rowOff>371475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61F9AEC-990F-4A0A-97C9-78793C277996}"/>
            </a:ext>
            <a:ext uri="{147F2762-F138-4A5C-976F-8EAC2B608ADB}">
              <a16:predDERef xmlns:a16="http://schemas.microsoft.com/office/drawing/2014/main" pred="{71C2BA9E-5AB4-4D36-AEB1-28781F07E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0700" y="228600"/>
          <a:ext cx="962025" cy="333375"/>
        </a:xfrm>
        <a:prstGeom prst="rect">
          <a:avLst/>
        </a:prstGeom>
      </xdr:spPr>
    </xdr:pic>
    <xdr:clientData/>
  </xdr:twoCellAnchor>
  <xdr:twoCellAnchor editAs="oneCell">
    <xdr:from>
      <xdr:col>2</xdr:col>
      <xdr:colOff>1009650</xdr:colOff>
      <xdr:row>1</xdr:row>
      <xdr:rowOff>0</xdr:rowOff>
    </xdr:from>
    <xdr:to>
      <xdr:col>2</xdr:col>
      <xdr:colOff>2486025</xdr:colOff>
      <xdr:row>2</xdr:row>
      <xdr:rowOff>9525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AB4EC7A7-4617-4EAA-87AE-F489C3803F19}"/>
            </a:ext>
            <a:ext uri="{147F2762-F138-4A5C-976F-8EAC2B608ADB}">
              <a16:predDERef xmlns:a16="http://schemas.microsoft.com/office/drawing/2014/main" pred="{861F9AEC-990F-4A0A-97C9-78793C277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0" y="190500"/>
          <a:ext cx="147637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2:L141"/>
  <sheetViews>
    <sheetView showGridLines="0" tabSelected="1" zoomScaleNormal="100" workbookViewId="0">
      <pane ySplit="6" topLeftCell="A133" activePane="bottomLeft" state="frozen"/>
      <selection pane="bottomLeft" activeCell="C144" sqref="C144"/>
    </sheetView>
  </sheetViews>
  <sheetFormatPr defaultRowHeight="12.75" x14ac:dyDescent="0.2"/>
  <cols>
    <col min="1" max="1" width="3.28515625" style="12" customWidth="1"/>
    <col min="2" max="2" width="15.85546875" style="14" customWidth="1"/>
    <col min="3" max="3" width="62.42578125" style="14" customWidth="1"/>
    <col min="4" max="4" width="10.7109375" style="14" customWidth="1"/>
    <col min="5" max="5" width="16.28515625" style="14" customWidth="1"/>
    <col min="6" max="6" width="12" style="14" customWidth="1"/>
    <col min="7" max="7" width="15.7109375" style="14" customWidth="1"/>
    <col min="8" max="8" width="10" style="14" customWidth="1"/>
    <col min="9" max="9" width="12" style="14" customWidth="1"/>
    <col min="10" max="10" width="11.28515625" style="14" bestFit="1" customWidth="1"/>
    <col min="11" max="11" width="10" style="14" customWidth="1"/>
    <col min="12" max="16384" width="9.140625" style="14"/>
  </cols>
  <sheetData>
    <row r="2" spans="1:12" ht="33" customHeight="1" x14ac:dyDescent="0.2">
      <c r="B2" s="56" t="s">
        <v>0</v>
      </c>
      <c r="C2" s="56"/>
      <c r="D2" s="56"/>
      <c r="E2" s="56"/>
      <c r="F2" s="56"/>
      <c r="G2" s="56"/>
      <c r="H2" s="56"/>
      <c r="I2" s="56"/>
      <c r="J2" s="56"/>
      <c r="K2" s="56"/>
      <c r="L2" s="13"/>
    </row>
    <row r="3" spans="1:12" x14ac:dyDescent="0.2">
      <c r="B3" s="15"/>
      <c r="C3" s="15"/>
      <c r="D3" s="15"/>
      <c r="E3" s="15"/>
      <c r="F3" s="15"/>
      <c r="G3" s="15"/>
      <c r="H3" s="15"/>
    </row>
    <row r="4" spans="1:12" ht="18.75" customHeight="1" x14ac:dyDescent="0.2">
      <c r="B4" s="57" t="s">
        <v>1</v>
      </c>
      <c r="C4" s="57"/>
      <c r="D4" s="57"/>
      <c r="E4" s="57"/>
      <c r="F4" s="57"/>
      <c r="G4" s="57"/>
      <c r="H4" s="57"/>
      <c r="I4" s="57"/>
      <c r="J4" s="57"/>
      <c r="K4" s="57"/>
    </row>
    <row r="5" spans="1:12" x14ac:dyDescent="0.2">
      <c r="B5" s="16"/>
      <c r="C5" s="16"/>
      <c r="D5" s="16"/>
      <c r="E5" s="16"/>
      <c r="F5" s="16"/>
      <c r="G5" s="16"/>
      <c r="H5" s="16"/>
      <c r="I5" s="16"/>
      <c r="J5" s="16"/>
      <c r="K5" s="18" t="s">
        <v>2</v>
      </c>
    </row>
    <row r="6" spans="1:12" ht="30.75" customHeight="1" x14ac:dyDescent="0.2">
      <c r="A6" s="5"/>
      <c r="B6" s="1" t="s">
        <v>3</v>
      </c>
      <c r="C6" s="1" t="s">
        <v>4</v>
      </c>
      <c r="D6" s="1" t="s">
        <v>5</v>
      </c>
      <c r="E6" s="2" t="s">
        <v>6</v>
      </c>
      <c r="F6" s="2" t="s">
        <v>7</v>
      </c>
      <c r="G6" s="3" t="s">
        <v>8</v>
      </c>
      <c r="H6" s="4" t="s">
        <v>9</v>
      </c>
      <c r="I6" s="6" t="s">
        <v>10</v>
      </c>
      <c r="J6" s="11" t="s">
        <v>11</v>
      </c>
      <c r="K6" s="10" t="s">
        <v>12</v>
      </c>
    </row>
    <row r="7" spans="1:12" x14ac:dyDescent="0.2">
      <c r="A7" s="17"/>
      <c r="B7" s="19">
        <v>40502400250502</v>
      </c>
      <c r="C7" s="20" t="s">
        <v>13</v>
      </c>
      <c r="D7" s="7" t="s">
        <v>14</v>
      </c>
      <c r="E7" s="21" t="str">
        <f>VLOOKUP(D7,'pomocná tab.'!$B$2:$E$12,3,0)</f>
        <v>Interreg VI HU-SK</v>
      </c>
      <c r="F7" s="21" t="str">
        <f>VLOOKUP(D7,'pomocná tab.'!$B$25:$H$35,3,0)</f>
        <v>MIRRI SR</v>
      </c>
      <c r="G7" s="22" t="str">
        <f>IFERROR(VLOOKUP(VALUE(MID($B7,12,1)),'pomocná tab.'!$F$2:$H$7,2,0),"")</f>
        <v>Priebežná platba</v>
      </c>
      <c r="H7" s="23" t="s">
        <v>15</v>
      </c>
      <c r="I7" s="24">
        <v>4713.03</v>
      </c>
      <c r="J7" s="25">
        <v>46043</v>
      </c>
      <c r="K7" s="26" t="s">
        <v>16</v>
      </c>
    </row>
    <row r="8" spans="1:12" x14ac:dyDescent="0.2">
      <c r="A8" s="17"/>
      <c r="B8" s="27">
        <v>40503200220501</v>
      </c>
      <c r="C8" s="28" t="s">
        <v>17</v>
      </c>
      <c r="D8" s="7" t="s">
        <v>14</v>
      </c>
      <c r="E8" s="21" t="str">
        <f>VLOOKUP(D8,'pomocná tab.'!$B$2:$E$12,3,0)</f>
        <v>Interreg VI HU-SK</v>
      </c>
      <c r="F8" s="21" t="str">
        <f>VLOOKUP(D8,'pomocná tab.'!$B$25:$H$35,3,0)</f>
        <v>MIRRI SR</v>
      </c>
      <c r="G8" s="22" t="str">
        <f>IFERROR(VLOOKUP(VALUE(MID($B8,12,1)),'pomocná tab.'!$F$2:$H$7,2,0),"")</f>
        <v>Priebežná platba</v>
      </c>
      <c r="H8" s="23" t="s">
        <v>15</v>
      </c>
      <c r="I8" s="24">
        <v>79781.25</v>
      </c>
      <c r="J8" s="25">
        <v>46043</v>
      </c>
      <c r="K8" s="26" t="s">
        <v>16</v>
      </c>
    </row>
    <row r="9" spans="1:12" x14ac:dyDescent="0.2">
      <c r="A9" s="17"/>
      <c r="B9" s="27">
        <v>40502401620503</v>
      </c>
      <c r="C9" s="29" t="s">
        <v>18</v>
      </c>
      <c r="D9" s="7" t="s">
        <v>14</v>
      </c>
      <c r="E9" s="21" t="str">
        <f>VLOOKUP(D9,'pomocná tab.'!$B$2:$E$12,3,0)</f>
        <v>Interreg VI HU-SK</v>
      </c>
      <c r="F9" s="21" t="str">
        <f>VLOOKUP(D9,'pomocná tab.'!$B$25:$H$35,3,0)</f>
        <v>MIRRI SR</v>
      </c>
      <c r="G9" s="22" t="str">
        <f>IFERROR(VLOOKUP(VALUE(MID($B9,12,1)),'pomocná tab.'!$F$2:$H$7,2,0),"")</f>
        <v>Priebežná platba</v>
      </c>
      <c r="H9" s="23" t="s">
        <v>15</v>
      </c>
      <c r="I9" s="24">
        <v>29218.560000000001</v>
      </c>
      <c r="J9" s="25">
        <v>46043</v>
      </c>
      <c r="K9" s="26" t="s">
        <v>16</v>
      </c>
    </row>
    <row r="10" spans="1:12" x14ac:dyDescent="0.2">
      <c r="A10" s="17"/>
      <c r="B10" s="30">
        <v>40503100100504</v>
      </c>
      <c r="C10" s="31" t="s">
        <v>19</v>
      </c>
      <c r="D10" s="8" t="s">
        <v>14</v>
      </c>
      <c r="E10" s="32" t="str">
        <f>VLOOKUP(D10,'pomocná tab.'!$B$2:$E$12,3,0)</f>
        <v>Interreg VI HU-SK</v>
      </c>
      <c r="F10" s="32" t="str">
        <f>VLOOKUP(D10,'pomocná tab.'!$B$25:$H$35,3,0)</f>
        <v>MIRRI SR</v>
      </c>
      <c r="G10" s="33" t="str">
        <f>IFERROR(VLOOKUP(VALUE(MID($B10,12,1)),'pomocná tab.'!$F$2:$H$7,2,0),"")</f>
        <v>Priebežná platba</v>
      </c>
      <c r="H10" s="34" t="s">
        <v>15</v>
      </c>
      <c r="I10" s="24">
        <v>3003.31</v>
      </c>
      <c r="J10" s="25">
        <v>46044</v>
      </c>
      <c r="K10" s="26" t="s">
        <v>16</v>
      </c>
    </row>
    <row r="11" spans="1:12" x14ac:dyDescent="0.2">
      <c r="B11" s="35">
        <v>40501200050502</v>
      </c>
      <c r="C11" s="36" t="s">
        <v>20</v>
      </c>
      <c r="D11" s="9" t="s">
        <v>14</v>
      </c>
      <c r="E11" s="37" t="str">
        <f>VLOOKUP(D11,'pomocná tab.'!$B$2:$E$12,3,0)</f>
        <v>Interreg VI HU-SK</v>
      </c>
      <c r="F11" s="37" t="str">
        <f>VLOOKUP(D11,'pomocná tab.'!$B$25:$H$35,3,0)</f>
        <v>MIRRI SR</v>
      </c>
      <c r="G11" s="9" t="str">
        <f>IFERROR(VLOOKUP(VALUE(MID($B11,12,1)),'pomocná tab.'!$F$2:$H$7,2,0),"")</f>
        <v>Priebežná platba</v>
      </c>
      <c r="H11" s="38" t="s">
        <v>15</v>
      </c>
      <c r="I11" s="24">
        <v>9.6300000000000008</v>
      </c>
      <c r="J11" s="25">
        <v>46044</v>
      </c>
      <c r="K11" s="39" t="s">
        <v>16</v>
      </c>
    </row>
    <row r="12" spans="1:12" x14ac:dyDescent="0.2">
      <c r="B12" s="35">
        <v>40501200100502</v>
      </c>
      <c r="C12" s="36" t="s">
        <v>21</v>
      </c>
      <c r="D12" s="8" t="s">
        <v>14</v>
      </c>
      <c r="E12" s="40" t="str">
        <f>VLOOKUP(D12,'pomocná tab.'!$B$2:$E$12,3,0)</f>
        <v>Interreg VI HU-SK</v>
      </c>
      <c r="F12" s="40" t="str">
        <f>VLOOKUP(D12,'pomocná tab.'!$B$25:$H$35,3,0)</f>
        <v>MIRRI SR</v>
      </c>
      <c r="G12" s="8" t="str">
        <f>IFERROR(VLOOKUP(VALUE(MID($B12,12,1)),'pomocná tab.'!$F$2:$H$7,2,0),"")</f>
        <v>Priebežná platba</v>
      </c>
      <c r="H12" s="41" t="s">
        <v>15</v>
      </c>
      <c r="I12" s="24">
        <v>340.13</v>
      </c>
      <c r="J12" s="25">
        <v>46044</v>
      </c>
      <c r="K12" s="39" t="s">
        <v>16</v>
      </c>
    </row>
    <row r="13" spans="1:12" x14ac:dyDescent="0.2">
      <c r="B13" s="35">
        <v>40503200310501</v>
      </c>
      <c r="C13" s="36" t="s">
        <v>22</v>
      </c>
      <c r="D13" s="8" t="s">
        <v>14</v>
      </c>
      <c r="E13" s="40" t="str">
        <f>VLOOKUP(D13,'pomocná tab.'!$B$2:$E$12,3,0)</f>
        <v>Interreg VI HU-SK</v>
      </c>
      <c r="F13" s="40" t="str">
        <f>VLOOKUP(D13,'pomocná tab.'!$B$25:$H$35,3,0)</f>
        <v>MIRRI SR</v>
      </c>
      <c r="G13" s="8" t="str">
        <f>IFERROR(VLOOKUP(VALUE(MID($B13,12,1)),'pomocná tab.'!$F$2:$H$7,2,0),"")</f>
        <v>Priebežná platba</v>
      </c>
      <c r="H13" s="41" t="s">
        <v>15</v>
      </c>
      <c r="I13" s="24">
        <v>105848.55</v>
      </c>
      <c r="J13" s="25">
        <v>46045</v>
      </c>
      <c r="K13" s="39" t="s">
        <v>16</v>
      </c>
    </row>
    <row r="14" spans="1:12" x14ac:dyDescent="0.2">
      <c r="B14" s="35">
        <v>40601100270504</v>
      </c>
      <c r="C14" s="42" t="s">
        <v>23</v>
      </c>
      <c r="D14" s="8" t="s">
        <v>24</v>
      </c>
      <c r="E14" s="40" t="str">
        <f>VLOOKUP(D14,'pomocná tab.'!$B$2:$E$12,3,0)</f>
        <v>Interreg VI PL-SK</v>
      </c>
      <c r="F14" s="40" t="str">
        <f>VLOOKUP(D14,'pomocná tab.'!$B$25:$H$35,3,0)</f>
        <v>MIRRI SR</v>
      </c>
      <c r="G14" s="8" t="str">
        <f>IFERROR(VLOOKUP(VALUE(MID($B14,12,1)),'pomocná tab.'!$F$2:$H$7,2,0),"")</f>
        <v>Priebežná platba</v>
      </c>
      <c r="H14" s="41" t="s">
        <v>15</v>
      </c>
      <c r="I14" s="24">
        <v>767.5</v>
      </c>
      <c r="J14" s="25">
        <v>46056</v>
      </c>
      <c r="K14" s="38" t="s">
        <v>16</v>
      </c>
    </row>
    <row r="15" spans="1:12" x14ac:dyDescent="0.2">
      <c r="B15" s="35">
        <v>40602100220503</v>
      </c>
      <c r="C15" s="42" t="s">
        <v>25</v>
      </c>
      <c r="D15" s="8" t="s">
        <v>24</v>
      </c>
      <c r="E15" s="40" t="str">
        <f>VLOOKUP(D15,'pomocná tab.'!$B$2:$E$12,3,0)</f>
        <v>Interreg VI PL-SK</v>
      </c>
      <c r="F15" s="40" t="str">
        <f>VLOOKUP(D15,'pomocná tab.'!$B$25:$H$35,3,0)</f>
        <v>MIRRI SR</v>
      </c>
      <c r="G15" s="8" t="str">
        <f>IFERROR(VLOOKUP(VALUE(MID($B15,12,1)),'pomocná tab.'!$F$2:$H$7,2,0),"")</f>
        <v>Priebežná platba</v>
      </c>
      <c r="H15" s="41" t="s">
        <v>15</v>
      </c>
      <c r="I15" s="24">
        <v>37095.01</v>
      </c>
      <c r="J15" s="25">
        <v>46056</v>
      </c>
      <c r="K15" s="38" t="s">
        <v>16</v>
      </c>
    </row>
    <row r="16" spans="1:12" x14ac:dyDescent="0.2">
      <c r="B16" s="35">
        <v>40501200700504</v>
      </c>
      <c r="C16" s="42" t="s">
        <v>26</v>
      </c>
      <c r="D16" s="8" t="s">
        <v>14</v>
      </c>
      <c r="E16" s="40" t="str">
        <f>VLOOKUP(D16,'pomocná tab.'!$B$2:$E$12,3,0)</f>
        <v>Interreg VI HU-SK</v>
      </c>
      <c r="F16" s="40" t="str">
        <f>VLOOKUP(D16,'pomocná tab.'!$B$25:$H$35,3,0)</f>
        <v>MIRRI SR</v>
      </c>
      <c r="G16" s="8" t="str">
        <f>IFERROR(VLOOKUP(VALUE(MID($B16,12,1)),'pomocná tab.'!$F$2:$H$7,2,0),"")</f>
        <v>Priebežná platba</v>
      </c>
      <c r="H16" s="41" t="s">
        <v>15</v>
      </c>
      <c r="I16" s="24">
        <v>64573.97</v>
      </c>
      <c r="J16" s="25">
        <v>46056</v>
      </c>
      <c r="K16" s="38" t="s">
        <v>16</v>
      </c>
    </row>
    <row r="17" spans="2:11" x14ac:dyDescent="0.2">
      <c r="B17" s="35">
        <v>40601100020502</v>
      </c>
      <c r="C17" s="42" t="s">
        <v>25</v>
      </c>
      <c r="D17" s="8" t="s">
        <v>24</v>
      </c>
      <c r="E17" s="40" t="str">
        <f>VLOOKUP(D17,'pomocná tab.'!$B$2:$E$12,3,0)</f>
        <v>Interreg VI PL-SK</v>
      </c>
      <c r="F17" s="40" t="str">
        <f>VLOOKUP(D17,'pomocná tab.'!$B$25:$H$35,3,0)</f>
        <v>MIRRI SR</v>
      </c>
      <c r="G17" s="8" t="str">
        <f>IFERROR(VLOOKUP(VALUE(MID($B17,12,1)),'pomocná tab.'!$F$2:$H$7,2,0),"")</f>
        <v>Priebežná platba</v>
      </c>
      <c r="H17" s="41" t="s">
        <v>15</v>
      </c>
      <c r="I17" s="24">
        <v>27646.400000000001</v>
      </c>
      <c r="J17" s="25">
        <v>46056</v>
      </c>
      <c r="K17" s="38" t="s">
        <v>16</v>
      </c>
    </row>
    <row r="18" spans="2:11" x14ac:dyDescent="0.2">
      <c r="B18" s="35">
        <v>40501200220503</v>
      </c>
      <c r="C18" s="42" t="s">
        <v>27</v>
      </c>
      <c r="D18" s="8" t="s">
        <v>14</v>
      </c>
      <c r="E18" s="40" t="str">
        <f>VLOOKUP(D18,'pomocná tab.'!$B$2:$E$12,3,0)</f>
        <v>Interreg VI HU-SK</v>
      </c>
      <c r="F18" s="40" t="str">
        <f>VLOOKUP(D18,'pomocná tab.'!$B$25:$H$35,3,0)</f>
        <v>MIRRI SR</v>
      </c>
      <c r="G18" s="8" t="str">
        <f>IFERROR(VLOOKUP(VALUE(MID($B18,12,1)),'pomocná tab.'!$F$2:$H$7,2,0),"")</f>
        <v>Priebežná platba</v>
      </c>
      <c r="H18" s="41" t="s">
        <v>15</v>
      </c>
      <c r="I18" s="24">
        <v>101.58</v>
      </c>
      <c r="J18" s="25">
        <v>46056</v>
      </c>
      <c r="K18" s="43" t="s">
        <v>28</v>
      </c>
    </row>
    <row r="19" spans="2:11" x14ac:dyDescent="0.2">
      <c r="B19" s="35">
        <v>40601100220502</v>
      </c>
      <c r="C19" s="44" t="s">
        <v>29</v>
      </c>
      <c r="D19" s="8" t="s">
        <v>24</v>
      </c>
      <c r="E19" s="40" t="str">
        <f>VLOOKUP(D19,'pomocná tab.'!$B$2:$E$12,3,0)</f>
        <v>Interreg VI PL-SK</v>
      </c>
      <c r="F19" s="40" t="str">
        <f>VLOOKUP(D19,'pomocná tab.'!$B$25:$H$35,3,0)</f>
        <v>MIRRI SR</v>
      </c>
      <c r="G19" s="8" t="str">
        <f>IFERROR(VLOOKUP(VALUE(MID($B19,12,1)),'pomocná tab.'!$F$2:$H$7,2,0),"")</f>
        <v>Priebežná platba</v>
      </c>
      <c r="H19" s="41" t="s">
        <v>15</v>
      </c>
      <c r="I19" s="24">
        <v>4041</v>
      </c>
      <c r="J19" s="45">
        <v>46056</v>
      </c>
      <c r="K19" s="41" t="s">
        <v>16</v>
      </c>
    </row>
    <row r="20" spans="2:11" x14ac:dyDescent="0.2">
      <c r="B20" s="46">
        <v>40601100030502</v>
      </c>
      <c r="C20" s="42" t="s">
        <v>30</v>
      </c>
      <c r="D20" s="8" t="s">
        <v>24</v>
      </c>
      <c r="E20" s="37" t="str">
        <f>VLOOKUP(D20,'pomocná tab.'!$B$2:$E$12,3,0)</f>
        <v>Interreg VI PL-SK</v>
      </c>
      <c r="F20" s="37" t="str">
        <f>VLOOKUP(D20,'pomocná tab.'!$B$25:$H$35,3,0)</f>
        <v>MIRRI SR</v>
      </c>
      <c r="G20" s="9" t="str">
        <f>IFERROR(VLOOKUP(VALUE(MID($B20,12,1)),'pomocná tab.'!$F$2:$H$7,2,0),"")</f>
        <v>Priebežná platba</v>
      </c>
      <c r="H20" s="38" t="s">
        <v>15</v>
      </c>
      <c r="I20" s="24">
        <v>1776.41</v>
      </c>
      <c r="J20" s="47">
        <v>46057</v>
      </c>
      <c r="K20" s="38" t="s">
        <v>16</v>
      </c>
    </row>
    <row r="21" spans="2:11" x14ac:dyDescent="0.2">
      <c r="B21" s="46">
        <v>40604100060501</v>
      </c>
      <c r="C21" s="42" t="s">
        <v>27</v>
      </c>
      <c r="D21" s="8" t="s">
        <v>24</v>
      </c>
      <c r="E21" s="37" t="str">
        <f>VLOOKUP(D21,'pomocná tab.'!$B$2:$E$12,3,0)</f>
        <v>Interreg VI PL-SK</v>
      </c>
      <c r="F21" s="37" t="str">
        <f>VLOOKUP(D21,'pomocná tab.'!$B$25:$H$35,3,0)</f>
        <v>MIRRI SR</v>
      </c>
      <c r="G21" s="9" t="str">
        <f>IFERROR(VLOOKUP(VALUE(MID($B21,12,1)),'pomocná tab.'!$F$2:$H$7,2,0),"")</f>
        <v>Priebežná platba</v>
      </c>
      <c r="H21" s="38" t="s">
        <v>15</v>
      </c>
      <c r="I21" s="24">
        <v>774</v>
      </c>
      <c r="J21" s="47">
        <v>46058</v>
      </c>
      <c r="K21" s="48" t="s">
        <v>28</v>
      </c>
    </row>
    <row r="22" spans="2:11" x14ac:dyDescent="0.2">
      <c r="B22" s="46">
        <v>40601100070501</v>
      </c>
      <c r="C22" s="42" t="s">
        <v>31</v>
      </c>
      <c r="D22" s="8" t="s">
        <v>24</v>
      </c>
      <c r="E22" s="37" t="str">
        <f>VLOOKUP(D22,'pomocná tab.'!$B$2:$E$12,3,0)</f>
        <v>Interreg VI PL-SK</v>
      </c>
      <c r="F22" s="37" t="str">
        <f>VLOOKUP(D22,'pomocná tab.'!$B$25:$H$35,3,0)</f>
        <v>MIRRI SR</v>
      </c>
      <c r="G22" s="9" t="str">
        <f>IFERROR(VLOOKUP(VALUE(MID($B22,12,1)),'pomocná tab.'!$F$2:$H$7,2,0),"")</f>
        <v>Priebežná platba</v>
      </c>
      <c r="H22" s="38" t="s">
        <v>15</v>
      </c>
      <c r="I22" s="24">
        <v>4280.3999999999996</v>
      </c>
      <c r="J22" s="47">
        <v>46065</v>
      </c>
      <c r="K22" s="38" t="s">
        <v>16</v>
      </c>
    </row>
    <row r="23" spans="2:11" x14ac:dyDescent="0.2">
      <c r="B23" s="46">
        <v>40604100020501</v>
      </c>
      <c r="C23" s="42" t="s">
        <v>32</v>
      </c>
      <c r="D23" s="38" t="s">
        <v>24</v>
      </c>
      <c r="E23" s="37" t="str">
        <f>VLOOKUP(D23,'pomocná tab.'!$B$2:$E$12,3,0)</f>
        <v>Interreg VI PL-SK</v>
      </c>
      <c r="F23" s="37" t="str">
        <f>VLOOKUP(D23,'pomocná tab.'!$B$25:$H$35,3,0)</f>
        <v>MIRRI SR</v>
      </c>
      <c r="G23" s="9" t="str">
        <f>IFERROR(VLOOKUP(VALUE(MID($B23,12,1)),'pomocná tab.'!$F$2:$H$7,2,0),"")</f>
        <v>Priebežná platba</v>
      </c>
      <c r="H23" s="38" t="s">
        <v>15</v>
      </c>
      <c r="I23" s="24">
        <v>884.36</v>
      </c>
      <c r="J23" s="47">
        <v>46065</v>
      </c>
      <c r="K23" s="38" t="s">
        <v>16</v>
      </c>
    </row>
    <row r="24" spans="2:11" x14ac:dyDescent="0.2">
      <c r="B24" s="46">
        <v>40601100110503</v>
      </c>
      <c r="C24" s="42" t="s">
        <v>33</v>
      </c>
      <c r="D24" s="38" t="s">
        <v>24</v>
      </c>
      <c r="E24" s="37" t="str">
        <f>VLOOKUP(D24,'pomocná tab.'!$B$2:$E$12,3,0)</f>
        <v>Interreg VI PL-SK</v>
      </c>
      <c r="F24" s="37" t="str">
        <f>VLOOKUP(D24,'pomocná tab.'!$B$25:$H$35,3,0)</f>
        <v>MIRRI SR</v>
      </c>
      <c r="G24" s="9" t="str">
        <f>IFERROR(VLOOKUP(VALUE(MID($B24,12,1)),'pomocná tab.'!$F$2:$H$7,2,0),"")</f>
        <v>Priebežná platba</v>
      </c>
      <c r="H24" s="38" t="s">
        <v>15</v>
      </c>
      <c r="I24" s="24">
        <v>543.6</v>
      </c>
      <c r="J24" s="47">
        <v>46072</v>
      </c>
      <c r="K24" s="38" t="s">
        <v>16</v>
      </c>
    </row>
    <row r="25" spans="2:11" x14ac:dyDescent="0.2">
      <c r="B25" s="35">
        <v>40603100420503</v>
      </c>
      <c r="C25" s="42" t="s">
        <v>34</v>
      </c>
      <c r="D25" s="38" t="s">
        <v>24</v>
      </c>
      <c r="E25" s="37" t="str">
        <f>VLOOKUP(D25,'pomocná tab.'!$B$2:$E$12,3,0)</f>
        <v>Interreg VI PL-SK</v>
      </c>
      <c r="F25" s="37" t="str">
        <f>VLOOKUP(D25,'pomocná tab.'!$B$25:$H$35,3,0)</f>
        <v>MIRRI SR</v>
      </c>
      <c r="G25" s="8" t="str">
        <f>IFERROR(VLOOKUP(VALUE(MID($B25,12,1)),'pomocná tab.'!$F$2:$H$7,2,0),"")</f>
        <v>Priebežná platba</v>
      </c>
      <c r="H25" s="38" t="s">
        <v>15</v>
      </c>
      <c r="I25" s="24">
        <v>16850.28</v>
      </c>
      <c r="J25" s="47">
        <v>46073</v>
      </c>
      <c r="K25" s="38" t="s">
        <v>16</v>
      </c>
    </row>
    <row r="26" spans="2:11" x14ac:dyDescent="0.2">
      <c r="B26" s="46">
        <v>40601120160501</v>
      </c>
      <c r="C26" s="42" t="s">
        <v>29</v>
      </c>
      <c r="D26" s="38" t="s">
        <v>24</v>
      </c>
      <c r="E26" s="37" t="str">
        <f>VLOOKUP(D26,'pomocná tab.'!$B$2:$E$12,3,0)</f>
        <v>Interreg VI PL-SK</v>
      </c>
      <c r="F26" s="37" t="str">
        <f>VLOOKUP(D26,'pomocná tab.'!$B$25:$H$35,3,0)</f>
        <v>MIRRI SR</v>
      </c>
      <c r="G26" s="9" t="str">
        <f>IFERROR(VLOOKUP(VALUE(MID($B26,12,1)),'pomocná tab.'!$F$2:$H$7,2,0),"")</f>
        <v>Priebežná platba</v>
      </c>
      <c r="H26" s="38" t="s">
        <v>15</v>
      </c>
      <c r="I26" s="24">
        <v>680.24</v>
      </c>
      <c r="J26" s="47">
        <v>46078</v>
      </c>
      <c r="K26" s="38" t="s">
        <v>16</v>
      </c>
    </row>
    <row r="27" spans="2:11" x14ac:dyDescent="0.2">
      <c r="B27" s="46">
        <v>40601100240503</v>
      </c>
      <c r="C27" s="42" t="s">
        <v>35</v>
      </c>
      <c r="D27" s="38" t="s">
        <v>24</v>
      </c>
      <c r="E27" s="37" t="str">
        <f>VLOOKUP(D27,'pomocná tab.'!$B$2:$E$12,3,0)</f>
        <v>Interreg VI PL-SK</v>
      </c>
      <c r="F27" s="37" t="str">
        <f>VLOOKUP(D27,'pomocná tab.'!$B$25:$H$35,3,0)</f>
        <v>MIRRI SR</v>
      </c>
      <c r="G27" s="9" t="str">
        <f>IFERROR(VLOOKUP(VALUE(MID($B27,12,1)),'pomocná tab.'!$F$2:$H$7,2,0),"")</f>
        <v>Priebežná platba</v>
      </c>
      <c r="H27" s="38" t="s">
        <v>15</v>
      </c>
      <c r="I27" s="24">
        <v>756</v>
      </c>
      <c r="J27" s="47">
        <v>46079</v>
      </c>
      <c r="K27" s="38" t="s">
        <v>16</v>
      </c>
    </row>
    <row r="28" spans="2:11" ht="14.25" customHeight="1" x14ac:dyDescent="0.2">
      <c r="B28" s="46">
        <v>40604200010502</v>
      </c>
      <c r="C28" s="42" t="s">
        <v>36</v>
      </c>
      <c r="D28" s="38" t="s">
        <v>24</v>
      </c>
      <c r="E28" s="37" t="str">
        <f>VLOOKUP(D28,'pomocná tab.'!$B$2:$E$12,3,0)</f>
        <v>Interreg VI PL-SK</v>
      </c>
      <c r="F28" s="37" t="str">
        <f>VLOOKUP(D28,'pomocná tab.'!$B$25:$H$35,3,0)</f>
        <v>MIRRI SR</v>
      </c>
      <c r="G28" s="9" t="str">
        <f>IFERROR(VLOOKUP(VALUE(MID($B28,12,1)),'pomocná tab.'!$F$2:$H$7,2,0),"")</f>
        <v>Priebežná platba</v>
      </c>
      <c r="H28" s="38" t="s">
        <v>15</v>
      </c>
      <c r="I28" s="24">
        <v>8263.18</v>
      </c>
      <c r="J28" s="47">
        <v>46084</v>
      </c>
      <c r="K28" s="38" t="s">
        <v>16</v>
      </c>
    </row>
    <row r="29" spans="2:11" x14ac:dyDescent="0.2">
      <c r="B29" s="46">
        <v>40603100150504</v>
      </c>
      <c r="C29" s="42" t="s">
        <v>37</v>
      </c>
      <c r="D29" s="38" t="s">
        <v>24</v>
      </c>
      <c r="E29" s="37" t="str">
        <f>VLOOKUP(D29,'pomocná tab.'!$B$2:$E$12,3,0)</f>
        <v>Interreg VI PL-SK</v>
      </c>
      <c r="F29" s="37" t="str">
        <f>VLOOKUP(D29,'pomocná tab.'!$B$25:$H$35,3,0)</f>
        <v>MIRRI SR</v>
      </c>
      <c r="G29" s="9" t="str">
        <f>IFERROR(VLOOKUP(VALUE(MID($B29,12,1)),'pomocná tab.'!$F$2:$H$7,2,0),"")</f>
        <v>Priebežná platba</v>
      </c>
      <c r="H29" s="38" t="s">
        <v>15</v>
      </c>
      <c r="I29" s="24">
        <v>83970.880000000005</v>
      </c>
      <c r="J29" s="47">
        <v>46084</v>
      </c>
      <c r="K29" s="38" t="s">
        <v>16</v>
      </c>
    </row>
    <row r="30" spans="2:11" x14ac:dyDescent="0.2">
      <c r="B30" s="35">
        <v>40601100070502</v>
      </c>
      <c r="C30" s="44" t="s">
        <v>31</v>
      </c>
      <c r="D30" s="41" t="s">
        <v>24</v>
      </c>
      <c r="E30" s="40" t="str">
        <f>VLOOKUP(D30,'pomocná tab.'!$B$2:$E$12,3,0)</f>
        <v>Interreg VI PL-SK</v>
      </c>
      <c r="F30" s="40" t="str">
        <f>VLOOKUP(D30,'pomocná tab.'!$B$25:$H$35,3,0)</f>
        <v>MIRRI SR</v>
      </c>
      <c r="G30" s="8" t="str">
        <f>IFERROR(VLOOKUP(VALUE(MID($B30,12,1)),'pomocná tab.'!$F$2:$H$7,2,0),"")</f>
        <v>Priebežná platba</v>
      </c>
      <c r="H30" s="41" t="s">
        <v>15</v>
      </c>
      <c r="I30" s="24">
        <v>2223.96</v>
      </c>
      <c r="J30" s="45">
        <v>46099</v>
      </c>
      <c r="K30" s="41" t="s">
        <v>16</v>
      </c>
    </row>
    <row r="31" spans="2:11" x14ac:dyDescent="0.2">
      <c r="B31" s="35">
        <v>40601100110504</v>
      </c>
      <c r="C31" s="42" t="s">
        <v>33</v>
      </c>
      <c r="D31" s="38" t="s">
        <v>24</v>
      </c>
      <c r="E31" s="37" t="str">
        <f>VLOOKUP(D31,'pomocná tab.'!$B$2:$E$12,3,0)</f>
        <v>Interreg VI PL-SK</v>
      </c>
      <c r="F31" s="37" t="str">
        <f>VLOOKUP(D31,'pomocná tab.'!$B$25:$H$35,3,0)</f>
        <v>MIRRI SR</v>
      </c>
      <c r="G31" s="49" t="str">
        <f>IFERROR(VLOOKUP(VALUE(MID($B31,12,1)),'pomocná tab.'!$F$2:$H$7,2,0),"")</f>
        <v>Priebežná platba</v>
      </c>
      <c r="H31" s="38" t="s">
        <v>15</v>
      </c>
      <c r="I31" s="24">
        <v>388.58</v>
      </c>
      <c r="J31" s="47">
        <v>46099</v>
      </c>
      <c r="K31" s="38" t="s">
        <v>16</v>
      </c>
    </row>
    <row r="32" spans="2:11" x14ac:dyDescent="0.2">
      <c r="B32" s="35">
        <v>40601220240501</v>
      </c>
      <c r="C32" s="42" t="s">
        <v>38</v>
      </c>
      <c r="D32" s="38" t="s">
        <v>24</v>
      </c>
      <c r="E32" s="37" t="str">
        <f>VLOOKUP(D32,'pomocná tab.'!$B$2:$E$12,3,0)</f>
        <v>Interreg VI PL-SK</v>
      </c>
      <c r="F32" s="37" t="str">
        <f>VLOOKUP(D32,'pomocná tab.'!$B$25:$H$35,3,0)</f>
        <v>MIRRI SR</v>
      </c>
      <c r="G32" s="49" t="str">
        <f>IFERROR(VLOOKUP(VALUE(MID($B32,12,1)),'pomocná tab.'!$F$2:$H$7,2,0),"")</f>
        <v>Priebežná platba</v>
      </c>
      <c r="H32" s="38" t="s">
        <v>15</v>
      </c>
      <c r="I32" s="24">
        <v>444</v>
      </c>
      <c r="J32" s="47">
        <v>46106</v>
      </c>
      <c r="K32" s="38" t="s">
        <v>16</v>
      </c>
    </row>
    <row r="33" spans="2:11" x14ac:dyDescent="0.2">
      <c r="B33" s="35">
        <v>40602100180503</v>
      </c>
      <c r="C33" s="42" t="s">
        <v>25</v>
      </c>
      <c r="D33" s="38" t="s">
        <v>24</v>
      </c>
      <c r="E33" s="37" t="str">
        <f>VLOOKUP(D33,'pomocná tab.'!$B$2:$E$12,3,0)</f>
        <v>Interreg VI PL-SK</v>
      </c>
      <c r="F33" s="37" t="str">
        <f>VLOOKUP(D33,'pomocná tab.'!$B$25:$H$35,3,0)</f>
        <v>MIRRI SR</v>
      </c>
      <c r="G33" s="49" t="str">
        <f>IFERROR(VLOOKUP(VALUE(MID($B33,12,1)),'pomocná tab.'!$F$2:$H$7,2,0),"")</f>
        <v>Priebežná platba</v>
      </c>
      <c r="H33" s="38" t="s">
        <v>15</v>
      </c>
      <c r="I33" s="24">
        <v>85672.48</v>
      </c>
      <c r="J33" s="47">
        <v>46106</v>
      </c>
      <c r="K33" s="38" t="s">
        <v>16</v>
      </c>
    </row>
    <row r="34" spans="2:11" x14ac:dyDescent="0.2">
      <c r="B34" s="35">
        <v>40601100020503</v>
      </c>
      <c r="C34" s="42" t="s">
        <v>25</v>
      </c>
      <c r="D34" s="38" t="s">
        <v>24</v>
      </c>
      <c r="E34" s="37" t="str">
        <f>VLOOKUP(D34,'pomocná tab.'!$B$2:$E$12,3,0)</f>
        <v>Interreg VI PL-SK</v>
      </c>
      <c r="F34" s="37" t="str">
        <f>VLOOKUP(D34,'pomocná tab.'!$B$25:$H$35,3,0)</f>
        <v>MIRRI SR</v>
      </c>
      <c r="G34" s="49" t="str">
        <f>IFERROR(VLOOKUP(VALUE(MID($B34,12,1)),'pomocná tab.'!$F$2:$H$7,2,0),"")</f>
        <v>Priebežná platba</v>
      </c>
      <c r="H34" s="38" t="s">
        <v>15</v>
      </c>
      <c r="I34" s="24">
        <v>25173.919999999998</v>
      </c>
      <c r="J34" s="47">
        <v>46106</v>
      </c>
      <c r="K34" s="38" t="s">
        <v>16</v>
      </c>
    </row>
    <row r="35" spans="2:11" x14ac:dyDescent="0.2">
      <c r="B35" s="35">
        <v>40501200870502</v>
      </c>
      <c r="C35" s="42" t="s">
        <v>39</v>
      </c>
      <c r="D35" s="7" t="s">
        <v>14</v>
      </c>
      <c r="E35" s="37" t="str">
        <f>VLOOKUP(D35,'pomocná tab.'!$B$2:$E$12,3,0)</f>
        <v>Interreg VI HU-SK</v>
      </c>
      <c r="F35" s="37" t="str">
        <f>VLOOKUP(D35,'pomocná tab.'!$B$25:$H$35,3,0)</f>
        <v>MIRRI SR</v>
      </c>
      <c r="G35" s="49" t="str">
        <f>IFERROR(VLOOKUP(VALUE(MID($B35,12,1)),'pomocná tab.'!$F$2:$H$7,2,0),"")</f>
        <v>Priebežná platba</v>
      </c>
      <c r="H35" s="38" t="s">
        <v>15</v>
      </c>
      <c r="I35" s="24">
        <v>19717.22</v>
      </c>
      <c r="J35" s="47">
        <v>46107</v>
      </c>
      <c r="K35" s="38" t="s">
        <v>16</v>
      </c>
    </row>
    <row r="36" spans="2:11" x14ac:dyDescent="0.2">
      <c r="B36" s="35">
        <v>40602120030501</v>
      </c>
      <c r="C36" s="44" t="s">
        <v>40</v>
      </c>
      <c r="D36" s="41" t="s">
        <v>24</v>
      </c>
      <c r="E36" s="40" t="str">
        <f>VLOOKUP(D36,'pomocná tab.'!$B$2:$E$12,3,0)</f>
        <v>Interreg VI PL-SK</v>
      </c>
      <c r="F36" s="40" t="str">
        <f>VLOOKUP(D36,'pomocná tab.'!$B$25:$H$35,3,0)</f>
        <v>MIRRI SR</v>
      </c>
      <c r="G36" s="50" t="str">
        <f>IFERROR(VLOOKUP(VALUE(MID($B36,12,1)),'pomocná tab.'!$F$2:$H$7,2,0),"")</f>
        <v>Priebežná platba</v>
      </c>
      <c r="H36" s="41" t="s">
        <v>15</v>
      </c>
      <c r="I36" s="24">
        <v>444</v>
      </c>
      <c r="J36" s="47">
        <v>46106</v>
      </c>
      <c r="K36" s="41" t="s">
        <v>16</v>
      </c>
    </row>
    <row r="37" spans="2:11" x14ac:dyDescent="0.2">
      <c r="B37" s="35">
        <v>40602100220504</v>
      </c>
      <c r="C37" s="42" t="s">
        <v>25</v>
      </c>
      <c r="D37" s="41" t="s">
        <v>24</v>
      </c>
      <c r="E37" s="40" t="str">
        <f>VLOOKUP(D37,'pomocná tab.'!$B$2:$E$12,3,0)</f>
        <v>Interreg VI PL-SK</v>
      </c>
      <c r="F37" s="40" t="str">
        <f>VLOOKUP(D37,'pomocná tab.'!$B$25:$H$35,3,0)</f>
        <v>MIRRI SR</v>
      </c>
      <c r="G37" s="50" t="str">
        <f>IFERROR(VLOOKUP(VALUE(MID($B37,12,1)),'pomocná tab.'!$F$2:$H$7,2,0),"")</f>
        <v>Priebežná platba</v>
      </c>
      <c r="H37" s="41" t="s">
        <v>15</v>
      </c>
      <c r="I37" s="24">
        <v>40836.480000000003</v>
      </c>
      <c r="J37" s="47">
        <v>46106</v>
      </c>
      <c r="K37" s="41" t="s">
        <v>16</v>
      </c>
    </row>
    <row r="38" spans="2:11" x14ac:dyDescent="0.2">
      <c r="B38" s="35">
        <v>40602100210503</v>
      </c>
      <c r="C38" s="42" t="s">
        <v>25</v>
      </c>
      <c r="D38" s="41" t="s">
        <v>24</v>
      </c>
      <c r="E38" s="40" t="str">
        <f>VLOOKUP(D38,'pomocná tab.'!$B$2:$E$12,3,0)</f>
        <v>Interreg VI PL-SK</v>
      </c>
      <c r="F38" s="40" t="str">
        <f>VLOOKUP(D38,'pomocná tab.'!$B$25:$H$35,3,0)</f>
        <v>MIRRI SR</v>
      </c>
      <c r="G38" s="50" t="str">
        <f>IFERROR(VLOOKUP(VALUE(MID($B38,12,1)),'pomocná tab.'!$F$2:$H$7,2,0),"")</f>
        <v>Priebežná platba</v>
      </c>
      <c r="H38" s="41" t="s">
        <v>15</v>
      </c>
      <c r="I38" s="24">
        <v>167093.82999999999</v>
      </c>
      <c r="J38" s="47">
        <v>46106</v>
      </c>
      <c r="K38" s="41" t="s">
        <v>16</v>
      </c>
    </row>
    <row r="39" spans="2:11" x14ac:dyDescent="0.2">
      <c r="B39" s="35">
        <v>40601100270505</v>
      </c>
      <c r="C39" s="42" t="s">
        <v>23</v>
      </c>
      <c r="D39" s="41" t="s">
        <v>24</v>
      </c>
      <c r="E39" s="40" t="str">
        <f>VLOOKUP(D39,'pomocná tab.'!$B$2:$E$12,3,0)</f>
        <v>Interreg VI PL-SK</v>
      </c>
      <c r="F39" s="40" t="str">
        <f>VLOOKUP(D39,'pomocná tab.'!$B$25:$H$35,3,0)</f>
        <v>MIRRI SR</v>
      </c>
      <c r="G39" s="50" t="str">
        <f>IFERROR(VLOOKUP(VALUE(MID($B39,12,1)),'pomocná tab.'!$F$2:$H$7,2,0),"")</f>
        <v>Priebežná platba</v>
      </c>
      <c r="H39" s="41" t="s">
        <v>15</v>
      </c>
      <c r="I39" s="24">
        <v>293.92</v>
      </c>
      <c r="J39" s="47">
        <v>46107</v>
      </c>
      <c r="K39" s="41" t="s">
        <v>16</v>
      </c>
    </row>
    <row r="40" spans="2:11" x14ac:dyDescent="0.2">
      <c r="B40" s="35">
        <v>40604100040501</v>
      </c>
      <c r="C40" s="42" t="s">
        <v>41</v>
      </c>
      <c r="D40" s="41" t="s">
        <v>24</v>
      </c>
      <c r="E40" s="40" t="str">
        <f>VLOOKUP(D40,'pomocná tab.'!$B$2:$E$12,3,0)</f>
        <v>Interreg VI PL-SK</v>
      </c>
      <c r="F40" s="40" t="str">
        <f>VLOOKUP(D40,'pomocná tab.'!$B$25:$H$35,3,0)</f>
        <v>MIRRI SR</v>
      </c>
      <c r="G40" s="50" t="str">
        <f>IFERROR(VLOOKUP(VALUE(MID($B40,12,1)),'pomocná tab.'!$F$2:$H$7,2,0),"")</f>
        <v>Priebežná platba</v>
      </c>
      <c r="H40" s="41" t="s">
        <v>15</v>
      </c>
      <c r="I40" s="24">
        <v>524.13</v>
      </c>
      <c r="J40" s="47">
        <v>46107</v>
      </c>
      <c r="K40" s="41" t="s">
        <v>16</v>
      </c>
    </row>
    <row r="41" spans="2:11" x14ac:dyDescent="0.2">
      <c r="B41" s="35">
        <v>40602100100503</v>
      </c>
      <c r="C41" s="42" t="s">
        <v>25</v>
      </c>
      <c r="D41" s="41" t="s">
        <v>24</v>
      </c>
      <c r="E41" s="37" t="str">
        <f>VLOOKUP(D41,'pomocná tab.'!$B$2:$E$12,3,0)</f>
        <v>Interreg VI PL-SK</v>
      </c>
      <c r="F41" s="37" t="str">
        <f>VLOOKUP(D41,'pomocná tab.'!$B$25:$H$35,3,0)</f>
        <v>MIRRI SR</v>
      </c>
      <c r="G41" s="49" t="str">
        <f>IFERROR(VLOOKUP(VALUE(MID($B41,12,1)),'pomocná tab.'!$F$2:$H$7,2,0),"")</f>
        <v>Priebežná platba</v>
      </c>
      <c r="H41" s="41" t="s">
        <v>15</v>
      </c>
      <c r="I41" s="24">
        <v>322.02999999999997</v>
      </c>
      <c r="J41" s="47">
        <v>46107</v>
      </c>
      <c r="K41" s="41" t="s">
        <v>16</v>
      </c>
    </row>
    <row r="42" spans="2:11" x14ac:dyDescent="0.2">
      <c r="B42" s="35">
        <v>40601100150505</v>
      </c>
      <c r="C42" s="42" t="s">
        <v>25</v>
      </c>
      <c r="D42" s="41" t="s">
        <v>24</v>
      </c>
      <c r="E42" s="37" t="str">
        <f>VLOOKUP(D42,'pomocná tab.'!$B$2:$E$12,3,0)</f>
        <v>Interreg VI PL-SK</v>
      </c>
      <c r="F42" s="37" t="str">
        <f>VLOOKUP(D42,'pomocná tab.'!$B$25:$H$35,3,0)</f>
        <v>MIRRI SR</v>
      </c>
      <c r="G42" s="49" t="str">
        <f>IFERROR(VLOOKUP(VALUE(MID($B42,12,1)),'pomocná tab.'!$F$2:$H$7,2,0),"")</f>
        <v>Priebežná platba</v>
      </c>
      <c r="H42" s="41" t="s">
        <v>15</v>
      </c>
      <c r="I42" s="24">
        <v>259.27</v>
      </c>
      <c r="J42" s="47">
        <v>46107</v>
      </c>
      <c r="K42" s="41" t="s">
        <v>16</v>
      </c>
    </row>
    <row r="43" spans="2:11" x14ac:dyDescent="0.2">
      <c r="B43" s="35">
        <v>40603100040503</v>
      </c>
      <c r="C43" s="42" t="s">
        <v>42</v>
      </c>
      <c r="D43" s="41" t="s">
        <v>24</v>
      </c>
      <c r="E43" s="37" t="str">
        <f>VLOOKUP(D43,'pomocná tab.'!$B$2:$E$12,3,0)</f>
        <v>Interreg VI PL-SK</v>
      </c>
      <c r="F43" s="37" t="str">
        <f>VLOOKUP(D43,'pomocná tab.'!$B$25:$H$35,3,0)</f>
        <v>MIRRI SR</v>
      </c>
      <c r="G43" s="49" t="str">
        <f>IFERROR(VLOOKUP(VALUE(MID($B43,12,1)),'pomocná tab.'!$F$2:$H$7,2,0),"")</f>
        <v>Priebežná platba</v>
      </c>
      <c r="H43" s="41" t="s">
        <v>15</v>
      </c>
      <c r="I43" s="24">
        <v>5772.22</v>
      </c>
      <c r="J43" s="47">
        <v>46107</v>
      </c>
      <c r="K43" s="41" t="s">
        <v>16</v>
      </c>
    </row>
    <row r="44" spans="2:11" x14ac:dyDescent="0.2">
      <c r="B44" s="35">
        <v>40503200220502</v>
      </c>
      <c r="C44" s="42" t="s">
        <v>17</v>
      </c>
      <c r="D44" s="7" t="s">
        <v>14</v>
      </c>
      <c r="E44" s="37" t="str">
        <f>VLOOKUP(D44,'pomocná tab.'!$B$2:$E$12,3,0)</f>
        <v>Interreg VI HU-SK</v>
      </c>
      <c r="F44" s="37" t="str">
        <f>VLOOKUP(D44,'pomocná tab.'!$B$25:$H$35,3,0)</f>
        <v>MIRRI SR</v>
      </c>
      <c r="G44" s="49" t="str">
        <f>IFERROR(VLOOKUP(VALUE(MID($B44,12,1)),'pomocná tab.'!$F$2:$H$7,2,0),"")</f>
        <v>Priebežná platba</v>
      </c>
      <c r="H44" s="41" t="s">
        <v>15</v>
      </c>
      <c r="I44" s="24">
        <v>21169.5</v>
      </c>
      <c r="J44" s="47">
        <v>46135</v>
      </c>
      <c r="K44" s="41" t="s">
        <v>16</v>
      </c>
    </row>
    <row r="45" spans="2:11" x14ac:dyDescent="0.2">
      <c r="B45" s="35">
        <v>40502401300503</v>
      </c>
      <c r="C45" s="42" t="s">
        <v>43</v>
      </c>
      <c r="D45" s="7" t="s">
        <v>14</v>
      </c>
      <c r="E45" s="37" t="str">
        <f>VLOOKUP(D45,'pomocná tab.'!$B$2:$E$12,3,0)</f>
        <v>Interreg VI HU-SK</v>
      </c>
      <c r="F45" s="37" t="str">
        <f>VLOOKUP(D45,'pomocná tab.'!$B$25:$H$35,3,0)</f>
        <v>MIRRI SR</v>
      </c>
      <c r="G45" s="49" t="str">
        <f>IFERROR(VLOOKUP(VALUE(MID($B45,12,1)),'pomocná tab.'!$F$2:$H$7,2,0),"")</f>
        <v>Priebežná platba</v>
      </c>
      <c r="H45" s="41" t="s">
        <v>15</v>
      </c>
      <c r="I45" s="24">
        <v>13087.54</v>
      </c>
      <c r="J45" s="47">
        <v>46135</v>
      </c>
      <c r="K45" s="41" t="s">
        <v>16</v>
      </c>
    </row>
    <row r="46" spans="2:11" x14ac:dyDescent="0.2">
      <c r="B46" s="35">
        <v>40501200520503</v>
      </c>
      <c r="C46" s="42" t="s">
        <v>44</v>
      </c>
      <c r="D46" s="7" t="s">
        <v>14</v>
      </c>
      <c r="E46" s="37" t="str">
        <f>VLOOKUP(D46,'pomocná tab.'!$B$2:$E$12,3,0)</f>
        <v>Interreg VI HU-SK</v>
      </c>
      <c r="F46" s="37" t="str">
        <f>VLOOKUP(D46,'pomocná tab.'!$B$25:$H$35,3,0)</f>
        <v>MIRRI SR</v>
      </c>
      <c r="G46" s="49" t="str">
        <f>IFERROR(VLOOKUP(VALUE(MID($B46,12,1)),'pomocná tab.'!$F$2:$H$7,2,0),"")</f>
        <v>Priebežná platba</v>
      </c>
      <c r="H46" s="41" t="s">
        <v>15</v>
      </c>
      <c r="I46" s="24">
        <v>3922.4</v>
      </c>
      <c r="J46" s="47">
        <v>46135</v>
      </c>
      <c r="K46" s="41" t="s">
        <v>16</v>
      </c>
    </row>
    <row r="47" spans="2:11" x14ac:dyDescent="0.2">
      <c r="B47" s="35">
        <v>40501201600502</v>
      </c>
      <c r="C47" s="42" t="s">
        <v>45</v>
      </c>
      <c r="D47" s="7" t="s">
        <v>14</v>
      </c>
      <c r="E47" s="37" t="str">
        <f>VLOOKUP(D47,'pomocná tab.'!$B$2:$E$12,3,0)</f>
        <v>Interreg VI HU-SK</v>
      </c>
      <c r="F47" s="37" t="str">
        <f>VLOOKUP(D47,'pomocná tab.'!$B$25:$H$35,3,0)</f>
        <v>MIRRI SR</v>
      </c>
      <c r="G47" s="49" t="str">
        <f>IFERROR(VLOOKUP(VALUE(MID($B47,12,1)),'pomocná tab.'!$F$2:$H$7,2,0),"")</f>
        <v>Priebežná platba</v>
      </c>
      <c r="H47" s="41" t="s">
        <v>15</v>
      </c>
      <c r="I47" s="24">
        <v>5095.3</v>
      </c>
      <c r="J47" s="47">
        <v>46135</v>
      </c>
      <c r="K47" s="41" t="s">
        <v>16</v>
      </c>
    </row>
    <row r="48" spans="2:11" x14ac:dyDescent="0.2">
      <c r="B48" s="35">
        <v>40502400150504</v>
      </c>
      <c r="C48" s="42" t="s">
        <v>46</v>
      </c>
      <c r="D48" s="7" t="s">
        <v>14</v>
      </c>
      <c r="E48" s="37" t="str">
        <f>VLOOKUP(D48,'pomocná tab.'!$B$2:$E$12,3,0)</f>
        <v>Interreg VI HU-SK</v>
      </c>
      <c r="F48" s="37" t="str">
        <f>VLOOKUP(D48,'pomocná tab.'!$B$25:$H$35,3,0)</f>
        <v>MIRRI SR</v>
      </c>
      <c r="G48" s="49" t="str">
        <f>IFERROR(VLOOKUP(VALUE(MID($B48,12,1)),'pomocná tab.'!$F$2:$H$7,2,0),"")</f>
        <v>Priebežná platba</v>
      </c>
      <c r="H48" s="41" t="s">
        <v>15</v>
      </c>
      <c r="I48" s="24">
        <v>19846.810000000001</v>
      </c>
      <c r="J48" s="47">
        <v>46135</v>
      </c>
      <c r="K48" s="41" t="s">
        <v>16</v>
      </c>
    </row>
    <row r="49" spans="2:11" x14ac:dyDescent="0.2">
      <c r="B49" s="35">
        <v>40501201140503</v>
      </c>
      <c r="C49" s="42" t="s">
        <v>47</v>
      </c>
      <c r="D49" s="7" t="s">
        <v>14</v>
      </c>
      <c r="E49" s="37" t="str">
        <f>VLOOKUP(D49,'pomocná tab.'!$B$2:$E$12,3,0)</f>
        <v>Interreg VI HU-SK</v>
      </c>
      <c r="F49" s="37" t="str">
        <f>VLOOKUP(D49,'pomocná tab.'!$B$25:$H$35,3,0)</f>
        <v>MIRRI SR</v>
      </c>
      <c r="G49" s="49" t="str">
        <f>IFERROR(VLOOKUP(VALUE(MID($B49,12,1)),'pomocná tab.'!$F$2:$H$7,2,0),"")</f>
        <v>Priebežná platba</v>
      </c>
      <c r="H49" s="41" t="s">
        <v>15</v>
      </c>
      <c r="I49" s="24">
        <v>4453.25</v>
      </c>
      <c r="J49" s="47">
        <v>46135</v>
      </c>
      <c r="K49" s="41" t="s">
        <v>16</v>
      </c>
    </row>
    <row r="50" spans="2:11" x14ac:dyDescent="0.2">
      <c r="B50" s="35">
        <v>40501200810504</v>
      </c>
      <c r="C50" s="42" t="s">
        <v>13</v>
      </c>
      <c r="D50" s="7" t="s">
        <v>14</v>
      </c>
      <c r="E50" s="37" t="str">
        <f>VLOOKUP(D50,'pomocná tab.'!$B$2:$E$12,3,0)</f>
        <v>Interreg VI HU-SK</v>
      </c>
      <c r="F50" s="37" t="str">
        <f>VLOOKUP(D50,'pomocná tab.'!$B$25:$H$35,3,0)</f>
        <v>MIRRI SR</v>
      </c>
      <c r="G50" s="49" t="str">
        <f>IFERROR(VLOOKUP(VALUE(MID($B50,12,1)),'pomocná tab.'!$F$2:$H$7,2,0),"")</f>
        <v>Priebežná platba</v>
      </c>
      <c r="H50" s="41" t="s">
        <v>15</v>
      </c>
      <c r="I50" s="24">
        <v>1425.11</v>
      </c>
      <c r="J50" s="47">
        <v>46136</v>
      </c>
      <c r="K50" s="41" t="s">
        <v>16</v>
      </c>
    </row>
    <row r="51" spans="2:11" x14ac:dyDescent="0.2">
      <c r="B51" s="35">
        <v>40502400250503</v>
      </c>
      <c r="C51" s="42" t="s">
        <v>13</v>
      </c>
      <c r="D51" s="7" t="s">
        <v>14</v>
      </c>
      <c r="E51" s="37" t="str">
        <f>VLOOKUP(D51,'pomocná tab.'!$B$2:$E$12,3,0)</f>
        <v>Interreg VI HU-SK</v>
      </c>
      <c r="F51" s="37" t="str">
        <f>VLOOKUP(D51,'pomocná tab.'!$B$25:$H$35,3,0)</f>
        <v>MIRRI SR</v>
      </c>
      <c r="G51" s="49" t="str">
        <f>IFERROR(VLOOKUP(VALUE(MID($B51,12,1)),'pomocná tab.'!$F$2:$H$7,2,0),"")</f>
        <v>Priebežná platba</v>
      </c>
      <c r="H51" s="41" t="s">
        <v>15</v>
      </c>
      <c r="I51" s="24">
        <v>36283.589999999997</v>
      </c>
      <c r="J51" s="47">
        <v>46136</v>
      </c>
      <c r="K51" s="41" t="s">
        <v>16</v>
      </c>
    </row>
    <row r="52" spans="2:11" x14ac:dyDescent="0.2">
      <c r="B52" s="35">
        <v>40501200630503</v>
      </c>
      <c r="C52" s="42" t="s">
        <v>48</v>
      </c>
      <c r="D52" s="7" t="s">
        <v>14</v>
      </c>
      <c r="E52" s="37" t="str">
        <f>VLOOKUP(D52,'pomocná tab.'!$B$2:$E$12,3,0)</f>
        <v>Interreg VI HU-SK</v>
      </c>
      <c r="F52" s="37" t="str">
        <f>VLOOKUP(D52,'pomocná tab.'!$B$25:$H$35,3,0)</f>
        <v>MIRRI SR</v>
      </c>
      <c r="G52" s="49" t="str">
        <f>IFERROR(VLOOKUP(VALUE(MID($B52,12,1)),'pomocná tab.'!$F$2:$H$7,2,0),"")</f>
        <v>Priebežná platba</v>
      </c>
      <c r="H52" s="41" t="s">
        <v>15</v>
      </c>
      <c r="I52" s="24">
        <v>3727.75</v>
      </c>
      <c r="J52" s="47">
        <v>46136</v>
      </c>
      <c r="K52" s="41" t="s">
        <v>16</v>
      </c>
    </row>
    <row r="53" spans="2:11" x14ac:dyDescent="0.2">
      <c r="B53" s="35">
        <v>40502400750503</v>
      </c>
      <c r="C53" s="42" t="s">
        <v>49</v>
      </c>
      <c r="D53" s="7" t="s">
        <v>14</v>
      </c>
      <c r="E53" s="37" t="str">
        <f>VLOOKUP(D53,'pomocná tab.'!$B$2:$E$12,3,0)</f>
        <v>Interreg VI HU-SK</v>
      </c>
      <c r="F53" s="37" t="str">
        <f>VLOOKUP(D53,'pomocná tab.'!$B$25:$H$35,3,0)</f>
        <v>MIRRI SR</v>
      </c>
      <c r="G53" s="49" t="str">
        <f>IFERROR(VLOOKUP(VALUE(MID($B53,12,1)),'pomocná tab.'!$F$2:$H$7,2,0),"")</f>
        <v>Priebežná platba</v>
      </c>
      <c r="H53" s="38" t="s">
        <v>15</v>
      </c>
      <c r="I53" s="24">
        <v>2930.01</v>
      </c>
      <c r="J53" s="47">
        <v>46136</v>
      </c>
      <c r="K53" s="41" t="s">
        <v>16</v>
      </c>
    </row>
    <row r="54" spans="2:11" x14ac:dyDescent="0.2">
      <c r="B54" s="35">
        <v>40501200100503</v>
      </c>
      <c r="C54" s="42" t="s">
        <v>21</v>
      </c>
      <c r="D54" s="7" t="s">
        <v>14</v>
      </c>
      <c r="E54" s="37" t="str">
        <f>VLOOKUP(D54,'pomocná tab.'!$B$2:$E$12,3,0)</f>
        <v>Interreg VI HU-SK</v>
      </c>
      <c r="F54" s="37" t="str">
        <f>VLOOKUP(D54,'pomocná tab.'!$B$25:$H$35,3,0)</f>
        <v>MIRRI SR</v>
      </c>
      <c r="G54" s="49" t="str">
        <f>IFERROR(VLOOKUP(VALUE(MID($B54,12,1)),'pomocná tab.'!$F$2:$H$7,2,0),"")</f>
        <v>Priebežná platba</v>
      </c>
      <c r="H54" s="38" t="s">
        <v>15</v>
      </c>
      <c r="I54" s="24">
        <v>7854.1</v>
      </c>
      <c r="J54" s="51">
        <v>46146</v>
      </c>
      <c r="K54" s="41" t="s">
        <v>16</v>
      </c>
    </row>
    <row r="55" spans="2:11" x14ac:dyDescent="0.2">
      <c r="B55" s="46">
        <v>40501200670502</v>
      </c>
      <c r="C55" s="42" t="s">
        <v>50</v>
      </c>
      <c r="D55" s="7" t="s">
        <v>14</v>
      </c>
      <c r="E55" s="37" t="str">
        <f>VLOOKUP(D55,'pomocná tab.'!$B$2:$E$12,3,0)</f>
        <v>Interreg VI HU-SK</v>
      </c>
      <c r="F55" s="37" t="str">
        <f>VLOOKUP(D55,'pomocná tab.'!$B$25:$H$35,3,0)</f>
        <v>MIRRI SR</v>
      </c>
      <c r="G55" s="49" t="str">
        <f>IFERROR(VLOOKUP(VALUE(MID($B55,12,1)),'pomocná tab.'!$F$2:$H$7,2,0),"")</f>
        <v>Priebežná platba</v>
      </c>
      <c r="H55" s="38" t="s">
        <v>15</v>
      </c>
      <c r="I55" s="24">
        <v>14070.44</v>
      </c>
      <c r="J55" s="47">
        <v>46147</v>
      </c>
      <c r="K55" s="41" t="s">
        <v>16</v>
      </c>
    </row>
    <row r="56" spans="2:11" x14ac:dyDescent="0.2">
      <c r="B56" s="46">
        <v>40501200030503</v>
      </c>
      <c r="C56" s="42" t="s">
        <v>51</v>
      </c>
      <c r="D56" s="7" t="s">
        <v>14</v>
      </c>
      <c r="E56" s="37" t="str">
        <f>VLOOKUP(D56,'pomocná tab.'!$B$2:$E$12,3,0)</f>
        <v>Interreg VI HU-SK</v>
      </c>
      <c r="F56" s="37" t="str">
        <f>VLOOKUP(D56,'pomocná tab.'!$B$25:$H$35,3,0)</f>
        <v>MIRRI SR</v>
      </c>
      <c r="G56" s="49" t="str">
        <f>IFERROR(VLOOKUP(VALUE(MID($B56,12,1)),'pomocná tab.'!$F$2:$H$7,2,0),"")</f>
        <v>Priebežná platba</v>
      </c>
      <c r="H56" s="38" t="s">
        <v>15</v>
      </c>
      <c r="I56" s="24">
        <v>10339.219999999999</v>
      </c>
      <c r="J56" s="47">
        <v>46147</v>
      </c>
      <c r="K56" s="41" t="s">
        <v>16</v>
      </c>
    </row>
    <row r="57" spans="2:11" x14ac:dyDescent="0.2">
      <c r="B57" s="46">
        <v>40501201680503</v>
      </c>
      <c r="C57" s="42" t="s">
        <v>38</v>
      </c>
      <c r="D57" s="7" t="s">
        <v>14</v>
      </c>
      <c r="E57" s="37" t="str">
        <f>VLOOKUP(D57,'pomocná tab.'!$B$2:$E$12,3,0)</f>
        <v>Interreg VI HU-SK</v>
      </c>
      <c r="F57" s="37" t="str">
        <f>VLOOKUP(D57,'pomocná tab.'!$B$25:$H$35,3,0)</f>
        <v>MIRRI SR</v>
      </c>
      <c r="G57" s="49" t="str">
        <f>IFERROR(VLOOKUP(VALUE(MID($B57,12,1)),'pomocná tab.'!$F$2:$H$7,2,0),"")</f>
        <v>Priebežná platba</v>
      </c>
      <c r="H57" s="38" t="s">
        <v>15</v>
      </c>
      <c r="I57" s="24">
        <v>10133.34</v>
      </c>
      <c r="J57" s="47">
        <v>46147</v>
      </c>
      <c r="K57" s="41" t="s">
        <v>16</v>
      </c>
    </row>
    <row r="58" spans="2:11" x14ac:dyDescent="0.2">
      <c r="B58" s="46">
        <v>40501200120502</v>
      </c>
      <c r="C58" s="42" t="s">
        <v>52</v>
      </c>
      <c r="D58" s="7" t="s">
        <v>14</v>
      </c>
      <c r="E58" s="37" t="str">
        <f>VLOOKUP(D58,'pomocná tab.'!$B$2:$E$12,3,0)</f>
        <v>Interreg VI HU-SK</v>
      </c>
      <c r="F58" s="37" t="str">
        <f>VLOOKUP(D58,'pomocná tab.'!$B$25:$H$35,3,0)</f>
        <v>MIRRI SR</v>
      </c>
      <c r="G58" s="49" t="str">
        <f>IFERROR(VLOOKUP(VALUE(MID($B58,12,1)),'pomocná tab.'!$F$2:$H$7,2,0),"")</f>
        <v>Priebežná platba</v>
      </c>
      <c r="H58" s="38" t="s">
        <v>15</v>
      </c>
      <c r="I58" s="24">
        <v>3522.2</v>
      </c>
      <c r="J58" s="47">
        <v>46147</v>
      </c>
      <c r="K58" s="41" t="s">
        <v>16</v>
      </c>
    </row>
    <row r="59" spans="2:11" x14ac:dyDescent="0.2">
      <c r="B59" s="46">
        <v>40501200330504</v>
      </c>
      <c r="C59" s="42" t="s">
        <v>53</v>
      </c>
      <c r="D59" s="7" t="s">
        <v>14</v>
      </c>
      <c r="E59" s="37" t="str">
        <f>VLOOKUP(D59,'pomocná tab.'!$B$2:$E$12,3,0)</f>
        <v>Interreg VI HU-SK</v>
      </c>
      <c r="F59" s="37" t="str">
        <f>VLOOKUP(D59,'pomocná tab.'!$B$25:$H$35,3,0)</f>
        <v>MIRRI SR</v>
      </c>
      <c r="G59" s="49" t="str">
        <f>IFERROR(VLOOKUP(VALUE(MID($B59,12,1)),'pomocná tab.'!$F$2:$H$7,2,0),"")</f>
        <v>Priebežná platba</v>
      </c>
      <c r="H59" s="38" t="s">
        <v>15</v>
      </c>
      <c r="I59" s="24">
        <v>1640.63</v>
      </c>
      <c r="J59" s="47">
        <v>46147</v>
      </c>
      <c r="K59" s="41" t="s">
        <v>16</v>
      </c>
    </row>
    <row r="60" spans="2:11" x14ac:dyDescent="0.2">
      <c r="B60" s="46">
        <v>40501220050502</v>
      </c>
      <c r="C60" s="42" t="s">
        <v>54</v>
      </c>
      <c r="D60" s="7" t="s">
        <v>14</v>
      </c>
      <c r="E60" s="37" t="str">
        <f>VLOOKUP(D60,'pomocná tab.'!$B$2:$E$12,3,0)</f>
        <v>Interreg VI HU-SK</v>
      </c>
      <c r="F60" s="37" t="str">
        <f>VLOOKUP(D60,'pomocná tab.'!$B$25:$H$35,3,0)</f>
        <v>MIRRI SR</v>
      </c>
      <c r="G60" s="49" t="str">
        <f>IFERROR(VLOOKUP(VALUE(MID($B60,12,1)),'pomocná tab.'!$F$2:$H$7,2,0),"")</f>
        <v>Priebežná platba</v>
      </c>
      <c r="H60" s="38" t="s">
        <v>15</v>
      </c>
      <c r="I60" s="24">
        <v>4954.72</v>
      </c>
      <c r="J60" s="47">
        <v>46147</v>
      </c>
      <c r="K60" s="41" t="s">
        <v>16</v>
      </c>
    </row>
    <row r="61" spans="2:11" x14ac:dyDescent="0.2">
      <c r="B61" s="46">
        <v>40501200820502</v>
      </c>
      <c r="C61" s="42" t="s">
        <v>55</v>
      </c>
      <c r="D61" s="7" t="s">
        <v>14</v>
      </c>
      <c r="E61" s="37" t="str">
        <f>VLOOKUP(D61,'pomocná tab.'!$B$2:$E$12,3,0)</f>
        <v>Interreg VI HU-SK</v>
      </c>
      <c r="F61" s="37" t="str">
        <f>VLOOKUP(D61,'pomocná tab.'!$B$25:$H$35,3,0)</f>
        <v>MIRRI SR</v>
      </c>
      <c r="G61" s="49" t="str">
        <f>IFERROR(VLOOKUP(VALUE(MID($B61,12,1)),'pomocná tab.'!$F$2:$H$7,2,0),"")</f>
        <v>Priebežná platba</v>
      </c>
      <c r="H61" s="38" t="s">
        <v>15</v>
      </c>
      <c r="I61" s="24">
        <v>45466.8</v>
      </c>
      <c r="J61" s="47">
        <v>46147</v>
      </c>
      <c r="K61" s="41" t="s">
        <v>16</v>
      </c>
    </row>
    <row r="62" spans="2:11" x14ac:dyDescent="0.2">
      <c r="B62" s="46">
        <v>40502400890502</v>
      </c>
      <c r="C62" s="42" t="s">
        <v>56</v>
      </c>
      <c r="D62" s="7" t="s">
        <v>14</v>
      </c>
      <c r="E62" s="37" t="str">
        <f>VLOOKUP(D62,'pomocná tab.'!$B$2:$E$12,3,0)</f>
        <v>Interreg VI HU-SK</v>
      </c>
      <c r="F62" s="37" t="str">
        <f>VLOOKUP(D62,'pomocná tab.'!$B$25:$H$35,3,0)</f>
        <v>MIRRI SR</v>
      </c>
      <c r="G62" s="49" t="str">
        <f>IFERROR(VLOOKUP(VALUE(MID($B62,12,1)),'pomocná tab.'!$F$2:$H$7,2,0),"")</f>
        <v>Priebežná platba</v>
      </c>
      <c r="H62" s="38" t="s">
        <v>15</v>
      </c>
      <c r="I62" s="24">
        <v>681.45</v>
      </c>
      <c r="J62" s="47">
        <v>46148</v>
      </c>
      <c r="K62" s="41" t="s">
        <v>16</v>
      </c>
    </row>
    <row r="63" spans="2:11" x14ac:dyDescent="0.2">
      <c r="B63" s="46">
        <v>40501200070504</v>
      </c>
      <c r="C63" s="42" t="s">
        <v>57</v>
      </c>
      <c r="D63" s="7" t="s">
        <v>14</v>
      </c>
      <c r="E63" s="37" t="str">
        <f>VLOOKUP(D63,'pomocná tab.'!$B$2:$E$12,3,0)</f>
        <v>Interreg VI HU-SK</v>
      </c>
      <c r="F63" s="37" t="str">
        <f>VLOOKUP(D63,'pomocná tab.'!$B$25:$H$35,3,0)</f>
        <v>MIRRI SR</v>
      </c>
      <c r="G63" s="49" t="str">
        <f>IFERROR(VLOOKUP(VALUE(MID($B63,12,1)),'pomocná tab.'!$F$2:$H$7,2,0),"")</f>
        <v>Priebežná platba</v>
      </c>
      <c r="H63" s="38" t="s">
        <v>15</v>
      </c>
      <c r="I63" s="24">
        <v>7584.41</v>
      </c>
      <c r="J63" s="47">
        <v>46148</v>
      </c>
      <c r="K63" s="41" t="s">
        <v>16</v>
      </c>
    </row>
    <row r="64" spans="2:11" x14ac:dyDescent="0.2">
      <c r="B64" s="46">
        <v>40501200600502</v>
      </c>
      <c r="C64" s="42" t="s">
        <v>58</v>
      </c>
      <c r="D64" s="7" t="s">
        <v>14</v>
      </c>
      <c r="E64" s="37" t="str">
        <f>VLOOKUP(D64,'pomocná tab.'!$B$2:$E$12,3,0)</f>
        <v>Interreg VI HU-SK</v>
      </c>
      <c r="F64" s="37" t="str">
        <f>VLOOKUP(D64,'pomocná tab.'!$B$25:$H$35,3,0)</f>
        <v>MIRRI SR</v>
      </c>
      <c r="G64" s="49" t="str">
        <f>IFERROR(VLOOKUP(VALUE(MID($B64,12,1)),'pomocná tab.'!$F$2:$H$7,2,0),"")</f>
        <v>Priebežná platba</v>
      </c>
      <c r="H64" s="38" t="s">
        <v>15</v>
      </c>
      <c r="I64" s="24">
        <v>226.76</v>
      </c>
      <c r="J64" s="47">
        <v>46148</v>
      </c>
      <c r="K64" s="41" t="s">
        <v>16</v>
      </c>
    </row>
    <row r="65" spans="2:11" x14ac:dyDescent="0.2">
      <c r="B65" s="46">
        <v>40503100200504</v>
      </c>
      <c r="C65" s="42" t="s">
        <v>58</v>
      </c>
      <c r="D65" s="7" t="s">
        <v>14</v>
      </c>
      <c r="E65" s="37" t="str">
        <f>VLOOKUP(D65,'pomocná tab.'!$B$2:$E$12,3,0)</f>
        <v>Interreg VI HU-SK</v>
      </c>
      <c r="F65" s="37" t="str">
        <f>VLOOKUP(D65,'pomocná tab.'!$B$25:$H$35,3,0)</f>
        <v>MIRRI SR</v>
      </c>
      <c r="G65" s="49" t="str">
        <f>IFERROR(VLOOKUP(VALUE(MID($B65,12,1)),'pomocná tab.'!$F$2:$H$7,2,0),"")</f>
        <v>Priebežná platba</v>
      </c>
      <c r="H65" s="38" t="s">
        <v>15</v>
      </c>
      <c r="I65" s="24">
        <v>10507.78</v>
      </c>
      <c r="J65" s="47">
        <v>46148</v>
      </c>
      <c r="K65" s="41" t="s">
        <v>16</v>
      </c>
    </row>
    <row r="66" spans="2:11" x14ac:dyDescent="0.2">
      <c r="B66" s="46">
        <v>40604200020503</v>
      </c>
      <c r="C66" s="42" t="s">
        <v>41</v>
      </c>
      <c r="D66" s="41" t="s">
        <v>24</v>
      </c>
      <c r="E66" s="37" t="str">
        <f>VLOOKUP(D66,'pomocná tab.'!$B$2:$E$12,3,0)</f>
        <v>Interreg VI PL-SK</v>
      </c>
      <c r="F66" s="37" t="str">
        <f>VLOOKUP(D66,'pomocná tab.'!$B$25:$H$35,3,0)</f>
        <v>MIRRI SR</v>
      </c>
      <c r="G66" s="49" t="str">
        <f>IFERROR(VLOOKUP(VALUE(MID($B66,12,1)),'pomocná tab.'!$F$2:$H$7,2,0),"")</f>
        <v>Priebežná platba</v>
      </c>
      <c r="H66" s="38" t="s">
        <v>15</v>
      </c>
      <c r="I66" s="24">
        <v>9189.5</v>
      </c>
      <c r="J66" s="47">
        <v>46163</v>
      </c>
      <c r="K66" s="38" t="s">
        <v>16</v>
      </c>
    </row>
    <row r="67" spans="2:11" x14ac:dyDescent="0.2">
      <c r="B67" s="46">
        <v>40604200010503</v>
      </c>
      <c r="C67" s="42" t="s">
        <v>59</v>
      </c>
      <c r="D67" s="41" t="s">
        <v>24</v>
      </c>
      <c r="E67" s="37" t="str">
        <f>VLOOKUP(D67,'pomocná tab.'!$B$2:$E$12,3,0)</f>
        <v>Interreg VI PL-SK</v>
      </c>
      <c r="F67" s="37" t="str">
        <f>VLOOKUP(D67,'pomocná tab.'!$B$25:$H$35,3,0)</f>
        <v>MIRRI SR</v>
      </c>
      <c r="G67" s="49" t="str">
        <f>IFERROR(VLOOKUP(VALUE(MID($B67,12,1)),'pomocná tab.'!$F$2:$H$7,2,0),"")</f>
        <v>Priebežná platba</v>
      </c>
      <c r="H67" s="38" t="s">
        <v>15</v>
      </c>
      <c r="I67" s="24">
        <v>25145.14</v>
      </c>
      <c r="J67" s="47">
        <v>46164</v>
      </c>
      <c r="K67" s="38" t="s">
        <v>16</v>
      </c>
    </row>
    <row r="68" spans="2:11" x14ac:dyDescent="0.2">
      <c r="B68" s="46">
        <v>40603100090502</v>
      </c>
      <c r="C68" s="42" t="s">
        <v>60</v>
      </c>
      <c r="D68" s="41" t="s">
        <v>24</v>
      </c>
      <c r="E68" s="37" t="str">
        <f>VLOOKUP(D68,'pomocná tab.'!$B$2:$E$12,3,0)</f>
        <v>Interreg VI PL-SK</v>
      </c>
      <c r="F68" s="37" t="str">
        <f>VLOOKUP(D68,'pomocná tab.'!$B$25:$H$35,3,0)</f>
        <v>MIRRI SR</v>
      </c>
      <c r="G68" s="49" t="str">
        <f>IFERROR(VLOOKUP(VALUE(MID($B68,12,1)),'pomocná tab.'!$F$2:$H$7,2,0),"")</f>
        <v>Priebežná platba</v>
      </c>
      <c r="H68" s="38" t="s">
        <v>15</v>
      </c>
      <c r="I68" s="24">
        <v>1370.5</v>
      </c>
      <c r="J68" s="47">
        <v>46174</v>
      </c>
      <c r="K68" s="38" t="s">
        <v>16</v>
      </c>
    </row>
    <row r="69" spans="2:11" x14ac:dyDescent="0.2">
      <c r="B69" s="46" t="s">
        <v>61</v>
      </c>
      <c r="C69" s="42" t="s">
        <v>59</v>
      </c>
      <c r="D69" s="41" t="s">
        <v>24</v>
      </c>
      <c r="E69" s="37" t="str">
        <f>VLOOKUP(D69,'pomocná tab.'!$B$2:$E$12,3,0)</f>
        <v>Interreg VI PL-SK</v>
      </c>
      <c r="F69" s="37" t="str">
        <f>VLOOKUP(D69,'pomocná tab.'!$B$25:$H$35,3,0)</f>
        <v>MIRRI SR</v>
      </c>
      <c r="G69" s="49" t="str">
        <f>IFERROR(VLOOKUP(VALUE(MID($B69,12,1)),'pomocná tab.'!$F$2:$H$7,2,0),"")</f>
        <v>Priebežná platba</v>
      </c>
      <c r="H69" s="38" t="s">
        <v>15</v>
      </c>
      <c r="I69" s="24">
        <v>2900.98</v>
      </c>
      <c r="J69" s="47">
        <v>46174</v>
      </c>
      <c r="K69" s="38" t="s">
        <v>16</v>
      </c>
    </row>
    <row r="70" spans="2:11" x14ac:dyDescent="0.2">
      <c r="B70" s="46" t="s">
        <v>62</v>
      </c>
      <c r="C70" s="42" t="s">
        <v>41</v>
      </c>
      <c r="D70" s="41" t="s">
        <v>24</v>
      </c>
      <c r="E70" s="37" t="str">
        <f>VLOOKUP(D70,'pomocná tab.'!$B$2:$E$12,3,0)</f>
        <v>Interreg VI PL-SK</v>
      </c>
      <c r="F70" s="37" t="str">
        <f>VLOOKUP(D70,'pomocná tab.'!$B$25:$H$35,3,0)</f>
        <v>MIRRI SR</v>
      </c>
      <c r="G70" s="49" t="str">
        <f>IFERROR(VLOOKUP(VALUE(MID($B70,12,1)),'pomocná tab.'!$F$2:$H$7,2,0),"")</f>
        <v>Priebežná platba</v>
      </c>
      <c r="H70" s="38" t="s">
        <v>15</v>
      </c>
      <c r="I70" s="24">
        <v>2616.5700000000002</v>
      </c>
      <c r="J70" s="47">
        <v>46174</v>
      </c>
      <c r="K70" s="38" t="s">
        <v>16</v>
      </c>
    </row>
    <row r="71" spans="2:11" x14ac:dyDescent="0.2">
      <c r="B71" s="46">
        <v>40601100180501</v>
      </c>
      <c r="C71" s="42" t="s">
        <v>63</v>
      </c>
      <c r="D71" s="41" t="s">
        <v>24</v>
      </c>
      <c r="E71" s="37" t="str">
        <f>VLOOKUP(D71,'pomocná tab.'!$B$2:$E$12,3,0)</f>
        <v>Interreg VI PL-SK</v>
      </c>
      <c r="F71" s="37" t="str">
        <f>VLOOKUP(D71,'pomocná tab.'!$B$25:$H$35,3,0)</f>
        <v>MIRRI SR</v>
      </c>
      <c r="G71" s="49" t="str">
        <f>IFERROR(VLOOKUP(VALUE(MID($B71,12,1)),'pomocná tab.'!$F$2:$H$7,2,0),"")</f>
        <v>Priebežná platba</v>
      </c>
      <c r="H71" s="38" t="s">
        <v>15</v>
      </c>
      <c r="I71" s="24">
        <v>50707.09</v>
      </c>
      <c r="J71" s="47">
        <v>46174</v>
      </c>
      <c r="K71" s="38" t="s">
        <v>16</v>
      </c>
    </row>
    <row r="72" spans="2:11" x14ac:dyDescent="0.2">
      <c r="B72" s="46">
        <v>40601100090503</v>
      </c>
      <c r="C72" s="42" t="s">
        <v>25</v>
      </c>
      <c r="D72" s="41" t="s">
        <v>24</v>
      </c>
      <c r="E72" s="37" t="str">
        <f>VLOOKUP(D72,'pomocná tab.'!$B$2:$E$12,3,0)</f>
        <v>Interreg VI PL-SK</v>
      </c>
      <c r="F72" s="37" t="str">
        <f>VLOOKUP(D72,'pomocná tab.'!$B$25:$H$35,3,0)</f>
        <v>MIRRI SR</v>
      </c>
      <c r="G72" s="49" t="str">
        <f>IFERROR(VLOOKUP(VALUE(MID($B72,12,1)),'pomocná tab.'!$F$2:$H$7,2,0),"")</f>
        <v>Priebežná platba</v>
      </c>
      <c r="H72" s="38" t="s">
        <v>15</v>
      </c>
      <c r="I72" s="24">
        <v>39699.26</v>
      </c>
      <c r="J72" s="47">
        <v>46174</v>
      </c>
      <c r="K72" s="38" t="s">
        <v>16</v>
      </c>
    </row>
    <row r="73" spans="2:11" x14ac:dyDescent="0.2">
      <c r="B73" s="46">
        <v>40602100200503</v>
      </c>
      <c r="C73" s="42" t="s">
        <v>25</v>
      </c>
      <c r="D73" s="41" t="s">
        <v>24</v>
      </c>
      <c r="E73" s="37" t="str">
        <f>VLOOKUP(D73,'pomocná tab.'!$B$2:$E$12,3,0)</f>
        <v>Interreg VI PL-SK</v>
      </c>
      <c r="F73" s="37" t="str">
        <f>VLOOKUP(D73,'pomocná tab.'!$B$25:$H$35,3,0)</f>
        <v>MIRRI SR</v>
      </c>
      <c r="G73" s="49" t="str">
        <f>IFERROR(VLOOKUP(VALUE(MID($B73,12,1)),'pomocná tab.'!$F$2:$H$7,2,0),"")</f>
        <v>Priebežná platba</v>
      </c>
      <c r="H73" s="38" t="s">
        <v>15</v>
      </c>
      <c r="I73" s="24">
        <v>372.42</v>
      </c>
      <c r="J73" s="47">
        <v>46174</v>
      </c>
      <c r="K73" s="38" t="s">
        <v>16</v>
      </c>
    </row>
    <row r="74" spans="2:11" ht="15" x14ac:dyDescent="0.2">
      <c r="B74" s="46">
        <v>40601100240504</v>
      </c>
      <c r="C74" s="52" t="s">
        <v>35</v>
      </c>
      <c r="D74" s="41" t="s">
        <v>24</v>
      </c>
      <c r="E74" s="37" t="str">
        <f>VLOOKUP(D74,'pomocná tab.'!$B$2:$E$12,3,0)</f>
        <v>Interreg VI PL-SK</v>
      </c>
      <c r="F74" s="37" t="str">
        <f>VLOOKUP(D74,'pomocná tab.'!$B$25:$H$35,3,0)</f>
        <v>MIRRI SR</v>
      </c>
      <c r="G74" s="49" t="str">
        <f>IFERROR(VLOOKUP(VALUE(MID($B74,12,1)),'pomocná tab.'!$F$2:$H$7,2,0),"")</f>
        <v>Priebežná platba</v>
      </c>
      <c r="H74" s="38" t="s">
        <v>15</v>
      </c>
      <c r="I74" s="24">
        <v>3053.66</v>
      </c>
      <c r="J74" s="47">
        <v>46174</v>
      </c>
      <c r="K74" s="38" t="s">
        <v>16</v>
      </c>
    </row>
    <row r="75" spans="2:11" x14ac:dyDescent="0.2">
      <c r="B75" s="46">
        <v>40601100220503</v>
      </c>
      <c r="C75" s="42" t="s">
        <v>29</v>
      </c>
      <c r="D75" s="41" t="s">
        <v>24</v>
      </c>
      <c r="E75" s="37" t="str">
        <f>VLOOKUP(D75,'pomocná tab.'!$B$2:$E$12,3,0)</f>
        <v>Interreg VI PL-SK</v>
      </c>
      <c r="F75" s="37" t="str">
        <f>VLOOKUP(D75,'pomocná tab.'!$B$25:$H$35,3,0)</f>
        <v>MIRRI SR</v>
      </c>
      <c r="G75" s="49" t="str">
        <f>IFERROR(VLOOKUP(VALUE(MID($B75,12,1)),'pomocná tab.'!$F$2:$H$7,2,0),"")</f>
        <v>Priebežná platba</v>
      </c>
      <c r="H75" s="38" t="s">
        <v>15</v>
      </c>
      <c r="I75" s="24">
        <v>3053.21</v>
      </c>
      <c r="J75" s="47">
        <v>46175</v>
      </c>
      <c r="K75" s="38" t="s">
        <v>16</v>
      </c>
    </row>
    <row r="76" spans="2:11" x14ac:dyDescent="0.2">
      <c r="B76" s="46">
        <v>40604100020502</v>
      </c>
      <c r="C76" s="42" t="s">
        <v>32</v>
      </c>
      <c r="D76" s="41" t="s">
        <v>24</v>
      </c>
      <c r="E76" s="37" t="str">
        <f>VLOOKUP(D76,'pomocná tab.'!$B$2:$E$12,3,0)</f>
        <v>Interreg VI PL-SK</v>
      </c>
      <c r="F76" s="37" t="str">
        <f>VLOOKUP(D76,'pomocná tab.'!$B$25:$H$35,3,0)</f>
        <v>MIRRI SR</v>
      </c>
      <c r="G76" s="49" t="str">
        <f>IFERROR(VLOOKUP(VALUE(MID($B76,12,1)),'pomocná tab.'!$F$2:$H$7,2,0),"")</f>
        <v>Priebežná platba</v>
      </c>
      <c r="H76" s="38" t="s">
        <v>15</v>
      </c>
      <c r="I76" s="24">
        <v>11964.2</v>
      </c>
      <c r="J76" s="47">
        <v>46175</v>
      </c>
      <c r="K76" s="38" t="s">
        <v>16</v>
      </c>
    </row>
    <row r="77" spans="2:11" x14ac:dyDescent="0.2">
      <c r="B77" s="46">
        <v>40601120100501</v>
      </c>
      <c r="C77" s="42" t="s">
        <v>64</v>
      </c>
      <c r="D77" s="41" t="s">
        <v>24</v>
      </c>
      <c r="E77" s="37" t="str">
        <f>VLOOKUP(D77,'pomocná tab.'!$B$2:$E$12,3,0)</f>
        <v>Interreg VI PL-SK</v>
      </c>
      <c r="F77" s="37" t="str">
        <f>VLOOKUP(D77,'pomocná tab.'!$B$25:$H$35,3,0)</f>
        <v>MIRRI SR</v>
      </c>
      <c r="G77" s="49" t="str">
        <f>IFERROR(VLOOKUP(VALUE(MID($B77,12,1)),'pomocná tab.'!$F$2:$H$7,2,0),"")</f>
        <v>Priebežná platba</v>
      </c>
      <c r="H77" s="38" t="s">
        <v>15</v>
      </c>
      <c r="I77" s="24">
        <v>1210.49</v>
      </c>
      <c r="J77" s="47">
        <v>46175</v>
      </c>
      <c r="K77" s="38" t="s">
        <v>16</v>
      </c>
    </row>
    <row r="78" spans="2:11" x14ac:dyDescent="0.2">
      <c r="B78" s="46">
        <v>40603100380501</v>
      </c>
      <c r="C78" s="42" t="s">
        <v>65</v>
      </c>
      <c r="D78" s="41" t="s">
        <v>24</v>
      </c>
      <c r="E78" s="37" t="str">
        <f>VLOOKUP(D78,'pomocná tab.'!$B$2:$E$12,3,0)</f>
        <v>Interreg VI PL-SK</v>
      </c>
      <c r="F78" s="37" t="str">
        <f>VLOOKUP(D78,'pomocná tab.'!$B$25:$H$35,3,0)</f>
        <v>MIRRI SR</v>
      </c>
      <c r="G78" s="49" t="str">
        <f>IFERROR(VLOOKUP(VALUE(MID($B78,12,1)),'pomocná tab.'!$F$2:$H$7,2,0),"")</f>
        <v>Priebežná platba</v>
      </c>
      <c r="H78" s="38" t="s">
        <v>15</v>
      </c>
      <c r="I78" s="24">
        <v>816</v>
      </c>
      <c r="J78" s="47">
        <v>46175</v>
      </c>
      <c r="K78" s="38" t="s">
        <v>16</v>
      </c>
    </row>
    <row r="79" spans="2:11" x14ac:dyDescent="0.2">
      <c r="B79" s="46">
        <v>40603100540502</v>
      </c>
      <c r="C79" s="42" t="s">
        <v>66</v>
      </c>
      <c r="D79" s="38" t="s">
        <v>24</v>
      </c>
      <c r="E79" s="37" t="str">
        <f>VLOOKUP(D79,'pomocná tab.'!$B$2:$E$12,3,0)</f>
        <v>Interreg VI PL-SK</v>
      </c>
      <c r="F79" s="37" t="str">
        <f>VLOOKUP(D79,'pomocná tab.'!$B$25:$H$35,3,0)</f>
        <v>MIRRI SR</v>
      </c>
      <c r="G79" s="49" t="str">
        <f>IFERROR(VLOOKUP(VALUE(MID($B79,12,1)),'pomocná tab.'!$F$2:$H$7,2,0),"")</f>
        <v>Priebežná platba</v>
      </c>
      <c r="H79" s="38" t="s">
        <v>15</v>
      </c>
      <c r="I79" s="24">
        <v>1661.53</v>
      </c>
      <c r="J79" s="47">
        <v>46175</v>
      </c>
      <c r="K79" s="38" t="s">
        <v>16</v>
      </c>
    </row>
    <row r="80" spans="2:11" x14ac:dyDescent="0.2">
      <c r="B80" s="46">
        <v>40603100150505</v>
      </c>
      <c r="C80" s="42" t="s">
        <v>37</v>
      </c>
      <c r="D80" s="38" t="s">
        <v>24</v>
      </c>
      <c r="E80" s="37" t="str">
        <f>VLOOKUP(D80,'pomocná tab.'!$B$2:$E$12,3,0)</f>
        <v>Interreg VI PL-SK</v>
      </c>
      <c r="F80" s="37" t="str">
        <f>VLOOKUP(D80,'pomocná tab.'!$B$25:$H$35,3,0)</f>
        <v>MIRRI SR</v>
      </c>
      <c r="G80" s="49" t="str">
        <f>IFERROR(VLOOKUP(VALUE(MID($B80,12,1)),'pomocná tab.'!$F$2:$H$7,2,0),"")</f>
        <v>Priebežná platba</v>
      </c>
      <c r="H80" s="38" t="s">
        <v>15</v>
      </c>
      <c r="I80" s="24">
        <v>86062.87</v>
      </c>
      <c r="J80" s="47">
        <v>46175</v>
      </c>
      <c r="K80" s="38" t="s">
        <v>16</v>
      </c>
    </row>
    <row r="81" spans="2:11" x14ac:dyDescent="0.2">
      <c r="B81" s="46">
        <v>40604120140501</v>
      </c>
      <c r="C81" s="42" t="s">
        <v>67</v>
      </c>
      <c r="D81" s="38" t="s">
        <v>24</v>
      </c>
      <c r="E81" s="37" t="str">
        <f>VLOOKUP(D81,'pomocná tab.'!$B$2:$E$12,3,0)</f>
        <v>Interreg VI PL-SK</v>
      </c>
      <c r="F81" s="37" t="str">
        <f>VLOOKUP(D81,'pomocná tab.'!$B$25:$H$35,3,0)</f>
        <v>MIRRI SR</v>
      </c>
      <c r="G81" s="49" t="str">
        <f>IFERROR(VLOOKUP(VALUE(MID($B81,12,1)),'pomocná tab.'!$F$2:$H$7,2,0),"")</f>
        <v>Priebežná platba</v>
      </c>
      <c r="H81" s="38" t="s">
        <v>15</v>
      </c>
      <c r="I81" s="24">
        <v>1047.1600000000001</v>
      </c>
      <c r="J81" s="47">
        <v>46175</v>
      </c>
      <c r="K81" s="38" t="s">
        <v>16</v>
      </c>
    </row>
    <row r="82" spans="2:11" x14ac:dyDescent="0.2">
      <c r="B82" s="46">
        <v>40603100070504</v>
      </c>
      <c r="C82" s="42" t="s">
        <v>68</v>
      </c>
      <c r="D82" s="38" t="s">
        <v>24</v>
      </c>
      <c r="E82" s="37" t="str">
        <f>VLOOKUP(D82,'pomocná tab.'!$B$2:$E$12,3,0)</f>
        <v>Interreg VI PL-SK</v>
      </c>
      <c r="F82" s="37" t="str">
        <f>VLOOKUP(D82,'pomocná tab.'!$B$25:$H$35,3,0)</f>
        <v>MIRRI SR</v>
      </c>
      <c r="G82" s="49" t="str">
        <f>IFERROR(VLOOKUP(VALUE(MID($B82,12,1)),'pomocná tab.'!$F$2:$H$7,2,0),"")</f>
        <v>Priebežná platba</v>
      </c>
      <c r="H82" s="38" t="s">
        <v>15</v>
      </c>
      <c r="I82" s="24">
        <v>33772.160000000003</v>
      </c>
      <c r="J82" s="47">
        <v>46175</v>
      </c>
      <c r="K82" s="38" t="s">
        <v>16</v>
      </c>
    </row>
    <row r="83" spans="2:11" x14ac:dyDescent="0.2">
      <c r="B83" s="46">
        <v>40601100200501</v>
      </c>
      <c r="C83" s="42" t="s">
        <v>69</v>
      </c>
      <c r="D83" s="38" t="s">
        <v>24</v>
      </c>
      <c r="E83" s="37" t="str">
        <f>VLOOKUP(D83,'pomocná tab.'!$B$2:$E$12,3,0)</f>
        <v>Interreg VI PL-SK</v>
      </c>
      <c r="F83" s="37" t="str">
        <f>VLOOKUP(D83,'pomocná tab.'!$B$25:$H$35,3,0)</f>
        <v>MIRRI SR</v>
      </c>
      <c r="G83" s="49" t="str">
        <f>IFERROR(VLOOKUP(VALUE(MID($B83,12,1)),'pomocná tab.'!$F$2:$H$7,2,0),"")</f>
        <v>Priebežná platba</v>
      </c>
      <c r="H83" s="38" t="s">
        <v>15</v>
      </c>
      <c r="I83" s="24">
        <v>1065.5999999999999</v>
      </c>
      <c r="J83" s="47">
        <v>46175</v>
      </c>
      <c r="K83" s="38" t="s">
        <v>16</v>
      </c>
    </row>
    <row r="84" spans="2:11" x14ac:dyDescent="0.2">
      <c r="B84" s="46">
        <v>40603100560502</v>
      </c>
      <c r="C84" s="42" t="s">
        <v>70</v>
      </c>
      <c r="D84" s="38" t="s">
        <v>24</v>
      </c>
      <c r="E84" s="37" t="str">
        <f>VLOOKUP(D84,'pomocná tab.'!$B$2:$E$12,3,0)</f>
        <v>Interreg VI PL-SK</v>
      </c>
      <c r="F84" s="37" t="str">
        <f>VLOOKUP(D84,'pomocná tab.'!$B$25:$H$35,3,0)</f>
        <v>MIRRI SR</v>
      </c>
      <c r="G84" s="49" t="str">
        <f>IFERROR(VLOOKUP(VALUE(MID($B84,12,1)),'pomocná tab.'!$F$2:$H$7,2,0),"")</f>
        <v>Priebežná platba</v>
      </c>
      <c r="H84" s="38" t="s">
        <v>15</v>
      </c>
      <c r="I84" s="24">
        <v>69009.740000000005</v>
      </c>
      <c r="J84" s="47">
        <v>46175</v>
      </c>
      <c r="K84" s="38" t="s">
        <v>16</v>
      </c>
    </row>
    <row r="85" spans="2:11" x14ac:dyDescent="0.2">
      <c r="B85" s="46">
        <v>40603100420504</v>
      </c>
      <c r="C85" s="42" t="s">
        <v>34</v>
      </c>
      <c r="D85" s="38" t="s">
        <v>24</v>
      </c>
      <c r="E85" s="37" t="str">
        <f>VLOOKUP(D85,'pomocná tab.'!$B$2:$E$12,3,0)</f>
        <v>Interreg VI PL-SK</v>
      </c>
      <c r="F85" s="37" t="str">
        <f>VLOOKUP(D85,'pomocná tab.'!$B$25:$H$35,3,0)</f>
        <v>MIRRI SR</v>
      </c>
      <c r="G85" s="49" t="str">
        <f>IFERROR(VLOOKUP(VALUE(MID($B85,12,1)),'pomocná tab.'!$F$2:$H$7,2,0),"")</f>
        <v>Priebežná platba</v>
      </c>
      <c r="H85" s="38" t="s">
        <v>15</v>
      </c>
      <c r="I85" s="24">
        <v>3453.63</v>
      </c>
      <c r="J85" s="47">
        <v>46175</v>
      </c>
      <c r="K85" s="38" t="s">
        <v>16</v>
      </c>
    </row>
    <row r="86" spans="2:11" x14ac:dyDescent="0.2">
      <c r="B86" s="46">
        <v>40602100270501</v>
      </c>
      <c r="C86" s="42" t="s">
        <v>25</v>
      </c>
      <c r="D86" s="38" t="s">
        <v>24</v>
      </c>
      <c r="E86" s="37" t="str">
        <f>VLOOKUP(D86,'pomocná tab.'!$B$2:$E$12,3,0)</f>
        <v>Interreg VI PL-SK</v>
      </c>
      <c r="F86" s="37" t="str">
        <f>VLOOKUP(D86,'pomocná tab.'!$B$25:$H$35,3,0)</f>
        <v>MIRRI SR</v>
      </c>
      <c r="G86" s="49" t="str">
        <f>IFERROR(VLOOKUP(VALUE(MID($B86,12,1)),'pomocná tab.'!$F$2:$H$7,2,0),"")</f>
        <v>Priebežná platba</v>
      </c>
      <c r="H86" s="38" t="s">
        <v>15</v>
      </c>
      <c r="I86" s="24">
        <v>816</v>
      </c>
      <c r="J86" s="47">
        <v>46176</v>
      </c>
      <c r="K86" s="38" t="s">
        <v>16</v>
      </c>
    </row>
    <row r="87" spans="2:11" x14ac:dyDescent="0.2">
      <c r="B87" s="46">
        <v>40601100170503</v>
      </c>
      <c r="C87" s="42" t="s">
        <v>71</v>
      </c>
      <c r="D87" s="38" t="s">
        <v>24</v>
      </c>
      <c r="E87" s="37" t="str">
        <f>VLOOKUP(D87,'pomocná tab.'!$B$2:$E$12,3,0)</f>
        <v>Interreg VI PL-SK</v>
      </c>
      <c r="F87" s="37" t="str">
        <f>VLOOKUP(D87,'pomocná tab.'!$B$25:$H$35,3,0)</f>
        <v>MIRRI SR</v>
      </c>
      <c r="G87" s="49" t="str">
        <f>IFERROR(VLOOKUP(VALUE(MID($B87,12,1)),'pomocná tab.'!$F$2:$H$7,2,0),"")</f>
        <v>Priebežná platba</v>
      </c>
      <c r="H87" s="38" t="s">
        <v>15</v>
      </c>
      <c r="I87" s="24">
        <v>49898.44</v>
      </c>
      <c r="J87" s="47">
        <v>46175</v>
      </c>
      <c r="K87" s="38" t="s">
        <v>16</v>
      </c>
    </row>
    <row r="88" spans="2:11" x14ac:dyDescent="0.2">
      <c r="B88" s="46">
        <v>40502401620504</v>
      </c>
      <c r="C88" s="42" t="s">
        <v>18</v>
      </c>
      <c r="D88" s="7" t="s">
        <v>14</v>
      </c>
      <c r="E88" s="37" t="str">
        <f>VLOOKUP(D88,'pomocná tab.'!$B$2:$E$12,3,0)</f>
        <v>Interreg VI HU-SK</v>
      </c>
      <c r="F88" s="37" t="str">
        <f>VLOOKUP(D88,'pomocná tab.'!$B$25:$H$35,3,0)</f>
        <v>MIRRI SR</v>
      </c>
      <c r="G88" s="49" t="str">
        <f>IFERROR(VLOOKUP(VALUE(MID($B88,12,1)),'pomocná tab.'!$F$2:$H$7,2,0),"")</f>
        <v>Priebežná platba</v>
      </c>
      <c r="H88" s="38" t="s">
        <v>15</v>
      </c>
      <c r="I88" s="24">
        <v>12161.86</v>
      </c>
      <c r="J88" s="47">
        <v>46192</v>
      </c>
      <c r="K88" s="38" t="s">
        <v>16</v>
      </c>
    </row>
    <row r="89" spans="2:11" x14ac:dyDescent="0.2">
      <c r="B89" s="46">
        <v>40601100110505</v>
      </c>
      <c r="C89" s="42" t="s">
        <v>33</v>
      </c>
      <c r="D89" s="38" t="s">
        <v>24</v>
      </c>
      <c r="E89" s="37" t="str">
        <f>VLOOKUP(D89,'pomocná tab.'!$B$2:$E$12,3,0)</f>
        <v>Interreg VI PL-SK</v>
      </c>
      <c r="F89" s="37" t="str">
        <f>VLOOKUP(D89,'pomocná tab.'!$B$25:$H$35,3,0)</f>
        <v>MIRRI SR</v>
      </c>
      <c r="G89" s="49" t="str">
        <f>IFERROR(VLOOKUP(VALUE(MID($B89,12,1)),'pomocná tab.'!$F$2:$H$7,2,0),"")</f>
        <v>Priebežná platba</v>
      </c>
      <c r="H89" s="38" t="s">
        <v>15</v>
      </c>
      <c r="I89" s="24">
        <v>1368</v>
      </c>
      <c r="J89" s="47">
        <v>46195</v>
      </c>
      <c r="K89" s="38" t="s">
        <v>16</v>
      </c>
    </row>
    <row r="90" spans="2:11" x14ac:dyDescent="0.2">
      <c r="B90" s="46">
        <v>40502400750504</v>
      </c>
      <c r="C90" s="42" t="s">
        <v>49</v>
      </c>
      <c r="D90" s="7" t="s">
        <v>14</v>
      </c>
      <c r="E90" s="37" t="str">
        <f>VLOOKUP(D90,'pomocná tab.'!$B$2:$E$12,3,0)</f>
        <v>Interreg VI HU-SK</v>
      </c>
      <c r="F90" s="37" t="str">
        <f>VLOOKUP(D90,'pomocná tab.'!$B$25:$H$35,3,0)</f>
        <v>MIRRI SR</v>
      </c>
      <c r="G90" s="49" t="str">
        <f>IFERROR(VLOOKUP(VALUE(MID($B90,12,1)),'pomocná tab.'!$F$2:$H$7,2,0),"")</f>
        <v>Priebežná platba</v>
      </c>
      <c r="H90" s="38" t="s">
        <v>15</v>
      </c>
      <c r="I90" s="24">
        <v>40708.76</v>
      </c>
      <c r="J90" s="47">
        <v>46192</v>
      </c>
      <c r="K90" s="38" t="s">
        <v>16</v>
      </c>
    </row>
    <row r="91" spans="2:11" x14ac:dyDescent="0.2">
      <c r="B91" s="46">
        <v>40502401300504</v>
      </c>
      <c r="C91" s="42" t="s">
        <v>43</v>
      </c>
      <c r="D91" s="38" t="s">
        <v>14</v>
      </c>
      <c r="E91" s="37" t="str">
        <f>VLOOKUP(D91,'pomocná tab.'!$B$2:$E$12,3,0)</f>
        <v>Interreg VI HU-SK</v>
      </c>
      <c r="F91" s="37" t="str">
        <f>VLOOKUP(D91,'pomocná tab.'!$B$25:$H$35,3,0)</f>
        <v>MIRRI SR</v>
      </c>
      <c r="G91" s="49" t="str">
        <f>IFERROR(VLOOKUP(VALUE(MID($B91,12,1)),'pomocná tab.'!$F$2:$H$7,2,0),"")</f>
        <v>Priebežná platba</v>
      </c>
      <c r="H91" s="38" t="s">
        <v>15</v>
      </c>
      <c r="I91" s="24">
        <v>116.69</v>
      </c>
      <c r="J91" s="47">
        <v>46195</v>
      </c>
      <c r="K91" s="38" t="s">
        <v>16</v>
      </c>
    </row>
    <row r="92" spans="2:11" x14ac:dyDescent="0.2">
      <c r="B92" s="46">
        <v>40502401300504</v>
      </c>
      <c r="C92" s="42" t="s">
        <v>43</v>
      </c>
      <c r="D92" s="38" t="s">
        <v>14</v>
      </c>
      <c r="E92" s="37" t="str">
        <f>VLOOKUP(D92,'pomocná tab.'!$B$2:$E$12,3,0)</f>
        <v>Interreg VI HU-SK</v>
      </c>
      <c r="F92" s="37" t="str">
        <f>VLOOKUP(D92,'pomocná tab.'!$B$25:$H$35,3,0)</f>
        <v>MIRRI SR</v>
      </c>
      <c r="G92" s="49" t="str">
        <f>IFERROR(VLOOKUP(VALUE(MID($B92,12,1)),'pomocná tab.'!$F$2:$H$7,2,0),"")</f>
        <v>Priebežná platba</v>
      </c>
      <c r="H92" s="38" t="s">
        <v>72</v>
      </c>
      <c r="I92" s="24">
        <v>37856.14</v>
      </c>
      <c r="J92" s="47">
        <v>46195</v>
      </c>
      <c r="K92" s="38" t="s">
        <v>16</v>
      </c>
    </row>
    <row r="93" spans="2:11" x14ac:dyDescent="0.2">
      <c r="B93" s="46">
        <v>40501200860503</v>
      </c>
      <c r="C93" s="42" t="s">
        <v>73</v>
      </c>
      <c r="D93" s="38" t="s">
        <v>14</v>
      </c>
      <c r="E93" s="37" t="str">
        <f>VLOOKUP(D93,'pomocná tab.'!$B$2:$E$12,3,0)</f>
        <v>Interreg VI HU-SK</v>
      </c>
      <c r="F93" s="37" t="str">
        <f>VLOOKUP(D93,'pomocná tab.'!$B$25:$H$35,3,0)</f>
        <v>MIRRI SR</v>
      </c>
      <c r="G93" s="49" t="str">
        <f>IFERROR(VLOOKUP(VALUE(MID($B93,12,1)),'pomocná tab.'!$F$2:$H$7,2,0),"")</f>
        <v>Priebežná platba</v>
      </c>
      <c r="H93" s="38" t="s">
        <v>72</v>
      </c>
      <c r="I93" s="24">
        <v>22772.73</v>
      </c>
      <c r="J93" s="47">
        <v>46195</v>
      </c>
      <c r="K93" s="38" t="s">
        <v>16</v>
      </c>
    </row>
    <row r="94" spans="2:11" x14ac:dyDescent="0.2">
      <c r="B94" s="46">
        <v>40502400250504</v>
      </c>
      <c r="C94" s="42" t="s">
        <v>13</v>
      </c>
      <c r="D94" s="38" t="s">
        <v>14</v>
      </c>
      <c r="E94" s="37" t="str">
        <f>VLOOKUP(D94,'pomocná tab.'!$B$2:$E$12,3,0)</f>
        <v>Interreg VI HU-SK</v>
      </c>
      <c r="F94" s="37" t="str">
        <f>VLOOKUP(D94,'pomocná tab.'!$B$25:$H$35,3,0)</f>
        <v>MIRRI SR</v>
      </c>
      <c r="G94" s="49" t="str">
        <f>IFERROR(VLOOKUP(VALUE(MID($B94,12,1)),'pomocná tab.'!$F$2:$H$7,2,0),"")</f>
        <v>Priebežná platba</v>
      </c>
      <c r="H94" s="38" t="s">
        <v>72</v>
      </c>
      <c r="I94" s="24">
        <v>32433.11</v>
      </c>
      <c r="J94" s="47">
        <v>46195</v>
      </c>
      <c r="K94" s="38" t="s">
        <v>16</v>
      </c>
    </row>
    <row r="95" spans="2:11" x14ac:dyDescent="0.2">
      <c r="B95" s="46">
        <v>40604122020501</v>
      </c>
      <c r="C95" s="42" t="s">
        <v>74</v>
      </c>
      <c r="D95" s="38" t="s">
        <v>24</v>
      </c>
      <c r="E95" s="37" t="str">
        <f>VLOOKUP(D95,'pomocná tab.'!$B$2:$E$12,3,0)</f>
        <v>Interreg VI PL-SK</v>
      </c>
      <c r="F95" s="37" t="str">
        <f>VLOOKUP(D95,'pomocná tab.'!$B$25:$H$35,3,0)</f>
        <v>MIRRI SR</v>
      </c>
      <c r="G95" s="49" t="str">
        <f>IFERROR(VLOOKUP(VALUE(MID($B95,12,1)),'pomocná tab.'!$F$2:$H$7,2,0),"")</f>
        <v>Priebežná platba</v>
      </c>
      <c r="H95" s="38" t="s">
        <v>15</v>
      </c>
      <c r="I95" s="24">
        <v>558.91</v>
      </c>
      <c r="J95" s="47">
        <v>46195</v>
      </c>
      <c r="K95" s="38" t="s">
        <v>16</v>
      </c>
    </row>
    <row r="96" spans="2:11" x14ac:dyDescent="0.2">
      <c r="B96" s="46">
        <v>40501201680504</v>
      </c>
      <c r="C96" s="42" t="s">
        <v>38</v>
      </c>
      <c r="D96" s="38" t="s">
        <v>14</v>
      </c>
      <c r="E96" s="37" t="str">
        <f>VLOOKUP(D96,'pomocná tab.'!$B$2:$E$12,3,0)</f>
        <v>Interreg VI HU-SK</v>
      </c>
      <c r="F96" s="37" t="str">
        <f>VLOOKUP(D96,'pomocná tab.'!$B$25:$H$35,3,0)</f>
        <v>MIRRI SR</v>
      </c>
      <c r="G96" s="49" t="str">
        <f>IFERROR(VLOOKUP(VALUE(MID($B96,12,1)),'pomocná tab.'!$F$2:$H$7,2,0),"")</f>
        <v>Priebežná platba</v>
      </c>
      <c r="H96" s="38" t="s">
        <v>72</v>
      </c>
      <c r="I96" s="24">
        <v>11996.7</v>
      </c>
      <c r="J96" s="47">
        <v>46199</v>
      </c>
      <c r="K96" s="38" t="s">
        <v>16</v>
      </c>
    </row>
    <row r="97" spans="2:11" x14ac:dyDescent="0.2">
      <c r="B97" s="46">
        <v>40503100200505</v>
      </c>
      <c r="C97" s="42" t="s">
        <v>58</v>
      </c>
      <c r="D97" s="38" t="s">
        <v>14</v>
      </c>
      <c r="E97" s="37" t="str">
        <f>VLOOKUP(D97,'pomocná tab.'!$B$2:$E$12,3,0)</f>
        <v>Interreg VI HU-SK</v>
      </c>
      <c r="F97" s="37" t="str">
        <f>VLOOKUP(D97,'pomocná tab.'!$B$25:$H$35,3,0)</f>
        <v>MIRRI SR</v>
      </c>
      <c r="G97" s="49" t="str">
        <f>IFERROR(VLOOKUP(VALUE(MID($B97,12,1)),'pomocná tab.'!$F$2:$H$7,2,0),"")</f>
        <v>Priebežná platba</v>
      </c>
      <c r="H97" s="38" t="s">
        <v>72</v>
      </c>
      <c r="I97" s="24">
        <v>11824.9</v>
      </c>
      <c r="J97" s="47">
        <v>46198</v>
      </c>
      <c r="K97" s="38" t="s">
        <v>16</v>
      </c>
    </row>
    <row r="98" spans="2:11" x14ac:dyDescent="0.2">
      <c r="B98" s="46">
        <v>40501200940503</v>
      </c>
      <c r="C98" s="42" t="s">
        <v>75</v>
      </c>
      <c r="D98" s="38" t="s">
        <v>14</v>
      </c>
      <c r="E98" s="37" t="str">
        <f>VLOOKUP(D98,'pomocná tab.'!$B$2:$E$12,3,0)</f>
        <v>Interreg VI HU-SK</v>
      </c>
      <c r="F98" s="37" t="str">
        <f>VLOOKUP(D98,'pomocná tab.'!$B$25:$H$35,3,0)</f>
        <v>MIRRI SR</v>
      </c>
      <c r="G98" s="49" t="str">
        <f>IFERROR(VLOOKUP(VALUE(MID($B98,12,1)),'pomocná tab.'!$F$2:$H$7,2,0),"")</f>
        <v>Priebežná platba</v>
      </c>
      <c r="H98" s="38" t="s">
        <v>15</v>
      </c>
      <c r="I98" s="24">
        <v>14070.44</v>
      </c>
      <c r="J98" s="47">
        <v>46198</v>
      </c>
      <c r="K98" s="38" t="s">
        <v>16</v>
      </c>
    </row>
    <row r="99" spans="2:11" x14ac:dyDescent="0.2">
      <c r="B99" s="46">
        <v>40501200940503</v>
      </c>
      <c r="C99" s="42" t="s">
        <v>75</v>
      </c>
      <c r="D99" s="38" t="s">
        <v>14</v>
      </c>
      <c r="E99" s="37" t="str">
        <f>VLOOKUP(D99,'pomocná tab.'!$B$2:$E$12,3,0)</f>
        <v>Interreg VI HU-SK</v>
      </c>
      <c r="F99" s="37" t="str">
        <f>VLOOKUP(D99,'pomocná tab.'!$B$25:$H$35,3,0)</f>
        <v>MIRRI SR</v>
      </c>
      <c r="G99" s="49" t="str">
        <f>IFERROR(VLOOKUP(VALUE(MID($B99,12,1)),'pomocná tab.'!$F$2:$H$7,2,0),"")</f>
        <v>Priebežná platba</v>
      </c>
      <c r="H99" s="38" t="s">
        <v>72</v>
      </c>
      <c r="I99" s="24">
        <v>19163.96</v>
      </c>
      <c r="J99" s="47">
        <v>46198</v>
      </c>
      <c r="K99" s="38" t="s">
        <v>16</v>
      </c>
    </row>
    <row r="100" spans="2:11" x14ac:dyDescent="0.2">
      <c r="B100" s="46">
        <v>40502400390502</v>
      </c>
      <c r="C100" s="42" t="s">
        <v>76</v>
      </c>
      <c r="D100" s="38" t="s">
        <v>14</v>
      </c>
      <c r="E100" s="37" t="str">
        <f>VLOOKUP(D100,'pomocná tab.'!$B$2:$E$12,3,0)</f>
        <v>Interreg VI HU-SK</v>
      </c>
      <c r="F100" s="37" t="str">
        <f>VLOOKUP(D100,'pomocná tab.'!$B$25:$H$35,3,0)</f>
        <v>MIRRI SR</v>
      </c>
      <c r="G100" s="49" t="str">
        <f>IFERROR(VLOOKUP(VALUE(MID($B100,12,1)),'pomocná tab.'!$F$2:$H$7,2,0),"")</f>
        <v>Priebežná platba</v>
      </c>
      <c r="H100" s="38" t="s">
        <v>72</v>
      </c>
      <c r="I100" s="24">
        <v>18024.11</v>
      </c>
      <c r="J100" s="47">
        <v>46199</v>
      </c>
      <c r="K100" s="38" t="s">
        <v>16</v>
      </c>
    </row>
    <row r="101" spans="2:11" x14ac:dyDescent="0.2">
      <c r="B101" s="46">
        <v>40501200810505</v>
      </c>
      <c r="C101" s="42" t="s">
        <v>13</v>
      </c>
      <c r="D101" s="38" t="s">
        <v>14</v>
      </c>
      <c r="E101" s="37" t="str">
        <f>VLOOKUP(D101,'pomocná tab.'!$B$2:$E$12,3,0)</f>
        <v>Interreg VI HU-SK</v>
      </c>
      <c r="F101" s="37" t="str">
        <f>VLOOKUP(D101,'pomocná tab.'!$B$25:$H$35,3,0)</f>
        <v>MIRRI SR</v>
      </c>
      <c r="G101" s="49" t="str">
        <f>IFERROR(VLOOKUP(VALUE(MID($B101,12,1)),'pomocná tab.'!$F$2:$H$7,2,0),"")</f>
        <v>Priebežná platba</v>
      </c>
      <c r="H101" s="38" t="s">
        <v>72</v>
      </c>
      <c r="I101" s="24">
        <v>38143.49</v>
      </c>
      <c r="J101" s="47">
        <v>46199</v>
      </c>
      <c r="K101" s="38" t="s">
        <v>16</v>
      </c>
    </row>
    <row r="102" spans="2:11" x14ac:dyDescent="0.2">
      <c r="B102" s="46">
        <v>40502400150505</v>
      </c>
      <c r="C102" s="42" t="s">
        <v>46</v>
      </c>
      <c r="D102" s="38" t="s">
        <v>14</v>
      </c>
      <c r="E102" s="37" t="str">
        <f>VLOOKUP(D102,'pomocná tab.'!$B$2:$E$12,3,0)</f>
        <v>Interreg VI HU-SK</v>
      </c>
      <c r="F102" s="37" t="str">
        <f>VLOOKUP(D102,'pomocná tab.'!$B$25:$H$35,3,0)</f>
        <v>MIRRI SR</v>
      </c>
      <c r="G102" s="49" t="str">
        <f>IFERROR(VLOOKUP(VALUE(MID($B102,12,1)),'pomocná tab.'!$F$2:$H$7,2,0),"")</f>
        <v>Priebežná platba</v>
      </c>
      <c r="H102" s="38" t="s">
        <v>72</v>
      </c>
      <c r="I102" s="24">
        <v>1524.95</v>
      </c>
      <c r="J102" s="47">
        <v>46199</v>
      </c>
      <c r="K102" s="38" t="s">
        <v>16</v>
      </c>
    </row>
    <row r="103" spans="2:11" x14ac:dyDescent="0.2">
      <c r="B103" s="46">
        <v>40501200330505</v>
      </c>
      <c r="C103" s="42" t="s">
        <v>53</v>
      </c>
      <c r="D103" s="38" t="s">
        <v>14</v>
      </c>
      <c r="E103" s="37" t="str">
        <f>VLOOKUP(D103,'pomocná tab.'!$B$2:$E$12,3,0)</f>
        <v>Interreg VI HU-SK</v>
      </c>
      <c r="F103" s="37" t="str">
        <f>VLOOKUP(D103,'pomocná tab.'!$B$25:$H$35,3,0)</f>
        <v>MIRRI SR</v>
      </c>
      <c r="G103" s="49" t="str">
        <f>IFERROR(VLOOKUP(VALUE(MID($B103,12,1)),'pomocná tab.'!$F$2:$H$7,2,0),"")</f>
        <v>Priebežná platba</v>
      </c>
      <c r="H103" s="38" t="s">
        <v>72</v>
      </c>
      <c r="I103" s="24">
        <v>44479.96</v>
      </c>
      <c r="J103" s="47">
        <v>46199</v>
      </c>
      <c r="K103" s="38" t="s">
        <v>16</v>
      </c>
    </row>
    <row r="104" spans="2:11" x14ac:dyDescent="0.2">
      <c r="B104" s="46">
        <v>40503200220503</v>
      </c>
      <c r="C104" s="42" t="s">
        <v>17</v>
      </c>
      <c r="D104" s="38" t="s">
        <v>14</v>
      </c>
      <c r="E104" s="37" t="str">
        <f>VLOOKUP(D104,'pomocná tab.'!$B$2:$E$12,3,0)</f>
        <v>Interreg VI HU-SK</v>
      </c>
      <c r="F104" s="37" t="str">
        <f>VLOOKUP(D104,'pomocná tab.'!$B$25:$H$35,3,0)</f>
        <v>MIRRI SR</v>
      </c>
      <c r="G104" s="49" t="str">
        <f>IFERROR(VLOOKUP(VALUE(MID($B104,12,1)),'pomocná tab.'!$F$2:$H$7,2,0),"")</f>
        <v>Priebežná platba</v>
      </c>
      <c r="H104" s="38" t="s">
        <v>72</v>
      </c>
      <c r="I104" s="24">
        <v>1268.25</v>
      </c>
      <c r="J104" s="47">
        <v>46199</v>
      </c>
      <c r="K104" s="38" t="s">
        <v>16</v>
      </c>
    </row>
    <row r="105" spans="2:11" x14ac:dyDescent="0.2">
      <c r="B105" s="46">
        <v>40501200630504</v>
      </c>
      <c r="C105" s="42" t="s">
        <v>77</v>
      </c>
      <c r="D105" s="38" t="s">
        <v>14</v>
      </c>
      <c r="E105" s="37" t="str">
        <f>VLOOKUP(D105,'pomocná tab.'!$B$2:$E$12,3,0)</f>
        <v>Interreg VI HU-SK</v>
      </c>
      <c r="F105" s="37" t="str">
        <f>VLOOKUP(D105,'pomocná tab.'!$B$25:$H$35,3,0)</f>
        <v>MIRRI SR</v>
      </c>
      <c r="G105" s="49" t="str">
        <f>IFERROR(VLOOKUP(VALUE(MID($B105,12,1)),'pomocná tab.'!$F$2:$H$7,2,0),"")</f>
        <v>Priebežná platba</v>
      </c>
      <c r="H105" s="38" t="s">
        <v>72</v>
      </c>
      <c r="I105" s="24">
        <v>3460.91</v>
      </c>
      <c r="J105" s="47">
        <v>46199</v>
      </c>
      <c r="K105" s="38" t="s">
        <v>16</v>
      </c>
    </row>
    <row r="106" spans="2:11" x14ac:dyDescent="0.2">
      <c r="B106" s="46">
        <v>40501201140504</v>
      </c>
      <c r="C106" s="42" t="s">
        <v>47</v>
      </c>
      <c r="D106" s="38" t="s">
        <v>14</v>
      </c>
      <c r="E106" s="37" t="str">
        <f>VLOOKUP(D106,'pomocná tab.'!$B$2:$E$12,3,0)</f>
        <v>Interreg VI HU-SK</v>
      </c>
      <c r="F106" s="37" t="str">
        <f>VLOOKUP(D106,'pomocná tab.'!$B$25:$H$35,3,0)</f>
        <v>MIRRI SR</v>
      </c>
      <c r="G106" s="49" t="str">
        <f>IFERROR(VLOOKUP(VALUE(MID($B106,12,1)),'pomocná tab.'!$F$2:$H$7,2,0),"")</f>
        <v>Priebežná platba</v>
      </c>
      <c r="H106" s="38" t="s">
        <v>72</v>
      </c>
      <c r="I106" s="24">
        <v>944.58</v>
      </c>
      <c r="J106" s="47">
        <v>46199</v>
      </c>
      <c r="K106" s="38" t="s">
        <v>16</v>
      </c>
    </row>
    <row r="107" spans="2:11" x14ac:dyDescent="0.2">
      <c r="B107" s="46">
        <v>40502400020502</v>
      </c>
      <c r="C107" s="42" t="s">
        <v>78</v>
      </c>
      <c r="D107" s="38" t="s">
        <v>14</v>
      </c>
      <c r="E107" s="37" t="str">
        <f>VLOOKUP(D107,'pomocná tab.'!$B$2:$E$12,3,0)</f>
        <v>Interreg VI HU-SK</v>
      </c>
      <c r="F107" s="37" t="str">
        <f>VLOOKUP(D107,'pomocná tab.'!$B$25:$H$35,3,0)</f>
        <v>MIRRI SR</v>
      </c>
      <c r="G107" s="49" t="str">
        <f>IFERROR(VLOOKUP(VALUE(MID($B107,12,1)),'pomocná tab.'!$F$2:$H$7,2,0),"")</f>
        <v>Priebežná platba</v>
      </c>
      <c r="H107" s="38" t="s">
        <v>72</v>
      </c>
      <c r="I107" s="24">
        <v>14261.32</v>
      </c>
      <c r="J107" s="47">
        <v>46202</v>
      </c>
      <c r="K107" s="38" t="s">
        <v>16</v>
      </c>
    </row>
    <row r="108" spans="2:11" x14ac:dyDescent="0.2">
      <c r="B108" s="46">
        <v>40501200220504</v>
      </c>
      <c r="C108" s="42" t="s">
        <v>27</v>
      </c>
      <c r="D108" s="38" t="s">
        <v>14</v>
      </c>
      <c r="E108" s="37" t="str">
        <f>VLOOKUP(D108,'pomocná tab.'!$B$2:$E$12,3,0)</f>
        <v>Interreg VI HU-SK</v>
      </c>
      <c r="F108" s="37" t="str">
        <f>VLOOKUP(D108,'pomocná tab.'!$B$25:$H$35,3,0)</f>
        <v>MIRRI SR</v>
      </c>
      <c r="G108" s="49" t="str">
        <f>IFERROR(VLOOKUP(VALUE(MID($B108,12,1)),'pomocná tab.'!$F$2:$H$7,2,0),"")</f>
        <v>Priebežná platba</v>
      </c>
      <c r="H108" s="38" t="s">
        <v>72</v>
      </c>
      <c r="I108" s="24">
        <v>74812.800000000003</v>
      </c>
      <c r="J108" s="47">
        <v>46199</v>
      </c>
      <c r="K108" s="48" t="s">
        <v>28</v>
      </c>
    </row>
    <row r="109" spans="2:11" x14ac:dyDescent="0.2">
      <c r="B109" s="46">
        <v>40603100210503</v>
      </c>
      <c r="C109" s="42" t="s">
        <v>79</v>
      </c>
      <c r="D109" s="38" t="s">
        <v>24</v>
      </c>
      <c r="E109" s="37" t="str">
        <f>VLOOKUP(D109,'pomocná tab.'!$B$2:$E$12,3,0)</f>
        <v>Interreg VI PL-SK</v>
      </c>
      <c r="F109" s="37" t="str">
        <f>VLOOKUP(D109,'pomocná tab.'!$B$25:$H$35,3,0)</f>
        <v>MIRRI SR</v>
      </c>
      <c r="G109" s="49" t="str">
        <f>IFERROR(VLOOKUP(VALUE(MID($B109,12,1)),'pomocná tab.'!$F$2:$H$7,2,0),"")</f>
        <v>Priebežná platba</v>
      </c>
      <c r="H109" s="38" t="s">
        <v>15</v>
      </c>
      <c r="I109" s="24">
        <v>30911.06</v>
      </c>
      <c r="J109" s="47">
        <v>46216</v>
      </c>
      <c r="K109" s="38" t="s">
        <v>16</v>
      </c>
    </row>
    <row r="110" spans="2:11" x14ac:dyDescent="0.2">
      <c r="B110" s="46">
        <v>40601100120502</v>
      </c>
      <c r="C110" s="42" t="s">
        <v>25</v>
      </c>
      <c r="D110" s="38" t="s">
        <v>24</v>
      </c>
      <c r="E110" s="37" t="str">
        <f>VLOOKUP(D110,'pomocná tab.'!$B$2:$E$12,3,0)</f>
        <v>Interreg VI PL-SK</v>
      </c>
      <c r="F110" s="37" t="str">
        <f>VLOOKUP(D110,'pomocná tab.'!$B$25:$H$35,3,0)</f>
        <v>MIRRI SR</v>
      </c>
      <c r="G110" s="49" t="str">
        <f>IFERROR(VLOOKUP(VALUE(MID($B110,12,1)),'pomocná tab.'!$F$2:$H$7,2,0),"")</f>
        <v>Priebežná platba</v>
      </c>
      <c r="H110" s="38" t="s">
        <v>15</v>
      </c>
      <c r="I110" s="24">
        <v>10076.299999999999</v>
      </c>
      <c r="J110" s="47">
        <v>46216</v>
      </c>
      <c r="K110" s="38" t="s">
        <v>16</v>
      </c>
    </row>
    <row r="111" spans="2:11" x14ac:dyDescent="0.2">
      <c r="B111" s="46">
        <v>40604200020504</v>
      </c>
      <c r="C111" s="42" t="s">
        <v>41</v>
      </c>
      <c r="D111" s="38" t="s">
        <v>24</v>
      </c>
      <c r="E111" s="37" t="str">
        <f>VLOOKUP(D111,'pomocná tab.'!$B$2:$E$12,3,0)</f>
        <v>Interreg VI PL-SK</v>
      </c>
      <c r="F111" s="37" t="str">
        <f>VLOOKUP(D111,'pomocná tab.'!$B$25:$H$35,3,0)</f>
        <v>MIRRI SR</v>
      </c>
      <c r="G111" s="49" t="str">
        <f>IFERROR(VLOOKUP(VALUE(MID($B111,12,1)),'pomocná tab.'!$F$2:$H$7,2,0),"")</f>
        <v>Priebežná platba</v>
      </c>
      <c r="H111" s="38" t="s">
        <v>15</v>
      </c>
      <c r="I111" s="24">
        <v>34042.67</v>
      </c>
      <c r="J111" s="47">
        <v>46216</v>
      </c>
      <c r="K111" s="38" t="s">
        <v>16</v>
      </c>
    </row>
    <row r="112" spans="2:11" x14ac:dyDescent="0.2">
      <c r="B112" s="46">
        <v>40602100220505</v>
      </c>
      <c r="C112" s="42" t="s">
        <v>25</v>
      </c>
      <c r="D112" s="38" t="s">
        <v>24</v>
      </c>
      <c r="E112" s="37" t="str">
        <f>VLOOKUP(D112,'pomocná tab.'!$B$2:$E$12,3,0)</f>
        <v>Interreg VI PL-SK</v>
      </c>
      <c r="F112" s="37" t="str">
        <f>VLOOKUP(D112,'pomocná tab.'!$B$25:$H$35,3,0)</f>
        <v>MIRRI SR</v>
      </c>
      <c r="G112" s="49" t="str">
        <f>IFERROR(VLOOKUP(VALUE(MID($B112,12,1)),'pomocná tab.'!$F$2:$H$7,2,0),"")</f>
        <v>Priebežná platba</v>
      </c>
      <c r="H112" s="38" t="s">
        <v>15</v>
      </c>
      <c r="I112" s="24">
        <v>6687.38</v>
      </c>
      <c r="J112" s="47">
        <v>46217</v>
      </c>
      <c r="K112" s="38" t="s">
        <v>16</v>
      </c>
    </row>
    <row r="113" spans="2:11" x14ac:dyDescent="0.2">
      <c r="B113" s="46">
        <v>40603100130501</v>
      </c>
      <c r="C113" s="42" t="s">
        <v>59</v>
      </c>
      <c r="D113" s="38" t="s">
        <v>24</v>
      </c>
      <c r="E113" s="37" t="str">
        <f>VLOOKUP(D113,'pomocná tab.'!$B$2:$E$12,3,0)</f>
        <v>Interreg VI PL-SK</v>
      </c>
      <c r="F113" s="37" t="str">
        <f>VLOOKUP(D113,'pomocná tab.'!$B$25:$H$35,3,0)</f>
        <v>MIRRI SR</v>
      </c>
      <c r="G113" s="49" t="str">
        <f>IFERROR(VLOOKUP(VALUE(MID($B113,12,1)),'pomocná tab.'!$F$2:$H$7,2,0),"")</f>
        <v>Priebežná platba</v>
      </c>
      <c r="H113" s="38" t="s">
        <v>15</v>
      </c>
      <c r="I113" s="24">
        <v>1260</v>
      </c>
      <c r="J113" s="47">
        <v>46217</v>
      </c>
      <c r="K113" s="38" t="s">
        <v>16</v>
      </c>
    </row>
    <row r="114" spans="2:11" x14ac:dyDescent="0.2">
      <c r="B114" s="46">
        <v>40602100210504</v>
      </c>
      <c r="C114" s="42" t="s">
        <v>25</v>
      </c>
      <c r="D114" s="38" t="s">
        <v>24</v>
      </c>
      <c r="E114" s="37" t="str">
        <f>VLOOKUP(D114,'pomocná tab.'!$B$2:$E$12,3,0)</f>
        <v>Interreg VI PL-SK</v>
      </c>
      <c r="F114" s="37" t="str">
        <f>VLOOKUP(D114,'pomocná tab.'!$B$25:$H$35,3,0)</f>
        <v>MIRRI SR</v>
      </c>
      <c r="G114" s="49" t="str">
        <f>IFERROR(VLOOKUP(VALUE(MID($B114,12,1)),'pomocná tab.'!$F$2:$H$7,2,0),"")</f>
        <v>Priebežná platba</v>
      </c>
      <c r="H114" s="38" t="s">
        <v>15</v>
      </c>
      <c r="I114" s="24">
        <v>59366.64</v>
      </c>
      <c r="J114" s="47">
        <v>46217</v>
      </c>
      <c r="K114" s="38" t="s">
        <v>16</v>
      </c>
    </row>
    <row r="115" spans="2:11" x14ac:dyDescent="0.2">
      <c r="B115" s="46">
        <v>40601100020504</v>
      </c>
      <c r="C115" s="42" t="s">
        <v>25</v>
      </c>
      <c r="D115" s="38" t="s">
        <v>24</v>
      </c>
      <c r="E115" s="37" t="str">
        <f>VLOOKUP(D115,'pomocná tab.'!$B$2:$E$12,3,0)</f>
        <v>Interreg VI PL-SK</v>
      </c>
      <c r="F115" s="37" t="str">
        <f>VLOOKUP(D115,'pomocná tab.'!$B$25:$H$35,3,0)</f>
        <v>MIRRI SR</v>
      </c>
      <c r="G115" s="49" t="str">
        <f>IFERROR(VLOOKUP(VALUE(MID($B115,12,1)),'pomocná tab.'!$F$2:$H$7,2,0),"")</f>
        <v>Priebežná platba</v>
      </c>
      <c r="H115" s="38" t="s">
        <v>15</v>
      </c>
      <c r="I115" s="24">
        <v>11887.02</v>
      </c>
      <c r="J115" s="47">
        <v>46217</v>
      </c>
      <c r="K115" s="38" t="s">
        <v>16</v>
      </c>
    </row>
    <row r="116" spans="2:11" x14ac:dyDescent="0.2">
      <c r="B116" s="46">
        <v>40601100060501</v>
      </c>
      <c r="C116" s="42" t="s">
        <v>41</v>
      </c>
      <c r="D116" s="38" t="s">
        <v>24</v>
      </c>
      <c r="E116" s="37" t="str">
        <f>VLOOKUP(D116,'pomocná tab.'!$B$2:$E$12,3,0)</f>
        <v>Interreg VI PL-SK</v>
      </c>
      <c r="F116" s="37" t="str">
        <f>VLOOKUP(D116,'pomocná tab.'!$B$25:$H$35,3,0)</f>
        <v>MIRRI SR</v>
      </c>
      <c r="G116" s="49" t="str">
        <f>IFERROR(VLOOKUP(VALUE(MID($B116,12,1)),'pomocná tab.'!$F$2:$H$7,2,0),"")</f>
        <v>Priebežná platba</v>
      </c>
      <c r="H116" s="38" t="s">
        <v>15</v>
      </c>
      <c r="I116" s="24">
        <v>1260</v>
      </c>
      <c r="J116" s="47">
        <v>46217</v>
      </c>
      <c r="K116" s="38" t="s">
        <v>16</v>
      </c>
    </row>
    <row r="117" spans="2:11" x14ac:dyDescent="0.2">
      <c r="B117" s="46">
        <v>40602100180504</v>
      </c>
      <c r="C117" s="42" t="s">
        <v>25</v>
      </c>
      <c r="D117" s="38" t="s">
        <v>24</v>
      </c>
      <c r="E117" s="37" t="str">
        <f>VLOOKUP(D117,'pomocná tab.'!$B$2:$E$12,3,0)</f>
        <v>Interreg VI PL-SK</v>
      </c>
      <c r="F117" s="37" t="str">
        <f>VLOOKUP(D117,'pomocná tab.'!$B$25:$H$35,3,0)</f>
        <v>MIRRI SR</v>
      </c>
      <c r="G117" s="49" t="str">
        <f>IFERROR(VLOOKUP(VALUE(MID($B117,12,1)),'pomocná tab.'!$F$2:$H$7,2,0),"")</f>
        <v>Priebežná platba</v>
      </c>
      <c r="H117" s="38" t="s">
        <v>15</v>
      </c>
      <c r="I117" s="24">
        <v>61678.51</v>
      </c>
      <c r="J117" s="47">
        <v>46218</v>
      </c>
      <c r="K117" s="38" t="s">
        <v>16</v>
      </c>
    </row>
    <row r="118" spans="2:11" x14ac:dyDescent="0.2">
      <c r="B118" s="46">
        <v>40602100170503</v>
      </c>
      <c r="C118" s="42" t="s">
        <v>59</v>
      </c>
      <c r="D118" s="38" t="s">
        <v>24</v>
      </c>
      <c r="E118" s="37" t="str">
        <f>VLOOKUP(D118,'pomocná tab.'!$B$2:$E$12,3,0)</f>
        <v>Interreg VI PL-SK</v>
      </c>
      <c r="F118" s="37" t="str">
        <f>VLOOKUP(D118,'pomocná tab.'!$B$25:$H$35,3,0)</f>
        <v>MIRRI SR</v>
      </c>
      <c r="G118" s="49" t="str">
        <f>IFERROR(VLOOKUP(VALUE(MID($B118,12,1)),'pomocná tab.'!$F$2:$H$7,2,0),"")</f>
        <v>Priebežná platba</v>
      </c>
      <c r="H118" s="38" t="s">
        <v>15</v>
      </c>
      <c r="I118" s="24">
        <v>20973.51</v>
      </c>
      <c r="J118" s="47">
        <v>46218</v>
      </c>
      <c r="K118" s="38" t="s">
        <v>16</v>
      </c>
    </row>
    <row r="119" spans="2:11" x14ac:dyDescent="0.2">
      <c r="B119" s="46">
        <v>40604120090501</v>
      </c>
      <c r="C119" s="42" t="s">
        <v>80</v>
      </c>
      <c r="D119" s="38" t="s">
        <v>24</v>
      </c>
      <c r="E119" s="37" t="str">
        <f>VLOOKUP(D119,'pomocná tab.'!$B$2:$E$12,3,0)</f>
        <v>Interreg VI PL-SK</v>
      </c>
      <c r="F119" s="37" t="str">
        <f>VLOOKUP(D119,'pomocná tab.'!$B$25:$H$35,3,0)</f>
        <v>MIRRI SR</v>
      </c>
      <c r="G119" s="49" t="str">
        <f>IFERROR(VLOOKUP(VALUE(MID($B119,12,1)),'pomocná tab.'!$F$2:$H$7,2,0),"")</f>
        <v>Priebežná platba</v>
      </c>
      <c r="H119" s="38" t="s">
        <v>15</v>
      </c>
      <c r="I119" s="24">
        <v>21.93</v>
      </c>
      <c r="J119" s="47">
        <v>46220</v>
      </c>
      <c r="K119" s="38" t="s">
        <v>16</v>
      </c>
    </row>
    <row r="120" spans="2:11" x14ac:dyDescent="0.2">
      <c r="B120" s="46">
        <v>40603100040504</v>
      </c>
      <c r="C120" s="53" t="s">
        <v>42</v>
      </c>
      <c r="D120" s="38" t="s">
        <v>24</v>
      </c>
      <c r="E120" s="37" t="str">
        <f>VLOOKUP(D120,'pomocná tab.'!$B$2:$E$12,3,0)</f>
        <v>Interreg VI PL-SK</v>
      </c>
      <c r="F120" s="37" t="str">
        <f>VLOOKUP(D120,'pomocná tab.'!$B$25:$H$35,3,0)</f>
        <v>MIRRI SR</v>
      </c>
      <c r="G120" s="49" t="str">
        <f>IFERROR(VLOOKUP(VALUE(MID($B120,12,1)),'pomocná tab.'!$F$2:$H$7,2,0),"")</f>
        <v>Priebežná platba</v>
      </c>
      <c r="H120" s="38" t="s">
        <v>15</v>
      </c>
      <c r="I120" s="24">
        <v>2789.13</v>
      </c>
      <c r="J120" s="47">
        <v>46227</v>
      </c>
      <c r="K120" s="38" t="s">
        <v>16</v>
      </c>
    </row>
    <row r="121" spans="2:11" x14ac:dyDescent="0.2">
      <c r="B121" s="46">
        <v>40603100840501</v>
      </c>
      <c r="C121" s="42" t="s">
        <v>81</v>
      </c>
      <c r="D121" s="38" t="s">
        <v>24</v>
      </c>
      <c r="E121" s="37" t="str">
        <f>VLOOKUP(D121,'pomocná tab.'!$B$2:$E$12,3,0)</f>
        <v>Interreg VI PL-SK</v>
      </c>
      <c r="F121" s="37" t="str">
        <f>VLOOKUP(D121,'pomocná tab.'!$B$25:$H$35,3,0)</f>
        <v>MIRRI SR</v>
      </c>
      <c r="G121" s="49" t="str">
        <f>IFERROR(VLOOKUP(VALUE(MID($B121,12,1)),'pomocná tab.'!$F$2:$H$7,2,0),"")</f>
        <v>Priebežná platba</v>
      </c>
      <c r="H121" s="38" t="s">
        <v>15</v>
      </c>
      <c r="I121" s="24">
        <v>816</v>
      </c>
      <c r="J121" s="47">
        <v>46227</v>
      </c>
      <c r="K121" s="38" t="s">
        <v>16</v>
      </c>
    </row>
    <row r="122" spans="2:11" x14ac:dyDescent="0.2">
      <c r="B122" s="46">
        <v>40601100090504</v>
      </c>
      <c r="C122" s="42" t="s">
        <v>25</v>
      </c>
      <c r="D122" s="38" t="s">
        <v>24</v>
      </c>
      <c r="E122" s="37" t="str">
        <f>VLOOKUP(D122,'pomocná tab.'!$B$2:$E$12,3,0)</f>
        <v>Interreg VI PL-SK</v>
      </c>
      <c r="F122" s="37" t="str">
        <f>VLOOKUP(D122,'pomocná tab.'!$B$25:$H$35,3,0)</f>
        <v>MIRRI SR</v>
      </c>
      <c r="G122" s="49" t="str">
        <f>IFERROR(VLOOKUP(VALUE(MID($B122,12,1)),'pomocná tab.'!$F$2:$H$7,2,0),"")</f>
        <v>Priebežná platba</v>
      </c>
      <c r="H122" s="38" t="s">
        <v>15</v>
      </c>
      <c r="I122" s="24">
        <v>19376.73</v>
      </c>
      <c r="J122" s="47">
        <v>46230</v>
      </c>
      <c r="K122" s="38" t="s">
        <v>16</v>
      </c>
    </row>
    <row r="123" spans="2:11" x14ac:dyDescent="0.2">
      <c r="B123" s="46">
        <v>40601100070503</v>
      </c>
      <c r="C123" s="42" t="s">
        <v>82</v>
      </c>
      <c r="D123" s="38" t="s">
        <v>24</v>
      </c>
      <c r="E123" s="37" t="str">
        <f>VLOOKUP(D123,'pomocná tab.'!$B$2:$E$12,3,0)</f>
        <v>Interreg VI PL-SK</v>
      </c>
      <c r="F123" s="37" t="str">
        <f>VLOOKUP(D123,'pomocná tab.'!$B$25:$H$35,3,0)</f>
        <v>MIRRI SR</v>
      </c>
      <c r="G123" s="49" t="str">
        <f>IFERROR(VLOOKUP(VALUE(MID($B123,12,1)),'pomocná tab.'!$F$2:$H$7,2,0),"")</f>
        <v>Priebežná platba</v>
      </c>
      <c r="H123" s="38" t="s">
        <v>15</v>
      </c>
      <c r="I123" s="24">
        <v>2138.63</v>
      </c>
      <c r="J123" s="47">
        <v>46230</v>
      </c>
      <c r="K123" s="38" t="s">
        <v>16</v>
      </c>
    </row>
    <row r="124" spans="2:11" x14ac:dyDescent="0.2">
      <c r="B124" s="46">
        <v>40601100150506</v>
      </c>
      <c r="C124" s="42" t="s">
        <v>25</v>
      </c>
      <c r="D124" s="38" t="s">
        <v>24</v>
      </c>
      <c r="E124" s="37" t="str">
        <f>VLOOKUP(D124,'pomocná tab.'!$B$2:$E$12,3,0)</f>
        <v>Interreg VI PL-SK</v>
      </c>
      <c r="F124" s="37" t="str">
        <f>VLOOKUP(D124,'pomocná tab.'!$B$25:$H$35,3,0)</f>
        <v>MIRRI SR</v>
      </c>
      <c r="G124" s="49" t="str">
        <f>IFERROR(VLOOKUP(VALUE(MID($B124,12,1)),'pomocná tab.'!$F$2:$H$7,2,0),"")</f>
        <v>Priebežná platba</v>
      </c>
      <c r="H124" s="38" t="s">
        <v>15</v>
      </c>
      <c r="I124" s="24">
        <v>909</v>
      </c>
      <c r="J124" s="47">
        <v>46230</v>
      </c>
      <c r="K124" s="38" t="s">
        <v>16</v>
      </c>
    </row>
    <row r="125" spans="2:11" x14ac:dyDescent="0.2">
      <c r="B125" s="46">
        <v>40604100060502</v>
      </c>
      <c r="C125" s="42" t="s">
        <v>27</v>
      </c>
      <c r="D125" s="38" t="s">
        <v>24</v>
      </c>
      <c r="E125" s="37" t="str">
        <f>VLOOKUP(D125,'pomocná tab.'!$B$2:$E$12,3,0)</f>
        <v>Interreg VI PL-SK</v>
      </c>
      <c r="F125" s="37" t="str">
        <f>VLOOKUP(D125,'pomocná tab.'!$B$25:$H$35,3,0)</f>
        <v>MIRRI SR</v>
      </c>
      <c r="G125" s="49" t="str">
        <f>IFERROR(VLOOKUP(VALUE(MID($B125,12,1)),'pomocná tab.'!$F$2:$H$7,2,0),"")</f>
        <v>Priebežná platba</v>
      </c>
      <c r="H125" s="38" t="s">
        <v>15</v>
      </c>
      <c r="I125" s="24">
        <v>2339.52</v>
      </c>
      <c r="J125" s="47">
        <v>46227</v>
      </c>
      <c r="K125" s="48" t="s">
        <v>28</v>
      </c>
    </row>
    <row r="126" spans="2:11" x14ac:dyDescent="0.2">
      <c r="B126" s="46">
        <v>40603100050501</v>
      </c>
      <c r="C126" s="42" t="s">
        <v>83</v>
      </c>
      <c r="D126" s="38" t="s">
        <v>24</v>
      </c>
      <c r="E126" s="37" t="str">
        <f>VLOOKUP(D126,'pomocná tab.'!$B$2:$E$12,3,0)</f>
        <v>Interreg VI PL-SK</v>
      </c>
      <c r="F126" s="37" t="str">
        <f>VLOOKUP(D126,'pomocná tab.'!$B$25:$H$35,3,0)</f>
        <v>MIRRI SR</v>
      </c>
      <c r="G126" s="49" t="str">
        <f>IFERROR(VLOOKUP(VALUE(MID($B126,12,1)),'pomocná tab.'!$F$2:$H$7,2,0),"")</f>
        <v>Priebežná platba</v>
      </c>
      <c r="H126" s="38" t="s">
        <v>15</v>
      </c>
      <c r="I126" s="24">
        <v>69441.850000000006</v>
      </c>
      <c r="J126" s="47">
        <v>46231</v>
      </c>
      <c r="K126" s="38" t="s">
        <v>16</v>
      </c>
    </row>
    <row r="127" spans="2:11" x14ac:dyDescent="0.2">
      <c r="B127" s="46">
        <v>40604200010504</v>
      </c>
      <c r="C127" s="42" t="s">
        <v>59</v>
      </c>
      <c r="D127" s="38" t="s">
        <v>24</v>
      </c>
      <c r="E127" s="37" t="str">
        <f>VLOOKUP(D127,'pomocná tab.'!$B$2:$E$12,3,0)</f>
        <v>Interreg VI PL-SK</v>
      </c>
      <c r="F127" s="37" t="str">
        <f>VLOOKUP(D127,'pomocná tab.'!$B$25:$H$35,3,0)</f>
        <v>MIRRI SR</v>
      </c>
      <c r="G127" s="49" t="str">
        <f>IFERROR(VLOOKUP(VALUE(MID($B127,12,1)),'pomocná tab.'!$F$2:$H$7,2,0),"")</f>
        <v>Priebežná platba</v>
      </c>
      <c r="H127" s="38" t="s">
        <v>15</v>
      </c>
      <c r="I127" s="24">
        <v>15073.38</v>
      </c>
      <c r="J127" s="47">
        <v>46231</v>
      </c>
      <c r="K127" s="38" t="s">
        <v>16</v>
      </c>
    </row>
    <row r="128" spans="2:11" x14ac:dyDescent="0.2">
      <c r="B128" s="46">
        <v>40601120160502</v>
      </c>
      <c r="C128" s="42" t="s">
        <v>29</v>
      </c>
      <c r="D128" s="38" t="s">
        <v>24</v>
      </c>
      <c r="E128" s="37" t="str">
        <f>VLOOKUP(D128,'pomocná tab.'!$B$2:$E$12,3,0)</f>
        <v>Interreg VI PL-SK</v>
      </c>
      <c r="F128" s="37" t="str">
        <f>VLOOKUP(D128,'pomocná tab.'!$B$25:$H$35,3,0)</f>
        <v>MIRRI SR</v>
      </c>
      <c r="G128" s="49" t="str">
        <f>IFERROR(VLOOKUP(VALUE(MID($B128,12,1)),'pomocná tab.'!$F$2:$H$7,2,0),"")</f>
        <v>Priebežná platba</v>
      </c>
      <c r="H128" s="41" t="s">
        <v>15</v>
      </c>
      <c r="I128" s="24">
        <v>7846.59</v>
      </c>
      <c r="J128" s="47">
        <v>46231</v>
      </c>
      <c r="K128" s="38" t="s">
        <v>16</v>
      </c>
    </row>
    <row r="129" spans="2:11" x14ac:dyDescent="0.2">
      <c r="B129" s="46">
        <v>40501200860504</v>
      </c>
      <c r="C129" s="42" t="s">
        <v>73</v>
      </c>
      <c r="D129" s="38" t="s">
        <v>14</v>
      </c>
      <c r="E129" s="37" t="str">
        <f>VLOOKUP(D129,'pomocná tab.'!$B$2:$E$12,3,0)</f>
        <v>Interreg VI HU-SK</v>
      </c>
      <c r="F129" s="37" t="str">
        <f>VLOOKUP(D129,'pomocná tab.'!$B$25:$H$35,3,0)</f>
        <v>MIRRI SR</v>
      </c>
      <c r="G129" s="49" t="str">
        <f>IFERROR(VLOOKUP(VALUE(MID($B129,12,1)),'pomocná tab.'!$F$2:$H$7,2,0),"")</f>
        <v>Priebežná platba</v>
      </c>
      <c r="H129" s="38" t="s">
        <v>72</v>
      </c>
      <c r="I129" s="54">
        <v>8622.9</v>
      </c>
      <c r="J129" s="47">
        <v>46239</v>
      </c>
      <c r="K129" s="38" t="s">
        <v>16</v>
      </c>
    </row>
    <row r="130" spans="2:11" x14ac:dyDescent="0.2">
      <c r="B130" s="46">
        <v>40501220050503</v>
      </c>
      <c r="C130" s="42" t="s">
        <v>54</v>
      </c>
      <c r="D130" s="38" t="s">
        <v>14</v>
      </c>
      <c r="E130" s="37" t="str">
        <f>VLOOKUP(D130,'pomocná tab.'!$B$2:$E$12,3,0)</f>
        <v>Interreg VI HU-SK</v>
      </c>
      <c r="F130" s="37" t="str">
        <f>VLOOKUP(D130,'pomocná tab.'!$B$25:$H$35,3,0)</f>
        <v>MIRRI SR</v>
      </c>
      <c r="G130" s="49" t="str">
        <f>IFERROR(VLOOKUP(VALUE(MID($B130,12,1)),'pomocná tab.'!$F$2:$H$7,2,0),"")</f>
        <v>Priebežná platba</v>
      </c>
      <c r="H130" s="38" t="s">
        <v>72</v>
      </c>
      <c r="I130" s="55">
        <v>32357.759999999998</v>
      </c>
      <c r="J130" s="47">
        <v>46239</v>
      </c>
      <c r="K130" s="38" t="s">
        <v>16</v>
      </c>
    </row>
    <row r="131" spans="2:11" x14ac:dyDescent="0.2">
      <c r="B131" s="46">
        <v>40501200100504</v>
      </c>
      <c r="C131" s="42" t="s">
        <v>21</v>
      </c>
      <c r="D131" s="38" t="s">
        <v>14</v>
      </c>
      <c r="E131" s="37" t="str">
        <f>VLOOKUP(D131,'pomocná tab.'!$B$2:$E$12,3,0)</f>
        <v>Interreg VI HU-SK</v>
      </c>
      <c r="F131" s="37" t="str">
        <f>VLOOKUP(D131,'pomocná tab.'!$B$25:$H$35,3,0)</f>
        <v>MIRRI SR</v>
      </c>
      <c r="G131" s="49" t="str">
        <f>IFERROR(VLOOKUP(VALUE(MID($B131,12,1)),'pomocná tab.'!$F$2:$H$7,2,0),"")</f>
        <v>Priebežná platba</v>
      </c>
      <c r="H131" s="38" t="s">
        <v>72</v>
      </c>
      <c r="I131" s="55">
        <v>498.63</v>
      </c>
      <c r="J131" s="47">
        <v>46239</v>
      </c>
      <c r="K131" s="38" t="s">
        <v>16</v>
      </c>
    </row>
    <row r="132" spans="2:11" x14ac:dyDescent="0.2">
      <c r="B132" s="46">
        <v>40502400420501</v>
      </c>
      <c r="C132" s="42" t="s">
        <v>51</v>
      </c>
      <c r="D132" s="38" t="s">
        <v>14</v>
      </c>
      <c r="E132" s="37" t="str">
        <f>VLOOKUP(D132,'pomocná tab.'!$B$2:$E$12,3,0)</f>
        <v>Interreg VI HU-SK</v>
      </c>
      <c r="F132" s="37" t="str">
        <f>VLOOKUP(D132,'pomocná tab.'!$B$25:$H$35,3,0)</f>
        <v>MIRRI SR</v>
      </c>
      <c r="G132" s="49" t="str">
        <f>IFERROR(VLOOKUP(VALUE(MID($B132,12,1)),'pomocná tab.'!$F$2:$H$7,2,0),"")</f>
        <v>Priebežná platba</v>
      </c>
      <c r="H132" s="38" t="s">
        <v>72</v>
      </c>
      <c r="I132" s="55">
        <v>4330.6499999999996</v>
      </c>
      <c r="J132" s="47">
        <v>46241</v>
      </c>
      <c r="K132" s="38" t="s">
        <v>16</v>
      </c>
    </row>
    <row r="133" spans="2:11" x14ac:dyDescent="0.2">
      <c r="B133" s="46">
        <v>40501200520504</v>
      </c>
      <c r="C133" s="42" t="s">
        <v>44</v>
      </c>
      <c r="D133" s="38" t="s">
        <v>14</v>
      </c>
      <c r="E133" s="37" t="str">
        <f>VLOOKUP(D133,'pomocná tab.'!$B$2:$E$12,3,0)</f>
        <v>Interreg VI HU-SK</v>
      </c>
      <c r="F133" s="37" t="str">
        <f>VLOOKUP(D133,'pomocná tab.'!$B$25:$H$35,3,0)</f>
        <v>MIRRI SR</v>
      </c>
      <c r="G133" s="49" t="str">
        <f>IFERROR(VLOOKUP(VALUE(MID($B133,12,1)),'pomocná tab.'!$F$2:$H$7,2,0),"")</f>
        <v>Priebežná platba</v>
      </c>
      <c r="H133" s="38" t="s">
        <v>72</v>
      </c>
      <c r="I133" s="55">
        <v>3954.38</v>
      </c>
      <c r="J133" s="47">
        <v>46244</v>
      </c>
      <c r="K133" s="38" t="s">
        <v>16</v>
      </c>
    </row>
    <row r="134" spans="2:11" x14ac:dyDescent="0.2">
      <c r="B134" s="46">
        <v>40501200870503</v>
      </c>
      <c r="C134" s="42" t="s">
        <v>39</v>
      </c>
      <c r="D134" s="38" t="s">
        <v>14</v>
      </c>
      <c r="E134" s="37" t="str">
        <f>VLOOKUP(D134,'pomocná tab.'!$B$2:$E$12,3,0)</f>
        <v>Interreg VI HU-SK</v>
      </c>
      <c r="F134" s="37" t="str">
        <f>VLOOKUP(D134,'pomocná tab.'!$B$25:$H$35,3,0)</f>
        <v>MIRRI SR</v>
      </c>
      <c r="G134" s="49" t="str">
        <f>IFERROR(VLOOKUP(VALUE(MID($B134,12,1)),'pomocná tab.'!$F$2:$H$7,2,0),"")</f>
        <v>Priebežná platba</v>
      </c>
      <c r="H134" s="38" t="s">
        <v>72</v>
      </c>
      <c r="I134" s="55">
        <v>4544.7700000000004</v>
      </c>
      <c r="J134" s="47">
        <v>46244</v>
      </c>
      <c r="K134" s="38" t="s">
        <v>16</v>
      </c>
    </row>
    <row r="135" spans="2:11" x14ac:dyDescent="0.2">
      <c r="B135" s="46">
        <v>40503100100505</v>
      </c>
      <c r="C135" s="42" t="s">
        <v>19</v>
      </c>
      <c r="D135" s="38" t="s">
        <v>14</v>
      </c>
      <c r="E135" s="37" t="str">
        <f>VLOOKUP(D135,'pomocná tab.'!$B$2:$E$12,3,0)</f>
        <v>Interreg VI HU-SK</v>
      </c>
      <c r="F135" s="37" t="str">
        <f>VLOOKUP(D135,'pomocná tab.'!$B$25:$H$35,3,0)</f>
        <v>MIRRI SR</v>
      </c>
      <c r="G135" s="49" t="str">
        <f>IFERROR(VLOOKUP(VALUE(MID($B135,12,1)),'pomocná tab.'!$F$2:$H$7,2,0),"")</f>
        <v>Priebežná platba</v>
      </c>
      <c r="H135" s="38" t="s">
        <v>72</v>
      </c>
      <c r="I135" s="55">
        <v>4028.83</v>
      </c>
      <c r="J135" s="47">
        <v>46244</v>
      </c>
      <c r="K135" s="38" t="s">
        <v>16</v>
      </c>
    </row>
    <row r="136" spans="2:11" x14ac:dyDescent="0.2">
      <c r="B136" s="46">
        <v>40501200800504</v>
      </c>
      <c r="C136" s="42" t="s">
        <v>84</v>
      </c>
      <c r="D136" s="38" t="s">
        <v>14</v>
      </c>
      <c r="E136" s="37" t="str">
        <f>VLOOKUP(D136,'pomocná tab.'!$B$2:$E$12,3,0)</f>
        <v>Interreg VI HU-SK</v>
      </c>
      <c r="F136" s="37" t="str">
        <f>VLOOKUP(D136,'pomocná tab.'!$B$25:$H$35,3,0)</f>
        <v>MIRRI SR</v>
      </c>
      <c r="G136" s="49" t="str">
        <f>IFERROR(VLOOKUP(VALUE(MID($B136,12,1)),'pomocná tab.'!$F$2:$H$7,2,0),"")</f>
        <v>Priebežná platba</v>
      </c>
      <c r="H136" s="38" t="s">
        <v>72</v>
      </c>
      <c r="I136" s="55">
        <v>725.72</v>
      </c>
      <c r="J136" s="47">
        <v>46246</v>
      </c>
      <c r="K136" s="38" t="s">
        <v>16</v>
      </c>
    </row>
    <row r="137" spans="2:11" x14ac:dyDescent="0.2">
      <c r="B137" s="46">
        <v>40501201600503</v>
      </c>
      <c r="C137" s="42" t="s">
        <v>45</v>
      </c>
      <c r="D137" s="38" t="s">
        <v>14</v>
      </c>
      <c r="E137" s="37" t="str">
        <f>VLOOKUP(D137,'pomocná tab.'!$B$2:$E$12,3,0)</f>
        <v>Interreg VI HU-SK</v>
      </c>
      <c r="F137" s="37" t="str">
        <f>VLOOKUP(D137,'pomocná tab.'!$B$25:$H$35,3,0)</f>
        <v>MIRRI SR</v>
      </c>
      <c r="G137" s="49" t="str">
        <f>IFERROR(VLOOKUP(VALUE(MID($B137,12,1)),'pomocná tab.'!$F$2:$H$7,2,0),"")</f>
        <v>Priebežná platba</v>
      </c>
      <c r="H137" s="38" t="s">
        <v>72</v>
      </c>
      <c r="I137" s="55">
        <v>21618.06</v>
      </c>
      <c r="J137" s="47">
        <v>46246</v>
      </c>
      <c r="K137" s="38" t="s">
        <v>16</v>
      </c>
    </row>
    <row r="138" spans="2:11" x14ac:dyDescent="0.2">
      <c r="B138" s="46">
        <v>40501200180502</v>
      </c>
      <c r="C138" s="42" t="s">
        <v>85</v>
      </c>
      <c r="D138" s="38" t="s">
        <v>14</v>
      </c>
      <c r="E138" s="37" t="str">
        <f>VLOOKUP(D138,'pomocná tab.'!$B$2:$E$12,3,0)</f>
        <v>Interreg VI HU-SK</v>
      </c>
      <c r="F138" s="37" t="str">
        <f>VLOOKUP(D138,'pomocná tab.'!$B$25:$H$35,3,0)</f>
        <v>MIRRI SR</v>
      </c>
      <c r="G138" s="49" t="str">
        <f>IFERROR(VLOOKUP(VALUE(MID($B138,12,1)),'pomocná tab.'!$F$2:$H$7,2,0),"")</f>
        <v>Priebežná platba</v>
      </c>
      <c r="H138" s="38" t="s">
        <v>72</v>
      </c>
      <c r="I138" s="55">
        <v>95879.66</v>
      </c>
      <c r="J138" s="47">
        <v>46247</v>
      </c>
      <c r="K138" s="38" t="s">
        <v>16</v>
      </c>
    </row>
    <row r="139" spans="2:11" x14ac:dyDescent="0.2">
      <c r="B139" s="46">
        <v>40502400590503</v>
      </c>
      <c r="C139" s="42" t="s">
        <v>86</v>
      </c>
      <c r="D139" s="38" t="s">
        <v>14</v>
      </c>
      <c r="E139" s="37" t="str">
        <f>VLOOKUP(D139,'pomocná tab.'!$B$2:$E$12,3,0)</f>
        <v>Interreg VI HU-SK</v>
      </c>
      <c r="F139" s="37" t="str">
        <f>VLOOKUP(D139,'pomocná tab.'!$B$25:$H$35,3,0)</f>
        <v>MIRRI SR</v>
      </c>
      <c r="G139" s="49" t="str">
        <f>IFERROR(VLOOKUP(VALUE(MID($B139,12,1)),'pomocná tab.'!$F$2:$H$7,2,0),"")</f>
        <v>Priebežná platba</v>
      </c>
      <c r="H139" s="38" t="s">
        <v>72</v>
      </c>
      <c r="I139" s="55">
        <v>100360.7</v>
      </c>
      <c r="J139" s="47">
        <v>46253</v>
      </c>
      <c r="K139" s="38" t="s">
        <v>16</v>
      </c>
    </row>
    <row r="140" spans="2:11" x14ac:dyDescent="0.2">
      <c r="B140" s="46">
        <v>40501200580504</v>
      </c>
      <c r="C140" s="42" t="s">
        <v>87</v>
      </c>
      <c r="D140" s="38" t="s">
        <v>14</v>
      </c>
      <c r="E140" s="37" t="str">
        <f>VLOOKUP(D140,'pomocná tab.'!$B$2:$E$12,3,0)</f>
        <v>Interreg VI HU-SK</v>
      </c>
      <c r="F140" s="37" t="str">
        <f>VLOOKUP(D140,'pomocná tab.'!$B$25:$H$35,3,0)</f>
        <v>MIRRI SR</v>
      </c>
      <c r="G140" s="49" t="str">
        <f>IFERROR(VLOOKUP(VALUE(MID($B140,12,1)),'pomocná tab.'!$F$2:$H$7,2,0),"")</f>
        <v>Priebežná platba</v>
      </c>
      <c r="H140" s="38" t="s">
        <v>72</v>
      </c>
      <c r="I140" s="55">
        <v>227.48</v>
      </c>
      <c r="J140" s="47">
        <v>46253</v>
      </c>
      <c r="K140" s="38" t="s">
        <v>16</v>
      </c>
    </row>
    <row r="141" spans="2:11" x14ac:dyDescent="0.2">
      <c r="B141" s="46">
        <v>40604120090502</v>
      </c>
      <c r="C141" s="58" t="s">
        <v>80</v>
      </c>
      <c r="D141" s="38" t="s">
        <v>24</v>
      </c>
      <c r="E141" s="37" t="str">
        <f>VLOOKUP(D141,'pomocná tab.'!$B$2:$E$12,3,0)</f>
        <v>Interreg VI PL-SK</v>
      </c>
      <c r="F141" s="37" t="str">
        <f>VLOOKUP(D141,'pomocná tab.'!$B$25:$H$35,3,0)</f>
        <v>MIRRI SR</v>
      </c>
      <c r="G141" s="49" t="str">
        <f>IFERROR(VLOOKUP(VALUE(MID($B141,12,1)),'pomocná tab.'!$F$2:$H$7,2,0),"")</f>
        <v>Priebežná platba</v>
      </c>
      <c r="H141" s="38" t="s">
        <v>15</v>
      </c>
      <c r="I141" s="55">
        <v>1951.15</v>
      </c>
      <c r="J141" s="47">
        <v>46253</v>
      </c>
      <c r="K141" s="38" t="s">
        <v>16</v>
      </c>
    </row>
  </sheetData>
  <protectedRanges>
    <protectedRange algorithmName="SHA-512" hashValue="2L+NkliG0pwTO5anblBee1wFBFe+i4VTMOZR6Hik491fuvCSN/rcCWis1gRLb+g+OlWR9BcwfV9plU6M9YUg0w==" saltValue="lScglLqyPYHPv6aDBe387w==" spinCount="100000" sqref="A7 A10 D7:H11 D12 E12:H34 D35:G35 D44:D45 E36:H45 D46:H46 D47:D48 H47:H48 E47:G141" name="Rozsah1"/>
  </protectedRanges>
  <mergeCells count="2">
    <mergeCell ref="B2:K2"/>
    <mergeCell ref="B4:K4"/>
  </mergeCells>
  <pageMargins left="0.7" right="0.7" top="0.75" bottom="0.75" header="0.3" footer="0.3"/>
  <pageSetup paperSize="9" scale="63" orientation="landscape" r:id="rId1"/>
  <headerFooter>
    <oddHeader>&amp;R| Oddelenie platieb programov| Odbor financovania programov | Sekcia financovania fondov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view="pageLayout" workbookViewId="0">
      <selection activeCell="G6" sqref="G6"/>
    </sheetView>
  </sheetViews>
  <sheetFormatPr defaultRowHeight="15" x14ac:dyDescent="0.25"/>
  <sheetData>
    <row r="2" spans="1:7" x14ac:dyDescent="0.25">
      <c r="A2">
        <v>1</v>
      </c>
      <c r="B2" t="s">
        <v>88</v>
      </c>
      <c r="D2" t="s">
        <v>89</v>
      </c>
      <c r="F2">
        <v>1</v>
      </c>
      <c r="G2" t="s">
        <v>90</v>
      </c>
    </row>
    <row r="3" spans="1:7" x14ac:dyDescent="0.25">
      <c r="A3">
        <v>2</v>
      </c>
      <c r="B3" t="s">
        <v>91</v>
      </c>
      <c r="D3" t="s">
        <v>92</v>
      </c>
      <c r="F3">
        <v>2</v>
      </c>
      <c r="G3" t="s">
        <v>93</v>
      </c>
    </row>
    <row r="4" spans="1:7" x14ac:dyDescent="0.25">
      <c r="A4">
        <v>3</v>
      </c>
      <c r="B4" t="s">
        <v>94</v>
      </c>
      <c r="D4" t="s">
        <v>95</v>
      </c>
      <c r="F4">
        <v>3</v>
      </c>
      <c r="G4" t="s">
        <v>96</v>
      </c>
    </row>
    <row r="5" spans="1:7" x14ac:dyDescent="0.25">
      <c r="A5">
        <v>4</v>
      </c>
      <c r="B5" t="s">
        <v>97</v>
      </c>
      <c r="D5" t="s">
        <v>98</v>
      </c>
      <c r="F5">
        <v>4</v>
      </c>
      <c r="G5" t="s">
        <v>99</v>
      </c>
    </row>
    <row r="6" spans="1:7" x14ac:dyDescent="0.25">
      <c r="A6">
        <v>5</v>
      </c>
      <c r="B6" t="s">
        <v>100</v>
      </c>
      <c r="D6" t="s">
        <v>101</v>
      </c>
      <c r="F6">
        <v>5</v>
      </c>
      <c r="G6" t="s">
        <v>102</v>
      </c>
    </row>
    <row r="7" spans="1:7" x14ac:dyDescent="0.25">
      <c r="A7">
        <v>6</v>
      </c>
      <c r="B7" t="s">
        <v>14</v>
      </c>
      <c r="D7" t="s">
        <v>103</v>
      </c>
      <c r="F7">
        <v>7</v>
      </c>
      <c r="G7" t="s">
        <v>104</v>
      </c>
    </row>
    <row r="8" spans="1:7" x14ac:dyDescent="0.25">
      <c r="A8">
        <v>7</v>
      </c>
      <c r="B8" t="s">
        <v>24</v>
      </c>
      <c r="D8" t="s">
        <v>105</v>
      </c>
    </row>
    <row r="9" spans="1:7" x14ac:dyDescent="0.25">
      <c r="A9">
        <v>8</v>
      </c>
      <c r="B9" t="s">
        <v>106</v>
      </c>
      <c r="D9" t="s">
        <v>107</v>
      </c>
    </row>
    <row r="10" spans="1:7" x14ac:dyDescent="0.25">
      <c r="A10">
        <v>9</v>
      </c>
      <c r="B10" t="s">
        <v>108</v>
      </c>
      <c r="D10" t="s">
        <v>109</v>
      </c>
    </row>
    <row r="11" spans="1:7" x14ac:dyDescent="0.25">
      <c r="A11">
        <v>10</v>
      </c>
      <c r="B11" t="s">
        <v>110</v>
      </c>
      <c r="D11" t="s">
        <v>111</v>
      </c>
    </row>
    <row r="12" spans="1:7" x14ac:dyDescent="0.25">
      <c r="A12">
        <v>11</v>
      </c>
      <c r="B12" t="s">
        <v>112</v>
      </c>
      <c r="D12" t="s">
        <v>113</v>
      </c>
    </row>
    <row r="14" spans="1:7" x14ac:dyDescent="0.25">
      <c r="B14" t="s">
        <v>114</v>
      </c>
      <c r="C14" t="s">
        <v>115</v>
      </c>
      <c r="D14" t="s">
        <v>116</v>
      </c>
    </row>
    <row r="15" spans="1:7" x14ac:dyDescent="0.25">
      <c r="B15">
        <v>1</v>
      </c>
      <c r="C15">
        <v>401</v>
      </c>
      <c r="D15" t="s">
        <v>89</v>
      </c>
    </row>
    <row r="16" spans="1:7" x14ac:dyDescent="0.25">
      <c r="B16">
        <v>2</v>
      </c>
      <c r="C16">
        <v>403</v>
      </c>
      <c r="D16" t="s">
        <v>98</v>
      </c>
    </row>
    <row r="17" spans="1:4" x14ac:dyDescent="0.25">
      <c r="B17">
        <v>3</v>
      </c>
      <c r="C17">
        <v>404</v>
      </c>
      <c r="D17" t="s">
        <v>101</v>
      </c>
    </row>
    <row r="18" spans="1:4" x14ac:dyDescent="0.25">
      <c r="B18">
        <v>4</v>
      </c>
      <c r="C18">
        <v>405</v>
      </c>
      <c r="D18" t="s">
        <v>103</v>
      </c>
    </row>
    <row r="19" spans="1:4" x14ac:dyDescent="0.25">
      <c r="B19">
        <v>5</v>
      </c>
      <c r="C19">
        <v>406</v>
      </c>
      <c r="D19" t="s">
        <v>105</v>
      </c>
    </row>
    <row r="20" spans="1:4" x14ac:dyDescent="0.25">
      <c r="B20">
        <v>6</v>
      </c>
      <c r="C20">
        <v>407</v>
      </c>
      <c r="D20" t="s">
        <v>107</v>
      </c>
    </row>
    <row r="21" spans="1:4" x14ac:dyDescent="0.25">
      <c r="B21">
        <v>7</v>
      </c>
      <c r="C21">
        <v>4911</v>
      </c>
      <c r="D21" t="s">
        <v>109</v>
      </c>
    </row>
    <row r="22" spans="1:4" x14ac:dyDescent="0.25">
      <c r="B22">
        <v>8</v>
      </c>
      <c r="C22">
        <v>4911</v>
      </c>
      <c r="D22" t="s">
        <v>111</v>
      </c>
    </row>
    <row r="23" spans="1:4" x14ac:dyDescent="0.25">
      <c r="B23">
        <v>9</v>
      </c>
      <c r="C23">
        <v>401</v>
      </c>
      <c r="D23" t="s">
        <v>117</v>
      </c>
    </row>
    <row r="25" spans="1:4" x14ac:dyDescent="0.25">
      <c r="A25">
        <v>1</v>
      </c>
      <c r="B25" t="s">
        <v>88</v>
      </c>
      <c r="D25" t="s">
        <v>118</v>
      </c>
    </row>
    <row r="26" spans="1:4" x14ac:dyDescent="0.25">
      <c r="A26">
        <v>2</v>
      </c>
      <c r="B26" t="s">
        <v>91</v>
      </c>
      <c r="D26" t="s">
        <v>119</v>
      </c>
    </row>
    <row r="27" spans="1:4" x14ac:dyDescent="0.25">
      <c r="A27">
        <v>3</v>
      </c>
      <c r="B27" t="s">
        <v>94</v>
      </c>
      <c r="D27" t="s">
        <v>120</v>
      </c>
    </row>
    <row r="28" spans="1:4" x14ac:dyDescent="0.25">
      <c r="A28">
        <v>4</v>
      </c>
      <c r="B28" t="s">
        <v>97</v>
      </c>
      <c r="D28" t="s">
        <v>118</v>
      </c>
    </row>
    <row r="29" spans="1:4" x14ac:dyDescent="0.25">
      <c r="A29">
        <v>5</v>
      </c>
      <c r="B29" t="s">
        <v>100</v>
      </c>
      <c r="D29" t="s">
        <v>118</v>
      </c>
    </row>
    <row r="30" spans="1:4" x14ac:dyDescent="0.25">
      <c r="A30">
        <v>6</v>
      </c>
      <c r="B30" t="s">
        <v>14</v>
      </c>
      <c r="D30" t="s">
        <v>118</v>
      </c>
    </row>
    <row r="31" spans="1:4" x14ac:dyDescent="0.25">
      <c r="A31">
        <v>7</v>
      </c>
      <c r="B31" t="s">
        <v>24</v>
      </c>
      <c r="D31" t="s">
        <v>118</v>
      </c>
    </row>
    <row r="32" spans="1:4" x14ac:dyDescent="0.25">
      <c r="A32">
        <v>8</v>
      </c>
      <c r="B32" t="s">
        <v>106</v>
      </c>
      <c r="D32" t="s">
        <v>118</v>
      </c>
    </row>
    <row r="33" spans="1:4" x14ac:dyDescent="0.25">
      <c r="A33">
        <v>9</v>
      </c>
      <c r="B33" t="s">
        <v>108</v>
      </c>
      <c r="D33" t="s">
        <v>118</v>
      </c>
    </row>
    <row r="34" spans="1:4" x14ac:dyDescent="0.25">
      <c r="A34">
        <v>10</v>
      </c>
      <c r="B34" t="s">
        <v>110</v>
      </c>
      <c r="D34" t="s">
        <v>118</v>
      </c>
    </row>
    <row r="35" spans="1:4" x14ac:dyDescent="0.25">
      <c r="A35">
        <v>11</v>
      </c>
      <c r="B35" t="s">
        <v>112</v>
      </c>
      <c r="D35" t="s">
        <v>121</v>
      </c>
    </row>
    <row r="37" spans="1:4" x14ac:dyDescent="0.25">
      <c r="A37">
        <v>1</v>
      </c>
      <c r="B37" t="s">
        <v>108</v>
      </c>
      <c r="D37" t="s">
        <v>109</v>
      </c>
    </row>
    <row r="38" spans="1:4" x14ac:dyDescent="0.25">
      <c r="A38">
        <v>2</v>
      </c>
      <c r="B38" t="s">
        <v>110</v>
      </c>
      <c r="D38" t="s">
        <v>111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48f6163-8cb5-49bd-be48-72867b61307d" xsi:nil="true"/>
    <TaxCatchAll xmlns="25bc8d21-7b30-4b00-8637-09c2694dac04" xsi:nil="true"/>
    <lcf76f155ced4ddcb4097134ff3c332f xmlns="648f6163-8cb5-49bd-be48-72867b6130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275DCE5DB38D4AB8FC8921DC36330F" ma:contentTypeVersion="14" ma:contentTypeDescription="Umožňuje vytvoriť nový dokument." ma:contentTypeScope="" ma:versionID="82804b100f456418a776afa5766231e6">
  <xsd:schema xmlns:xsd="http://www.w3.org/2001/XMLSchema" xmlns:xs="http://www.w3.org/2001/XMLSchema" xmlns:p="http://schemas.microsoft.com/office/2006/metadata/properties" xmlns:ns2="648f6163-8cb5-49bd-be48-72867b61307d" xmlns:ns3="25bc8d21-7b30-4b00-8637-09c2694dac04" targetNamespace="http://schemas.microsoft.com/office/2006/metadata/properties" ma:root="true" ma:fieldsID="f2a35f66fd9308fec76b53f895ac6652" ns2:_="" ns3:_="">
    <xsd:import namespace="648f6163-8cb5-49bd-be48-72867b61307d"/>
    <xsd:import namespace="25bc8d21-7b30-4b00-8637-09c2694da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f6163-8cb5-49bd-be48-72867b6130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823deb3c-b9f3-4fad-b534-fe0741e71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v odhlásenia" ma:internalName="Stav_x0020_odhl_x00e1_senia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c8d21-7b30-4b00-8637-09c2694dac0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51e1ff1-873b-4350-b181-e413db9a462d}" ma:internalName="TaxCatchAll" ma:showField="CatchAllData" ma:web="25bc8d21-7b30-4b00-8637-09c2694da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7BA9A0-3B42-4FBA-AF82-1EC01572E873}">
  <ds:schemaRefs>
    <ds:schemaRef ds:uri="http://schemas.microsoft.com/office/2006/metadata/properties"/>
    <ds:schemaRef ds:uri="http://schemas.microsoft.com/office/infopath/2007/PartnerControls"/>
    <ds:schemaRef ds:uri="648f6163-8cb5-49bd-be48-72867b61307d"/>
    <ds:schemaRef ds:uri="25bc8d21-7b30-4b00-8637-09c2694dac04"/>
  </ds:schemaRefs>
</ds:datastoreItem>
</file>

<file path=customXml/itemProps2.xml><?xml version="1.0" encoding="utf-8"?>
<ds:datastoreItem xmlns:ds="http://schemas.openxmlformats.org/officeDocument/2006/customXml" ds:itemID="{70D8274C-61E2-4626-A45A-9E1575CF25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086D07-333F-49D3-AFAB-F88D393EBB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8f6163-8cb5-49bd-be48-72867b61307d"/>
    <ds:schemaRef ds:uri="25bc8d21-7b30-4b00-8637-09c2694da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INTERREG_SK-HU-PL-NEXT 2026</vt:lpstr>
      <vt:lpstr>pomocná tab.</vt:lpstr>
      <vt:lpstr>'INTERREG_SK-HU-PL-NEXT 2026'!Oblasť_tlače</vt:lpstr>
    </vt:vector>
  </TitlesOfParts>
  <Manager/>
  <Company>MIRRI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Turzová, Mária</dc:creator>
  <cp:keywords/>
  <dc:description/>
  <cp:lastModifiedBy>Okuliarová, Zuzana</cp:lastModifiedBy>
  <cp:revision/>
  <dcterms:created xsi:type="dcterms:W3CDTF">2025-02-05T11:56:05Z</dcterms:created>
  <dcterms:modified xsi:type="dcterms:W3CDTF">2026-08-20T12:15:50Z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0x0101008E275DCE5DB38D4AB8FC8921DC36330F</vt:lpwstr>
  </property>
  <property fmtid="{D5CDD505-2E9C-101B-9397-08002B2CF9AE}" pid="3" name="MediaServiceImageTags">
    <vt:lpwstr/>
  </property>
</Properties>
</file>