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morvay\Desktop\"/>
    </mc:Choice>
  </mc:AlternateContent>
  <bookViews>
    <workbookView xWindow="0" yWindow="0" windowWidth="19200" windowHeight="6930"/>
  </bookViews>
  <sheets>
    <sheet name="INTERREG_SK-HU-PL-NEXT 2025" sheetId="1" r:id="rId1"/>
    <sheet name="pomocná tab." sheetId="2" state="hidden" r:id="rId2"/>
  </sheets>
  <definedNames>
    <definedName name="_xlnm._FilterDatabase" localSheetId="0" hidden="1">'INTERREG_SK-HU-PL-NEXT 2025'!$A$6:$L$145</definedName>
    <definedName name="_xlnm.Print_Area" localSheetId="0">'INTERREG_SK-HU-PL-NEXT 2025'!$B$2:$H$12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1" l="1"/>
  <c r="E140" i="1"/>
  <c r="G142" i="1"/>
  <c r="E142" i="1"/>
  <c r="E139" i="1"/>
  <c r="E141" i="1"/>
  <c r="F137" i="1"/>
  <c r="E138" i="1"/>
  <c r="E137" i="1"/>
  <c r="G138" i="1"/>
  <c r="G139" i="1"/>
  <c r="F141" i="1"/>
  <c r="G141" i="1"/>
  <c r="E143" i="1"/>
  <c r="F143" i="1"/>
  <c r="G143" i="1"/>
  <c r="E144" i="1"/>
  <c r="F144" i="1"/>
  <c r="G144" i="1"/>
  <c r="E145" i="1"/>
  <c r="F145" i="1"/>
  <c r="G145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G137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16" i="1"/>
  <c r="F116" i="1"/>
  <c r="G116" i="1"/>
  <c r="G115" i="1"/>
  <c r="F115" i="1"/>
  <c r="E115" i="1"/>
  <c r="G114" i="1"/>
  <c r="F114" i="1"/>
  <c r="E114" i="1"/>
  <c r="G113" i="1"/>
  <c r="F113" i="1"/>
  <c r="E113" i="1"/>
  <c r="G109" i="1"/>
  <c r="F109" i="1"/>
  <c r="E109" i="1"/>
  <c r="G98" i="1"/>
  <c r="F98" i="1"/>
  <c r="E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10" i="1"/>
  <c r="F110" i="1"/>
  <c r="G110" i="1"/>
  <c r="E111" i="1"/>
  <c r="F111" i="1"/>
  <c r="G111" i="1"/>
  <c r="E112" i="1"/>
  <c r="F112" i="1"/>
  <c r="G112" i="1"/>
  <c r="G97" i="1"/>
  <c r="F97" i="1"/>
  <c r="G96" i="1"/>
  <c r="E97" i="1"/>
  <c r="F96" i="1"/>
  <c r="E96" i="1"/>
  <c r="G95" i="1"/>
  <c r="F95" i="1"/>
  <c r="E95" i="1"/>
  <c r="G94" i="1"/>
  <c r="F94" i="1"/>
  <c r="E94" i="1"/>
  <c r="G91" i="1"/>
  <c r="F91" i="1"/>
  <c r="E91" i="1"/>
  <c r="G88" i="1"/>
  <c r="F88" i="1"/>
  <c r="E88" i="1"/>
  <c r="G86" i="1"/>
  <c r="F86" i="1"/>
  <c r="E86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7" i="1"/>
  <c r="F87" i="1"/>
  <c r="G87" i="1"/>
  <c r="E89" i="1"/>
  <c r="F89" i="1"/>
  <c r="G89" i="1"/>
  <c r="E90" i="1"/>
  <c r="F90" i="1"/>
  <c r="G90" i="1"/>
  <c r="E92" i="1"/>
  <c r="F92" i="1"/>
  <c r="G92" i="1"/>
  <c r="E93" i="1"/>
  <c r="F93" i="1"/>
  <c r="G9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G73" i="1"/>
  <c r="F73" i="1"/>
  <c r="E73" i="1"/>
  <c r="G72" i="1"/>
  <c r="F72" i="1"/>
  <c r="E72" i="1"/>
  <c r="F71" i="1"/>
  <c r="E71" i="1"/>
  <c r="G65" i="1"/>
  <c r="F65" i="1"/>
  <c r="E65" i="1"/>
  <c r="G62" i="1"/>
  <c r="F62" i="1"/>
  <c r="E62" i="1"/>
  <c r="E64" i="1"/>
  <c r="F64" i="1"/>
  <c r="G64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1" i="1"/>
  <c r="G55" i="1"/>
  <c r="G56" i="1"/>
  <c r="G57" i="1"/>
  <c r="G58" i="1"/>
  <c r="G59" i="1"/>
  <c r="G60" i="1"/>
  <c r="G61" i="1"/>
  <c r="G63" i="1"/>
  <c r="E61" i="1"/>
  <c r="F61" i="1"/>
  <c r="E63" i="1"/>
  <c r="F63" i="1"/>
  <c r="E55" i="1"/>
  <c r="F55" i="1"/>
  <c r="E56" i="1"/>
  <c r="F56" i="1"/>
  <c r="E57" i="1"/>
  <c r="F57" i="1"/>
  <c r="E58" i="1"/>
  <c r="F58" i="1"/>
  <c r="E59" i="1"/>
  <c r="F59" i="1"/>
  <c r="E60" i="1"/>
  <c r="F60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1" i="1"/>
  <c r="F41" i="1"/>
  <c r="E41" i="1"/>
  <c r="G40" i="1"/>
  <c r="F40" i="1"/>
  <c r="E40" i="1"/>
  <c r="E33" i="1"/>
  <c r="F33" i="1"/>
  <c r="G33" i="1"/>
  <c r="G32" i="1"/>
  <c r="F32" i="1"/>
  <c r="E32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2" i="1"/>
  <c r="F43" i="1"/>
  <c r="F44" i="1"/>
  <c r="F45" i="1"/>
  <c r="F46" i="1"/>
  <c r="F47" i="1"/>
  <c r="F48" i="1"/>
  <c r="E28" i="1"/>
  <c r="E21" i="1"/>
  <c r="E20" i="1"/>
  <c r="E19" i="1"/>
  <c r="E10" i="1"/>
  <c r="E11" i="1"/>
  <c r="E12" i="1"/>
  <c r="E13" i="1"/>
  <c r="E14" i="1"/>
  <c r="E15" i="1"/>
  <c r="E16" i="1"/>
  <c r="E17" i="1"/>
  <c r="E18" i="1"/>
  <c r="E22" i="1"/>
  <c r="E23" i="1"/>
  <c r="E24" i="1"/>
  <c r="E25" i="1"/>
  <c r="E26" i="1"/>
  <c r="E27" i="1"/>
  <c r="E29" i="1"/>
  <c r="E30" i="1"/>
  <c r="E31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9" i="1"/>
  <c r="E8" i="1"/>
  <c r="E7" i="1"/>
</calcChain>
</file>

<file path=xl/sharedStrings.xml><?xml version="1.0" encoding="utf-8"?>
<sst xmlns="http://schemas.openxmlformats.org/spreadsheetml/2006/main" count="641" uniqueCount="120">
  <si>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 a koordinácie fondov EÚ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</si>
  <si>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</si>
  <si>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</si>
  <si>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</si>
  <si>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</si>
  <si>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</si>
  <si>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</si>
  <si>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</si>
  <si>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</si>
  <si>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</si>
  <si>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</si>
  <si>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</si>
  <si>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</si>
  <si>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Obec Vinica</t>
  </si>
  <si>
    <t>0DV0M06</t>
  </si>
  <si>
    <t>3AJ4</t>
  </si>
  <si>
    <t>PP</t>
  </si>
  <si>
    <t>Správa a údržba ciest PSK</t>
  </si>
  <si>
    <t>0DV0M07</t>
  </si>
  <si>
    <t>Banskobystrický samosprávny kraj</t>
  </si>
  <si>
    <t>Mesto Turzovka</t>
  </si>
  <si>
    <t>Mesto Šahy</t>
  </si>
  <si>
    <t>Obec Brestovec</t>
  </si>
  <si>
    <t>Obec Čierne</t>
  </si>
  <si>
    <t>Rehoľa menších bratov -Františkánov</t>
  </si>
  <si>
    <t>Mesto Svidník</t>
  </si>
  <si>
    <t>Mesto Čadca</t>
  </si>
  <si>
    <t>Obec Sačurov</t>
  </si>
  <si>
    <t>40602100170501_x000D_</t>
  </si>
  <si>
    <t>Žilinský samosprávny kraj</t>
  </si>
  <si>
    <t>Rímskokatolícka cirkev Biskupstvo Spišské Podhradie</t>
  </si>
  <si>
    <t>Nemocnica s poliklinikou n.o. Kráľovský Chlmec</t>
  </si>
  <si>
    <t>Liptovské múzeum</t>
  </si>
  <si>
    <t>Stredoeurópske služby pre cezhraničné iniciatívy - Karpatia</t>
  </si>
  <si>
    <t>Mesto Želiezovce</t>
  </si>
  <si>
    <t>Mesto Kráľovský Chlmec</t>
  </si>
  <si>
    <t>Obec Turňa nad Bodvou</t>
  </si>
  <si>
    <t>40502400750501_x000D_</t>
  </si>
  <si>
    <t>Mesto Dunajská Streda</t>
  </si>
  <si>
    <t>Mesto Šamorín</t>
  </si>
  <si>
    <t>Mesto Krásno nad Kysucou</t>
  </si>
  <si>
    <t>Mesto Košice</t>
  </si>
  <si>
    <t>Prešovský samosprávny kraj</t>
  </si>
  <si>
    <t>Obec Hniezdne</t>
  </si>
  <si>
    <t>Obec Veľká Franková</t>
  </si>
  <si>
    <t>Obec Štrba</t>
  </si>
  <si>
    <t>Via Carpatia EGTC</t>
  </si>
  <si>
    <t>Mesto Ružomberok</t>
  </si>
  <si>
    <t>Mesto Sabinov</t>
  </si>
  <si>
    <t>Obec Čeláre</t>
  </si>
  <si>
    <t>Mesto Michalovce</t>
  </si>
  <si>
    <t>Občianske združenie Sine Metu</t>
  </si>
  <si>
    <t>Obec Beša</t>
  </si>
  <si>
    <t>Lesy SR, štátny podnik</t>
  </si>
  <si>
    <t>Národné poľnohospodárske a potravinárske centrum</t>
  </si>
  <si>
    <t>Obec Debraď</t>
  </si>
  <si>
    <t xml:space="preserve">Agentúra na podporu regionálneho rozvoja Košice, n.o. </t>
  </si>
  <si>
    <t>Šarišské múzeum</t>
  </si>
  <si>
    <t>Správa Pieninského národného parku so sídlom v Spišskej Starej Vsi</t>
  </si>
  <si>
    <t>Ministerstvo vnútra Slovenskej republiky</t>
  </si>
  <si>
    <t>ELUR</t>
  </si>
  <si>
    <t>Mesto Spišská Belá</t>
  </si>
  <si>
    <t>Technická univerzita vo Zvolene</t>
  </si>
  <si>
    <t>Technická univerzita v Košiciach</t>
  </si>
  <si>
    <t>Bratislavské regionálne ochranárske združenie</t>
  </si>
  <si>
    <t>Štátna ochrana prírody Slovenskej republiky, B. Bystrica_x000D_</t>
  </si>
  <si>
    <t>Bioeconomy Cluster</t>
  </si>
  <si>
    <t>Mesto Levice</t>
  </si>
  <si>
    <t>Obec Nižná Polianka</t>
  </si>
  <si>
    <t>Obec Skalité</t>
  </si>
  <si>
    <t>Obec Galanta</t>
  </si>
  <si>
    <t>Občianske združenie ROVÁS</t>
  </si>
  <si>
    <t>LESY Slovenskej republiky, štátny podnik</t>
  </si>
  <si>
    <t>Ministerstvo vnútra SR - Prezídium Policajného zboru</t>
  </si>
  <si>
    <t>Rehoľa menších bratov - Františkánov</t>
  </si>
  <si>
    <t>TTSK (Orechová Potôň)</t>
  </si>
  <si>
    <t>Náš región - Podpoľanie</t>
  </si>
  <si>
    <t>Nadácia Mojmír</t>
  </si>
  <si>
    <t>Európske zoskupenie územnej spolupráce Via Carpatia s ručením obmedzeným</t>
  </si>
  <si>
    <t>Mesto Modrý Kameň</t>
  </si>
  <si>
    <t>Mesto Galanta</t>
  </si>
  <si>
    <t>Obec Kysucký Lieskovec</t>
  </si>
  <si>
    <t>Bratislavský samosprávny kraj</t>
  </si>
  <si>
    <t>Agentúra na podporu regionálneho rozvoja Košice, n.o.</t>
  </si>
  <si>
    <t>MIRRI SR</t>
  </si>
  <si>
    <t>Východoslovenské múzeum v Košiciach</t>
  </si>
  <si>
    <t>Obec Šiatorská Bukovinka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</si>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</sst>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8" borderId="7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8" borderId="6" xfId="0" applyFont="1" applyFill="1" applyBorder="1" applyAlignment="1">
      <alignment horizontal="center" vertical="center" wrapText="1" shrinkToFit="1"/>
    </xf>
    <xf numFmtId="14" fontId="11" fillId="0" borderId="6" xfId="0" applyNumberFormat="1" applyFont="1" applyBorder="1"/>
    <xf numFmtId="43" fontId="11" fillId="0" borderId="12" xfId="0" applyNumberFormat="1" applyFont="1" applyBorder="1"/>
    <xf numFmtId="0" fontId="1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4" fontId="11" fillId="0" borderId="5" xfId="0" applyNumberFormat="1" applyFont="1" applyBorder="1"/>
    <xf numFmtId="14" fontId="11" fillId="0" borderId="9" xfId="0" applyNumberFormat="1" applyFont="1" applyBorder="1"/>
    <xf numFmtId="0" fontId="11" fillId="0" borderId="6" xfId="0" applyFont="1" applyBorder="1" applyAlignment="1">
      <alignment wrapText="1"/>
    </xf>
    <xf numFmtId="4" fontId="11" fillId="0" borderId="6" xfId="0" applyNumberFormat="1" applyFont="1" applyBorder="1"/>
    <xf numFmtId="1" fontId="11" fillId="0" borderId="6" xfId="0" applyNumberFormat="1" applyFont="1" applyBorder="1" applyAlignment="1">
      <alignment horizontal="left"/>
    </xf>
    <xf numFmtId="1" fontId="11" fillId="8" borderId="7" xfId="0" applyNumberFormat="1" applyFont="1" applyFill="1" applyBorder="1" applyAlignment="1">
      <alignment horizontal="left"/>
    </xf>
    <xf numFmtId="1" fontId="11" fillId="8" borderId="8" xfId="0" applyNumberFormat="1" applyFont="1" applyFill="1" applyBorder="1" applyAlignment="1">
      <alignment horizontal="left"/>
    </xf>
    <xf numFmtId="1" fontId="11" fillId="8" borderId="6" xfId="0" applyNumberFormat="1" applyFont="1" applyFill="1" applyBorder="1" applyAlignment="1">
      <alignment horizontal="left"/>
    </xf>
    <xf numFmtId="1" fontId="12" fillId="8" borderId="6" xfId="0" applyNumberFormat="1" applyFont="1" applyFill="1" applyBorder="1" applyAlignment="1">
      <alignment horizontal="left"/>
    </xf>
    <xf numFmtId="1" fontId="11" fillId="0" borderId="8" xfId="0" applyNumberFormat="1" applyFont="1" applyBorder="1" applyAlignment="1">
      <alignment horizontal="left"/>
    </xf>
    <xf numFmtId="0" fontId="10" fillId="0" borderId="17" xfId="0" applyFont="1" applyBorder="1" applyAlignment="1">
      <alignment horizontal="center" wrapText="1"/>
    </xf>
    <xf numFmtId="0" fontId="11" fillId="8" borderId="17" xfId="0" applyFont="1" applyFill="1" applyBorder="1" applyAlignment="1">
      <alignment horizontal="center" wrapText="1" shrinkToFit="1"/>
    </xf>
    <xf numFmtId="4" fontId="11" fillId="0" borderId="8" xfId="0" applyNumberFormat="1" applyFont="1" applyBorder="1"/>
    <xf numFmtId="14" fontId="11" fillId="0" borderId="18" xfId="0" applyNumberFormat="1" applyFont="1" applyBorder="1"/>
    <xf numFmtId="0" fontId="11" fillId="0" borderId="8" xfId="0" applyFont="1" applyBorder="1" applyAlignment="1">
      <alignment horizontal="center"/>
    </xf>
    <xf numFmtId="14" fontId="11" fillId="0" borderId="8" xfId="0" applyNumberFormat="1" applyFont="1" applyBorder="1"/>
    <xf numFmtId="0" fontId="10" fillId="0" borderId="6" xfId="0" applyFont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 shrinkToFit="1"/>
    </xf>
    <xf numFmtId="0" fontId="11" fillId="0" borderId="19" xfId="0" applyFont="1" applyBorder="1" applyAlignment="1">
      <alignment horizontal="center"/>
    </xf>
    <xf numFmtId="1" fontId="11" fillId="8" borderId="8" xfId="0" applyNumberFormat="1" applyFont="1" applyFill="1" applyBorder="1" applyAlignment="1">
      <alignment horizontal="left" wrapText="1"/>
    </xf>
    <xf numFmtId="4" fontId="11" fillId="0" borderId="9" xfId="0" applyNumberFormat="1" applyFont="1" applyBorder="1"/>
    <xf numFmtId="0" fontId="11" fillId="9" borderId="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8" borderId="8" xfId="0" applyFont="1" applyFill="1" applyBorder="1" applyAlignment="1">
      <alignment horizontal="center" wrapText="1" shrinkToFit="1"/>
    </xf>
    <xf numFmtId="0" fontId="11" fillId="0" borderId="2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8" xfId="0" applyFont="1" applyBorder="1"/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/>
    <xf numFmtId="0" fontId="10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L145"/>
  <sheetViews>
    <sheetView showGridLines="0" tabSelected="1" zoomScaleNormal="100" workbookViewId="0">
      <pane ySplit="6" topLeftCell="A7" activePane="bottomLeft" state="frozen"/>
      <selection pane="bottomLeft" activeCell="B3" sqref="B3"/>
    </sheetView>
  </sheetViews>
  <sheetFormatPr defaultRowHeight="14.5" x14ac:dyDescent="0.35"/>
  <cols>
    <col min="1" max="1" width="9.453125" style="17" customWidth="1"/>
    <col min="2" max="2" width="17.1796875" customWidth="1"/>
    <col min="3" max="3" width="62.7265625" customWidth="1"/>
    <col min="4" max="4" width="13.7265625" customWidth="1"/>
    <col min="5" max="6" width="18.26953125" customWidth="1"/>
    <col min="7" max="7" width="19.26953125" customWidth="1"/>
    <col min="8" max="8" width="13.81640625" customWidth="1"/>
    <col min="9" max="9" width="15" customWidth="1"/>
    <col min="10" max="10" width="13.1796875" customWidth="1"/>
    <col min="11" max="11" width="13.54296875" customWidth="1"/>
  </cols>
  <sheetData>
    <row r="2" spans="1:12" s="2" customFormat="1" ht="33" customHeight="1" x14ac:dyDescent="0.3">
      <c r="A2" s="16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1"/>
    </row>
    <row r="3" spans="1:12" x14ac:dyDescent="0.35">
      <c r="B3" s="3"/>
      <c r="C3" s="3"/>
      <c r="D3" s="3"/>
      <c r="E3" s="3"/>
      <c r="F3" s="3"/>
      <c r="G3" s="3"/>
      <c r="H3" s="3"/>
    </row>
    <row r="4" spans="1:12" ht="18.75" customHeight="1" x14ac:dyDescent="0.35"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</row>
    <row r="5" spans="1:12" ht="15.5" x14ac:dyDescent="0.35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x14ac:dyDescent="0.35">
      <c r="A6" s="19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  <c r="I6" s="35" t="s">
        <v>10</v>
      </c>
      <c r="J6" s="34" t="s">
        <v>11</v>
      </c>
      <c r="K6" s="36" t="s">
        <v>12</v>
      </c>
    </row>
    <row r="7" spans="1:12" x14ac:dyDescent="0.35">
      <c r="A7" s="18"/>
      <c r="B7" s="45">
        <v>40501200700501</v>
      </c>
      <c r="C7" s="10" t="s">
        <v>13</v>
      </c>
      <c r="D7" s="20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8" t="s">
        <v>15</v>
      </c>
      <c r="I7" s="30">
        <v>155.99</v>
      </c>
      <c r="J7" s="37">
        <v>45726</v>
      </c>
      <c r="K7" s="31" t="s">
        <v>16</v>
      </c>
    </row>
    <row r="8" spans="1:12" x14ac:dyDescent="0.35">
      <c r="A8" s="18"/>
      <c r="B8" s="45">
        <v>40602100100501</v>
      </c>
      <c r="C8" s="10" t="s">
        <v>17</v>
      </c>
      <c r="D8" s="11" t="s">
        <v>18</v>
      </c>
      <c r="E8" s="6" t="str">
        <f>VLOOKUP(D8,'pomocná tab.'!$B$2:$E$12,3,0)</f>
        <v>Interreg VI PL-SK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8" t="s">
        <v>15</v>
      </c>
      <c r="I8" s="30">
        <v>56259.06</v>
      </c>
      <c r="J8" s="29">
        <v>45730</v>
      </c>
      <c r="K8" s="32" t="s">
        <v>16</v>
      </c>
    </row>
    <row r="9" spans="1:12" x14ac:dyDescent="0.35">
      <c r="A9" s="18"/>
      <c r="B9" s="45">
        <v>40501200860501</v>
      </c>
      <c r="C9" s="9" t="s">
        <v>19</v>
      </c>
      <c r="D9" s="20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8" t="s">
        <v>15</v>
      </c>
      <c r="I9" s="30">
        <v>967.55</v>
      </c>
      <c r="J9" s="29">
        <v>45734</v>
      </c>
      <c r="K9" s="31" t="s">
        <v>16</v>
      </c>
    </row>
    <row r="10" spans="1:12" x14ac:dyDescent="0.35">
      <c r="A10" s="18"/>
      <c r="B10" s="42">
        <v>40602100200501</v>
      </c>
      <c r="C10" s="22" t="s">
        <v>17</v>
      </c>
      <c r="D10" s="23" t="s">
        <v>18</v>
      </c>
      <c r="E10" s="6" t="str">
        <f>VLOOKUP(D10,'pomocná tab.'!$B$2:$E$12,3,0)</f>
        <v>Interreg VI PL-SK</v>
      </c>
      <c r="F10" s="6" t="str">
        <f>VLOOKUP(D10,'pomocná tab.'!$B$25:$H$35,3,0)</f>
        <v>MIRRI SR</v>
      </c>
      <c r="G10" s="7" t="str">
        <f>IFERROR(VLOOKUP(VALUE(MID($B10,12,1)),'pomocná tab.'!$F$2:$H$7,2,0),"")</f>
        <v>Priebežná platba</v>
      </c>
      <c r="H10" s="24" t="s">
        <v>15</v>
      </c>
      <c r="I10" s="30">
        <v>1021.58</v>
      </c>
      <c r="J10" s="29">
        <v>45734</v>
      </c>
      <c r="K10" s="31" t="s">
        <v>16</v>
      </c>
    </row>
    <row r="11" spans="1:12" x14ac:dyDescent="0.35">
      <c r="B11" s="43">
        <v>40601100010501</v>
      </c>
      <c r="C11" s="25" t="s">
        <v>20</v>
      </c>
      <c r="D11" s="28" t="s">
        <v>18</v>
      </c>
      <c r="E11" s="6" t="str">
        <f>VLOOKUP(D11,'pomocná tab.'!$B$2:$E$12,3,0)</f>
        <v>Interreg VI PL-SK</v>
      </c>
      <c r="F11" s="6" t="str">
        <f>VLOOKUP(D11,'pomocná tab.'!$B$25:$H$35,3,0)</f>
        <v>MIRRI SR</v>
      </c>
      <c r="G11" s="7" t="str">
        <f>IFERROR(VLOOKUP(VALUE(MID($B11,12,1)),'pomocná tab.'!$F$2:$H$7,2,0),"")</f>
        <v>Priebežná platba</v>
      </c>
      <c r="H11" s="27" t="s">
        <v>15</v>
      </c>
      <c r="I11" s="30">
        <v>219.87</v>
      </c>
      <c r="J11" s="29">
        <v>45734</v>
      </c>
      <c r="K11" s="26" t="s">
        <v>16</v>
      </c>
    </row>
    <row r="12" spans="1:12" x14ac:dyDescent="0.35">
      <c r="B12" s="43">
        <v>40502400590501</v>
      </c>
      <c r="C12" s="21" t="s">
        <v>21</v>
      </c>
      <c r="D12" s="20" t="s">
        <v>14</v>
      </c>
      <c r="E12" s="6" t="str">
        <f>VLOOKUP(D12,'pomocná tab.'!$B$2:$E$12,3,0)</f>
        <v>Interreg VI HU-SK</v>
      </c>
      <c r="F12" s="6" t="str">
        <f>VLOOKUP(D12,'pomocná tab.'!$B$25:$H$35,3,0)</f>
        <v>MIRRI SR</v>
      </c>
      <c r="G12" s="7" t="str">
        <f>IFERROR(VLOOKUP(VALUE(MID($B12,12,1)),'pomocná tab.'!$F$2:$H$7,2,0),"")</f>
        <v>Priebežná platba</v>
      </c>
      <c r="H12" s="27" t="s">
        <v>15</v>
      </c>
      <c r="I12" s="30">
        <v>155.99</v>
      </c>
      <c r="J12" s="29">
        <v>45734</v>
      </c>
      <c r="K12" s="26" t="s">
        <v>16</v>
      </c>
    </row>
    <row r="13" spans="1:12" x14ac:dyDescent="0.35">
      <c r="B13" s="43">
        <v>40602100210501</v>
      </c>
      <c r="C13" s="21" t="s">
        <v>17</v>
      </c>
      <c r="D13" s="20" t="s">
        <v>18</v>
      </c>
      <c r="E13" s="6" t="str">
        <f>VLOOKUP(D13,'pomocná tab.'!$B$2:$E$12,3,0)</f>
        <v>Interreg VI PL-SK</v>
      </c>
      <c r="F13" s="6" t="str">
        <f>VLOOKUP(D13,'pomocná tab.'!$B$25:$H$35,3,0)</f>
        <v>MIRRI SR</v>
      </c>
      <c r="G13" s="7" t="str">
        <f>IFERROR(VLOOKUP(VALUE(MID($B13,12,1)),'pomocná tab.'!$F$2:$H$7,2,0),"")</f>
        <v>Priebežná platba</v>
      </c>
      <c r="H13" s="27" t="s">
        <v>15</v>
      </c>
      <c r="I13" s="30">
        <v>1465.58</v>
      </c>
      <c r="J13" s="29">
        <v>45734</v>
      </c>
      <c r="K13" s="26" t="s">
        <v>16</v>
      </c>
    </row>
    <row r="14" spans="1:12" x14ac:dyDescent="0.35">
      <c r="B14" s="43">
        <v>40501200800501</v>
      </c>
      <c r="C14" s="21" t="s">
        <v>22</v>
      </c>
      <c r="D14" s="20" t="s">
        <v>14</v>
      </c>
      <c r="E14" s="6" t="str">
        <f>VLOOKUP(D14,'pomocná tab.'!$B$2:$E$12,3,0)</f>
        <v>Interreg VI HU-SK</v>
      </c>
      <c r="F14" s="6" t="str">
        <f>VLOOKUP(D14,'pomocná tab.'!$B$25:$H$35,3,0)</f>
        <v>MIRRI SR</v>
      </c>
      <c r="G14" s="7" t="str">
        <f>IFERROR(VLOOKUP(VALUE(MID($B14,12,1)),'pomocná tab.'!$F$2:$H$7,2,0),"")</f>
        <v>Priebežná platba</v>
      </c>
      <c r="H14" s="27" t="s">
        <v>15</v>
      </c>
      <c r="I14" s="30">
        <v>311.99</v>
      </c>
      <c r="J14" s="29">
        <v>45735</v>
      </c>
      <c r="K14" s="26" t="s">
        <v>16</v>
      </c>
    </row>
    <row r="15" spans="1:12" x14ac:dyDescent="0.35">
      <c r="B15" s="43">
        <v>40602100240501</v>
      </c>
      <c r="C15" s="21" t="s">
        <v>23</v>
      </c>
      <c r="D15" s="20" t="s">
        <v>18</v>
      </c>
      <c r="E15" s="6" t="str">
        <f>VLOOKUP(D15,'pomocná tab.'!$B$2:$E$12,3,0)</f>
        <v>Interreg VI PL-SK</v>
      </c>
      <c r="F15" s="6" t="str">
        <f>VLOOKUP(D15,'pomocná tab.'!$B$25:$H$35,3,0)</f>
        <v>MIRRI SR</v>
      </c>
      <c r="G15" s="7" t="str">
        <f>IFERROR(VLOOKUP(VALUE(MID($B15,12,1)),'pomocná tab.'!$F$2:$H$7,2,0),"")</f>
        <v>Priebežná platba</v>
      </c>
      <c r="H15" s="27" t="s">
        <v>15</v>
      </c>
      <c r="I15" s="30">
        <v>816</v>
      </c>
      <c r="J15" s="38">
        <v>45735</v>
      </c>
      <c r="K15" s="33" t="s">
        <v>16</v>
      </c>
    </row>
    <row r="16" spans="1:12" x14ac:dyDescent="0.35">
      <c r="B16" s="43">
        <v>40502401620501</v>
      </c>
      <c r="C16" s="21" t="s">
        <v>24</v>
      </c>
      <c r="D16" s="20" t="s">
        <v>14</v>
      </c>
      <c r="E16" s="6" t="str">
        <f>VLOOKUP(D16,'pomocná tab.'!$B$2:$E$12,3,0)</f>
        <v>Interreg VI HU-SK</v>
      </c>
      <c r="F16" s="6" t="str">
        <f>VLOOKUP(D16,'pomocná tab.'!$B$25:$H$35,3,0)</f>
        <v>MIRRI SR</v>
      </c>
      <c r="G16" s="7" t="str">
        <f>IFERROR(VLOOKUP(VALUE(MID($B16,12,1)),'pomocná tab.'!$F$2:$H$7,2,0),"")</f>
        <v>Priebežná platba</v>
      </c>
      <c r="H16" s="27" t="s">
        <v>15</v>
      </c>
      <c r="I16" s="30">
        <v>1923.53</v>
      </c>
      <c r="J16" s="38">
        <v>45735</v>
      </c>
      <c r="K16" s="33" t="s">
        <v>16</v>
      </c>
    </row>
    <row r="17" spans="2:11" x14ac:dyDescent="0.35">
      <c r="B17" s="43">
        <v>40601100250501</v>
      </c>
      <c r="C17" s="21" t="s">
        <v>25</v>
      </c>
      <c r="D17" s="20" t="s">
        <v>18</v>
      </c>
      <c r="E17" s="6" t="str">
        <f>VLOOKUP(D17,'pomocná tab.'!$B$2:$E$12,3,0)</f>
        <v>Interreg VI PL-SK</v>
      </c>
      <c r="F17" s="6" t="str">
        <f>VLOOKUP(D17,'pomocná tab.'!$B$25:$H$35,3,0)</f>
        <v>MIRRI SR</v>
      </c>
      <c r="G17" s="7" t="str">
        <f>IFERROR(VLOOKUP(VALUE(MID($B17,12,1)),'pomocná tab.'!$F$2:$H$7,2,0),"")</f>
        <v>Priebežná platba</v>
      </c>
      <c r="H17" s="27" t="s">
        <v>15</v>
      </c>
      <c r="I17" s="30">
        <v>6366.57</v>
      </c>
      <c r="J17" s="38">
        <v>45735</v>
      </c>
      <c r="K17" s="33" t="s">
        <v>16</v>
      </c>
    </row>
    <row r="18" spans="2:11" x14ac:dyDescent="0.35">
      <c r="B18" s="43">
        <v>40603100420501</v>
      </c>
      <c r="C18" s="21" t="s">
        <v>26</v>
      </c>
      <c r="D18" s="20" t="s">
        <v>18</v>
      </c>
      <c r="E18" s="6" t="str">
        <f>VLOOKUP(D18,'pomocná tab.'!$B$2:$E$12,3,0)</f>
        <v>Interreg VI PL-SK</v>
      </c>
      <c r="F18" s="6" t="str">
        <f>VLOOKUP(D18,'pomocná tab.'!$B$25:$H$35,3,0)</f>
        <v>MIRRI SR</v>
      </c>
      <c r="G18" s="7" t="str">
        <f>IFERROR(VLOOKUP(VALUE(MID($B18,12,1)),'pomocná tab.'!$F$2:$H$7,2,0),"")</f>
        <v>Priebežná platba</v>
      </c>
      <c r="H18" s="27" t="s">
        <v>15</v>
      </c>
      <c r="I18" s="30">
        <v>1260</v>
      </c>
      <c r="J18" s="38">
        <v>45735</v>
      </c>
      <c r="K18" s="33" t="s">
        <v>16</v>
      </c>
    </row>
    <row r="19" spans="2:11" x14ac:dyDescent="0.35">
      <c r="B19" s="56">
        <v>40601100240501</v>
      </c>
      <c r="C19" s="21" t="s">
        <v>27</v>
      </c>
      <c r="D19" s="20" t="s">
        <v>18</v>
      </c>
      <c r="E19" s="6" t="str">
        <f>VLOOKUP(D19,'pomocná tab.'!$B$2:$E$12,3,0)</f>
        <v>Interreg VI PL-SK</v>
      </c>
      <c r="F19" s="6" t="str">
        <f>VLOOKUP(D19,'pomocná tab.'!$B$25:$H$35,3,0)</f>
        <v>MIRRI SR</v>
      </c>
      <c r="G19" s="7" t="str">
        <f>IFERROR(VLOOKUP(VALUE(MID($B19,12,1)),'pomocná tab.'!$F$2:$H$7,2,0),"")</f>
        <v>Priebežná platba</v>
      </c>
      <c r="H19" s="27" t="s">
        <v>15</v>
      </c>
      <c r="I19" s="30">
        <v>9021.0499999999993</v>
      </c>
      <c r="J19" s="38">
        <v>45735</v>
      </c>
      <c r="K19" s="33" t="s">
        <v>16</v>
      </c>
    </row>
    <row r="20" spans="2:11" x14ac:dyDescent="0.35">
      <c r="B20" s="43" t="s">
        <v>28</v>
      </c>
      <c r="C20" s="21" t="s">
        <v>29</v>
      </c>
      <c r="D20" s="20" t="s">
        <v>18</v>
      </c>
      <c r="E20" s="6" t="str">
        <f>VLOOKUP(D20,'pomocná tab.'!$B$2:$E$12,3,0)</f>
        <v>Interreg VI PL-SK</v>
      </c>
      <c r="F20" s="6" t="str">
        <f>VLOOKUP(D20,'pomocná tab.'!$B$25:$H$35,3,0)</f>
        <v>MIRRI SR</v>
      </c>
      <c r="G20" s="7" t="str">
        <f>IFERROR(VLOOKUP(VALUE(MID($B20,12,1)),'pomocná tab.'!$F$2:$H$7,2,0),"")</f>
        <v>Priebežná platba</v>
      </c>
      <c r="H20" s="27" t="s">
        <v>15</v>
      </c>
      <c r="I20" s="30">
        <v>816</v>
      </c>
      <c r="J20" s="38">
        <v>45735</v>
      </c>
      <c r="K20" s="33" t="s">
        <v>16</v>
      </c>
    </row>
    <row r="21" spans="2:11" x14ac:dyDescent="0.35">
      <c r="B21" s="43">
        <v>40603100150501</v>
      </c>
      <c r="C21" s="39" t="s">
        <v>30</v>
      </c>
      <c r="D21" s="20" t="s">
        <v>18</v>
      </c>
      <c r="E21" s="6" t="str">
        <f>VLOOKUP(D21,'pomocná tab.'!$B$2:$E$12,3,0)</f>
        <v>Interreg VI PL-SK</v>
      </c>
      <c r="F21" s="6" t="str">
        <f>VLOOKUP(D21,'pomocná tab.'!$B$25:$H$35,3,0)</f>
        <v>MIRRI SR</v>
      </c>
      <c r="G21" s="7" t="str">
        <f>IFERROR(VLOOKUP(VALUE(MID($B21,12,1)),'pomocná tab.'!$F$2:$H$7,2,0),"")</f>
        <v>Priebežná platba</v>
      </c>
      <c r="H21" s="27" t="s">
        <v>15</v>
      </c>
      <c r="I21" s="30">
        <v>1260</v>
      </c>
      <c r="J21" s="38">
        <v>45735</v>
      </c>
      <c r="K21" s="33" t="s">
        <v>16</v>
      </c>
    </row>
    <row r="22" spans="2:11" x14ac:dyDescent="0.35">
      <c r="B22" s="43">
        <v>40601100090501</v>
      </c>
      <c r="C22" s="39" t="s">
        <v>17</v>
      </c>
      <c r="D22" s="20" t="s">
        <v>18</v>
      </c>
      <c r="E22" s="6" t="str">
        <f>VLOOKUP(D22,'pomocná tab.'!$B$2:$E$12,3,0)</f>
        <v>Interreg VI PL-SK</v>
      </c>
      <c r="F22" s="6" t="str">
        <f>VLOOKUP(D22,'pomocná tab.'!$B$25:$H$35,3,0)</f>
        <v>MIRRI SR</v>
      </c>
      <c r="G22" s="7" t="str">
        <f>IFERROR(VLOOKUP(VALUE(MID($B22,12,1)),'pomocná tab.'!$F$2:$H$7,2,0),"")</f>
        <v>Priebežná platba</v>
      </c>
      <c r="H22" s="27" t="s">
        <v>15</v>
      </c>
      <c r="I22" s="30">
        <v>816</v>
      </c>
      <c r="J22" s="38">
        <v>45735</v>
      </c>
      <c r="K22" s="33" t="s">
        <v>16</v>
      </c>
    </row>
    <row r="23" spans="2:11" x14ac:dyDescent="0.35">
      <c r="B23" s="43">
        <v>40601100150501</v>
      </c>
      <c r="C23" s="39" t="s">
        <v>17</v>
      </c>
      <c r="D23" s="20" t="s">
        <v>18</v>
      </c>
      <c r="E23" s="6" t="str">
        <f>VLOOKUP(D23,'pomocná tab.'!$B$2:$E$12,3,0)</f>
        <v>Interreg VI PL-SK</v>
      </c>
      <c r="F23" s="6" t="str">
        <f>VLOOKUP(D23,'pomocná tab.'!$B$25:$H$35,3,0)</f>
        <v>MIRRI SR</v>
      </c>
      <c r="G23" s="7" t="str">
        <f>IFERROR(VLOOKUP(VALUE(MID($B23,12,1)),'pomocná tab.'!$F$2:$H$7,2,0),"")</f>
        <v>Priebežná platba</v>
      </c>
      <c r="H23" s="27" t="s">
        <v>15</v>
      </c>
      <c r="I23" s="30">
        <v>932.5</v>
      </c>
      <c r="J23" s="38">
        <v>45735</v>
      </c>
      <c r="K23" s="33" t="s">
        <v>16</v>
      </c>
    </row>
    <row r="24" spans="2:11" x14ac:dyDescent="0.35">
      <c r="B24" s="43">
        <v>40602100180501</v>
      </c>
      <c r="C24" s="39" t="s">
        <v>17</v>
      </c>
      <c r="D24" s="20" t="s">
        <v>18</v>
      </c>
      <c r="E24" s="6" t="str">
        <f>VLOOKUP(D24,'pomocná tab.'!$B$2:$E$12,3,0)</f>
        <v>Interreg VI PL-SK</v>
      </c>
      <c r="F24" s="6" t="str">
        <f>VLOOKUP(D24,'pomocná tab.'!$B$25:$H$35,3,0)</f>
        <v>MIRRI SR</v>
      </c>
      <c r="G24" s="7" t="str">
        <f>IFERROR(VLOOKUP(VALUE(MID($B24,12,1)),'pomocná tab.'!$F$2:$H$7,2,0),"")</f>
        <v>Priebežná platba</v>
      </c>
      <c r="H24" s="27" t="s">
        <v>15</v>
      </c>
      <c r="I24" s="30">
        <v>816</v>
      </c>
      <c r="J24" s="38">
        <v>45735</v>
      </c>
      <c r="K24" s="33" t="s">
        <v>16</v>
      </c>
    </row>
    <row r="25" spans="2:11" x14ac:dyDescent="0.35">
      <c r="B25" s="43">
        <v>40501200640501</v>
      </c>
      <c r="C25" s="39" t="s">
        <v>31</v>
      </c>
      <c r="D25" s="20" t="s">
        <v>14</v>
      </c>
      <c r="E25" s="6" t="str">
        <f>VLOOKUP(D25,'pomocná tab.'!$B$2:$E$12,3,0)</f>
        <v>Interreg VI HU-SK</v>
      </c>
      <c r="F25" s="6" t="str">
        <f>VLOOKUP(D25,'pomocná tab.'!$B$25:$H$35,3,0)</f>
        <v>MIRRI SR</v>
      </c>
      <c r="G25" s="7" t="str">
        <f>IFERROR(VLOOKUP(VALUE(MID($B25,12,1)),'pomocná tab.'!$F$2:$H$7,2,0),"")</f>
        <v>Priebežná platba</v>
      </c>
      <c r="H25" s="27" t="s">
        <v>15</v>
      </c>
      <c r="I25" s="30">
        <v>156</v>
      </c>
      <c r="J25" s="38">
        <v>45735</v>
      </c>
      <c r="K25" s="33" t="s">
        <v>16</v>
      </c>
    </row>
    <row r="26" spans="2:11" x14ac:dyDescent="0.35">
      <c r="B26" s="43">
        <v>40603100570501</v>
      </c>
      <c r="C26" s="39" t="s">
        <v>32</v>
      </c>
      <c r="D26" s="20" t="s">
        <v>18</v>
      </c>
      <c r="E26" s="6" t="str">
        <f>VLOOKUP(D26,'pomocná tab.'!$B$2:$E$12,3,0)</f>
        <v>Interreg VI PL-SK</v>
      </c>
      <c r="F26" s="6" t="str">
        <f>VLOOKUP(D26,'pomocná tab.'!$B$25:$H$35,3,0)</f>
        <v>MIRRI SR</v>
      </c>
      <c r="G26" s="7" t="str">
        <f>IFERROR(VLOOKUP(VALUE(MID($B26,12,1)),'pomocná tab.'!$F$2:$H$7,2,0),"")</f>
        <v>Priebežná platba</v>
      </c>
      <c r="H26" s="27" t="s">
        <v>15</v>
      </c>
      <c r="I26" s="30">
        <v>816</v>
      </c>
      <c r="J26" s="38">
        <v>45735</v>
      </c>
      <c r="K26" s="33" t="s">
        <v>16</v>
      </c>
    </row>
    <row r="27" spans="2:11" x14ac:dyDescent="0.35">
      <c r="B27" s="43">
        <v>40601100020501</v>
      </c>
      <c r="C27" s="39" t="s">
        <v>17</v>
      </c>
      <c r="D27" s="20" t="s">
        <v>18</v>
      </c>
      <c r="E27" s="6" t="str">
        <f>VLOOKUP(D27,'pomocná tab.'!$B$2:$E$12,3,0)</f>
        <v>Interreg VI PL-SK</v>
      </c>
      <c r="F27" s="6" t="str">
        <f>VLOOKUP(D27,'pomocná tab.'!$B$25:$H$35,3,0)</f>
        <v>MIRRI SR</v>
      </c>
      <c r="G27" s="7" t="str">
        <f>IFERROR(VLOOKUP(VALUE(MID($B27,12,1)),'pomocná tab.'!$F$2:$H$7,2,0),"")</f>
        <v>Priebežná platba</v>
      </c>
      <c r="H27" s="27" t="s">
        <v>15</v>
      </c>
      <c r="I27" s="30">
        <v>932.5</v>
      </c>
      <c r="J27" s="38">
        <v>45735</v>
      </c>
      <c r="K27" s="33" t="s">
        <v>16</v>
      </c>
    </row>
    <row r="28" spans="2:11" x14ac:dyDescent="0.35">
      <c r="B28" s="43">
        <v>40503100100501</v>
      </c>
      <c r="C28" s="39" t="s">
        <v>33</v>
      </c>
      <c r="D28" s="20" t="s">
        <v>14</v>
      </c>
      <c r="E28" s="6" t="str">
        <f>VLOOKUP(D28,'pomocná tab.'!$B$2:$E$12,3,0)</f>
        <v>Interreg VI HU-SK</v>
      </c>
      <c r="F28" s="6" t="str">
        <f>VLOOKUP(D28,'pomocná tab.'!$B$25:$H$35,3,0)</f>
        <v>MIRRI SR</v>
      </c>
      <c r="G28" s="7" t="str">
        <f>IFERROR(VLOOKUP(VALUE(MID($B28,12,1)),'pomocná tab.'!$F$2:$H$7,2,0),"")</f>
        <v>Priebežná platba</v>
      </c>
      <c r="H28" s="27" t="s">
        <v>15</v>
      </c>
      <c r="I28" s="30">
        <v>10835.86</v>
      </c>
      <c r="J28" s="38">
        <v>45735</v>
      </c>
      <c r="K28" s="33" t="s">
        <v>16</v>
      </c>
    </row>
    <row r="29" spans="2:11" x14ac:dyDescent="0.35">
      <c r="B29" s="43">
        <v>40602100220501</v>
      </c>
      <c r="C29" s="21" t="s">
        <v>17</v>
      </c>
      <c r="D29" s="20" t="s">
        <v>18</v>
      </c>
      <c r="E29" s="6" t="str">
        <f>VLOOKUP(D29,'pomocná tab.'!$B$2:$E$12,3,0)</f>
        <v>Interreg VI PL-SK</v>
      </c>
      <c r="F29" s="6" t="str">
        <f>VLOOKUP(D29,'pomocná tab.'!$B$25:$H$35,3,0)</f>
        <v>MIRRI SR</v>
      </c>
      <c r="G29" s="7" t="str">
        <f>IFERROR(VLOOKUP(VALUE(MID($B29,12,1)),'pomocná tab.'!$F$2:$H$7,2,0),"")</f>
        <v>Priebežná platba</v>
      </c>
      <c r="H29" s="27" t="s">
        <v>15</v>
      </c>
      <c r="I29" s="40">
        <v>1632.34</v>
      </c>
      <c r="J29" s="38">
        <v>45737</v>
      </c>
      <c r="K29" s="33" t="s">
        <v>16</v>
      </c>
    </row>
    <row r="30" spans="2:11" x14ac:dyDescent="0.35">
      <c r="B30" s="44">
        <v>40502400150501</v>
      </c>
      <c r="C30" s="21" t="s">
        <v>34</v>
      </c>
      <c r="D30" s="20" t="s">
        <v>14</v>
      </c>
      <c r="E30" s="6" t="str">
        <f>VLOOKUP(D30,'pomocná tab.'!$B$2:$E$12,3,0)</f>
        <v>Interreg VI HU-SK</v>
      </c>
      <c r="F30" s="6" t="str">
        <f>VLOOKUP(D30,'pomocná tab.'!$B$25:$H$35,3,0)</f>
        <v>MIRRI SR</v>
      </c>
      <c r="G30" s="7" t="str">
        <f>IFERROR(VLOOKUP(VALUE(MID($B30,12,1)),'pomocná tab.'!$F$2:$H$7,2,0),"")</f>
        <v>Priebežná platba</v>
      </c>
      <c r="H30" s="27" t="s">
        <v>15</v>
      </c>
      <c r="I30" s="40">
        <v>156</v>
      </c>
      <c r="J30" s="38">
        <v>45737</v>
      </c>
      <c r="K30" s="33" t="s">
        <v>16</v>
      </c>
    </row>
    <row r="31" spans="2:11" x14ac:dyDescent="0.35">
      <c r="B31" s="44">
        <v>40501200030501</v>
      </c>
      <c r="C31" s="21" t="s">
        <v>35</v>
      </c>
      <c r="D31" s="20" t="s">
        <v>14</v>
      </c>
      <c r="E31" s="6" t="str">
        <f>VLOOKUP(D31,'pomocná tab.'!$B$2:$E$12,3,0)</f>
        <v>Interreg VI HU-SK</v>
      </c>
      <c r="F31" s="6" t="str">
        <f>VLOOKUP(D31,'pomocná tab.'!$B$25:$H$35,3,0)</f>
        <v>MIRRI SR</v>
      </c>
      <c r="G31" s="7" t="str">
        <f>IFERROR(VLOOKUP(VALUE(MID($B31,12,1)),'pomocná tab.'!$F$2:$H$7,2,0),"")</f>
        <v>Priebežná platba</v>
      </c>
      <c r="H31" s="27" t="s">
        <v>15</v>
      </c>
      <c r="I31" s="40">
        <v>155.99</v>
      </c>
      <c r="J31" s="38">
        <v>45737</v>
      </c>
      <c r="K31" s="33" t="s">
        <v>16</v>
      </c>
    </row>
    <row r="32" spans="2:11" x14ac:dyDescent="0.35">
      <c r="B32" s="44">
        <v>40501200100501</v>
      </c>
      <c r="C32" s="21" t="s">
        <v>36</v>
      </c>
      <c r="D32" s="20" t="s">
        <v>14</v>
      </c>
      <c r="E32" s="6" t="str">
        <f>VLOOKUP(D32,'pomocná tab.'!$B$2:$E$12,3,0)</f>
        <v>Interreg VI HU-SK</v>
      </c>
      <c r="F32" s="6" t="str">
        <f>VLOOKUP(D32,'pomocná tab.'!$B$25:$H$35,3,0)</f>
        <v>MIRRI SR</v>
      </c>
      <c r="G32" s="7" t="str">
        <f>IFERROR(VLOOKUP(VALUE(MID($B32,12,1)),'pomocná tab.'!$F$2:$H$7,2,0),"")</f>
        <v>Priebežná platba</v>
      </c>
      <c r="H32" s="27" t="s">
        <v>15</v>
      </c>
      <c r="I32" s="40">
        <v>155.99</v>
      </c>
      <c r="J32" s="38">
        <v>45735</v>
      </c>
      <c r="K32" s="33" t="s">
        <v>16</v>
      </c>
    </row>
    <row r="33" spans="2:11" x14ac:dyDescent="0.35">
      <c r="B33" s="44" t="s">
        <v>37</v>
      </c>
      <c r="C33" s="21" t="s">
        <v>38</v>
      </c>
      <c r="D33" s="20" t="s">
        <v>14</v>
      </c>
      <c r="E33" s="6" t="str">
        <f>VLOOKUP(D33,'pomocná tab.'!$B$2:$E$12,3,0)</f>
        <v>Interreg VI HU-SK</v>
      </c>
      <c r="F33" s="6" t="str">
        <f>VLOOKUP(D33,'pomocná tab.'!$B$25:$H$35,3,0)</f>
        <v>MIRRI SR</v>
      </c>
      <c r="G33" s="7" t="str">
        <f>IFERROR(VLOOKUP(VALUE(MID($B33,12,1)),'pomocná tab.'!$F$2:$H$7,2,0),"")</f>
        <v>Priebežná platba</v>
      </c>
      <c r="H33" s="27" t="s">
        <v>15</v>
      </c>
      <c r="I33" s="40">
        <v>156</v>
      </c>
      <c r="J33" s="38">
        <v>45735</v>
      </c>
      <c r="K33" s="33" t="s">
        <v>16</v>
      </c>
    </row>
    <row r="34" spans="2:11" x14ac:dyDescent="0.35">
      <c r="B34" s="44">
        <v>40502400250501</v>
      </c>
      <c r="C34" s="21" t="s">
        <v>39</v>
      </c>
      <c r="D34" s="20" t="s">
        <v>14</v>
      </c>
      <c r="E34" s="6" t="str">
        <f>VLOOKUP(D34,'pomocná tab.'!$B$2:$E$12,3,0)</f>
        <v>Interreg VI HU-SK</v>
      </c>
      <c r="F34" s="6" t="str">
        <f>VLOOKUP(D34,'pomocná tab.'!$B$25:$H$35,3,0)</f>
        <v>MIRRI SR</v>
      </c>
      <c r="G34" s="7" t="str">
        <f>IFERROR(VLOOKUP(VALUE(MID($B34,12,1)),'pomocná tab.'!$F$2:$H$7,2,0),"")</f>
        <v>Priebežná platba</v>
      </c>
      <c r="H34" s="27" t="s">
        <v>15</v>
      </c>
      <c r="I34" s="40">
        <v>155.99</v>
      </c>
      <c r="J34" s="38">
        <v>45735</v>
      </c>
      <c r="K34" s="33" t="s">
        <v>16</v>
      </c>
    </row>
    <row r="35" spans="2:11" x14ac:dyDescent="0.35">
      <c r="B35" s="44">
        <v>40601100170501</v>
      </c>
      <c r="C35" s="21" t="s">
        <v>40</v>
      </c>
      <c r="D35" s="20" t="s">
        <v>18</v>
      </c>
      <c r="E35" s="6" t="str">
        <f>VLOOKUP(D35,'pomocná tab.'!$B$2:$E$12,3,0)</f>
        <v>Interreg VI PL-SK</v>
      </c>
      <c r="F35" s="6" t="str">
        <f>VLOOKUP(D35,'pomocná tab.'!$B$25:$H$35,3,0)</f>
        <v>MIRRI SR</v>
      </c>
      <c r="G35" s="7" t="str">
        <f>IFERROR(VLOOKUP(VALUE(MID($B35,12,1)),'pomocná tab.'!$F$2:$H$7,2,0),"")</f>
        <v>Priebežná platba</v>
      </c>
      <c r="H35" s="27" t="s">
        <v>15</v>
      </c>
      <c r="I35" s="40">
        <v>444</v>
      </c>
      <c r="J35" s="38">
        <v>45735</v>
      </c>
      <c r="K35" s="33" t="s">
        <v>16</v>
      </c>
    </row>
    <row r="36" spans="2:11" x14ac:dyDescent="0.35">
      <c r="B36" s="44">
        <v>40501201760501</v>
      </c>
      <c r="C36" s="21" t="s">
        <v>41</v>
      </c>
      <c r="D36" s="20" t="s">
        <v>14</v>
      </c>
      <c r="E36" s="6" t="str">
        <f>VLOOKUP(D36,'pomocná tab.'!$B$2:$E$12,3,0)</f>
        <v>Interreg VI HU-SK</v>
      </c>
      <c r="F36" s="6" t="str">
        <f>VLOOKUP(D36,'pomocná tab.'!$B$25:$H$35,3,0)</f>
        <v>MIRRI SR</v>
      </c>
      <c r="G36" s="7" t="str">
        <f>IFERROR(VLOOKUP(VALUE(MID($B36,12,1)),'pomocná tab.'!$F$2:$H$7,2,0),"")</f>
        <v>Priebežná platba</v>
      </c>
      <c r="H36" s="27" t="s">
        <v>15</v>
      </c>
      <c r="I36" s="40">
        <v>156</v>
      </c>
      <c r="J36" s="38">
        <v>45736</v>
      </c>
      <c r="K36" s="33" t="s">
        <v>16</v>
      </c>
    </row>
    <row r="37" spans="2:11" x14ac:dyDescent="0.35">
      <c r="B37" s="44">
        <v>40604200020501</v>
      </c>
      <c r="C37" s="21" t="s">
        <v>42</v>
      </c>
      <c r="D37" s="20" t="s">
        <v>18</v>
      </c>
      <c r="E37" s="6" t="str">
        <f>VLOOKUP(D37,'pomocná tab.'!$B$2:$E$12,3,0)</f>
        <v>Interreg VI PL-SK</v>
      </c>
      <c r="F37" s="6" t="str">
        <f>VLOOKUP(D37,'pomocná tab.'!$B$25:$H$35,3,0)</f>
        <v>MIRRI SR</v>
      </c>
      <c r="G37" s="7" t="str">
        <f>IFERROR(VLOOKUP(VALUE(MID($B37,12,1)),'pomocná tab.'!$F$2:$H$7,2,0),"")</f>
        <v>Priebežná platba</v>
      </c>
      <c r="H37" s="27" t="s">
        <v>15</v>
      </c>
      <c r="I37" s="40">
        <v>21469.24</v>
      </c>
      <c r="J37" s="38">
        <v>45736</v>
      </c>
      <c r="K37" s="33" t="s">
        <v>16</v>
      </c>
    </row>
    <row r="38" spans="2:11" x14ac:dyDescent="0.35">
      <c r="B38" s="44">
        <v>40603100070501</v>
      </c>
      <c r="C38" s="21" t="s">
        <v>43</v>
      </c>
      <c r="D38" s="20" t="s">
        <v>18</v>
      </c>
      <c r="E38" s="6" t="str">
        <f>VLOOKUP(D38,'pomocná tab.'!$B$2:$E$12,3,0)</f>
        <v>Interreg VI PL-SK</v>
      </c>
      <c r="F38" s="6" t="str">
        <f>VLOOKUP(D38,'pomocná tab.'!$B$25:$H$35,3,0)</f>
        <v>MIRRI SR</v>
      </c>
      <c r="G38" s="7" t="str">
        <f>IFERROR(VLOOKUP(VALUE(MID($B38,12,1)),'pomocná tab.'!$F$2:$H$7,2,0),"")</f>
        <v>Priebežná platba</v>
      </c>
      <c r="H38" s="27" t="s">
        <v>15</v>
      </c>
      <c r="I38" s="40">
        <v>816</v>
      </c>
      <c r="J38" s="38">
        <v>45736</v>
      </c>
      <c r="K38" s="33" t="s">
        <v>16</v>
      </c>
    </row>
    <row r="39" spans="2:11" x14ac:dyDescent="0.35">
      <c r="B39" s="44">
        <v>40601100110501</v>
      </c>
      <c r="C39" s="21" t="s">
        <v>44</v>
      </c>
      <c r="D39" s="20" t="s">
        <v>18</v>
      </c>
      <c r="E39" s="6" t="str">
        <f>VLOOKUP(D39,'pomocná tab.'!$B$2:$E$12,3,0)</f>
        <v>Interreg VI PL-SK</v>
      </c>
      <c r="F39" s="6" t="str">
        <f>VLOOKUP(D39,'pomocná tab.'!$B$25:$H$35,3,0)</f>
        <v>MIRRI SR</v>
      </c>
      <c r="G39" s="7" t="str">
        <f>IFERROR(VLOOKUP(VALUE(MID($B39,12,1)),'pomocná tab.'!$F$2:$H$7,2,0),"")</f>
        <v>Priebežná platba</v>
      </c>
      <c r="H39" s="27" t="s">
        <v>15</v>
      </c>
      <c r="I39" s="40">
        <v>1511.57</v>
      </c>
      <c r="J39" s="38">
        <v>45736</v>
      </c>
      <c r="K39" s="33" t="s">
        <v>16</v>
      </c>
    </row>
    <row r="40" spans="2:11" x14ac:dyDescent="0.35">
      <c r="B40" s="44">
        <v>40601100270501</v>
      </c>
      <c r="C40" s="21" t="s">
        <v>45</v>
      </c>
      <c r="D40" s="20" t="s">
        <v>18</v>
      </c>
      <c r="E40" s="6" t="str">
        <f>VLOOKUP(D40,'pomocná tab.'!$B$2:$E$12,3,0)</f>
        <v>Interreg VI PL-SK</v>
      </c>
      <c r="F40" s="6" t="str">
        <f>VLOOKUP(D40,'pomocná tab.'!$B$25:$H$35,3,0)</f>
        <v>MIRRI SR</v>
      </c>
      <c r="G40" s="7" t="str">
        <f>IFERROR(VLOOKUP(VALUE(MID($B40,12,1)),'pomocná tab.'!$F$2:$H$7,2,0),"")</f>
        <v>Priebežná platba</v>
      </c>
      <c r="H40" s="27" t="s">
        <v>15</v>
      </c>
      <c r="I40" s="40">
        <v>226.8</v>
      </c>
      <c r="J40" s="38">
        <v>45737</v>
      </c>
      <c r="K40" s="33" t="s">
        <v>16</v>
      </c>
    </row>
    <row r="41" spans="2:11" x14ac:dyDescent="0.35">
      <c r="B41" s="44">
        <v>40503100210501</v>
      </c>
      <c r="C41" s="21" t="s">
        <v>46</v>
      </c>
      <c r="D41" s="20" t="s">
        <v>14</v>
      </c>
      <c r="E41" s="6" t="str">
        <f>VLOOKUP(D41,'pomocná tab.'!$B$2:$E$12,3,0)</f>
        <v>Interreg VI HU-SK</v>
      </c>
      <c r="F41" s="6" t="str">
        <f>VLOOKUP(D41,'pomocná tab.'!$B$25:$H$35,3,0)</f>
        <v>MIRRI SR</v>
      </c>
      <c r="G41" s="7" t="str">
        <f>IFERROR(VLOOKUP(VALUE(MID($B41,12,1)),'pomocná tab.'!$F$2:$H$7,2,0),"")</f>
        <v>Priebežná platba</v>
      </c>
      <c r="H41" s="27" t="s">
        <v>15</v>
      </c>
      <c r="I41" s="40">
        <v>100431.99</v>
      </c>
      <c r="J41" s="38">
        <v>45737</v>
      </c>
      <c r="K41" s="33" t="s">
        <v>16</v>
      </c>
    </row>
    <row r="42" spans="2:11" x14ac:dyDescent="0.35">
      <c r="B42" s="41">
        <v>40601100120501</v>
      </c>
      <c r="C42" s="21" t="s">
        <v>17</v>
      </c>
      <c r="D42" s="20" t="s">
        <v>18</v>
      </c>
      <c r="E42" s="6" t="str">
        <f>VLOOKUP(D42,'pomocná tab.'!$B$2:$E$12,3,0)</f>
        <v>Interreg VI PL-SK</v>
      </c>
      <c r="F42" s="6" t="str">
        <f>VLOOKUP(D42,'pomocná tab.'!$B$25:$H$35,3,0)</f>
        <v>MIRRI SR</v>
      </c>
      <c r="G42" s="7" t="str">
        <f>IFERROR(VLOOKUP(VALUE(MID($B42,12,1)),'pomocná tab.'!$F$2:$H$7,2,0),"")</f>
        <v>Priebežná platba</v>
      </c>
      <c r="H42" s="27" t="s">
        <v>15</v>
      </c>
      <c r="I42" s="40">
        <v>816</v>
      </c>
      <c r="J42" s="38">
        <v>45737</v>
      </c>
      <c r="K42" s="33" t="s">
        <v>16</v>
      </c>
    </row>
    <row r="43" spans="2:11" x14ac:dyDescent="0.35">
      <c r="B43" s="41">
        <v>40603100040501</v>
      </c>
      <c r="C43" s="21" t="s">
        <v>47</v>
      </c>
      <c r="D43" s="20" t="s">
        <v>18</v>
      </c>
      <c r="E43" s="6" t="str">
        <f>VLOOKUP(D43,'pomocná tab.'!$B$2:$E$12,3,0)</f>
        <v>Interreg VI PL-SK</v>
      </c>
      <c r="F43" s="6" t="str">
        <f>VLOOKUP(D43,'pomocná tab.'!$B$25:$H$35,3,0)</f>
        <v>MIRRI SR</v>
      </c>
      <c r="G43" s="7" t="str">
        <f>IFERROR(VLOOKUP(VALUE(MID($B43,12,1)),'pomocná tab.'!$F$2:$H$7,2,0),"")</f>
        <v>Priebežná platba</v>
      </c>
      <c r="H43" s="27" t="s">
        <v>15</v>
      </c>
      <c r="I43" s="40">
        <v>444</v>
      </c>
      <c r="J43" s="38">
        <v>45737</v>
      </c>
      <c r="K43" s="33" t="s">
        <v>16</v>
      </c>
    </row>
    <row r="44" spans="2:11" x14ac:dyDescent="0.35">
      <c r="B44" s="41">
        <v>40603100210501</v>
      </c>
      <c r="C44" s="21" t="s">
        <v>48</v>
      </c>
      <c r="D44" s="20" t="s">
        <v>18</v>
      </c>
      <c r="E44" s="6" t="str">
        <f>VLOOKUP(D44,'pomocná tab.'!$B$2:$E$12,3,0)</f>
        <v>Interreg VI PL-SK</v>
      </c>
      <c r="F44" s="6" t="str">
        <f>VLOOKUP(D44,'pomocná tab.'!$B$25:$H$35,3,0)</f>
        <v>MIRRI SR</v>
      </c>
      <c r="G44" s="7" t="str">
        <f>IFERROR(VLOOKUP(VALUE(MID($B44,12,1)),'pomocná tab.'!$F$2:$H$7,2,0),"")</f>
        <v>Priebežná platba</v>
      </c>
      <c r="H44" s="27" t="s">
        <v>15</v>
      </c>
      <c r="I44" s="40">
        <v>816</v>
      </c>
      <c r="J44" s="38">
        <v>45737</v>
      </c>
      <c r="K44" s="33" t="s">
        <v>16</v>
      </c>
    </row>
    <row r="45" spans="2:11" x14ac:dyDescent="0.35">
      <c r="B45" s="41">
        <v>40501200580501</v>
      </c>
      <c r="C45" s="21" t="s">
        <v>49</v>
      </c>
      <c r="D45" s="20" t="s">
        <v>14</v>
      </c>
      <c r="E45" s="6" t="str">
        <f>VLOOKUP(D45,'pomocná tab.'!$B$2:$E$12,3,0)</f>
        <v>Interreg VI HU-SK</v>
      </c>
      <c r="F45" s="6" t="str">
        <f>VLOOKUP(D45,'pomocná tab.'!$B$25:$H$35,3,0)</f>
        <v>MIRRI SR</v>
      </c>
      <c r="G45" s="7" t="str">
        <f>IFERROR(VLOOKUP(VALUE(MID($B45,12,1)),'pomocná tab.'!$F$2:$H$7,2,0),"")</f>
        <v>Priebežná platba</v>
      </c>
      <c r="H45" s="27" t="s">
        <v>15</v>
      </c>
      <c r="I45" s="40">
        <v>1335.31</v>
      </c>
      <c r="J45" s="38">
        <v>45737</v>
      </c>
      <c r="K45" s="33" t="s">
        <v>16</v>
      </c>
    </row>
    <row r="46" spans="2:11" x14ac:dyDescent="0.35">
      <c r="B46" s="41">
        <v>40501200330501</v>
      </c>
      <c r="C46" s="21" t="s">
        <v>50</v>
      </c>
      <c r="D46" s="20" t="s">
        <v>14</v>
      </c>
      <c r="E46" s="6" t="str">
        <f>VLOOKUP(D46,'pomocná tab.'!$B$2:$E$12,3,0)</f>
        <v>Interreg VI HU-SK</v>
      </c>
      <c r="F46" s="6" t="str">
        <f>VLOOKUP(D46,'pomocná tab.'!$B$25:$H$35,3,0)</f>
        <v>MIRRI SR</v>
      </c>
      <c r="G46" s="7" t="str">
        <f>IFERROR(VLOOKUP(VALUE(MID($B46,12,1)),'pomocná tab.'!$F$2:$H$7,2,0),"")</f>
        <v>Priebežná platba</v>
      </c>
      <c r="H46" s="27" t="s">
        <v>15</v>
      </c>
      <c r="I46" s="40">
        <v>3722.17</v>
      </c>
      <c r="J46" s="38">
        <v>45740</v>
      </c>
      <c r="K46" s="33" t="s">
        <v>16</v>
      </c>
    </row>
    <row r="47" spans="2:11" x14ac:dyDescent="0.35">
      <c r="B47" s="46">
        <v>40503100200501</v>
      </c>
      <c r="C47" s="25" t="s">
        <v>46</v>
      </c>
      <c r="D47" s="20" t="s">
        <v>14</v>
      </c>
      <c r="E47" s="47" t="str">
        <f>VLOOKUP(D47,'pomocná tab.'!$B$2:$E$12,3,0)</f>
        <v>Interreg VI HU-SK</v>
      </c>
      <c r="F47" s="47" t="str">
        <f>VLOOKUP(D47,'pomocná tab.'!$B$25:$H$35,3,0)</f>
        <v>MIRRI SR</v>
      </c>
      <c r="G47" s="48" t="str">
        <f>IFERROR(VLOOKUP(VALUE(MID($B47,12,1)),'pomocná tab.'!$F$2:$H$7,2,0),"")</f>
        <v>Priebežná platba</v>
      </c>
      <c r="H47" s="27" t="s">
        <v>15</v>
      </c>
      <c r="I47" s="49">
        <v>26199.63</v>
      </c>
      <c r="J47" s="50">
        <v>45742</v>
      </c>
      <c r="K47" s="33" t="s">
        <v>16</v>
      </c>
    </row>
    <row r="48" spans="2:11" x14ac:dyDescent="0.35">
      <c r="B48" s="46">
        <v>40501200810501</v>
      </c>
      <c r="C48" s="25" t="s">
        <v>39</v>
      </c>
      <c r="D48" s="20" t="s">
        <v>14</v>
      </c>
      <c r="E48" s="53" t="str">
        <f>VLOOKUP(D48,'pomocná tab.'!$B$2:$E$12,3,0)</f>
        <v>Interreg VI HU-SK</v>
      </c>
      <c r="F48" s="53" t="str">
        <f>VLOOKUP(D48,'pomocná tab.'!$B$25:$H$35,3,0)</f>
        <v>MIRRI SR</v>
      </c>
      <c r="G48" s="54" t="str">
        <f>IFERROR(VLOOKUP(VALUE(MID($B48,12,1)),'pomocná tab.'!$F$2:$H$7,2,0),"")</f>
        <v>Priebežná platba</v>
      </c>
      <c r="H48" s="27" t="s">
        <v>15</v>
      </c>
      <c r="I48" s="49">
        <v>623.96</v>
      </c>
      <c r="J48" s="52">
        <v>45744</v>
      </c>
      <c r="K48" s="51" t="s">
        <v>16</v>
      </c>
    </row>
    <row r="49" spans="2:11" x14ac:dyDescent="0.35">
      <c r="B49" s="41">
        <v>40603100150502</v>
      </c>
      <c r="C49" s="39" t="s">
        <v>30</v>
      </c>
      <c r="D49" s="20" t="s">
        <v>18</v>
      </c>
      <c r="E49" s="6" t="str">
        <f>VLOOKUP(D49,'pomocná tab.'!$B$2:$E$12,3,0)</f>
        <v>Interreg VI PL-SK</v>
      </c>
      <c r="F49" s="6" t="str">
        <f>VLOOKUP(D49,'pomocná tab.'!$B$25:$H$35,3,0)</f>
        <v>MIRRI SR</v>
      </c>
      <c r="G49" s="7" t="str">
        <f>IFERROR(VLOOKUP(VALUE(MID($B49,12,1)),'pomocná tab.'!$F$2:$H$7,2,0),"")</f>
        <v>Priebežná platba</v>
      </c>
      <c r="H49" s="27" t="s">
        <v>15</v>
      </c>
      <c r="I49" s="40">
        <v>92.88</v>
      </c>
      <c r="J49" s="38">
        <v>45762</v>
      </c>
      <c r="K49" s="33" t="s">
        <v>16</v>
      </c>
    </row>
    <row r="50" spans="2:11" x14ac:dyDescent="0.35">
      <c r="B50" s="41">
        <v>40601100010502</v>
      </c>
      <c r="C50" s="21" t="s">
        <v>20</v>
      </c>
      <c r="D50" s="20" t="s">
        <v>18</v>
      </c>
      <c r="E50" s="6" t="str">
        <f>VLOOKUP(D50,'pomocná tab.'!$B$2:$E$12,3,0)</f>
        <v>Interreg VI PL-SK</v>
      </c>
      <c r="F50" s="6" t="str">
        <f>VLOOKUP(D50,'pomocná tab.'!$B$25:$H$35,3,0)</f>
        <v>MIRRI SR</v>
      </c>
      <c r="G50" s="7" t="str">
        <f>IFERROR(VLOOKUP(VALUE(MID($B50,12,1)),'pomocná tab.'!$F$2:$H$7,2,0),"")</f>
        <v>Priebežná platba</v>
      </c>
      <c r="H50" s="55" t="s">
        <v>15</v>
      </c>
      <c r="I50" s="40">
        <v>22149.77</v>
      </c>
      <c r="J50" s="50">
        <v>45764</v>
      </c>
      <c r="K50" s="51" t="s">
        <v>16</v>
      </c>
    </row>
    <row r="51" spans="2:11" x14ac:dyDescent="0.35">
      <c r="B51" s="41">
        <v>40502401400501</v>
      </c>
      <c r="C51" s="21" t="s">
        <v>51</v>
      </c>
      <c r="D51" s="20" t="s">
        <v>14</v>
      </c>
      <c r="E51" s="53" t="str">
        <f>VLOOKUP(D51,'pomocná tab.'!$B$2:$E$12,3,0)</f>
        <v>Interreg VI HU-SK</v>
      </c>
      <c r="F51" s="6" t="str">
        <f>VLOOKUP(D51,'pomocná tab.'!$B$25:$H$35,3,0)</f>
        <v>MIRRI SR</v>
      </c>
      <c r="G51" s="7" t="str">
        <f>IFERROR(VLOOKUP(VALUE(MID($B51,12,1)),'pomocná tab.'!$F$2:$H$7,2,0),"")</f>
        <v>Priebežná platba</v>
      </c>
      <c r="H51" s="55" t="s">
        <v>15</v>
      </c>
      <c r="I51" s="57">
        <v>155.99</v>
      </c>
      <c r="J51" s="29">
        <v>45769</v>
      </c>
      <c r="K51" s="33" t="s">
        <v>16</v>
      </c>
    </row>
    <row r="52" spans="2:11" x14ac:dyDescent="0.35">
      <c r="B52" s="41">
        <v>40503100100502</v>
      </c>
      <c r="C52" s="21" t="s">
        <v>33</v>
      </c>
      <c r="D52" s="20" t="s">
        <v>14</v>
      </c>
      <c r="E52" s="53" t="str">
        <f>VLOOKUP(D52,'pomocná tab.'!$B$2:$E$12,3,0)</f>
        <v>Interreg VI HU-SK</v>
      </c>
      <c r="F52" s="6" t="str">
        <f>VLOOKUP(D52,'pomocná tab.'!$B$25:$H$35,3,0)</f>
        <v>MIRRI SR</v>
      </c>
      <c r="G52" s="7" t="str">
        <f>IFERROR(VLOOKUP(VALUE(MID($B52,12,1)),'pomocná tab.'!$F$2:$H$7,2,0),"")</f>
        <v>Priebežná platba</v>
      </c>
      <c r="H52" s="55" t="s">
        <v>15</v>
      </c>
      <c r="I52" s="57">
        <v>3025.35</v>
      </c>
      <c r="J52" s="29">
        <v>45777</v>
      </c>
      <c r="K52" s="33" t="s">
        <v>16</v>
      </c>
    </row>
    <row r="53" spans="2:11" x14ac:dyDescent="0.35">
      <c r="B53" s="41">
        <v>40501201600501</v>
      </c>
      <c r="C53" s="21" t="s">
        <v>52</v>
      </c>
      <c r="D53" s="20" t="s">
        <v>14</v>
      </c>
      <c r="E53" s="53" t="str">
        <f>VLOOKUP(D53,'pomocná tab.'!$B$2:$E$12,3,0)</f>
        <v>Interreg VI HU-SK</v>
      </c>
      <c r="F53" s="53" t="str">
        <f>VLOOKUP(D53,'pomocná tab.'!$B$25:$H$35,3,0)</f>
        <v>MIRRI SR</v>
      </c>
      <c r="G53" s="54" t="str">
        <f>IFERROR(VLOOKUP(VALUE(MID($B53,12,1)),'pomocná tab.'!$F$2:$H$7,2,0),"")</f>
        <v>Priebežná platba</v>
      </c>
      <c r="H53" s="55" t="s">
        <v>15</v>
      </c>
      <c r="I53" s="40">
        <v>1168.99</v>
      </c>
      <c r="J53" s="29">
        <v>45777</v>
      </c>
      <c r="K53" s="33" t="s">
        <v>16</v>
      </c>
    </row>
    <row r="54" spans="2:11" x14ac:dyDescent="0.35">
      <c r="B54" s="41">
        <v>40501200070501</v>
      </c>
      <c r="C54" s="21" t="s">
        <v>53</v>
      </c>
      <c r="D54" s="20" t="s">
        <v>14</v>
      </c>
      <c r="E54" s="53" t="str">
        <f>VLOOKUP(D54,'pomocná tab.'!$B$2:$E$12,3,0)</f>
        <v>Interreg VI HU-SK</v>
      </c>
      <c r="F54" s="53" t="str">
        <f>VLOOKUP(D54,'pomocná tab.'!$B$25:$H$35,3,0)</f>
        <v>MIRRI SR</v>
      </c>
      <c r="G54" s="54" t="str">
        <f>IFERROR(VLOOKUP(VALUE(MID($B54,12,1)),'pomocná tab.'!$F$2:$H$7,2,0),"")</f>
        <v>Priebežná platba</v>
      </c>
      <c r="H54" s="55" t="s">
        <v>15</v>
      </c>
      <c r="I54" s="40">
        <v>194.04</v>
      </c>
      <c r="J54" s="29">
        <v>45782</v>
      </c>
      <c r="K54" s="33" t="s">
        <v>16</v>
      </c>
    </row>
    <row r="55" spans="2:11" x14ac:dyDescent="0.35">
      <c r="B55" s="41">
        <v>40501200330502</v>
      </c>
      <c r="C55" s="21" t="s">
        <v>50</v>
      </c>
      <c r="D55" s="20" t="s">
        <v>14</v>
      </c>
      <c r="E55" s="53" t="str">
        <f>VLOOKUP(D55,'pomocná tab.'!$B$2:$E$12,3,0)</f>
        <v>Interreg VI HU-SK</v>
      </c>
      <c r="F55" s="53" t="str">
        <f>VLOOKUP(D55,'pomocná tab.'!$B$25:$H$35,3,0)</f>
        <v>MIRRI SR</v>
      </c>
      <c r="G55" s="54" t="str">
        <f>IFERROR(VLOOKUP(VALUE(MID($B55,12,1)),'pomocná tab.'!$F$2:$H$7,2,0),"")</f>
        <v>Priebežná platba</v>
      </c>
      <c r="H55" s="55" t="s">
        <v>15</v>
      </c>
      <c r="I55" s="40">
        <v>21500.07</v>
      </c>
      <c r="J55" s="29">
        <v>45782</v>
      </c>
      <c r="K55" s="33" t="s">
        <v>16</v>
      </c>
    </row>
    <row r="56" spans="2:11" x14ac:dyDescent="0.35">
      <c r="B56" s="41">
        <v>40501200180501</v>
      </c>
      <c r="C56" s="21" t="s">
        <v>54</v>
      </c>
      <c r="D56" s="20" t="s">
        <v>14</v>
      </c>
      <c r="E56" s="53" t="str">
        <f>VLOOKUP(D56,'pomocná tab.'!$B$2:$E$12,3,0)</f>
        <v>Interreg VI HU-SK</v>
      </c>
      <c r="F56" s="53" t="str">
        <f>VLOOKUP(D56,'pomocná tab.'!$B$25:$H$35,3,0)</f>
        <v>MIRRI SR</v>
      </c>
      <c r="G56" s="54" t="str">
        <f>IFERROR(VLOOKUP(VALUE(MID($B56,12,1)),'pomocná tab.'!$F$2:$H$7,2,0),"")</f>
        <v>Priebežná platba</v>
      </c>
      <c r="H56" s="55" t="s">
        <v>15</v>
      </c>
      <c r="I56" s="40">
        <v>260</v>
      </c>
      <c r="J56" s="29">
        <v>45782</v>
      </c>
      <c r="K56" s="33" t="s">
        <v>16</v>
      </c>
    </row>
    <row r="57" spans="2:11" x14ac:dyDescent="0.35">
      <c r="B57" s="41">
        <v>40503100210502</v>
      </c>
      <c r="C57" s="21" t="s">
        <v>46</v>
      </c>
      <c r="D57" s="20" t="s">
        <v>14</v>
      </c>
      <c r="E57" s="53" t="str">
        <f>VLOOKUP(D57,'pomocná tab.'!$B$2:$E$12,3,0)</f>
        <v>Interreg VI HU-SK</v>
      </c>
      <c r="F57" s="53" t="str">
        <f>VLOOKUP(D57,'pomocná tab.'!$B$25:$H$35,3,0)</f>
        <v>MIRRI SR</v>
      </c>
      <c r="G57" s="54" t="str">
        <f>IFERROR(VLOOKUP(VALUE(MID($B57,12,1)),'pomocná tab.'!$F$2:$H$7,2,0),"")</f>
        <v>Priebežná platba</v>
      </c>
      <c r="H57" s="55" t="s">
        <v>15</v>
      </c>
      <c r="I57" s="40">
        <v>11893.5</v>
      </c>
      <c r="J57" s="29">
        <v>45782</v>
      </c>
      <c r="K57" s="33" t="s">
        <v>16</v>
      </c>
    </row>
    <row r="58" spans="2:11" x14ac:dyDescent="0.35">
      <c r="B58" s="41">
        <v>40501200120501</v>
      </c>
      <c r="C58" s="21" t="s">
        <v>55</v>
      </c>
      <c r="D58" s="20" t="s">
        <v>14</v>
      </c>
      <c r="E58" s="53" t="str">
        <f>VLOOKUP(D58,'pomocná tab.'!$B$2:$E$12,3,0)</f>
        <v>Interreg VI HU-SK</v>
      </c>
      <c r="F58" s="53" t="str">
        <f>VLOOKUP(D58,'pomocná tab.'!$B$25:$H$35,3,0)</f>
        <v>MIRRI SR</v>
      </c>
      <c r="G58" s="54" t="str">
        <f>IFERROR(VLOOKUP(VALUE(MID($B58,12,1)),'pomocná tab.'!$F$2:$H$7,2,0),"")</f>
        <v>Priebežná platba</v>
      </c>
      <c r="H58" s="55" t="s">
        <v>15</v>
      </c>
      <c r="I58" s="40">
        <v>155.99</v>
      </c>
      <c r="J58" s="29">
        <v>45782</v>
      </c>
      <c r="K58" s="33" t="s">
        <v>16</v>
      </c>
    </row>
    <row r="59" spans="2:11" x14ac:dyDescent="0.35">
      <c r="B59" s="41">
        <v>40501201660501</v>
      </c>
      <c r="C59" s="21" t="s">
        <v>56</v>
      </c>
      <c r="D59" s="20" t="s">
        <v>14</v>
      </c>
      <c r="E59" s="53" t="str">
        <f>VLOOKUP(D59,'pomocná tab.'!$B$2:$E$12,3,0)</f>
        <v>Interreg VI HU-SK</v>
      </c>
      <c r="F59" s="53" t="str">
        <f>VLOOKUP(D59,'pomocná tab.'!$B$25:$H$35,3,0)</f>
        <v>MIRRI SR</v>
      </c>
      <c r="G59" s="54" t="str">
        <f>IFERROR(VLOOKUP(VALUE(MID($B59,12,1)),'pomocná tab.'!$F$2:$H$7,2,0),"")</f>
        <v>Priebežná platba</v>
      </c>
      <c r="H59" s="55" t="s">
        <v>15</v>
      </c>
      <c r="I59" s="40">
        <v>667.1</v>
      </c>
      <c r="J59" s="29">
        <v>45784</v>
      </c>
      <c r="K59" s="33" t="s">
        <v>16</v>
      </c>
    </row>
    <row r="60" spans="2:11" x14ac:dyDescent="0.35">
      <c r="B60" s="41">
        <v>40603100210502</v>
      </c>
      <c r="C60" s="21" t="s">
        <v>48</v>
      </c>
      <c r="D60" s="20" t="s">
        <v>18</v>
      </c>
      <c r="E60" s="53" t="str">
        <f>VLOOKUP(D60,'pomocná tab.'!$B$2:$E$12,3,0)</f>
        <v>Interreg VI PL-SK</v>
      </c>
      <c r="F60" s="53" t="str">
        <f>VLOOKUP(D60,'pomocná tab.'!$B$25:$H$35,3,0)</f>
        <v>MIRRI SR</v>
      </c>
      <c r="G60" s="54" t="str">
        <f>IFERROR(VLOOKUP(VALUE(MID($B60,12,1)),'pomocná tab.'!$F$2:$H$7,2,0),"")</f>
        <v>Priebežná platba</v>
      </c>
      <c r="H60" s="55" t="s">
        <v>15</v>
      </c>
      <c r="I60" s="40">
        <v>157.74</v>
      </c>
      <c r="J60" s="29">
        <v>45796</v>
      </c>
      <c r="K60" s="33" t="s">
        <v>16</v>
      </c>
    </row>
    <row r="61" spans="2:11" x14ac:dyDescent="0.35">
      <c r="B61" s="41">
        <v>40602100200502</v>
      </c>
      <c r="C61" s="21" t="s">
        <v>17</v>
      </c>
      <c r="D61" s="20" t="s">
        <v>18</v>
      </c>
      <c r="E61" s="53" t="str">
        <f>VLOOKUP(D61,'pomocná tab.'!$B$2:$E$12,3,0)</f>
        <v>Interreg VI PL-SK</v>
      </c>
      <c r="F61" s="53" t="str">
        <f>VLOOKUP(D61,'pomocná tab.'!$B$25:$H$35,3,0)</f>
        <v>MIRRI SR</v>
      </c>
      <c r="G61" s="54" t="str">
        <f>IFERROR(VLOOKUP(VALUE(MID($B61,12,1)),'pomocná tab.'!$F$2:$H$7,2,0),"")</f>
        <v>Priebežná platba</v>
      </c>
      <c r="H61" s="55" t="s">
        <v>15</v>
      </c>
      <c r="I61" s="40">
        <v>97112.57</v>
      </c>
      <c r="J61" s="29">
        <v>45796</v>
      </c>
      <c r="K61" s="33" t="s">
        <v>16</v>
      </c>
    </row>
    <row r="62" spans="2:11" x14ac:dyDescent="0.35">
      <c r="B62" s="41">
        <v>40603100560501</v>
      </c>
      <c r="C62" s="21" t="s">
        <v>57</v>
      </c>
      <c r="D62" s="20" t="s">
        <v>18</v>
      </c>
      <c r="E62" s="53" t="str">
        <f>VLOOKUP(D62,'pomocná tab.'!$B$2:$E$12,3,0)</f>
        <v>Interreg VI PL-SK</v>
      </c>
      <c r="F62" s="53" t="str">
        <f>VLOOKUP(D62,'pomocná tab.'!$B$25:$H$35,3,0)</f>
        <v>MIRRI SR</v>
      </c>
      <c r="G62" s="54" t="str">
        <f>IFERROR(VLOOKUP(VALUE(MID($B62,12,1)),'pomocná tab.'!$F$2:$H$7,2,0),"")</f>
        <v>Priebežná platba</v>
      </c>
      <c r="H62" s="55" t="s">
        <v>15</v>
      </c>
      <c r="I62" s="40">
        <v>816</v>
      </c>
      <c r="J62" s="29">
        <v>45796</v>
      </c>
      <c r="K62" s="33" t="s">
        <v>16</v>
      </c>
    </row>
    <row r="63" spans="2:11" x14ac:dyDescent="0.35">
      <c r="B63" s="41">
        <v>40601100150502</v>
      </c>
      <c r="C63" s="21" t="s">
        <v>17</v>
      </c>
      <c r="D63" s="20" t="s">
        <v>18</v>
      </c>
      <c r="E63" s="53" t="str">
        <f>VLOOKUP(D63,'pomocná tab.'!$B$2:$E$12,3,0)</f>
        <v>Interreg VI PL-SK</v>
      </c>
      <c r="F63" s="53" t="str">
        <f>VLOOKUP(D63,'pomocná tab.'!$B$25:$H$35,3,0)</f>
        <v>MIRRI SR</v>
      </c>
      <c r="G63" s="54" t="str">
        <f>IFERROR(VLOOKUP(VALUE(MID($B63,12,1)),'pomocná tab.'!$F$2:$H$7,2,0),"")</f>
        <v>Priebežná platba</v>
      </c>
      <c r="H63" s="55" t="s">
        <v>15</v>
      </c>
      <c r="I63" s="40">
        <v>9074.84</v>
      </c>
      <c r="J63" s="29">
        <v>45796</v>
      </c>
      <c r="K63" s="33" t="s">
        <v>16</v>
      </c>
    </row>
    <row r="64" spans="2:11" ht="15.75" customHeight="1" x14ac:dyDescent="0.35">
      <c r="B64" s="41">
        <v>40601200020501</v>
      </c>
      <c r="C64" s="21" t="s">
        <v>58</v>
      </c>
      <c r="D64" s="20" t="s">
        <v>18</v>
      </c>
      <c r="E64" s="53" t="str">
        <f>VLOOKUP(D64,'pomocná tab.'!$B$2:$E$12,3,0)</f>
        <v>Interreg VI PL-SK</v>
      </c>
      <c r="F64" s="53" t="str">
        <f>VLOOKUP(D64,'pomocná tab.'!$B$25:$H$35,3,0)</f>
        <v>MIRRI SR</v>
      </c>
      <c r="G64" s="54" t="str">
        <f>IFERROR(VLOOKUP(VALUE(MID($B64,12,1)),'pomocná tab.'!$F$2:$H$7,2,0),"")</f>
        <v>Priebežná platba</v>
      </c>
      <c r="H64" s="55" t="s">
        <v>15</v>
      </c>
      <c r="I64" s="40">
        <v>25.2</v>
      </c>
      <c r="J64" s="29">
        <v>45799</v>
      </c>
      <c r="K64" s="33" t="s">
        <v>16</v>
      </c>
    </row>
    <row r="65" spans="2:11" x14ac:dyDescent="0.35">
      <c r="B65" s="41">
        <v>40603100570502</v>
      </c>
      <c r="C65" s="21" t="s">
        <v>32</v>
      </c>
      <c r="D65" s="20" t="s">
        <v>18</v>
      </c>
      <c r="E65" s="53" t="str">
        <f>VLOOKUP(D65,'pomocná tab.'!$B$2:$E$12,3,0)</f>
        <v>Interreg VI PL-SK</v>
      </c>
      <c r="F65" s="53" t="str">
        <f>VLOOKUP(D65,'pomocná tab.'!$B$25:$H$35,3,0)</f>
        <v>MIRRI SR</v>
      </c>
      <c r="G65" s="54" t="str">
        <f>IFERROR(VLOOKUP(VALUE(MID($B65,12,1)),'pomocná tab.'!$F$2:$H$7,2,0),"")</f>
        <v>Priebežná platba</v>
      </c>
      <c r="H65" s="55" t="s">
        <v>15</v>
      </c>
      <c r="I65" s="40">
        <v>3037.14</v>
      </c>
      <c r="J65" s="29">
        <v>45797</v>
      </c>
      <c r="K65" s="33" t="s">
        <v>16</v>
      </c>
    </row>
    <row r="66" spans="2:11" x14ac:dyDescent="0.35">
      <c r="B66" s="41">
        <v>40501200220501</v>
      </c>
      <c r="C66" s="21" t="s">
        <v>59</v>
      </c>
      <c r="D66" s="20" t="s">
        <v>14</v>
      </c>
      <c r="E66" s="53" t="str">
        <f>VLOOKUP(D66,'pomocná tab.'!$B$2:$E$12,3,0)</f>
        <v>Interreg VI HU-SK</v>
      </c>
      <c r="F66" s="53" t="str">
        <f>VLOOKUP(D66,'pomocná tab.'!$B$25:$H$35,3,0)</f>
        <v>MIRRI SR</v>
      </c>
      <c r="G66" s="54" t="str">
        <f>IFERROR(VLOOKUP(VALUE(MID($B66,12,1)),'pomocná tab.'!$F$2:$H$7,2,0),"")</f>
        <v>Priebežná platba</v>
      </c>
      <c r="H66" s="55" t="s">
        <v>15</v>
      </c>
      <c r="I66" s="40">
        <v>260</v>
      </c>
      <c r="J66" s="29">
        <v>45797</v>
      </c>
      <c r="K66" s="58" t="s">
        <v>60</v>
      </c>
    </row>
    <row r="67" spans="2:11" x14ac:dyDescent="0.35">
      <c r="B67" s="41">
        <v>40602100220502</v>
      </c>
      <c r="C67" s="21" t="s">
        <v>17</v>
      </c>
      <c r="D67" s="20" t="s">
        <v>18</v>
      </c>
      <c r="E67" s="53" t="str">
        <f>VLOOKUP(D67,'pomocná tab.'!$B$2:$E$12,3,0)</f>
        <v>Interreg VI PL-SK</v>
      </c>
      <c r="F67" s="53" t="str">
        <f>VLOOKUP(D67,'pomocná tab.'!$B$25:$H$35,3,0)</f>
        <v>MIRRI SR</v>
      </c>
      <c r="G67" s="54" t="str">
        <f>IFERROR(VLOOKUP(VALUE(MID($B67,12,1)),'pomocná tab.'!$F$2:$H$7,2,0),"")</f>
        <v>Priebežná platba</v>
      </c>
      <c r="H67" s="55" t="s">
        <v>15</v>
      </c>
      <c r="I67" s="40">
        <v>98392.33</v>
      </c>
      <c r="J67" s="29">
        <v>45799</v>
      </c>
      <c r="K67" s="33" t="s">
        <v>16</v>
      </c>
    </row>
    <row r="68" spans="2:11" x14ac:dyDescent="0.35">
      <c r="B68" s="41">
        <v>40601100250502</v>
      </c>
      <c r="C68" s="21" t="s">
        <v>25</v>
      </c>
      <c r="D68" s="20" t="s">
        <v>18</v>
      </c>
      <c r="E68" s="53" t="str">
        <f>VLOOKUP(D68,'pomocná tab.'!$B$2:$E$12,3,0)</f>
        <v>Interreg VI PL-SK</v>
      </c>
      <c r="F68" s="53" t="str">
        <f>VLOOKUP(D68,'pomocná tab.'!$B$25:$H$35,3,0)</f>
        <v>MIRRI SR</v>
      </c>
      <c r="G68" s="54" t="str">
        <f>IFERROR(VLOOKUP(VALUE(MID($B68,12,1)),'pomocná tab.'!$F$2:$H$7,2,0),"")</f>
        <v>Priebežná platba</v>
      </c>
      <c r="H68" s="55" t="s">
        <v>15</v>
      </c>
      <c r="I68" s="49">
        <v>8475.3799999999992</v>
      </c>
      <c r="J68" s="52">
        <v>45798</v>
      </c>
      <c r="K68" s="51" t="s">
        <v>16</v>
      </c>
    </row>
    <row r="69" spans="2:11" x14ac:dyDescent="0.35">
      <c r="B69" s="41">
        <v>40603100540501</v>
      </c>
      <c r="C69" s="21" t="s">
        <v>61</v>
      </c>
      <c r="D69" s="20" t="s">
        <v>18</v>
      </c>
      <c r="E69" s="53" t="str">
        <f>VLOOKUP(D69,'pomocná tab.'!$B$2:$E$12,3,0)</f>
        <v>Interreg VI PL-SK</v>
      </c>
      <c r="F69" s="53" t="str">
        <f>VLOOKUP(D69,'pomocná tab.'!$B$25:$H$35,3,0)</f>
        <v>MIRRI SR</v>
      </c>
      <c r="G69" s="54" t="str">
        <f>IFERROR(VLOOKUP(VALUE(MID($B69,12,1)),'pomocná tab.'!$F$2:$H$7,2,0),"")</f>
        <v>Priebežná platba</v>
      </c>
      <c r="H69" s="59" t="s">
        <v>15</v>
      </c>
      <c r="I69" s="49">
        <v>1632</v>
      </c>
      <c r="J69" s="52">
        <v>45804</v>
      </c>
      <c r="K69" s="51" t="s">
        <v>16</v>
      </c>
    </row>
    <row r="70" spans="2:11" x14ac:dyDescent="0.35">
      <c r="B70" s="41">
        <v>40501200580502</v>
      </c>
      <c r="C70" s="21" t="s">
        <v>49</v>
      </c>
      <c r="D70" s="20" t="s">
        <v>14</v>
      </c>
      <c r="E70" s="53" t="str">
        <f>VLOOKUP(D70,'pomocná tab.'!$B$2:$E$12,3,0)</f>
        <v>Interreg VI HU-SK</v>
      </c>
      <c r="F70" s="53" t="str">
        <f>VLOOKUP(D70,'pomocná tab.'!$B$25:$H$35,3,0)</f>
        <v>MIRRI SR</v>
      </c>
      <c r="G70" s="54" t="str">
        <f>IFERROR(VLOOKUP(VALUE(MID($B70,12,1)),'pomocná tab.'!$F$2:$H$7,2,0),"")</f>
        <v>Priebežná platba</v>
      </c>
      <c r="H70" s="59" t="s">
        <v>15</v>
      </c>
      <c r="I70" s="40">
        <v>21671.9</v>
      </c>
      <c r="J70" s="29">
        <v>45838</v>
      </c>
      <c r="K70" s="33" t="s">
        <v>16</v>
      </c>
    </row>
    <row r="71" spans="2:11" x14ac:dyDescent="0.35">
      <c r="B71" s="41">
        <v>40502400150502</v>
      </c>
      <c r="C71" s="21" t="s">
        <v>34</v>
      </c>
      <c r="D71" s="20" t="s">
        <v>14</v>
      </c>
      <c r="E71" s="53" t="str">
        <f>VLOOKUP(D71,'pomocná tab.'!$B$2:$E$12,3,0)</f>
        <v>Interreg VI HU-SK</v>
      </c>
      <c r="F71" s="53" t="str">
        <f>VLOOKUP(D71,'pomocná tab.'!$B$25:$H$35,3,0)</f>
        <v>MIRRI SR</v>
      </c>
      <c r="G71" s="54" t="str">
        <f>IFERROR(VLOOKUP(VALUE(MID($B71,12,1)),'pomocná tab.'!$F$2:$H$7,2,0),"")</f>
        <v>Priebežná platba</v>
      </c>
      <c r="H71" s="59" t="s">
        <v>15</v>
      </c>
      <c r="I71" s="40">
        <v>23.86</v>
      </c>
      <c r="J71" s="29">
        <v>45840</v>
      </c>
      <c r="K71" s="33" t="s">
        <v>16</v>
      </c>
    </row>
    <row r="72" spans="2:11" x14ac:dyDescent="0.35">
      <c r="B72" s="41">
        <v>40601100270502</v>
      </c>
      <c r="C72" s="21" t="s">
        <v>45</v>
      </c>
      <c r="D72" s="20" t="s">
        <v>18</v>
      </c>
      <c r="E72" s="53" t="str">
        <f>VLOOKUP(D72,'pomocná tab.'!$B$2:$E$12,3,0)</f>
        <v>Interreg VI PL-SK</v>
      </c>
      <c r="F72" s="53" t="str">
        <f>VLOOKUP(D72,'pomocná tab.'!$B$25:$H$35,3,0)</f>
        <v>MIRRI SR</v>
      </c>
      <c r="G72" s="54" t="str">
        <f>IFERROR(VLOOKUP(VALUE(MID($B72,12,1)),'pomocná tab.'!$F$2:$H$7,2,0),"")</f>
        <v>Priebežná platba</v>
      </c>
      <c r="H72" s="59" t="s">
        <v>15</v>
      </c>
      <c r="I72" s="40">
        <v>26124.62</v>
      </c>
      <c r="J72" s="29">
        <v>45840</v>
      </c>
      <c r="K72" s="33" t="s">
        <v>16</v>
      </c>
    </row>
    <row r="73" spans="2:11" x14ac:dyDescent="0.35">
      <c r="B73" s="41">
        <v>40501201680501</v>
      </c>
      <c r="C73" s="21" t="s">
        <v>62</v>
      </c>
      <c r="D73" s="20" t="s">
        <v>14</v>
      </c>
      <c r="E73" s="53" t="str">
        <f>VLOOKUP(D73,'pomocná tab.'!$B$2:$E$12,3,0)</f>
        <v>Interreg VI HU-SK</v>
      </c>
      <c r="F73" s="53" t="str">
        <f>VLOOKUP(D73,'pomocná tab.'!$B$25:$H$35,3,0)</f>
        <v>MIRRI SR</v>
      </c>
      <c r="G73" s="54" t="str">
        <f>IFERROR(VLOOKUP(VALUE(MID($B73,12,1)),'pomocná tab.'!$F$2:$H$7,2,0),"")</f>
        <v>Priebežná platba</v>
      </c>
      <c r="H73" s="59" t="s">
        <v>15</v>
      </c>
      <c r="I73" s="40">
        <v>3674.7</v>
      </c>
      <c r="J73" s="29">
        <v>45847</v>
      </c>
      <c r="K73" s="33" t="s">
        <v>16</v>
      </c>
    </row>
    <row r="74" spans="2:11" x14ac:dyDescent="0.35">
      <c r="B74" s="41">
        <v>40501200700502</v>
      </c>
      <c r="C74" s="21" t="s">
        <v>13</v>
      </c>
      <c r="D74" s="20" t="s">
        <v>14</v>
      </c>
      <c r="E74" s="53" t="str">
        <f>VLOOKUP(D74,'pomocná tab.'!$B$2:$E$12,3,0)</f>
        <v>Interreg VI HU-SK</v>
      </c>
      <c r="F74" s="53" t="str">
        <f>VLOOKUP(D74,'pomocná tab.'!$B$25:$H$35,3,0)</f>
        <v>MIRRI SR</v>
      </c>
      <c r="G74" s="54" t="str">
        <f>IFERROR(VLOOKUP(VALUE(MID($B74,12,1)),'pomocná tab.'!$F$2:$H$7,2,0),"")</f>
        <v>Priebežná platba</v>
      </c>
      <c r="H74" s="59" t="s">
        <v>15</v>
      </c>
      <c r="I74" s="40">
        <v>4746.6000000000004</v>
      </c>
      <c r="J74" s="29">
        <v>45847</v>
      </c>
      <c r="K74" s="33" t="s">
        <v>16</v>
      </c>
    </row>
    <row r="75" spans="2:11" x14ac:dyDescent="0.35">
      <c r="B75" s="41">
        <v>40501200630501</v>
      </c>
      <c r="C75" s="21" t="s">
        <v>63</v>
      </c>
      <c r="D75" s="20" t="s">
        <v>14</v>
      </c>
      <c r="E75" s="53" t="str">
        <f>VLOOKUP(D75,'pomocná tab.'!$B$2:$E$12,3,0)</f>
        <v>Interreg VI HU-SK</v>
      </c>
      <c r="F75" s="53" t="str">
        <f>VLOOKUP(D75,'pomocná tab.'!$B$25:$H$35,3,0)</f>
        <v>MIRRI SR</v>
      </c>
      <c r="G75" s="54" t="str">
        <f>IFERROR(VLOOKUP(VALUE(MID($B75,12,1)),'pomocná tab.'!$F$2:$H$7,2,0),"")</f>
        <v>Priebežná platba</v>
      </c>
      <c r="H75" s="59" t="s">
        <v>15</v>
      </c>
      <c r="I75" s="40">
        <v>261.51</v>
      </c>
      <c r="J75" s="29">
        <v>45848</v>
      </c>
      <c r="K75" s="33" t="s">
        <v>16</v>
      </c>
    </row>
    <row r="76" spans="2:11" x14ac:dyDescent="0.35">
      <c r="B76" s="41">
        <v>40501201140501</v>
      </c>
      <c r="C76" s="21" t="s">
        <v>64</v>
      </c>
      <c r="D76" s="20" t="s">
        <v>14</v>
      </c>
      <c r="E76" s="53" t="str">
        <f>VLOOKUP(D76,'pomocná tab.'!$B$2:$E$12,3,0)</f>
        <v>Interreg VI HU-SK</v>
      </c>
      <c r="F76" s="53" t="str">
        <f>VLOOKUP(D76,'pomocná tab.'!$B$25:$H$35,3,0)</f>
        <v>MIRRI SR</v>
      </c>
      <c r="G76" s="54" t="str">
        <f>IFERROR(VLOOKUP(VALUE(MID($B76,12,1)),'pomocná tab.'!$F$2:$H$7,2,0),"")</f>
        <v>Priebežná platba</v>
      </c>
      <c r="H76" s="59" t="s">
        <v>15</v>
      </c>
      <c r="I76" s="40">
        <v>156</v>
      </c>
      <c r="J76" s="29">
        <v>45848</v>
      </c>
      <c r="K76" s="33" t="s">
        <v>16</v>
      </c>
    </row>
    <row r="77" spans="2:11" x14ac:dyDescent="0.35">
      <c r="B77" s="41">
        <v>40501200800502</v>
      </c>
      <c r="C77" s="21" t="s">
        <v>22</v>
      </c>
      <c r="D77" s="20" t="s">
        <v>14</v>
      </c>
      <c r="E77" s="53" t="str">
        <f>VLOOKUP(D77,'pomocná tab.'!$B$2:$E$12,3,0)</f>
        <v>Interreg VI HU-SK</v>
      </c>
      <c r="F77" s="53" t="str">
        <f>VLOOKUP(D77,'pomocná tab.'!$B$25:$H$35,3,0)</f>
        <v>MIRRI SR</v>
      </c>
      <c r="G77" s="54" t="str">
        <f>IFERROR(VLOOKUP(VALUE(MID($B77,12,1)),'pomocná tab.'!$F$2:$H$7,2,0),"")</f>
        <v>Priebežná platba</v>
      </c>
      <c r="H77" s="59" t="s">
        <v>15</v>
      </c>
      <c r="I77" s="40">
        <v>16724.18</v>
      </c>
      <c r="J77" s="29">
        <v>45848</v>
      </c>
      <c r="K77" s="33" t="s">
        <v>16</v>
      </c>
    </row>
    <row r="78" spans="2:11" x14ac:dyDescent="0.35">
      <c r="B78" s="41">
        <v>40501200050501</v>
      </c>
      <c r="C78" s="21" t="s">
        <v>65</v>
      </c>
      <c r="D78" s="20" t="s">
        <v>14</v>
      </c>
      <c r="E78" s="53" t="str">
        <f>VLOOKUP(D78,'pomocná tab.'!$B$2:$E$12,3,0)</f>
        <v>Interreg VI HU-SK</v>
      </c>
      <c r="F78" s="53" t="str">
        <f>VLOOKUP(D78,'pomocná tab.'!$B$25:$H$35,3,0)</f>
        <v>MIRRI SR</v>
      </c>
      <c r="G78" s="54" t="str">
        <f>IFERROR(VLOOKUP(VALUE(MID($B78,12,1)),'pomocná tab.'!$F$2:$H$7,2,0),"")</f>
        <v>Priebežná platba</v>
      </c>
      <c r="H78" s="59" t="s">
        <v>15</v>
      </c>
      <c r="I78" s="40">
        <v>260</v>
      </c>
      <c r="J78" s="29">
        <v>45852</v>
      </c>
      <c r="K78" s="33" t="s">
        <v>16</v>
      </c>
    </row>
    <row r="79" spans="2:11" x14ac:dyDescent="0.35">
      <c r="B79" s="41">
        <v>40501200520501</v>
      </c>
      <c r="C79" s="21" t="s">
        <v>66</v>
      </c>
      <c r="D79" s="20" t="s">
        <v>14</v>
      </c>
      <c r="E79" s="53" t="str">
        <f>VLOOKUP(D79,'pomocná tab.'!$B$2:$E$12,3,0)</f>
        <v>Interreg VI HU-SK</v>
      </c>
      <c r="F79" s="53" t="str">
        <f>VLOOKUP(D79,'pomocná tab.'!$B$25:$H$35,3,0)</f>
        <v>MIRRI SR</v>
      </c>
      <c r="G79" s="54" t="str">
        <f>IFERROR(VLOOKUP(VALUE(MID($B79,12,1)),'pomocná tab.'!$F$2:$H$7,2,0),"")</f>
        <v>Priebežná platba</v>
      </c>
      <c r="H79" s="59" t="s">
        <v>15</v>
      </c>
      <c r="I79" s="40">
        <v>7734.68</v>
      </c>
      <c r="J79" s="29">
        <v>45852</v>
      </c>
      <c r="K79" s="33" t="s">
        <v>16</v>
      </c>
    </row>
    <row r="80" spans="2:11" x14ac:dyDescent="0.35">
      <c r="B80" s="41">
        <v>40501200860502</v>
      </c>
      <c r="C80" s="21" t="s">
        <v>19</v>
      </c>
      <c r="D80" s="20" t="s">
        <v>14</v>
      </c>
      <c r="E80" s="53" t="str">
        <f>VLOOKUP(D80,'pomocná tab.'!$B$2:$E$12,3,0)</f>
        <v>Interreg VI HU-SK</v>
      </c>
      <c r="F80" s="53" t="str">
        <f>VLOOKUP(D80,'pomocná tab.'!$B$25:$H$35,3,0)</f>
        <v>MIRRI SR</v>
      </c>
      <c r="G80" s="54" t="str">
        <f>IFERROR(VLOOKUP(VALUE(MID($B80,12,1)),'pomocná tab.'!$F$2:$H$7,2,0),"")</f>
        <v>Priebežná platba</v>
      </c>
      <c r="H80" s="59" t="s">
        <v>15</v>
      </c>
      <c r="I80" s="40">
        <v>6054.16</v>
      </c>
      <c r="J80" s="29">
        <v>45853</v>
      </c>
      <c r="K80" s="33" t="s">
        <v>16</v>
      </c>
    </row>
    <row r="81" spans="2:11" x14ac:dyDescent="0.35">
      <c r="B81" s="41">
        <v>40501200960501</v>
      </c>
      <c r="C81" s="21" t="s">
        <v>67</v>
      </c>
      <c r="D81" s="20" t="s">
        <v>14</v>
      </c>
      <c r="E81" s="53" t="str">
        <f>VLOOKUP(D81,'pomocná tab.'!$B$2:$E$12,3,0)</f>
        <v>Interreg VI HU-SK</v>
      </c>
      <c r="F81" s="53" t="str">
        <f>VLOOKUP(D81,'pomocná tab.'!$B$25:$H$35,3,0)</f>
        <v>MIRRI SR</v>
      </c>
      <c r="G81" s="54" t="str">
        <f>IFERROR(VLOOKUP(VALUE(MID($B81,12,1)),'pomocná tab.'!$F$2:$H$7,2,0),"")</f>
        <v>Priebežná platba</v>
      </c>
      <c r="H81" s="59" t="s">
        <v>15</v>
      </c>
      <c r="I81" s="40">
        <v>155.99</v>
      </c>
      <c r="J81" s="29">
        <v>45853</v>
      </c>
      <c r="K81" s="33" t="s">
        <v>16</v>
      </c>
    </row>
    <row r="82" spans="2:11" x14ac:dyDescent="0.35">
      <c r="B82" s="41">
        <v>40601100220501</v>
      </c>
      <c r="C82" s="21" t="s">
        <v>68</v>
      </c>
      <c r="D82" s="20" t="s">
        <v>18</v>
      </c>
      <c r="E82" s="53" t="str">
        <f>VLOOKUP(D82,'pomocná tab.'!$B$2:$E$12,3,0)</f>
        <v>Interreg VI PL-SK</v>
      </c>
      <c r="F82" s="53" t="str">
        <f>VLOOKUP(D82,'pomocná tab.'!$B$25:$H$35,3,0)</f>
        <v>MIRRI SR</v>
      </c>
      <c r="G82" s="54" t="str">
        <f>IFERROR(VLOOKUP(VALUE(MID($B82,12,1)),'pomocná tab.'!$F$2:$H$7,2,0),"")</f>
        <v>Priebežná platba</v>
      </c>
      <c r="H82" s="59" t="s">
        <v>15</v>
      </c>
      <c r="I82" s="40">
        <v>54172.9</v>
      </c>
      <c r="J82" s="29">
        <v>45861</v>
      </c>
      <c r="K82" s="33" t="s">
        <v>16</v>
      </c>
    </row>
    <row r="83" spans="2:11" x14ac:dyDescent="0.35">
      <c r="B83" s="41">
        <v>40603100070502</v>
      </c>
      <c r="C83" s="21" t="s">
        <v>43</v>
      </c>
      <c r="D83" s="20" t="s">
        <v>18</v>
      </c>
      <c r="E83" s="53" t="str">
        <f>VLOOKUP(D83,'pomocná tab.'!$B$2:$E$12,3,0)</f>
        <v>Interreg VI PL-SK</v>
      </c>
      <c r="F83" s="53" t="str">
        <f>VLOOKUP(D83,'pomocná tab.'!$B$25:$H$35,3,0)</f>
        <v>MIRRI SR</v>
      </c>
      <c r="G83" s="54" t="str">
        <f>IFERROR(VLOOKUP(VALUE(MID($B83,12,1)),'pomocná tab.'!$F$2:$H$7,2,0),"")</f>
        <v>Priebežná platba</v>
      </c>
      <c r="H83" s="59" t="s">
        <v>15</v>
      </c>
      <c r="I83" s="40">
        <v>3512.28</v>
      </c>
      <c r="J83" s="29">
        <v>45861</v>
      </c>
      <c r="K83" s="33" t="s">
        <v>16</v>
      </c>
    </row>
    <row r="84" spans="2:11" x14ac:dyDescent="0.35">
      <c r="B84" s="41">
        <v>40602100180502</v>
      </c>
      <c r="C84" s="21" t="s">
        <v>17</v>
      </c>
      <c r="D84" s="20" t="s">
        <v>18</v>
      </c>
      <c r="E84" s="53" t="str">
        <f>VLOOKUP(D84,'pomocná tab.'!$B$2:$E$12,3,0)</f>
        <v>Interreg VI PL-SK</v>
      </c>
      <c r="F84" s="53" t="str">
        <f>VLOOKUP(D84,'pomocná tab.'!$B$25:$H$35,3,0)</f>
        <v>MIRRI SR</v>
      </c>
      <c r="G84" s="54" t="str">
        <f>IFERROR(VLOOKUP(VALUE(MID($B84,12,1)),'pomocná tab.'!$F$2:$H$7,2,0),"")</f>
        <v>Priebežná platba</v>
      </c>
      <c r="H84" s="59" t="s">
        <v>15</v>
      </c>
      <c r="I84" s="40">
        <v>825.43</v>
      </c>
      <c r="J84" s="29">
        <v>45861</v>
      </c>
      <c r="K84" s="33" t="s">
        <v>16</v>
      </c>
    </row>
    <row r="85" spans="2:11" x14ac:dyDescent="0.35">
      <c r="B85" s="41">
        <v>40601100110502</v>
      </c>
      <c r="C85" s="21" t="s">
        <v>44</v>
      </c>
      <c r="D85" s="20" t="s">
        <v>18</v>
      </c>
      <c r="E85" s="53" t="str">
        <f>VLOOKUP(D85,'pomocná tab.'!$B$2:$E$12,3,0)</f>
        <v>Interreg VI PL-SK</v>
      </c>
      <c r="F85" s="53" t="str">
        <f>VLOOKUP(D85,'pomocná tab.'!$B$25:$H$35,3,0)</f>
        <v>MIRRI SR</v>
      </c>
      <c r="G85" s="54" t="str">
        <f>IFERROR(VLOOKUP(VALUE(MID($B85,12,1)),'pomocná tab.'!$F$2:$H$7,2,0),"")</f>
        <v>Priebežná platba</v>
      </c>
      <c r="H85" s="59" t="s">
        <v>15</v>
      </c>
      <c r="I85" s="40">
        <v>4452</v>
      </c>
      <c r="J85" s="29">
        <v>45861</v>
      </c>
      <c r="K85" s="33" t="s">
        <v>16</v>
      </c>
    </row>
    <row r="86" spans="2:11" x14ac:dyDescent="0.35">
      <c r="B86" s="41">
        <v>40602100100502</v>
      </c>
      <c r="C86" s="21" t="s">
        <v>17</v>
      </c>
      <c r="D86" s="20" t="s">
        <v>18</v>
      </c>
      <c r="E86" s="53" t="str">
        <f>VLOOKUP(D86,'pomocná tab.'!$B$2:$E$12,3,0)</f>
        <v>Interreg VI PL-SK</v>
      </c>
      <c r="F86" s="53" t="str">
        <f>VLOOKUP(D86,'pomocná tab.'!$B$25:$H$35,3,0)</f>
        <v>MIRRI SR</v>
      </c>
      <c r="G86" s="54" t="str">
        <f>IFERROR(VLOOKUP(VALUE(MID($B86,12,1)),'pomocná tab.'!$F$2:$H$7,2,0),"")</f>
        <v>Priebežná platba</v>
      </c>
      <c r="H86" s="59" t="s">
        <v>15</v>
      </c>
      <c r="I86" s="40">
        <v>20020.21</v>
      </c>
      <c r="J86" s="29">
        <v>45861</v>
      </c>
      <c r="K86" s="33" t="s">
        <v>16</v>
      </c>
    </row>
    <row r="87" spans="2:11" x14ac:dyDescent="0.35">
      <c r="B87" s="41">
        <v>40603100090501</v>
      </c>
      <c r="C87" s="21" t="s">
        <v>69</v>
      </c>
      <c r="D87" s="20" t="s">
        <v>18</v>
      </c>
      <c r="E87" s="53" t="str">
        <f>VLOOKUP(D87,'pomocná tab.'!$B$2:$E$12,3,0)</f>
        <v>Interreg VI PL-SK</v>
      </c>
      <c r="F87" s="53" t="str">
        <f>VLOOKUP(D87,'pomocná tab.'!$B$25:$H$35,3,0)</f>
        <v>MIRRI SR</v>
      </c>
      <c r="G87" s="54" t="str">
        <f>IFERROR(VLOOKUP(VALUE(MID($B87,12,1)),'pomocná tab.'!$F$2:$H$7,2,0),"")</f>
        <v>Priebežná platba</v>
      </c>
      <c r="H87" s="59" t="s">
        <v>15</v>
      </c>
      <c r="I87" s="40">
        <v>1260</v>
      </c>
      <c r="J87" s="29">
        <v>45861</v>
      </c>
      <c r="K87" s="33" t="s">
        <v>16</v>
      </c>
    </row>
    <row r="88" spans="2:11" x14ac:dyDescent="0.35">
      <c r="B88" s="41">
        <v>40601100010503</v>
      </c>
      <c r="C88" s="21" t="s">
        <v>20</v>
      </c>
      <c r="D88" s="20" t="s">
        <v>18</v>
      </c>
      <c r="E88" s="53" t="str">
        <f>VLOOKUP(D88,'pomocná tab.'!$B$2:$E$12,3,0)</f>
        <v>Interreg VI PL-SK</v>
      </c>
      <c r="F88" s="53" t="str">
        <f>VLOOKUP(D88,'pomocná tab.'!$B$25:$H$35,3,0)</f>
        <v>MIRRI SR</v>
      </c>
      <c r="G88" s="54" t="str">
        <f>IFERROR(VLOOKUP(VALUE(MID($B88,12,1)),'pomocná tab.'!$F$2:$H$7,2,0),"")</f>
        <v>Priebežná platba</v>
      </c>
      <c r="H88" s="59" t="s">
        <v>15</v>
      </c>
      <c r="I88" s="40">
        <v>155.72</v>
      </c>
      <c r="J88" s="29">
        <v>45904</v>
      </c>
      <c r="K88" s="33" t="s">
        <v>16</v>
      </c>
    </row>
    <row r="89" spans="2:11" x14ac:dyDescent="0.35">
      <c r="B89" s="41">
        <v>40603100420502</v>
      </c>
      <c r="C89" s="21" t="s">
        <v>26</v>
      </c>
      <c r="D89" s="20" t="s">
        <v>18</v>
      </c>
      <c r="E89" s="53" t="str">
        <f>VLOOKUP(D89,'pomocná tab.'!$B$2:$E$12,3,0)</f>
        <v>Interreg VI PL-SK</v>
      </c>
      <c r="F89" s="53" t="str">
        <f>VLOOKUP(D89,'pomocná tab.'!$B$25:$H$35,3,0)</f>
        <v>MIRRI SR</v>
      </c>
      <c r="G89" s="54" t="str">
        <f>IFERROR(VLOOKUP(VALUE(MID($B89,12,1)),'pomocná tab.'!$F$2:$H$7,2,0),"")</f>
        <v>Priebežná platba</v>
      </c>
      <c r="H89" s="59" t="s">
        <v>15</v>
      </c>
      <c r="I89" s="40">
        <v>1111.06</v>
      </c>
      <c r="J89" s="29">
        <v>45904</v>
      </c>
      <c r="K89" s="33" t="s">
        <v>16</v>
      </c>
    </row>
    <row r="90" spans="2:11" x14ac:dyDescent="0.35">
      <c r="B90" s="41">
        <v>40601100150503</v>
      </c>
      <c r="C90" s="21" t="s">
        <v>17</v>
      </c>
      <c r="D90" s="20" t="s">
        <v>18</v>
      </c>
      <c r="E90" s="53" t="str">
        <f>VLOOKUP(D90,'pomocná tab.'!$B$2:$E$12,3,0)</f>
        <v>Interreg VI PL-SK</v>
      </c>
      <c r="F90" s="53" t="str">
        <f>VLOOKUP(D90,'pomocná tab.'!$B$25:$H$35,3,0)</f>
        <v>MIRRI SR</v>
      </c>
      <c r="G90" s="54" t="str">
        <f>IFERROR(VLOOKUP(VALUE(MID($B90,12,1)),'pomocná tab.'!$F$2:$H$7,2,0),"")</f>
        <v>Priebežná platba</v>
      </c>
      <c r="H90" s="59" t="s">
        <v>15</v>
      </c>
      <c r="I90" s="40">
        <v>20411.57</v>
      </c>
      <c r="J90" s="29">
        <v>45904</v>
      </c>
      <c r="K90" s="33" t="s">
        <v>16</v>
      </c>
    </row>
    <row r="91" spans="2:11" x14ac:dyDescent="0.35">
      <c r="B91" s="41">
        <v>40601100270503</v>
      </c>
      <c r="C91" s="21" t="s">
        <v>45</v>
      </c>
      <c r="D91" s="20" t="s">
        <v>18</v>
      </c>
      <c r="E91" s="53" t="str">
        <f>VLOOKUP(D91,'pomocná tab.'!$B$2:$E$12,3,0)</f>
        <v>Interreg VI PL-SK</v>
      </c>
      <c r="F91" s="53" t="str">
        <f>VLOOKUP(D91,'pomocná tab.'!$B$25:$H$35,3,0)</f>
        <v>MIRRI SR</v>
      </c>
      <c r="G91" s="54" t="str">
        <f>IFERROR(VLOOKUP(VALUE(MID($B91,12,1)),'pomocná tab.'!$F$2:$H$7,2,0),"")</f>
        <v>Priebežná platba</v>
      </c>
      <c r="H91" s="59" t="s">
        <v>15</v>
      </c>
      <c r="I91" s="40">
        <v>10818.5</v>
      </c>
      <c r="J91" s="29">
        <v>45905</v>
      </c>
      <c r="K91" s="33" t="s">
        <v>16</v>
      </c>
    </row>
    <row r="92" spans="2:11" x14ac:dyDescent="0.35">
      <c r="B92" s="41">
        <v>40503100100503</v>
      </c>
      <c r="C92" s="21" t="s">
        <v>33</v>
      </c>
      <c r="D92" s="60" t="s">
        <v>14</v>
      </c>
      <c r="E92" s="53" t="str">
        <f>VLOOKUP(D92,'pomocná tab.'!$B$2:$E$12,3,0)</f>
        <v>Interreg VI HU-SK</v>
      </c>
      <c r="F92" s="53" t="str">
        <f>VLOOKUP(D92,'pomocná tab.'!$B$25:$H$35,3,0)</f>
        <v>MIRRI SR</v>
      </c>
      <c r="G92" s="54" t="str">
        <f>IFERROR(VLOOKUP(VALUE(MID($B92,12,1)),'pomocná tab.'!$F$2:$H$7,2,0),"")</f>
        <v>Priebežná platba</v>
      </c>
      <c r="H92" s="59" t="s">
        <v>15</v>
      </c>
      <c r="I92" s="49">
        <v>3415.18</v>
      </c>
      <c r="J92" s="52">
        <v>45912</v>
      </c>
      <c r="K92" s="51" t="s">
        <v>16</v>
      </c>
    </row>
    <row r="93" spans="2:11" x14ac:dyDescent="0.35">
      <c r="B93" s="46">
        <v>40502401300501</v>
      </c>
      <c r="C93" s="65" t="s">
        <v>70</v>
      </c>
      <c r="D93" s="67" t="s">
        <v>14</v>
      </c>
      <c r="E93" s="66" t="str">
        <f>VLOOKUP(D93,'pomocná tab.'!$B$2:$E$12,3,0)</f>
        <v>Interreg VI HU-SK</v>
      </c>
      <c r="F93" s="61" t="str">
        <f>VLOOKUP(D93,'pomocná tab.'!$B$25:$H$35,3,0)</f>
        <v>MIRRI SR</v>
      </c>
      <c r="G93" s="62" t="str">
        <f>IFERROR(VLOOKUP(VALUE(MID($B93,12,1)),'pomocná tab.'!$F$2:$H$7,2,0),"")</f>
        <v>Priebežná platba</v>
      </c>
      <c r="H93" s="63" t="s">
        <v>15</v>
      </c>
      <c r="I93" s="40">
        <v>3290.91</v>
      </c>
      <c r="J93" s="29">
        <v>45916</v>
      </c>
      <c r="K93" s="33" t="s">
        <v>16</v>
      </c>
    </row>
    <row r="94" spans="2:11" x14ac:dyDescent="0.35">
      <c r="B94" s="41">
        <v>40501200810502</v>
      </c>
      <c r="C94" s="21" t="s">
        <v>39</v>
      </c>
      <c r="D94" s="64" t="s">
        <v>14</v>
      </c>
      <c r="E94" s="53" t="str">
        <f>VLOOKUP(D94,'pomocná tab.'!$B$2:$E$12,3,0)</f>
        <v>Interreg VI HU-SK</v>
      </c>
      <c r="F94" s="53" t="str">
        <f>VLOOKUP(D94,'pomocná tab.'!$B$25:$H$35,3,0)</f>
        <v>MIRRI SR</v>
      </c>
      <c r="G94" s="54" t="str">
        <f>IFERROR(VLOOKUP(VALUE(MID($B94,12,1)),'pomocná tab.'!$F$2:$H$7,2,0),"")</f>
        <v>Priebežná platba</v>
      </c>
      <c r="H94" s="68" t="s">
        <v>15</v>
      </c>
      <c r="I94" s="40">
        <v>5291.96</v>
      </c>
      <c r="J94" s="29">
        <v>45912</v>
      </c>
      <c r="K94" s="33" t="s">
        <v>16</v>
      </c>
    </row>
    <row r="95" spans="2:11" x14ac:dyDescent="0.35">
      <c r="B95" s="41">
        <v>40502400890501</v>
      </c>
      <c r="C95" s="21" t="s">
        <v>71</v>
      </c>
      <c r="D95" s="64" t="s">
        <v>14</v>
      </c>
      <c r="E95" s="53" t="str">
        <f>VLOOKUP(D95,'pomocná tab.'!$B$2:$E$12,3,0)</f>
        <v>Interreg VI HU-SK</v>
      </c>
      <c r="F95" s="53" t="str">
        <f>VLOOKUP(D95,'pomocná tab.'!$B$25:$H$35,3,0)</f>
        <v>MIRRI SR</v>
      </c>
      <c r="G95" s="54" t="str">
        <f>IFERROR(VLOOKUP(VALUE(MID($B95,12,1)),'pomocná tab.'!$F$2:$H$7,2,0),"")</f>
        <v>Priebežná platba</v>
      </c>
      <c r="H95" s="68" t="s">
        <v>15</v>
      </c>
      <c r="I95" s="40">
        <v>181.84</v>
      </c>
      <c r="J95" s="29">
        <v>45916</v>
      </c>
      <c r="K95" s="33" t="s">
        <v>16</v>
      </c>
    </row>
    <row r="96" spans="2:11" x14ac:dyDescent="0.35">
      <c r="B96" s="46">
        <v>40502401400502</v>
      </c>
      <c r="C96" s="25" t="s">
        <v>51</v>
      </c>
      <c r="D96" s="67" t="s">
        <v>14</v>
      </c>
      <c r="E96" s="61" t="str">
        <f>VLOOKUP(D96,'pomocná tab.'!$B$2:$E$12,3,0)</f>
        <v>Interreg VI HU-SK</v>
      </c>
      <c r="F96" s="61" t="str">
        <f>VLOOKUP(D96,'pomocná tab.'!$B$25:$H$35,3,0)</f>
        <v>MIRRI SR</v>
      </c>
      <c r="G96" s="54" t="str">
        <f>IFERROR(VLOOKUP(VALUE(MID($B96,12,1)),'pomocná tab.'!$F$2:$H$7,2,0),"")</f>
        <v>Priebežná platba</v>
      </c>
      <c r="H96" s="69" t="s">
        <v>15</v>
      </c>
      <c r="I96" s="49">
        <v>36328.720000000001</v>
      </c>
      <c r="J96" s="52">
        <v>45916</v>
      </c>
      <c r="K96" s="51" t="s">
        <v>16</v>
      </c>
    </row>
    <row r="97" spans="2:11" x14ac:dyDescent="0.35">
      <c r="B97" s="46">
        <v>40501200070502</v>
      </c>
      <c r="C97" s="21" t="s">
        <v>72</v>
      </c>
      <c r="D97" s="67" t="s">
        <v>14</v>
      </c>
      <c r="E97" s="61" t="str">
        <f>VLOOKUP(D97,'pomocná tab.'!$B$2:$E$12,3,0)</f>
        <v>Interreg VI HU-SK</v>
      </c>
      <c r="F97" s="61" t="str">
        <f>VLOOKUP(D97,'pomocná tab.'!$B$25:$H$35,3,0)</f>
        <v>MIRRI SR</v>
      </c>
      <c r="G97" s="54" t="str">
        <f>IFERROR(VLOOKUP(VALUE(MID($B97,12,1)),'pomocná tab.'!$F$2:$H$7,2,0),"")</f>
        <v>Priebežná platba</v>
      </c>
      <c r="H97" s="69" t="s">
        <v>15</v>
      </c>
      <c r="I97" s="49">
        <v>4315.5200000000004</v>
      </c>
      <c r="J97" s="52">
        <v>45917</v>
      </c>
      <c r="K97" s="51" t="s">
        <v>16</v>
      </c>
    </row>
    <row r="98" spans="2:11" x14ac:dyDescent="0.35">
      <c r="B98" s="46">
        <v>40501200630502</v>
      </c>
      <c r="C98" s="21" t="s">
        <v>63</v>
      </c>
      <c r="D98" s="67" t="s">
        <v>14</v>
      </c>
      <c r="E98" s="61" t="str">
        <f>VLOOKUP(D98,'pomocná tab.'!$B$2:$E$12,3,0)</f>
        <v>Interreg VI HU-SK</v>
      </c>
      <c r="F98" s="61" t="str">
        <f>VLOOKUP(D98,'pomocná tab.'!$B$25:$H$35,3,0)</f>
        <v>MIRRI SR</v>
      </c>
      <c r="G98" s="54" t="str">
        <f>IFERROR(VLOOKUP(VALUE(MID($B98,12,1)),'pomocná tab.'!$F$2:$H$7,2,0),"")</f>
        <v>Priebežná platba</v>
      </c>
      <c r="H98" s="69" t="s">
        <v>15</v>
      </c>
      <c r="I98" s="49">
        <v>2955.96</v>
      </c>
      <c r="J98" s="52">
        <v>45929</v>
      </c>
      <c r="K98" s="51" t="s">
        <v>16</v>
      </c>
    </row>
    <row r="99" spans="2:11" x14ac:dyDescent="0.35">
      <c r="B99" s="46">
        <v>40601100050501</v>
      </c>
      <c r="C99" s="70" t="s">
        <v>73</v>
      </c>
      <c r="D99" s="64" t="s">
        <v>18</v>
      </c>
      <c r="E99" s="71" t="str">
        <f>VLOOKUP(D99,'pomocná tab.'!$B$2:$E$12,3,0)</f>
        <v>Interreg VI PL-SK</v>
      </c>
      <c r="F99" s="53" t="str">
        <f>VLOOKUP(D99,'pomocná tab.'!$B$25:$H$35,3,0)</f>
        <v>MIRRI SR</v>
      </c>
      <c r="G99" s="54" t="str">
        <f>IFERROR(VLOOKUP(VALUE(MID($B99,12,1)),'pomocná tab.'!$F$2:$H$7,2,0),"")</f>
        <v>Priebežná platba</v>
      </c>
      <c r="H99" s="69" t="s">
        <v>15</v>
      </c>
      <c r="I99" s="40">
        <v>78757.84</v>
      </c>
      <c r="J99" s="29">
        <v>45930</v>
      </c>
      <c r="K99" s="58" t="s">
        <v>60</v>
      </c>
    </row>
    <row r="100" spans="2:11" x14ac:dyDescent="0.35">
      <c r="B100" s="46">
        <v>40502401620502</v>
      </c>
      <c r="C100" s="21" t="s">
        <v>74</v>
      </c>
      <c r="D100" s="67" t="s">
        <v>14</v>
      </c>
      <c r="E100" s="53" t="str">
        <f>VLOOKUP(D100,'pomocná tab.'!$B$2:$E$12,3,0)</f>
        <v>Interreg VI HU-SK</v>
      </c>
      <c r="F100" s="53" t="str">
        <f>VLOOKUP(D100,'pomocná tab.'!$B$25:$H$35,3,0)</f>
        <v>MIRRI SR</v>
      </c>
      <c r="G100" s="54" t="str">
        <f>IFERROR(VLOOKUP(VALUE(MID($B100,12,1)),'pomocná tab.'!$F$2:$H$7,2,0),"")</f>
        <v>Priebežná platba</v>
      </c>
      <c r="H100" s="69" t="s">
        <v>15</v>
      </c>
      <c r="I100" s="40">
        <v>51.66</v>
      </c>
      <c r="J100" s="29">
        <v>45947</v>
      </c>
      <c r="K100" s="51" t="s">
        <v>16</v>
      </c>
    </row>
    <row r="101" spans="2:11" x14ac:dyDescent="0.35">
      <c r="B101" s="46">
        <v>40603100040502</v>
      </c>
      <c r="C101" s="21" t="s">
        <v>47</v>
      </c>
      <c r="D101" s="64" t="s">
        <v>18</v>
      </c>
      <c r="E101" s="53" t="str">
        <f>VLOOKUP(D101,'pomocná tab.'!$B$2:$E$12,3,0)</f>
        <v>Interreg VI PL-SK</v>
      </c>
      <c r="F101" s="53" t="str">
        <f>VLOOKUP(D101,'pomocná tab.'!$B$25:$H$35,3,0)</f>
        <v>MIRRI SR</v>
      </c>
      <c r="G101" s="54" t="str">
        <f>IFERROR(VLOOKUP(VALUE(MID($B101,12,1)),'pomocná tab.'!$F$2:$H$7,2,0),"")</f>
        <v>Priebežná platba</v>
      </c>
      <c r="H101" s="69" t="s">
        <v>15</v>
      </c>
      <c r="I101" s="40">
        <v>2014.65</v>
      </c>
      <c r="J101" s="29">
        <v>45947</v>
      </c>
      <c r="K101" s="51" t="s">
        <v>16</v>
      </c>
    </row>
    <row r="102" spans="2:11" x14ac:dyDescent="0.35">
      <c r="B102" s="46">
        <v>40601100050502</v>
      </c>
      <c r="C102" s="70" t="s">
        <v>73</v>
      </c>
      <c r="D102" s="64" t="s">
        <v>18</v>
      </c>
      <c r="E102" s="53" t="str">
        <f>VLOOKUP(D102,'pomocná tab.'!$B$2:$E$12,3,0)</f>
        <v>Interreg VI PL-SK</v>
      </c>
      <c r="F102" s="53" t="str">
        <f>VLOOKUP(D102,'pomocná tab.'!$B$25:$H$35,3,0)</f>
        <v>MIRRI SR</v>
      </c>
      <c r="G102" s="54" t="str">
        <f>IFERROR(VLOOKUP(VALUE(MID($B102,12,1)),'pomocná tab.'!$F$2:$H$7,2,0),"")</f>
        <v>Priebežná platba</v>
      </c>
      <c r="H102" s="69" t="s">
        <v>15</v>
      </c>
      <c r="I102" s="40">
        <v>22317.42</v>
      </c>
      <c r="J102" s="29">
        <v>45947</v>
      </c>
      <c r="K102" s="58" t="s">
        <v>60</v>
      </c>
    </row>
    <row r="103" spans="2:11" x14ac:dyDescent="0.35">
      <c r="B103" s="46">
        <v>40601100090502</v>
      </c>
      <c r="C103" s="21" t="s">
        <v>17</v>
      </c>
      <c r="D103" s="64" t="s">
        <v>18</v>
      </c>
      <c r="E103" s="53" t="str">
        <f>VLOOKUP(D103,'pomocná tab.'!$B$2:$E$12,3,0)</f>
        <v>Interreg VI PL-SK</v>
      </c>
      <c r="F103" s="53" t="str">
        <f>VLOOKUP(D103,'pomocná tab.'!$B$25:$H$35,3,0)</f>
        <v>MIRRI SR</v>
      </c>
      <c r="G103" s="54" t="str">
        <f>IFERROR(VLOOKUP(VALUE(MID($B103,12,1)),'pomocná tab.'!$F$2:$H$7,2,0),"")</f>
        <v>Priebežná platba</v>
      </c>
      <c r="H103" s="69" t="s">
        <v>15</v>
      </c>
      <c r="I103" s="40">
        <v>22603.47</v>
      </c>
      <c r="J103" s="29">
        <v>45951</v>
      </c>
      <c r="K103" s="51" t="s">
        <v>16</v>
      </c>
    </row>
    <row r="104" spans="2:11" x14ac:dyDescent="0.35">
      <c r="B104" s="46">
        <v>40502400030501</v>
      </c>
      <c r="C104" s="21" t="s">
        <v>75</v>
      </c>
      <c r="D104" s="64" t="s">
        <v>14</v>
      </c>
      <c r="E104" s="53" t="str">
        <f>VLOOKUP(D104,'pomocná tab.'!$B$2:$E$12,3,0)</f>
        <v>Interreg VI HU-SK</v>
      </c>
      <c r="F104" s="53" t="str">
        <f>VLOOKUP(D104,'pomocná tab.'!$B$25:$H$35,3,0)</f>
        <v>MIRRI SR</v>
      </c>
      <c r="G104" s="54" t="str">
        <f>IFERROR(VLOOKUP(VALUE(MID($B104,12,1)),'pomocná tab.'!$F$2:$H$7,2,0),"")</f>
        <v>Priebežná platba</v>
      </c>
      <c r="H104" s="69" t="s">
        <v>15</v>
      </c>
      <c r="I104" s="40">
        <v>311.98</v>
      </c>
      <c r="J104" s="29">
        <v>45951</v>
      </c>
      <c r="K104" s="51" t="s">
        <v>16</v>
      </c>
    </row>
    <row r="105" spans="2:11" x14ac:dyDescent="0.35">
      <c r="B105" s="46">
        <v>40501200700503</v>
      </c>
      <c r="C105" s="21" t="s">
        <v>13</v>
      </c>
      <c r="D105" s="64" t="s">
        <v>14</v>
      </c>
      <c r="E105" s="53" t="str">
        <f>VLOOKUP(D105,'pomocná tab.'!$B$2:$E$12,3,0)</f>
        <v>Interreg VI HU-SK</v>
      </c>
      <c r="F105" s="53" t="str">
        <f>VLOOKUP(D105,'pomocná tab.'!$B$25:$H$35,3,0)</f>
        <v>MIRRI SR</v>
      </c>
      <c r="G105" s="54" t="str">
        <f>IFERROR(VLOOKUP(VALUE(MID($B105,12,1)),'pomocná tab.'!$F$2:$H$7,2,0),"")</f>
        <v>Priebežná platba</v>
      </c>
      <c r="H105" s="69" t="s">
        <v>15</v>
      </c>
      <c r="I105" s="40">
        <v>26661.96</v>
      </c>
      <c r="J105" s="29">
        <v>45966</v>
      </c>
      <c r="K105" s="51" t="s">
        <v>16</v>
      </c>
    </row>
    <row r="106" spans="2:11" x14ac:dyDescent="0.35">
      <c r="B106" s="46">
        <v>40502400590502</v>
      </c>
      <c r="C106" s="21" t="s">
        <v>21</v>
      </c>
      <c r="D106" s="64" t="s">
        <v>14</v>
      </c>
      <c r="E106" s="53" t="str">
        <f>VLOOKUP(D106,'pomocná tab.'!$B$2:$E$12,3,0)</f>
        <v>Interreg VI HU-SK</v>
      </c>
      <c r="F106" s="53" t="str">
        <f>VLOOKUP(D106,'pomocná tab.'!$B$25:$H$35,3,0)</f>
        <v>MIRRI SR</v>
      </c>
      <c r="G106" s="54" t="str">
        <f>IFERROR(VLOOKUP(VALUE(MID($B106,12,1)),'pomocná tab.'!$F$2:$H$7,2,0),"")</f>
        <v>Priebežná platba</v>
      </c>
      <c r="H106" s="69" t="s">
        <v>15</v>
      </c>
      <c r="I106" s="40">
        <v>211927.87</v>
      </c>
      <c r="J106" s="29">
        <v>45981</v>
      </c>
      <c r="K106" s="51" t="s">
        <v>16</v>
      </c>
    </row>
    <row r="107" spans="2:11" x14ac:dyDescent="0.35">
      <c r="B107" s="46">
        <v>40501200520502</v>
      </c>
      <c r="C107" s="21" t="s">
        <v>66</v>
      </c>
      <c r="D107" s="64" t="s">
        <v>14</v>
      </c>
      <c r="E107" s="53" t="str">
        <f>VLOOKUP(D107,'pomocná tab.'!$B$2:$E$12,3,0)</f>
        <v>Interreg VI HU-SK</v>
      </c>
      <c r="F107" s="53" t="str">
        <f>VLOOKUP(D107,'pomocná tab.'!$B$25:$H$35,3,0)</f>
        <v>MIRRI SR</v>
      </c>
      <c r="G107" s="54" t="str">
        <f>IFERROR(VLOOKUP(VALUE(MID($B107,12,1)),'pomocná tab.'!$F$2:$H$7,2,0),"")</f>
        <v>Priebežná platba</v>
      </c>
      <c r="H107" s="69" t="s">
        <v>15</v>
      </c>
      <c r="I107" s="40">
        <v>3910.5</v>
      </c>
      <c r="J107" s="29">
        <v>45981</v>
      </c>
      <c r="K107" s="51" t="s">
        <v>16</v>
      </c>
    </row>
    <row r="108" spans="2:11" x14ac:dyDescent="0.35">
      <c r="B108" s="46">
        <v>40501201680502</v>
      </c>
      <c r="C108" s="21" t="s">
        <v>62</v>
      </c>
      <c r="D108" s="64" t="s">
        <v>14</v>
      </c>
      <c r="E108" s="53" t="str">
        <f>VLOOKUP(D108,'pomocná tab.'!$B$2:$E$12,3,0)</f>
        <v>Interreg VI HU-SK</v>
      </c>
      <c r="F108" s="53" t="str">
        <f>VLOOKUP(D108,'pomocná tab.'!$B$25:$H$35,3,0)</f>
        <v>MIRRI SR</v>
      </c>
      <c r="G108" s="54" t="str">
        <f>IFERROR(VLOOKUP(VALUE(MID($B108,12,1)),'pomocná tab.'!$F$2:$H$7,2,0),"")</f>
        <v>Priebežná platba</v>
      </c>
      <c r="H108" s="69" t="s">
        <v>15</v>
      </c>
      <c r="I108" s="40">
        <v>12054.56</v>
      </c>
      <c r="J108" s="29">
        <v>45981</v>
      </c>
      <c r="K108" s="51" t="s">
        <v>16</v>
      </c>
    </row>
    <row r="109" spans="2:11" x14ac:dyDescent="0.35">
      <c r="B109" s="41">
        <v>40502400150503</v>
      </c>
      <c r="C109" s="21" t="s">
        <v>34</v>
      </c>
      <c r="D109" s="20" t="s">
        <v>14</v>
      </c>
      <c r="E109" s="53" t="str">
        <f>VLOOKUP(D109,'pomocná tab.'!$B$2:$E$12,3,0)</f>
        <v>Interreg VI HU-SK</v>
      </c>
      <c r="F109" s="53" t="str">
        <f>VLOOKUP(D109,'pomocná tab.'!$B$25:$H$35,3,0)</f>
        <v>MIRRI SR</v>
      </c>
      <c r="G109" s="54" t="str">
        <f>IFERROR(VLOOKUP(VALUE(MID($B109,12,1)),'pomocná tab.'!$F$2:$H$7,2,0),"")</f>
        <v>Priebežná platba</v>
      </c>
      <c r="H109" s="59" t="s">
        <v>15</v>
      </c>
      <c r="I109" s="40">
        <v>23.86</v>
      </c>
      <c r="J109" s="29">
        <v>45981</v>
      </c>
      <c r="K109" s="33" t="s">
        <v>16</v>
      </c>
    </row>
    <row r="110" spans="2:11" x14ac:dyDescent="0.35">
      <c r="B110" s="46">
        <v>40501200800503</v>
      </c>
      <c r="C110" s="21" t="s">
        <v>22</v>
      </c>
      <c r="D110" s="20" t="s">
        <v>14</v>
      </c>
      <c r="E110" s="53" t="str">
        <f>VLOOKUP(D110,'pomocná tab.'!$B$2:$E$12,3,0)</f>
        <v>Interreg VI HU-SK</v>
      </c>
      <c r="F110" s="53" t="str">
        <f>VLOOKUP(D110,'pomocná tab.'!$B$25:$H$35,3,0)</f>
        <v>MIRRI SR</v>
      </c>
      <c r="G110" s="54" t="str">
        <f>IFERROR(VLOOKUP(VALUE(MID($B110,12,1)),'pomocná tab.'!$F$2:$H$7,2,0),"")</f>
        <v>Priebežná platba</v>
      </c>
      <c r="H110" s="59" t="s">
        <v>15</v>
      </c>
      <c r="I110" s="40">
        <v>840.19</v>
      </c>
      <c r="J110" s="29">
        <v>45981</v>
      </c>
      <c r="K110" s="51" t="s">
        <v>16</v>
      </c>
    </row>
    <row r="111" spans="2:11" x14ac:dyDescent="0.35">
      <c r="B111" s="46">
        <v>40501200670501</v>
      </c>
      <c r="C111" s="25" t="s">
        <v>76</v>
      </c>
      <c r="D111" s="60" t="s">
        <v>14</v>
      </c>
      <c r="E111" s="61" t="str">
        <f>VLOOKUP(D111,'pomocná tab.'!$B$2:$E$12,3,0)</f>
        <v>Interreg VI HU-SK</v>
      </c>
      <c r="F111" s="61" t="str">
        <f>VLOOKUP(D111,'pomocná tab.'!$B$25:$H$35,3,0)</f>
        <v>MIRRI SR</v>
      </c>
      <c r="G111" s="62" t="str">
        <f>IFERROR(VLOOKUP(VALUE(MID($B111,12,1)),'pomocná tab.'!$F$2:$H$7,2,0),"")</f>
        <v>Priebežná platba</v>
      </c>
      <c r="H111" s="63" t="s">
        <v>15</v>
      </c>
      <c r="I111" s="49">
        <v>22122.17</v>
      </c>
      <c r="J111" s="29">
        <v>45981</v>
      </c>
      <c r="K111" s="51" t="s">
        <v>16</v>
      </c>
    </row>
    <row r="112" spans="2:11" x14ac:dyDescent="0.35">
      <c r="B112" s="41">
        <v>40501200940501</v>
      </c>
      <c r="C112" s="21" t="s">
        <v>77</v>
      </c>
      <c r="D112" s="64" t="s">
        <v>14</v>
      </c>
      <c r="E112" s="53" t="str">
        <f>VLOOKUP(D112,'pomocná tab.'!$B$2:$E$12,3,0)</f>
        <v>Interreg VI HU-SK</v>
      </c>
      <c r="F112" s="53" t="str">
        <f>VLOOKUP(D112,'pomocná tab.'!$B$25:$H$35,3,0)</f>
        <v>MIRRI SR</v>
      </c>
      <c r="G112" s="54" t="str">
        <f>IFERROR(VLOOKUP(VALUE(MID($B112,12,1)),'pomocná tab.'!$F$2:$H$7,2,0),"")</f>
        <v>Priebežná platba</v>
      </c>
      <c r="H112" s="33" t="s">
        <v>15</v>
      </c>
      <c r="I112" s="40">
        <v>156</v>
      </c>
      <c r="J112" s="29">
        <v>45981</v>
      </c>
      <c r="K112" s="51" t="s">
        <v>16</v>
      </c>
    </row>
    <row r="113" spans="2:11" x14ac:dyDescent="0.35">
      <c r="B113" s="41">
        <v>40503100200502</v>
      </c>
      <c r="C113" s="21" t="s">
        <v>78</v>
      </c>
      <c r="D113" s="64" t="s">
        <v>14</v>
      </c>
      <c r="E113" s="53" t="str">
        <f>VLOOKUP(D113,'pomocná tab.'!$B$2:$E$12,3,0)</f>
        <v>Interreg VI HU-SK</v>
      </c>
      <c r="F113" s="53" t="str">
        <f>VLOOKUP(D113,'pomocná tab.'!$B$25:$H$35,3,0)</f>
        <v>MIRRI SR</v>
      </c>
      <c r="G113" s="54" t="str">
        <f>IFERROR(VLOOKUP(VALUE(MID($B113,12,1)),'pomocná tab.'!$F$2:$H$7,2,0),"")</f>
        <v>Priebežná platba</v>
      </c>
      <c r="H113" s="33" t="s">
        <v>15</v>
      </c>
      <c r="I113" s="40">
        <v>15735.9</v>
      </c>
      <c r="J113" s="29">
        <v>45981</v>
      </c>
      <c r="K113" s="51" t="s">
        <v>16</v>
      </c>
    </row>
    <row r="114" spans="2:11" x14ac:dyDescent="0.35">
      <c r="B114" s="41">
        <v>40501200870501</v>
      </c>
      <c r="C114" s="21" t="s">
        <v>79</v>
      </c>
      <c r="D114" s="64" t="s">
        <v>14</v>
      </c>
      <c r="E114" s="53" t="str">
        <f>VLOOKUP(D114,'pomocná tab.'!$B$2:$E$12,3,0)</f>
        <v>Interreg VI HU-SK</v>
      </c>
      <c r="F114" s="53" t="str">
        <f>VLOOKUP(D114,'pomocná tab.'!$B$25:$H$35,3,0)</f>
        <v>MIRRI SR</v>
      </c>
      <c r="G114" s="54" t="str">
        <f>IFERROR(VLOOKUP(VALUE(MID($B114,12,1)),'pomocná tab.'!$F$2:$H$7,2,0),"")</f>
        <v>Priebežná platba</v>
      </c>
      <c r="H114" s="33" t="s">
        <v>15</v>
      </c>
      <c r="I114" s="40">
        <v>2485.83</v>
      </c>
      <c r="J114" s="29">
        <v>45981</v>
      </c>
      <c r="K114" s="51" t="s">
        <v>16</v>
      </c>
    </row>
    <row r="115" spans="2:11" x14ac:dyDescent="0.35">
      <c r="B115" s="41">
        <v>40501200220502</v>
      </c>
      <c r="C115" s="21" t="s">
        <v>59</v>
      </c>
      <c r="D115" s="64" t="s">
        <v>14</v>
      </c>
      <c r="E115" s="53" t="str">
        <f>VLOOKUP(D115,'pomocná tab.'!$B$2:$E$12,3,0)</f>
        <v>Interreg VI HU-SK</v>
      </c>
      <c r="F115" s="53" t="str">
        <f>VLOOKUP(D115,'pomocná tab.'!$B$25:$H$35,3,0)</f>
        <v>MIRRI SR</v>
      </c>
      <c r="G115" s="54" t="str">
        <f>IFERROR(VLOOKUP(VALUE(MID($B115,12,1)),'pomocná tab.'!$F$2:$H$7,2,0),"")</f>
        <v>Priebežná platba</v>
      </c>
      <c r="H115" s="33" t="s">
        <v>15</v>
      </c>
      <c r="I115" s="40">
        <v>430.61</v>
      </c>
      <c r="J115" s="29">
        <v>45981</v>
      </c>
      <c r="K115" s="58" t="s">
        <v>60</v>
      </c>
    </row>
    <row r="116" spans="2:11" x14ac:dyDescent="0.35">
      <c r="B116" s="41">
        <v>40502401300502</v>
      </c>
      <c r="C116" s="21" t="s">
        <v>80</v>
      </c>
      <c r="D116" s="64" t="s">
        <v>14</v>
      </c>
      <c r="E116" s="53" t="str">
        <f>VLOOKUP(D116,'pomocná tab.'!$B$2:$E$12,3,0)</f>
        <v>Interreg VI HU-SK</v>
      </c>
      <c r="F116" s="53" t="str">
        <f>VLOOKUP(D116,'pomocná tab.'!$B$25:$H$35,3,0)</f>
        <v>MIRRI SR</v>
      </c>
      <c r="G116" s="54" t="str">
        <f>IFERROR(VLOOKUP(VALUE(MID($B116,12,1)),'pomocná tab.'!$F$2:$H$7,2,0),"")</f>
        <v>Priebežná platba</v>
      </c>
      <c r="H116" s="33" t="s">
        <v>15</v>
      </c>
      <c r="I116" s="40">
        <v>2771.75</v>
      </c>
      <c r="J116" s="29">
        <v>45982</v>
      </c>
      <c r="K116" s="51" t="s">
        <v>16</v>
      </c>
    </row>
    <row r="117" spans="2:11" x14ac:dyDescent="0.35">
      <c r="B117" s="41">
        <v>40501200600501</v>
      </c>
      <c r="C117" s="21" t="s">
        <v>78</v>
      </c>
      <c r="D117" s="64" t="s">
        <v>14</v>
      </c>
      <c r="E117" s="53" t="str">
        <f>VLOOKUP(D117,'pomocná tab.'!$B$2:$E$12,3,0)</f>
        <v>Interreg VI HU-SK</v>
      </c>
      <c r="F117" s="53" t="str">
        <f>VLOOKUP(D117,'pomocná tab.'!$B$25:$H$35,3,0)</f>
        <v>MIRRI SR</v>
      </c>
      <c r="G117" s="54" t="str">
        <f>IFERROR(VLOOKUP(VALUE(MID($B117,12,1)),'pomocná tab.'!$F$2:$H$7,2,0),"")</f>
        <v>Priebežná platba</v>
      </c>
      <c r="H117" s="33" t="s">
        <v>15</v>
      </c>
      <c r="I117" s="40">
        <v>454.23</v>
      </c>
      <c r="J117" s="29">
        <v>45982</v>
      </c>
      <c r="K117" s="51" t="s">
        <v>16</v>
      </c>
    </row>
    <row r="118" spans="2:11" x14ac:dyDescent="0.35">
      <c r="B118" s="41">
        <v>40501201140502</v>
      </c>
      <c r="C118" s="21" t="s">
        <v>64</v>
      </c>
      <c r="D118" s="64" t="s">
        <v>14</v>
      </c>
      <c r="E118" s="53" t="str">
        <f>VLOOKUP(D118,'pomocná tab.'!$B$2:$E$12,3,0)</f>
        <v>Interreg VI HU-SK</v>
      </c>
      <c r="F118" s="53" t="str">
        <f>VLOOKUP(D118,'pomocná tab.'!$B$25:$H$35,3,0)</f>
        <v>MIRRI SR</v>
      </c>
      <c r="G118" s="54" t="str">
        <f>IFERROR(VLOOKUP(VALUE(MID($B118,12,1)),'pomocná tab.'!$F$2:$H$7,2,0),"")</f>
        <v>Priebežná platba</v>
      </c>
      <c r="H118" s="33" t="s">
        <v>15</v>
      </c>
      <c r="I118" s="40">
        <v>7432.3</v>
      </c>
      <c r="J118" s="29">
        <v>45982</v>
      </c>
      <c r="K118" s="51" t="s">
        <v>16</v>
      </c>
    </row>
    <row r="119" spans="2:11" x14ac:dyDescent="0.35">
      <c r="B119" s="41">
        <v>40501200810503</v>
      </c>
      <c r="C119" s="21" t="s">
        <v>39</v>
      </c>
      <c r="D119" s="64" t="s">
        <v>14</v>
      </c>
      <c r="E119" s="53" t="str">
        <f>VLOOKUP(D119,'pomocná tab.'!$B$2:$E$12,3,0)</f>
        <v>Interreg VI HU-SK</v>
      </c>
      <c r="F119" s="53" t="str">
        <f>VLOOKUP(D119,'pomocná tab.'!$B$25:$H$35,3,0)</f>
        <v>MIRRI SR</v>
      </c>
      <c r="G119" s="54" t="str">
        <f>IFERROR(VLOOKUP(VALUE(MID($B119,12,1)),'pomocná tab.'!$F$2:$H$7,2,0),"")</f>
        <v>Priebežná platba</v>
      </c>
      <c r="H119" s="33" t="s">
        <v>15</v>
      </c>
      <c r="I119" s="40">
        <v>29705.43</v>
      </c>
      <c r="J119" s="29">
        <v>45982</v>
      </c>
      <c r="K119" s="51" t="s">
        <v>16</v>
      </c>
    </row>
    <row r="120" spans="2:11" x14ac:dyDescent="0.35">
      <c r="B120" s="41">
        <v>40501200330503</v>
      </c>
      <c r="C120" s="21" t="s">
        <v>50</v>
      </c>
      <c r="D120" s="64" t="s">
        <v>14</v>
      </c>
      <c r="E120" s="53" t="str">
        <f>VLOOKUP(D120,'pomocná tab.'!$B$2:$E$12,3,0)</f>
        <v>Interreg VI HU-SK</v>
      </c>
      <c r="F120" s="53" t="str">
        <f>VLOOKUP(D120,'pomocná tab.'!$B$25:$H$35,3,0)</f>
        <v>MIRRI SR</v>
      </c>
      <c r="G120" s="54" t="str">
        <f>IFERROR(VLOOKUP(VALUE(MID($B120,12,1)),'pomocná tab.'!$F$2:$H$7,2,0),"")</f>
        <v>Priebežná platba</v>
      </c>
      <c r="H120" s="33" t="s">
        <v>15</v>
      </c>
      <c r="I120" s="40">
        <v>16482.52</v>
      </c>
      <c r="J120" s="29">
        <v>45982</v>
      </c>
      <c r="K120" s="51" t="s">
        <v>16</v>
      </c>
    </row>
    <row r="121" spans="2:11" x14ac:dyDescent="0.35">
      <c r="B121" s="41">
        <v>40501201660502</v>
      </c>
      <c r="C121" s="21" t="s">
        <v>56</v>
      </c>
      <c r="D121" s="64" t="s">
        <v>14</v>
      </c>
      <c r="E121" s="53" t="str">
        <f>VLOOKUP(D121,'pomocná tab.'!$B$2:$E$12,3,0)</f>
        <v>Interreg VI HU-SK</v>
      </c>
      <c r="F121" s="53" t="str">
        <f>VLOOKUP(D121,'pomocná tab.'!$B$25:$H$35,3,0)</f>
        <v>MIRRI SR</v>
      </c>
      <c r="G121" s="54" t="str">
        <f>IFERROR(VLOOKUP(VALUE(MID($B121,12,1)),'pomocná tab.'!$F$2:$H$7,2,0),"")</f>
        <v>Priebežná platba</v>
      </c>
      <c r="H121" s="33" t="s">
        <v>15</v>
      </c>
      <c r="I121" s="40">
        <v>226.64</v>
      </c>
      <c r="J121" s="29">
        <v>45982</v>
      </c>
      <c r="K121" s="51" t="s">
        <v>16</v>
      </c>
    </row>
    <row r="122" spans="2:11" x14ac:dyDescent="0.35">
      <c r="B122" s="41">
        <v>40603100150503</v>
      </c>
      <c r="C122" s="21" t="s">
        <v>30</v>
      </c>
      <c r="D122" s="64" t="s">
        <v>18</v>
      </c>
      <c r="E122" s="53" t="str">
        <f>VLOOKUP(D122,'pomocná tab.'!$B$2:$E$12,3,0)</f>
        <v>Interreg VI PL-SK</v>
      </c>
      <c r="F122" s="53" t="str">
        <f>VLOOKUP(D122,'pomocná tab.'!$B$25:$H$35,3,0)</f>
        <v>MIRRI SR</v>
      </c>
      <c r="G122" s="54" t="str">
        <f>IFERROR(VLOOKUP(VALUE(MID($B122,12,1)),'pomocná tab.'!$F$2:$H$7,2,0),"")</f>
        <v>Priebežná platba</v>
      </c>
      <c r="H122" s="33" t="s">
        <v>15</v>
      </c>
      <c r="I122" s="40">
        <v>59.04</v>
      </c>
      <c r="J122" s="29">
        <v>45986</v>
      </c>
      <c r="K122" s="51" t="s">
        <v>16</v>
      </c>
    </row>
    <row r="123" spans="2:11" x14ac:dyDescent="0.35">
      <c r="B123" s="41">
        <v>40601100170502</v>
      </c>
      <c r="C123" s="21" t="s">
        <v>40</v>
      </c>
      <c r="D123" s="64" t="s">
        <v>18</v>
      </c>
      <c r="E123" s="53" t="str">
        <f>VLOOKUP(D123,'pomocná tab.'!$B$2:$E$12,3,0)</f>
        <v>Interreg VI PL-SK</v>
      </c>
      <c r="F123" s="53" t="str">
        <f>VLOOKUP(D123,'pomocná tab.'!$B$25:$H$35,3,0)</f>
        <v>MIRRI SR</v>
      </c>
      <c r="G123" s="54" t="str">
        <f>IFERROR(VLOOKUP(VALUE(MID($B123,12,1)),'pomocná tab.'!$F$2:$H$7,2,0),"")</f>
        <v>Priebežná platba</v>
      </c>
      <c r="H123" s="33" t="s">
        <v>15</v>
      </c>
      <c r="I123" s="40">
        <v>24254.76</v>
      </c>
      <c r="J123" s="29">
        <v>45986</v>
      </c>
      <c r="K123" s="51" t="s">
        <v>16</v>
      </c>
    </row>
    <row r="124" spans="2:11" x14ac:dyDescent="0.35">
      <c r="B124" s="41">
        <v>40601100030501</v>
      </c>
      <c r="C124" s="21" t="s">
        <v>81</v>
      </c>
      <c r="D124" s="64" t="s">
        <v>18</v>
      </c>
      <c r="E124" s="53" t="str">
        <f>VLOOKUP(D124,'pomocná tab.'!$B$2:$E$12,3,0)</f>
        <v>Interreg VI PL-SK</v>
      </c>
      <c r="F124" s="53" t="str">
        <f>VLOOKUP(D124,'pomocná tab.'!$B$25:$H$35,3,0)</f>
        <v>MIRRI SR</v>
      </c>
      <c r="G124" s="54" t="str">
        <f>IFERROR(VLOOKUP(VALUE(MID($B124,12,1)),'pomocná tab.'!$F$2:$H$7,2,0),"")</f>
        <v>Priebežná platba</v>
      </c>
      <c r="H124" s="33" t="s">
        <v>15</v>
      </c>
      <c r="I124" s="40">
        <v>6733.05</v>
      </c>
      <c r="J124" s="29">
        <v>45986</v>
      </c>
      <c r="K124" s="51" t="s">
        <v>16</v>
      </c>
    </row>
    <row r="125" spans="2:11" x14ac:dyDescent="0.35">
      <c r="B125" s="41">
        <v>40601200020502</v>
      </c>
      <c r="C125" s="21" t="s">
        <v>58</v>
      </c>
      <c r="D125" s="64" t="s">
        <v>18</v>
      </c>
      <c r="E125" s="53" t="str">
        <f>VLOOKUP(D125,'pomocná tab.'!$B$2:$E$12,3,0)</f>
        <v>Interreg VI PL-SK</v>
      </c>
      <c r="F125" s="53" t="str">
        <f>VLOOKUP(D125,'pomocná tab.'!$B$25:$H$35,3,0)</f>
        <v>MIRRI SR</v>
      </c>
      <c r="G125" s="54" t="str">
        <f>IFERROR(VLOOKUP(VALUE(MID($B125,12,1)),'pomocná tab.'!$F$2:$H$7,2,0),"")</f>
        <v>Priebežná platba</v>
      </c>
      <c r="H125" s="33" t="s">
        <v>15</v>
      </c>
      <c r="I125" s="40">
        <v>5556.57</v>
      </c>
      <c r="J125" s="29">
        <v>45986</v>
      </c>
      <c r="K125" s="51" t="s">
        <v>16</v>
      </c>
    </row>
    <row r="126" spans="2:11" x14ac:dyDescent="0.35">
      <c r="B126" s="41">
        <v>40601100150504</v>
      </c>
      <c r="C126" s="21" t="s">
        <v>17</v>
      </c>
      <c r="D126" s="64" t="s">
        <v>18</v>
      </c>
      <c r="E126" s="53" t="str">
        <f>VLOOKUP(D126,'pomocná tab.'!$B$2:$E$12,3,0)</f>
        <v>Interreg VI PL-SK</v>
      </c>
      <c r="F126" s="53" t="str">
        <f>VLOOKUP(D126,'pomocná tab.'!$B$25:$H$35,3,0)</f>
        <v>MIRRI SR</v>
      </c>
      <c r="G126" s="54" t="str">
        <f>IFERROR(VLOOKUP(VALUE(MID($B126,12,1)),'pomocná tab.'!$F$2:$H$7,2,0),"")</f>
        <v>Priebežná platba</v>
      </c>
      <c r="H126" s="33" t="s">
        <v>15</v>
      </c>
      <c r="I126" s="40">
        <v>15358.2</v>
      </c>
      <c r="J126" s="29">
        <v>45987</v>
      </c>
      <c r="K126" s="51" t="s">
        <v>16</v>
      </c>
    </row>
    <row r="127" spans="2:11" x14ac:dyDescent="0.35">
      <c r="B127" s="41">
        <v>40604200010501</v>
      </c>
      <c r="C127" s="21" t="s">
        <v>29</v>
      </c>
      <c r="D127" s="64" t="s">
        <v>18</v>
      </c>
      <c r="E127" s="53" t="str">
        <f>VLOOKUP(D127,'pomocná tab.'!$B$2:$E$12,3,0)</f>
        <v>Interreg VI PL-SK</v>
      </c>
      <c r="F127" s="53" t="str">
        <f>VLOOKUP(D127,'pomocná tab.'!$B$25:$H$35,3,0)</f>
        <v>MIRRI SR</v>
      </c>
      <c r="G127" s="54" t="str">
        <f>IFERROR(VLOOKUP(VALUE(MID($B127,12,1)),'pomocná tab.'!$F$2:$H$7,2,0),"")</f>
        <v>Priebežná platba</v>
      </c>
      <c r="H127" s="33" t="s">
        <v>15</v>
      </c>
      <c r="I127" s="40">
        <v>6023.56</v>
      </c>
      <c r="J127" s="29">
        <v>45992</v>
      </c>
      <c r="K127" s="51" t="s">
        <v>16</v>
      </c>
    </row>
    <row r="128" spans="2:11" x14ac:dyDescent="0.35">
      <c r="B128" s="41">
        <v>40502401400503</v>
      </c>
      <c r="C128" s="21" t="s">
        <v>51</v>
      </c>
      <c r="D128" s="64" t="s">
        <v>14</v>
      </c>
      <c r="E128" s="53" t="str">
        <f>VLOOKUP(D128,'pomocná tab.'!$B$2:$E$12,3,0)</f>
        <v>Interreg VI HU-SK</v>
      </c>
      <c r="F128" s="53" t="str">
        <f>VLOOKUP(D128,'pomocná tab.'!$B$25:$H$35,3,0)</f>
        <v>MIRRI SR</v>
      </c>
      <c r="G128" s="54" t="str">
        <f>IFERROR(VLOOKUP(VALUE(MID($B128,12,1)),'pomocná tab.'!$F$2:$H$7,2,0),"")</f>
        <v>Priebežná platba</v>
      </c>
      <c r="H128" s="33" t="s">
        <v>15</v>
      </c>
      <c r="I128" s="40">
        <v>15288.9</v>
      </c>
      <c r="J128" s="29">
        <v>46013</v>
      </c>
      <c r="K128" s="51" t="s">
        <v>16</v>
      </c>
    </row>
    <row r="129" spans="2:11" x14ac:dyDescent="0.35">
      <c r="B129" s="41">
        <v>40501200960502</v>
      </c>
      <c r="C129" s="21" t="s">
        <v>67</v>
      </c>
      <c r="D129" s="64" t="s">
        <v>14</v>
      </c>
      <c r="E129" s="53" t="str">
        <f>VLOOKUP(D129,'pomocná tab.'!$B$2:$E$12,3,0)</f>
        <v>Interreg VI HU-SK</v>
      </c>
      <c r="F129" s="53" t="str">
        <f>VLOOKUP(D129,'pomocná tab.'!$B$25:$H$35,3,0)</f>
        <v>MIRRI SR</v>
      </c>
      <c r="G129" s="54" t="str">
        <f>IFERROR(VLOOKUP(VALUE(MID($B129,12,1)),'pomocná tab.'!$F$2:$H$7,2,0),"")</f>
        <v>Priebežná platba</v>
      </c>
      <c r="H129" s="33" t="s">
        <v>15</v>
      </c>
      <c r="I129" s="40">
        <v>1213.4100000000001</v>
      </c>
      <c r="J129" s="29">
        <v>46013</v>
      </c>
      <c r="K129" s="51" t="s">
        <v>16</v>
      </c>
    </row>
    <row r="130" spans="2:11" x14ac:dyDescent="0.35">
      <c r="B130" s="41">
        <v>40503100200503</v>
      </c>
      <c r="C130" s="21" t="s">
        <v>78</v>
      </c>
      <c r="D130" s="64" t="s">
        <v>14</v>
      </c>
      <c r="E130" s="53" t="str">
        <f>VLOOKUP(D130,'pomocná tab.'!$B$2:$E$12,3,0)</f>
        <v>Interreg VI HU-SK</v>
      </c>
      <c r="F130" s="53" t="str">
        <f>VLOOKUP(D130,'pomocná tab.'!$B$25:$H$35,3,0)</f>
        <v>MIRRI SR</v>
      </c>
      <c r="G130" s="54" t="str">
        <f>IFERROR(VLOOKUP(VALUE(MID($B130,12,1)),'pomocná tab.'!$F$2:$H$7,2,0),"")</f>
        <v>Priebežná platba</v>
      </c>
      <c r="H130" s="33" t="s">
        <v>15</v>
      </c>
      <c r="I130" s="40">
        <v>9489.6200000000008</v>
      </c>
      <c r="J130" s="29">
        <v>46013</v>
      </c>
      <c r="K130" s="51" t="s">
        <v>16</v>
      </c>
    </row>
    <row r="131" spans="2:11" x14ac:dyDescent="0.35">
      <c r="B131" s="41">
        <v>40501200070503</v>
      </c>
      <c r="C131" s="21" t="s">
        <v>72</v>
      </c>
      <c r="D131" s="64" t="s">
        <v>14</v>
      </c>
      <c r="E131" s="53" t="str">
        <f>VLOOKUP(D131,'pomocná tab.'!$B$2:$E$12,3,0)</f>
        <v>Interreg VI HU-SK</v>
      </c>
      <c r="F131" s="53" t="str">
        <f>VLOOKUP(D131,'pomocná tab.'!$B$25:$H$35,3,0)</f>
        <v>MIRRI SR</v>
      </c>
      <c r="G131" s="54" t="str">
        <f>IFERROR(VLOOKUP(VALUE(MID($B131,12,1)),'pomocná tab.'!$F$2:$H$7,2,0),"")</f>
        <v>Priebežná platba</v>
      </c>
      <c r="H131" s="33" t="s">
        <v>15</v>
      </c>
      <c r="I131" s="40">
        <v>42519.360000000001</v>
      </c>
      <c r="J131" s="29">
        <v>46013</v>
      </c>
      <c r="K131" s="51" t="s">
        <v>16</v>
      </c>
    </row>
    <row r="132" spans="2:11" x14ac:dyDescent="0.35">
      <c r="B132" s="41">
        <v>40602100210502</v>
      </c>
      <c r="C132" s="21" t="s">
        <v>17</v>
      </c>
      <c r="D132" s="64" t="s">
        <v>18</v>
      </c>
      <c r="E132" s="53" t="str">
        <f>VLOOKUP(D132,'pomocná tab.'!$B$2:$E$12,3,0)</f>
        <v>Interreg VI PL-SK</v>
      </c>
      <c r="F132" s="53" t="str">
        <f>VLOOKUP(D132,'pomocná tab.'!$B$25:$H$35,3,0)</f>
        <v>MIRRI SR</v>
      </c>
      <c r="G132" s="54" t="str">
        <f>IFERROR(VLOOKUP(VALUE(MID($B132,12,1)),'pomocná tab.'!$F$2:$H$7,2,0),"")</f>
        <v>Priebežná platba</v>
      </c>
      <c r="H132" s="33" t="s">
        <v>15</v>
      </c>
      <c r="I132" s="40">
        <v>41424.800000000003</v>
      </c>
      <c r="J132" s="29">
        <v>46013</v>
      </c>
      <c r="K132" s="51" t="s">
        <v>16</v>
      </c>
    </row>
    <row r="133" spans="2:11" x14ac:dyDescent="0.35">
      <c r="B133" s="41">
        <v>40604200020502</v>
      </c>
      <c r="C133" s="21" t="s">
        <v>42</v>
      </c>
      <c r="D133" s="64" t="s">
        <v>18</v>
      </c>
      <c r="E133" s="53" t="str">
        <f>VLOOKUP(D133,'pomocná tab.'!$B$2:$E$12,3,0)</f>
        <v>Interreg VI PL-SK</v>
      </c>
      <c r="F133" s="53" t="str">
        <f>VLOOKUP(D133,'pomocná tab.'!$B$25:$H$35,3,0)</f>
        <v>MIRRI SR</v>
      </c>
      <c r="G133" s="54" t="str">
        <f>IFERROR(VLOOKUP(VALUE(MID($B133,12,1)),'pomocná tab.'!$F$2:$H$7,2,0),"")</f>
        <v>Priebežná platba</v>
      </c>
      <c r="H133" s="33" t="s">
        <v>15</v>
      </c>
      <c r="I133" s="40">
        <v>23372.15</v>
      </c>
      <c r="J133" s="29">
        <v>46013</v>
      </c>
      <c r="K133" s="51" t="s">
        <v>16</v>
      </c>
    </row>
    <row r="134" spans="2:11" x14ac:dyDescent="0.35">
      <c r="B134" s="41">
        <v>40501220050501</v>
      </c>
      <c r="C134" s="21" t="s">
        <v>82</v>
      </c>
      <c r="D134" s="64" t="s">
        <v>14</v>
      </c>
      <c r="E134" s="53" t="str">
        <f>VLOOKUP(D134,'pomocná tab.'!$B$2:$E$12,3,0)</f>
        <v>Interreg VI HU-SK</v>
      </c>
      <c r="F134" s="53" t="str">
        <f>VLOOKUP(D134,'pomocná tab.'!$B$25:$H$35,3,0)</f>
        <v>MIRRI SR</v>
      </c>
      <c r="G134" s="54" t="str">
        <f>IFERROR(VLOOKUP(VALUE(MID($B134,12,1)),'pomocná tab.'!$F$2:$H$7,2,0),"")</f>
        <v>Priebežná platba</v>
      </c>
      <c r="H134" s="33" t="s">
        <v>15</v>
      </c>
      <c r="I134" s="40">
        <v>28041.42</v>
      </c>
      <c r="J134" s="29">
        <v>46013</v>
      </c>
      <c r="K134" s="51" t="s">
        <v>16</v>
      </c>
    </row>
    <row r="135" spans="2:11" x14ac:dyDescent="0.35">
      <c r="B135" s="41">
        <v>40501200030502</v>
      </c>
      <c r="C135" s="21" t="s">
        <v>35</v>
      </c>
      <c r="D135" s="64" t="s">
        <v>14</v>
      </c>
      <c r="E135" s="53" t="str">
        <f>VLOOKUP(D135,'pomocná tab.'!$B$2:$E$12,3,0)</f>
        <v>Interreg VI HU-SK</v>
      </c>
      <c r="F135" s="53" t="str">
        <f>VLOOKUP(D135,'pomocná tab.'!$B$25:$H$35,3,0)</f>
        <v>MIRRI SR</v>
      </c>
      <c r="G135" s="54" t="str">
        <f>IFERROR(VLOOKUP(VALUE(MID($B135,12,1)),'pomocná tab.'!$F$2:$H$7,2,0),"")</f>
        <v>Priebežná platba</v>
      </c>
      <c r="H135" s="33" t="s">
        <v>15</v>
      </c>
      <c r="I135" s="40">
        <v>7892.5</v>
      </c>
      <c r="J135" s="29">
        <v>46013</v>
      </c>
      <c r="K135" s="51" t="s">
        <v>16</v>
      </c>
    </row>
    <row r="136" spans="2:11" x14ac:dyDescent="0.35">
      <c r="B136" s="41">
        <v>40501201660503</v>
      </c>
      <c r="C136" s="21" t="s">
        <v>83</v>
      </c>
      <c r="D136" s="64" t="s">
        <v>14</v>
      </c>
      <c r="E136" s="53" t="str">
        <f>VLOOKUP(D136,'pomocná tab.'!$B$2:$E$12,3,0)</f>
        <v>Interreg VI HU-SK</v>
      </c>
      <c r="F136" s="53" t="str">
        <f>VLOOKUP(D136,'pomocná tab.'!$B$25:$H$35,3,0)</f>
        <v>MIRRI SR</v>
      </c>
      <c r="G136" s="54" t="str">
        <f>IFERROR(VLOOKUP(VALUE(MID($B136,12,1)),'pomocná tab.'!$F$2:$H$7,2,0),"")</f>
        <v>Priebežná platba</v>
      </c>
      <c r="H136" s="33" t="s">
        <v>15</v>
      </c>
      <c r="I136" s="40">
        <v>2216.9</v>
      </c>
      <c r="J136" s="29">
        <v>46013</v>
      </c>
      <c r="K136" s="51" t="s">
        <v>16</v>
      </c>
    </row>
    <row r="137" spans="2:11" x14ac:dyDescent="0.35">
      <c r="B137" s="41">
        <v>40501200580503</v>
      </c>
      <c r="C137" s="21" t="s">
        <v>49</v>
      </c>
      <c r="D137" s="64" t="s">
        <v>14</v>
      </c>
      <c r="E137" s="53" t="str">
        <f>VLOOKUP(D137,'pomocná tab.'!$B$2:$E$12,3,0)</f>
        <v>Interreg VI HU-SK</v>
      </c>
      <c r="F137" s="53" t="str">
        <f>VLOOKUP(D138,'pomocná tab.'!$B$25:$H$35,3,0)</f>
        <v>MIRRI SR</v>
      </c>
      <c r="G137" s="54" t="str">
        <f>IFERROR(VLOOKUP(VALUE(MID($B137,12,1)),'pomocná tab.'!$F$2:$H$7,2,0),"")</f>
        <v>Priebežná platba</v>
      </c>
      <c r="H137" s="33" t="s">
        <v>15</v>
      </c>
      <c r="I137" s="40">
        <v>11271.25</v>
      </c>
      <c r="J137" s="29">
        <v>46013</v>
      </c>
      <c r="K137" s="33" t="s">
        <v>16</v>
      </c>
    </row>
    <row r="138" spans="2:11" x14ac:dyDescent="0.35">
      <c r="B138" s="41">
        <v>40502400750502</v>
      </c>
      <c r="C138" s="21" t="s">
        <v>38</v>
      </c>
      <c r="D138" s="64" t="s">
        <v>14</v>
      </c>
      <c r="E138" s="53" t="str">
        <f>VLOOKUP(D138,'pomocná tab.'!$B$2:$E$12,3,0)</f>
        <v>Interreg VI HU-SK</v>
      </c>
      <c r="F138" s="53" t="s">
        <v>84</v>
      </c>
      <c r="G138" s="54" t="str">
        <f>IFERROR(VLOOKUP(VALUE(MID($B138,12,1)),'pomocná tab.'!$F$2:$H$7,2,0),"")</f>
        <v>Priebežná platba</v>
      </c>
      <c r="H138" s="33" t="s">
        <v>15</v>
      </c>
      <c r="I138" s="40">
        <v>13996.8</v>
      </c>
      <c r="J138" s="29">
        <v>46013</v>
      </c>
      <c r="K138" s="33" t="s">
        <v>16</v>
      </c>
    </row>
    <row r="139" spans="2:11" x14ac:dyDescent="0.35">
      <c r="B139" s="41">
        <v>40601100240502</v>
      </c>
      <c r="C139" s="21" t="s">
        <v>27</v>
      </c>
      <c r="D139" s="64" t="s">
        <v>18</v>
      </c>
      <c r="E139" s="53" t="str">
        <f>VLOOKUP(D139,'pomocná tab.'!$B$2:$E$12,3,0)</f>
        <v>Interreg VI PL-SK</v>
      </c>
      <c r="F139" s="53" t="s">
        <v>84</v>
      </c>
      <c r="G139" s="54" t="str">
        <f>IFERROR(VLOOKUP(VALUE(MID($B139,12,1)),'pomocná tab.'!$F$2:$H$7,2,0),"")</f>
        <v>Priebežná platba</v>
      </c>
      <c r="H139" s="33" t="s">
        <v>15</v>
      </c>
      <c r="I139" s="40">
        <v>9332.0300000000007</v>
      </c>
      <c r="J139" s="29">
        <v>46013</v>
      </c>
      <c r="K139" s="33" t="s">
        <v>16</v>
      </c>
    </row>
    <row r="140" spans="2:11" x14ac:dyDescent="0.35">
      <c r="B140" s="41">
        <v>40501200820501</v>
      </c>
      <c r="C140" s="21" t="s">
        <v>83</v>
      </c>
      <c r="D140" s="64" t="s">
        <v>14</v>
      </c>
      <c r="E140" s="53" t="str">
        <f>VLOOKUP(D140,'pomocná tab.'!$B$2:$E$12,3,0)</f>
        <v>Interreg VI HU-SK</v>
      </c>
      <c r="F140" s="53" t="s">
        <v>84</v>
      </c>
      <c r="G140" s="54" t="str">
        <f>IFERROR(VLOOKUP(VALUE(MID($B140,12,1)),'pomocná tab.'!$F$2:$H$7,2,0),"")</f>
        <v>Priebežná platba</v>
      </c>
      <c r="H140" s="33" t="s">
        <v>15</v>
      </c>
      <c r="I140" s="40">
        <v>3275.96</v>
      </c>
      <c r="J140" s="29">
        <v>46013</v>
      </c>
      <c r="K140" s="33" t="s">
        <v>16</v>
      </c>
    </row>
    <row r="141" spans="2:11" x14ac:dyDescent="0.35">
      <c r="B141" s="41">
        <v>40502400020501</v>
      </c>
      <c r="C141" s="21" t="s">
        <v>85</v>
      </c>
      <c r="D141" s="64" t="s">
        <v>14</v>
      </c>
      <c r="E141" s="53" t="str">
        <f>VLOOKUP(D141,'pomocná tab.'!$B$2:$E$12,3,0)</f>
        <v>Interreg VI HU-SK</v>
      </c>
      <c r="F141" s="53" t="str">
        <f>VLOOKUP(D141,'pomocná tab.'!$B$25:$H$35,3,0)</f>
        <v>MIRRI SR</v>
      </c>
      <c r="G141" s="54" t="str">
        <f>IFERROR(VLOOKUP(VALUE(MID($B141,12,1)),'pomocná tab.'!$F$2:$H$7,2,0),"")</f>
        <v>Priebežná platba</v>
      </c>
      <c r="H141" s="33" t="s">
        <v>15</v>
      </c>
      <c r="I141" s="40">
        <v>474.14</v>
      </c>
      <c r="J141" s="29">
        <v>46013</v>
      </c>
      <c r="K141" s="33" t="s">
        <v>16</v>
      </c>
    </row>
    <row r="142" spans="2:11" x14ac:dyDescent="0.35">
      <c r="B142" s="41">
        <v>40501200940502</v>
      </c>
      <c r="C142" s="21" t="s">
        <v>77</v>
      </c>
      <c r="D142" s="64" t="s">
        <v>14</v>
      </c>
      <c r="E142" s="53" t="str">
        <f>VLOOKUP(D142,'pomocná tab.'!$B$2:$E$12,3,0)</f>
        <v>Interreg VI HU-SK</v>
      </c>
      <c r="F142" s="53" t="s">
        <v>84</v>
      </c>
      <c r="G142" s="54" t="str">
        <f>IFERROR(VLOOKUP(VALUE(MID($B142,12,1)),'pomocná tab.'!$F$2:$H$7,2,0),"")</f>
        <v>Priebežná platba</v>
      </c>
      <c r="H142" s="33" t="s">
        <v>15</v>
      </c>
      <c r="I142" s="40">
        <v>1566.03</v>
      </c>
      <c r="J142" s="29">
        <v>46013</v>
      </c>
      <c r="K142" s="33" t="s">
        <v>16</v>
      </c>
    </row>
    <row r="143" spans="2:11" x14ac:dyDescent="0.35">
      <c r="B143" s="41">
        <v>40602100170502</v>
      </c>
      <c r="C143" s="21" t="s">
        <v>29</v>
      </c>
      <c r="D143" s="64" t="s">
        <v>18</v>
      </c>
      <c r="E143" s="53" t="str">
        <f>VLOOKUP(D143,'pomocná tab.'!$B$2:$E$12,3,0)</f>
        <v>Interreg VI PL-SK</v>
      </c>
      <c r="F143" s="53" t="str">
        <f>VLOOKUP(D143,'pomocná tab.'!$B$25:$H$35,3,0)</f>
        <v>MIRRI SR</v>
      </c>
      <c r="G143" s="54" t="str">
        <f>IFERROR(VLOOKUP(VALUE(MID($B143,12,1)),'pomocná tab.'!$F$2:$H$7,2,0),"")</f>
        <v>Priebežná platba</v>
      </c>
      <c r="H143" s="33" t="s">
        <v>15</v>
      </c>
      <c r="I143" s="40">
        <v>101109.51</v>
      </c>
      <c r="J143" s="29">
        <v>46014</v>
      </c>
      <c r="K143" s="33" t="s">
        <v>16</v>
      </c>
    </row>
    <row r="144" spans="2:11" x14ac:dyDescent="0.35">
      <c r="B144" s="41">
        <v>40603100070503</v>
      </c>
      <c r="C144" s="21" t="s">
        <v>43</v>
      </c>
      <c r="D144" s="64" t="s">
        <v>18</v>
      </c>
      <c r="E144" s="53" t="str">
        <f>VLOOKUP(D144,'pomocná tab.'!$B$2:$E$12,3,0)</f>
        <v>Interreg VI PL-SK</v>
      </c>
      <c r="F144" s="53" t="str">
        <f>VLOOKUP(D144,'pomocná tab.'!$B$25:$H$35,3,0)</f>
        <v>MIRRI SR</v>
      </c>
      <c r="G144" s="54" t="str">
        <f>IFERROR(VLOOKUP(VALUE(MID($B144,12,1)),'pomocná tab.'!$F$2:$H$7,2,0),"")</f>
        <v>Priebežná platba</v>
      </c>
      <c r="H144" s="33" t="s">
        <v>15</v>
      </c>
      <c r="I144" s="40">
        <v>108883.01</v>
      </c>
      <c r="J144" s="29">
        <v>46014</v>
      </c>
      <c r="K144" s="33" t="s">
        <v>16</v>
      </c>
    </row>
    <row r="145" spans="2:11" x14ac:dyDescent="0.35">
      <c r="B145" s="41">
        <v>40502400390501</v>
      </c>
      <c r="C145" s="21" t="s">
        <v>86</v>
      </c>
      <c r="D145" s="64" t="s">
        <v>14</v>
      </c>
      <c r="E145" s="53" t="str">
        <f>VLOOKUP(D145,'pomocná tab.'!$B$2:$E$12,3,0)</f>
        <v>Interreg VI HU-SK</v>
      </c>
      <c r="F145" s="53" t="str">
        <f>VLOOKUP(D145,'pomocná tab.'!$B$25:$H$35,3,0)</f>
        <v>MIRRI SR</v>
      </c>
      <c r="G145" s="54" t="str">
        <f>IFERROR(VLOOKUP(VALUE(MID($B145,12,1)),'pomocná tab.'!$F$2:$H$7,2,0),"")</f>
        <v>Priebežná platba</v>
      </c>
      <c r="H145" s="33" t="s">
        <v>15</v>
      </c>
      <c r="I145" s="40">
        <v>12321.39</v>
      </c>
      <c r="J145" s="29">
        <v>46014</v>
      </c>
      <c r="K145" s="33" t="s">
        <v>16</v>
      </c>
    </row>
  </sheetData>
  <protectedRanges>
    <protectedRange algorithmName="SHA-512" hashValue="2L+NkliG0pwTO5anblBee1wFBFe+i4VTMOZR6Hik491fuvCSN/rcCWis1gRLb+g+OlWR9BcwfV9plU6M9YUg0w==" saltValue="lScglLqyPYHPv6aDBe387w==" spinCount="100000" sqref="D7:E7 A7 A10 D9 E8:E18 F7:F18 D32:G33 D34:D38 D12:D18 E34:G40 D41:G41 G7:G31 D19:F31 D45:D48 E42:G50 D51:G59 E60:G65 D66:G66 E67:G69 D70:G71 E72:G108 D109:G112 E113:G145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view="pageLayout" workbookViewId="0">
      <selection activeCell="G6" sqref="G6"/>
    </sheetView>
  </sheetViews>
  <sheetFormatPr defaultRowHeight="14.5" x14ac:dyDescent="0.35"/>
  <sheetData>
    <row r="2" spans="1:7" x14ac:dyDescent="0.35">
      <c r="A2">
        <v>1</v>
      </c>
      <c r="B2" t="s">
        <v>87</v>
      </c>
      <c r="D2" t="s">
        <v>88</v>
      </c>
      <c r="F2">
        <v>1</v>
      </c>
      <c r="G2" t="s">
        <v>89</v>
      </c>
    </row>
    <row r="3" spans="1:7" x14ac:dyDescent="0.35">
      <c r="A3">
        <v>2</v>
      </c>
      <c r="B3" t="s">
        <v>90</v>
      </c>
      <c r="D3" t="s">
        <v>91</v>
      </c>
      <c r="F3">
        <v>2</v>
      </c>
      <c r="G3" t="s">
        <v>92</v>
      </c>
    </row>
    <row r="4" spans="1:7" x14ac:dyDescent="0.35">
      <c r="A4">
        <v>3</v>
      </c>
      <c r="B4" t="s">
        <v>93</v>
      </c>
      <c r="D4" t="s">
        <v>94</v>
      </c>
      <c r="F4">
        <v>3</v>
      </c>
      <c r="G4" t="s">
        <v>95</v>
      </c>
    </row>
    <row r="5" spans="1:7" x14ac:dyDescent="0.35">
      <c r="A5">
        <v>4</v>
      </c>
      <c r="B5" t="s">
        <v>96</v>
      </c>
      <c r="D5" t="s">
        <v>97</v>
      </c>
      <c r="F5">
        <v>4</v>
      </c>
      <c r="G5" t="s">
        <v>98</v>
      </c>
    </row>
    <row r="6" spans="1:7" x14ac:dyDescent="0.35">
      <c r="A6">
        <v>5</v>
      </c>
      <c r="B6" t="s">
        <v>99</v>
      </c>
      <c r="D6" t="s">
        <v>100</v>
      </c>
      <c r="F6">
        <v>5</v>
      </c>
      <c r="G6" t="s">
        <v>101</v>
      </c>
    </row>
    <row r="7" spans="1:7" x14ac:dyDescent="0.35">
      <c r="A7">
        <v>6</v>
      </c>
      <c r="B7" t="s">
        <v>14</v>
      </c>
      <c r="D7" t="s">
        <v>102</v>
      </c>
      <c r="F7">
        <v>7</v>
      </c>
      <c r="G7" t="s">
        <v>103</v>
      </c>
    </row>
    <row r="8" spans="1:7" x14ac:dyDescent="0.35">
      <c r="A8">
        <v>7</v>
      </c>
      <c r="B8" t="s">
        <v>18</v>
      </c>
      <c r="D8" t="s">
        <v>104</v>
      </c>
    </row>
    <row r="9" spans="1:7" x14ac:dyDescent="0.35">
      <c r="A9">
        <v>8</v>
      </c>
      <c r="B9" t="s">
        <v>105</v>
      </c>
      <c r="D9" t="s">
        <v>106</v>
      </c>
    </row>
    <row r="10" spans="1:7" x14ac:dyDescent="0.35">
      <c r="A10">
        <v>9</v>
      </c>
      <c r="B10" t="s">
        <v>107</v>
      </c>
      <c r="D10" t="s">
        <v>108</v>
      </c>
    </row>
    <row r="11" spans="1:7" x14ac:dyDescent="0.35">
      <c r="A11">
        <v>10</v>
      </c>
      <c r="B11" t="s">
        <v>109</v>
      </c>
      <c r="D11" t="s">
        <v>110</v>
      </c>
    </row>
    <row r="12" spans="1:7" x14ac:dyDescent="0.35">
      <c r="A12">
        <v>11</v>
      </c>
      <c r="B12" t="s">
        <v>111</v>
      </c>
      <c r="D12" t="s">
        <v>112</v>
      </c>
    </row>
    <row r="14" spans="1:7" x14ac:dyDescent="0.35">
      <c r="B14" t="s">
        <v>113</v>
      </c>
      <c r="C14" t="s">
        <v>114</v>
      </c>
      <c r="D14" t="s">
        <v>115</v>
      </c>
    </row>
    <row r="15" spans="1:7" x14ac:dyDescent="0.35">
      <c r="B15">
        <v>1</v>
      </c>
      <c r="C15">
        <v>401</v>
      </c>
      <c r="D15" t="s">
        <v>88</v>
      </c>
    </row>
    <row r="16" spans="1:7" x14ac:dyDescent="0.35">
      <c r="B16">
        <v>2</v>
      </c>
      <c r="C16">
        <v>403</v>
      </c>
      <c r="D16" t="s">
        <v>97</v>
      </c>
    </row>
    <row r="17" spans="1:4" x14ac:dyDescent="0.35">
      <c r="B17">
        <v>3</v>
      </c>
      <c r="C17">
        <v>404</v>
      </c>
      <c r="D17" t="s">
        <v>100</v>
      </c>
    </row>
    <row r="18" spans="1:4" x14ac:dyDescent="0.35">
      <c r="B18">
        <v>4</v>
      </c>
      <c r="C18">
        <v>405</v>
      </c>
      <c r="D18" t="s">
        <v>102</v>
      </c>
    </row>
    <row r="19" spans="1:4" x14ac:dyDescent="0.35">
      <c r="B19">
        <v>5</v>
      </c>
      <c r="C19">
        <v>406</v>
      </c>
      <c r="D19" t="s">
        <v>104</v>
      </c>
    </row>
    <row r="20" spans="1:4" x14ac:dyDescent="0.35">
      <c r="B20">
        <v>6</v>
      </c>
      <c r="C20">
        <v>407</v>
      </c>
      <c r="D20" t="s">
        <v>106</v>
      </c>
    </row>
    <row r="21" spans="1:4" x14ac:dyDescent="0.35">
      <c r="B21">
        <v>7</v>
      </c>
      <c r="C21">
        <v>4911</v>
      </c>
      <c r="D21" t="s">
        <v>108</v>
      </c>
    </row>
    <row r="22" spans="1:4" x14ac:dyDescent="0.35">
      <c r="B22">
        <v>8</v>
      </c>
      <c r="C22">
        <v>4911</v>
      </c>
      <c r="D22" t="s">
        <v>110</v>
      </c>
    </row>
    <row r="23" spans="1:4" x14ac:dyDescent="0.35">
      <c r="B23">
        <v>9</v>
      </c>
      <c r="C23">
        <v>401</v>
      </c>
      <c r="D23" t="s">
        <v>116</v>
      </c>
    </row>
    <row r="25" spans="1:4" x14ac:dyDescent="0.35">
      <c r="A25">
        <v>1</v>
      </c>
      <c r="B25" t="s">
        <v>87</v>
      </c>
      <c r="D25" t="s">
        <v>84</v>
      </c>
    </row>
    <row r="26" spans="1:4" x14ac:dyDescent="0.35">
      <c r="A26">
        <v>2</v>
      </c>
      <c r="B26" t="s">
        <v>90</v>
      </c>
      <c r="D26" t="s">
        <v>117</v>
      </c>
    </row>
    <row r="27" spans="1:4" x14ac:dyDescent="0.35">
      <c r="A27">
        <v>3</v>
      </c>
      <c r="B27" t="s">
        <v>93</v>
      </c>
      <c r="D27" t="s">
        <v>118</v>
      </c>
    </row>
    <row r="28" spans="1:4" x14ac:dyDescent="0.35">
      <c r="A28">
        <v>4</v>
      </c>
      <c r="B28" t="s">
        <v>96</v>
      </c>
      <c r="D28" t="s">
        <v>84</v>
      </c>
    </row>
    <row r="29" spans="1:4" x14ac:dyDescent="0.35">
      <c r="A29">
        <v>5</v>
      </c>
      <c r="B29" t="s">
        <v>99</v>
      </c>
      <c r="D29" t="s">
        <v>84</v>
      </c>
    </row>
    <row r="30" spans="1:4" x14ac:dyDescent="0.35">
      <c r="A30">
        <v>6</v>
      </c>
      <c r="B30" t="s">
        <v>14</v>
      </c>
      <c r="D30" t="s">
        <v>84</v>
      </c>
    </row>
    <row r="31" spans="1:4" x14ac:dyDescent="0.35">
      <c r="A31">
        <v>7</v>
      </c>
      <c r="B31" t="s">
        <v>18</v>
      </c>
      <c r="D31" t="s">
        <v>84</v>
      </c>
    </row>
    <row r="32" spans="1:4" x14ac:dyDescent="0.35">
      <c r="A32">
        <v>8</v>
      </c>
      <c r="B32" t="s">
        <v>105</v>
      </c>
      <c r="D32" t="s">
        <v>84</v>
      </c>
    </row>
    <row r="33" spans="1:4" x14ac:dyDescent="0.35">
      <c r="A33">
        <v>9</v>
      </c>
      <c r="B33" t="s">
        <v>107</v>
      </c>
      <c r="D33" t="s">
        <v>84</v>
      </c>
    </row>
    <row r="34" spans="1:4" x14ac:dyDescent="0.35">
      <c r="A34">
        <v>10</v>
      </c>
      <c r="B34" t="s">
        <v>109</v>
      </c>
      <c r="D34" t="s">
        <v>84</v>
      </c>
    </row>
    <row r="35" spans="1:4" x14ac:dyDescent="0.35">
      <c r="A35">
        <v>11</v>
      </c>
      <c r="B35" t="s">
        <v>111</v>
      </c>
      <c r="D35" t="s">
        <v>119</v>
      </c>
    </row>
    <row r="37" spans="1:4" x14ac:dyDescent="0.35">
      <c r="A37">
        <v>1</v>
      </c>
      <c r="B37" t="s">
        <v>107</v>
      </c>
      <c r="D37" t="s">
        <v>108</v>
      </c>
    </row>
    <row r="38" spans="1:4" x14ac:dyDescent="0.35">
      <c r="A38">
        <v>2</v>
      </c>
      <c r="B38" t="s">
        <v>109</v>
      </c>
      <c r="D38" t="s">
        <v>110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47f5b038070affa47187c9c395bebdbc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c7060b9e343ff18921e46c9ea38a187e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F7B55-87C9-4F3B-8B4F-C42F4840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BA9A0-3B42-4FBA-AF82-1EC01572E87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25bc8d21-7b30-4b00-8637-09c2694dac04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648f6163-8cb5-49bd-be48-72867b6130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2025</vt:lpstr>
      <vt:lpstr>pomocná tab.</vt:lpstr>
      <vt:lpstr>'INTERREG_SK-HU-PL-NEXT 2025'!Oblasť_tlače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Morvay, Zoltán</cp:lastModifiedBy>
  <cp:revision/>
  <dcterms:created xsi:type="dcterms:W3CDTF">2025-02-05T11:56:05Z</dcterms:created>
  <dcterms:modified xsi:type="dcterms:W3CDTF">2025-12-31T08:30:23Z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