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Z:\2021-2027\Informácie o zaslaní prehľadu uhradených ŽoP\IRR AT, CZ, HU-PL-NEXT\2025\10_2025\02.10.2025\"/>
    </mc:Choice>
  </mc:AlternateContent>
  <bookViews>
    <workbookView xWindow="0" yWindow="0" windowWidth="28800" windowHeight="1068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2025'!$D$2:$D$136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F98" i="1"/>
  <c r="E98" i="1"/>
  <c r="E99" i="1"/>
  <c r="F99" i="1"/>
  <c r="G99" i="1"/>
  <c r="G97" i="1"/>
  <c r="F97" i="1"/>
  <c r="G96" i="1"/>
  <c r="E97" i="1"/>
  <c r="F96" i="1"/>
  <c r="E96" i="1"/>
  <c r="G95" i="1"/>
  <c r="F95" i="1"/>
  <c r="E95" i="1"/>
  <c r="G94" i="1"/>
  <c r="F94" i="1"/>
  <c r="E94" i="1"/>
  <c r="G91" i="1"/>
  <c r="F91" i="1"/>
  <c r="E91" i="1"/>
  <c r="G88" i="1"/>
  <c r="F88" i="1"/>
  <c r="E88" i="1"/>
  <c r="G86" i="1"/>
  <c r="F86" i="1"/>
  <c r="E86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7" i="1"/>
  <c r="F87" i="1"/>
  <c r="G87" i="1"/>
  <c r="E89" i="1"/>
  <c r="F89" i="1"/>
  <c r="G89" i="1"/>
  <c r="E90" i="1"/>
  <c r="F90" i="1"/>
  <c r="G90" i="1"/>
  <c r="E92" i="1"/>
  <c r="F92" i="1"/>
  <c r="G92" i="1"/>
  <c r="E93" i="1"/>
  <c r="F93" i="1"/>
  <c r="G9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G73" i="1"/>
  <c r="F73" i="1"/>
  <c r="E73" i="1"/>
  <c r="G72" i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<sst xmlns="http://schemas.openxmlformats.org/spreadsheetml/2006/main" count="453" uniqueCount="108">
  <si>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</si>
  <si>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</si>
  <si>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</si>
  <si>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</si>
  <si>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</si>
  <si>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</si>
  <si>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</si>
  <si>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</si>
  <si>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</si>
  <si>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</si>
  <si>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</si>
  <si>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</si>
  <si>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</si>
  <si>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</si>
  <si>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</si>
  <si>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</si>
  <si>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</si>
  <si>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</si>
  <si>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</si>
  <si>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</si>
  <si>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</si>
  <si>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</si>
  <si>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</si>
  <si>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</si>
  <si>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</si>
  <si>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</si>
  <si>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</si>
  <si>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</si>
  <si>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</si>
  <si>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</si>
  <si>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</si>
  <si>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</si>
  <si>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</si>
  <si>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</si>
  <si>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</si>
  <si>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</si>
  <si>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</si>
  <si>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</si>
  <si>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</si>
  <si>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</si>
  <si>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</si>
  <si>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</si>
  <si>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</si>
  <si>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</si>
  <si>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</si>
  <si>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</si>
  <si>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</si>
  <si>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</si>
  <si>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</si>
  <si>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</si>
  <si>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</si>
  <si>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</si>
  <si>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</si>
  <si>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</si>
  <si>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</si>
  <si>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</si>
  <si>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</si>
  <si>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</si>
  <si>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</si>
  <si>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</si>
  <si>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</si>
  <si>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</si>
  <si>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Technická univerzita vo Zvolene</t>
  </si>
  <si>
    <t>Technická univerzita v Košiciach</t>
  </si>
  <si>
    <t>Bratislavské regionálne ochranárske združenie</t>
  </si>
  <si>
    <t>Štátna ochrana prírody Slovenskej republiky, B. Bystrica_x000D_</t>
  </si>
  <si>
    <t>Bioeconomy Cluster</t>
  </si>
  <si>
    <t>Mesto Levice</t>
  </si>
  <si>
    <t>Obec Nižná Polianka</t>
  </si>
  <si>
    <t>Obec Skalité</t>
  </si>
  <si>
    <t>Obec Galanta</t>
  </si>
  <si>
    <t>Občianske združenie ROVÁS</t>
  </si>
  <si>
    <t>LESY Slovenskej republiky, štátny podnik</t>
  </si>
  <si>
    <t>Ministerstvo vnútra SR - Prezídium Policajného zboru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</si>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</sst>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 shrinkToFit="1"/>
    </xf>
    <xf numFmtId="0" fontId="11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8" xfId="0" applyFont="1" applyBorder="1"/>
    <xf numFmtId="0" fontId="1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/>
    <xf numFmtId="0" fontId="10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36"/>
  <sheetViews>
    <sheetView showGridLines="0" tabSelected="1" zoomScaleNormal="100" workbookViewId="0">
      <pane ySplit="6" topLeftCell="A94" activePane="bottomLeft" state="frozen"/>
      <selection pane="bottomLeft" activeCell="F110" sqref="F110"/>
    </sheetView>
  </sheetViews>
  <sheetFormatPr defaultRowHeight="15" x14ac:dyDescent="0.25"/>
  <cols>
    <col min="1" max="1" width="9.42578125" style="17" customWidth="1"/>
    <col min="2" max="2" width="17.140625" customWidth="1"/>
    <col min="3" max="3" width="54" customWidth="1"/>
    <col min="4" max="4" width="13.7109375" customWidth="1"/>
    <col min="5" max="6" width="18.28515625" customWidth="1"/>
    <col min="7" max="7" width="19.28515625" customWidth="1"/>
    <col min="8" max="8" width="13.85546875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</row>
    <row r="5" spans="1:12" ht="15.75" x14ac:dyDescent="0.2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2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2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2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2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2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2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2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2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2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2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2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2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2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2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2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2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2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2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2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2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2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2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x14ac:dyDescent="0.2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2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2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2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2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2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2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2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2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2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2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2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2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2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2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2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2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2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2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2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2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2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2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2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2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2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2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2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2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2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2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2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2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2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2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2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ht="15.75" customHeight="1" x14ac:dyDescent="0.2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2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2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2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2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50">
        <v>8475.3799999999992</v>
      </c>
      <c r="J68" s="53">
        <v>45798</v>
      </c>
      <c r="K68" s="52" t="s">
        <v>16</v>
      </c>
    </row>
    <row r="69" spans="2:11" x14ac:dyDescent="0.2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60" t="s">
        <v>15</v>
      </c>
      <c r="I69" s="50">
        <v>1632</v>
      </c>
      <c r="J69" s="53">
        <v>45804</v>
      </c>
      <c r="K69" s="52" t="s">
        <v>16</v>
      </c>
    </row>
    <row r="70" spans="2:11" x14ac:dyDescent="0.25">
      <c r="B70" s="42">
        <v>40501200580502</v>
      </c>
      <c r="C70" s="21" t="s">
        <v>49</v>
      </c>
      <c r="D70" s="20" t="s">
        <v>14</v>
      </c>
      <c r="E70" s="54" t="str">
        <f>VLOOKUP(D70,'pomocná tab.'!$B$2:$E$12,3,0)</f>
        <v>Interreg VI HU-SK</v>
      </c>
      <c r="F70" s="54" t="str">
        <f>VLOOKUP(D70,'pomocná tab.'!$B$25:$H$35,3,0)</f>
        <v>MIRRI SR</v>
      </c>
      <c r="G70" s="55" t="str">
        <f>IFERROR(VLOOKUP(VALUE(MID($B70,12,1)),'pomocná tab.'!$F$2:$H$7,2,0),"")</f>
        <v>Priebežná platba</v>
      </c>
      <c r="H70" s="60" t="s">
        <v>15</v>
      </c>
      <c r="I70" s="41">
        <v>21671.9</v>
      </c>
      <c r="J70" s="30">
        <v>45838</v>
      </c>
      <c r="K70" s="34" t="s">
        <v>16</v>
      </c>
    </row>
    <row r="71" spans="2:11" x14ac:dyDescent="0.25">
      <c r="B71" s="42">
        <v>40502400150502</v>
      </c>
      <c r="C71" s="21" t="s">
        <v>34</v>
      </c>
      <c r="D71" s="20" t="s">
        <v>14</v>
      </c>
      <c r="E71" s="54" t="str">
        <f>VLOOKUP(D71,'pomocná tab.'!$B$2:$E$12,3,0)</f>
        <v>Interreg VI HU-SK</v>
      </c>
      <c r="F71" s="54" t="str">
        <f>VLOOKUP(D71,'pomocná tab.'!$B$25:$H$35,3,0)</f>
        <v>MIRRI SR</v>
      </c>
      <c r="G71" s="55" t="str">
        <f>IFERROR(VLOOKUP(VALUE(MID($B71,12,1)),'pomocná tab.'!$F$2:$H$7,2,0),"")</f>
        <v>Priebežná platba</v>
      </c>
      <c r="H71" s="60" t="s">
        <v>15</v>
      </c>
      <c r="I71" s="41">
        <v>23.86</v>
      </c>
      <c r="J71" s="30">
        <v>45840</v>
      </c>
      <c r="K71" s="34" t="s">
        <v>16</v>
      </c>
    </row>
    <row r="72" spans="2:11" x14ac:dyDescent="0.25">
      <c r="B72" s="42">
        <v>40601100270502</v>
      </c>
      <c r="C72" s="21" t="s">
        <v>45</v>
      </c>
      <c r="D72" s="20" t="s">
        <v>18</v>
      </c>
      <c r="E72" s="54" t="str">
        <f>VLOOKUP(D72,'pomocná tab.'!$B$2:$E$12,3,0)</f>
        <v>Interreg VI PL-SK</v>
      </c>
      <c r="F72" s="54" t="str">
        <f>VLOOKUP(D72,'pomocná tab.'!$B$25:$H$35,3,0)</f>
        <v>MIRRI SR</v>
      </c>
      <c r="G72" s="55" t="str">
        <f>IFERROR(VLOOKUP(VALUE(MID($B72,12,1)),'pomocná tab.'!$F$2:$H$7,2,0),"")</f>
        <v>Priebežná platba</v>
      </c>
      <c r="H72" s="60" t="s">
        <v>15</v>
      </c>
      <c r="I72" s="41">
        <v>26124.62</v>
      </c>
      <c r="J72" s="30">
        <v>45840</v>
      </c>
      <c r="K72" s="34" t="s">
        <v>16</v>
      </c>
    </row>
    <row r="73" spans="2:11" x14ac:dyDescent="0.25">
      <c r="B73" s="42">
        <v>40501201680501</v>
      </c>
      <c r="C73" s="21" t="s">
        <v>62</v>
      </c>
      <c r="D73" s="20" t="s">
        <v>14</v>
      </c>
      <c r="E73" s="54" t="str">
        <f>VLOOKUP(D73,'pomocná tab.'!$B$2:$E$12,3,0)</f>
        <v>Interreg VI HU-SK</v>
      </c>
      <c r="F73" s="54" t="str">
        <f>VLOOKUP(D73,'pomocná tab.'!$B$25:$H$35,3,0)</f>
        <v>MIRRI SR</v>
      </c>
      <c r="G73" s="55" t="str">
        <f>IFERROR(VLOOKUP(VALUE(MID($B73,12,1)),'pomocná tab.'!$F$2:$H$7,2,0),"")</f>
        <v>Priebežná platba</v>
      </c>
      <c r="H73" s="60" t="s">
        <v>15</v>
      </c>
      <c r="I73" s="41">
        <v>3674.7</v>
      </c>
      <c r="J73" s="30">
        <v>45847</v>
      </c>
      <c r="K73" s="34" t="s">
        <v>16</v>
      </c>
    </row>
    <row r="74" spans="2:11" x14ac:dyDescent="0.25">
      <c r="B74" s="42">
        <v>40501200700502</v>
      </c>
      <c r="C74" s="21" t="s">
        <v>13</v>
      </c>
      <c r="D74" s="20" t="s">
        <v>14</v>
      </c>
      <c r="E74" s="54" t="str">
        <f>VLOOKUP(D74,'pomocná tab.'!$B$2:$E$12,3,0)</f>
        <v>Interreg VI HU-SK</v>
      </c>
      <c r="F74" s="54" t="str">
        <f>VLOOKUP(D74,'pomocná tab.'!$B$25:$H$35,3,0)</f>
        <v>MIRRI SR</v>
      </c>
      <c r="G74" s="55" t="str">
        <f>IFERROR(VLOOKUP(VALUE(MID($B74,12,1)),'pomocná tab.'!$F$2:$H$7,2,0),"")</f>
        <v>Priebežná platba</v>
      </c>
      <c r="H74" s="60" t="s">
        <v>15</v>
      </c>
      <c r="I74" s="41">
        <v>4746.6000000000004</v>
      </c>
      <c r="J74" s="30">
        <v>45847</v>
      </c>
      <c r="K74" s="34" t="s">
        <v>16</v>
      </c>
    </row>
    <row r="75" spans="2:11" x14ac:dyDescent="0.25">
      <c r="B75" s="42">
        <v>40501200630501</v>
      </c>
      <c r="C75" s="21" t="s">
        <v>63</v>
      </c>
      <c r="D75" s="20" t="s">
        <v>14</v>
      </c>
      <c r="E75" s="54" t="str">
        <f>VLOOKUP(D75,'pomocná tab.'!$B$2:$E$12,3,0)</f>
        <v>Interreg VI HU-SK</v>
      </c>
      <c r="F75" s="54" t="str">
        <f>VLOOKUP(D75,'pomocná tab.'!$B$25:$H$35,3,0)</f>
        <v>MIRRI SR</v>
      </c>
      <c r="G75" s="55" t="str">
        <f>IFERROR(VLOOKUP(VALUE(MID($B75,12,1)),'pomocná tab.'!$F$2:$H$7,2,0),"")</f>
        <v>Priebežná platba</v>
      </c>
      <c r="H75" s="60" t="s">
        <v>15</v>
      </c>
      <c r="I75" s="41">
        <v>261.51</v>
      </c>
      <c r="J75" s="30">
        <v>45848</v>
      </c>
      <c r="K75" s="34" t="s">
        <v>16</v>
      </c>
    </row>
    <row r="76" spans="2:11" x14ac:dyDescent="0.25">
      <c r="B76" s="42">
        <v>40501201140501</v>
      </c>
      <c r="C76" s="21" t="s">
        <v>64</v>
      </c>
      <c r="D76" s="20" t="s">
        <v>14</v>
      </c>
      <c r="E76" s="54" t="str">
        <f>VLOOKUP(D76,'pomocná tab.'!$B$2:$E$12,3,0)</f>
        <v>Interreg VI HU-SK</v>
      </c>
      <c r="F76" s="54" t="str">
        <f>VLOOKUP(D76,'pomocná tab.'!$B$25:$H$35,3,0)</f>
        <v>MIRRI SR</v>
      </c>
      <c r="G76" s="55" t="str">
        <f>IFERROR(VLOOKUP(VALUE(MID($B76,12,1)),'pomocná tab.'!$F$2:$H$7,2,0),"")</f>
        <v>Priebežná platba</v>
      </c>
      <c r="H76" s="60" t="s">
        <v>15</v>
      </c>
      <c r="I76" s="41">
        <v>156</v>
      </c>
      <c r="J76" s="30">
        <v>45848</v>
      </c>
      <c r="K76" s="34" t="s">
        <v>16</v>
      </c>
    </row>
    <row r="77" spans="2:11" x14ac:dyDescent="0.25">
      <c r="B77" s="42">
        <v>40501200800502</v>
      </c>
      <c r="C77" s="21" t="s">
        <v>22</v>
      </c>
      <c r="D77" s="20" t="s">
        <v>14</v>
      </c>
      <c r="E77" s="54" t="str">
        <f>VLOOKUP(D77,'pomocná tab.'!$B$2:$E$12,3,0)</f>
        <v>Interreg VI HU-SK</v>
      </c>
      <c r="F77" s="54" t="str">
        <f>VLOOKUP(D77,'pomocná tab.'!$B$25:$H$35,3,0)</f>
        <v>MIRRI SR</v>
      </c>
      <c r="G77" s="55" t="str">
        <f>IFERROR(VLOOKUP(VALUE(MID($B77,12,1)),'pomocná tab.'!$F$2:$H$7,2,0),"")</f>
        <v>Priebežná platba</v>
      </c>
      <c r="H77" s="60" t="s">
        <v>15</v>
      </c>
      <c r="I77" s="41">
        <v>16724.18</v>
      </c>
      <c r="J77" s="30">
        <v>45848</v>
      </c>
      <c r="K77" s="34" t="s">
        <v>16</v>
      </c>
    </row>
    <row r="78" spans="2:11" x14ac:dyDescent="0.25">
      <c r="B78" s="42">
        <v>40501200050501</v>
      </c>
      <c r="C78" s="21" t="s">
        <v>65</v>
      </c>
      <c r="D78" s="20" t="s">
        <v>14</v>
      </c>
      <c r="E78" s="54" t="str">
        <f>VLOOKUP(D78,'pomocná tab.'!$B$2:$E$12,3,0)</f>
        <v>Interreg VI HU-SK</v>
      </c>
      <c r="F78" s="54" t="str">
        <f>VLOOKUP(D78,'pomocná tab.'!$B$25:$H$35,3,0)</f>
        <v>MIRRI SR</v>
      </c>
      <c r="G78" s="55" t="str">
        <f>IFERROR(VLOOKUP(VALUE(MID($B78,12,1)),'pomocná tab.'!$F$2:$H$7,2,0),"")</f>
        <v>Priebežná platba</v>
      </c>
      <c r="H78" s="60" t="s">
        <v>15</v>
      </c>
      <c r="I78" s="41">
        <v>260</v>
      </c>
      <c r="J78" s="30">
        <v>45852</v>
      </c>
      <c r="K78" s="34" t="s">
        <v>16</v>
      </c>
    </row>
    <row r="79" spans="2:11" x14ac:dyDescent="0.25">
      <c r="B79" s="42">
        <v>40501200520501</v>
      </c>
      <c r="C79" s="21" t="s">
        <v>66</v>
      </c>
      <c r="D79" s="20" t="s">
        <v>14</v>
      </c>
      <c r="E79" s="54" t="str">
        <f>VLOOKUP(D79,'pomocná tab.'!$B$2:$E$12,3,0)</f>
        <v>Interreg VI HU-SK</v>
      </c>
      <c r="F79" s="54" t="str">
        <f>VLOOKUP(D79,'pomocná tab.'!$B$25:$H$35,3,0)</f>
        <v>MIRRI SR</v>
      </c>
      <c r="G79" s="55" t="str">
        <f>IFERROR(VLOOKUP(VALUE(MID($B79,12,1)),'pomocná tab.'!$F$2:$H$7,2,0),"")</f>
        <v>Priebežná platba</v>
      </c>
      <c r="H79" s="60" t="s">
        <v>15</v>
      </c>
      <c r="I79" s="41">
        <v>7734.68</v>
      </c>
      <c r="J79" s="30">
        <v>45852</v>
      </c>
      <c r="K79" s="34" t="s">
        <v>16</v>
      </c>
    </row>
    <row r="80" spans="2:11" x14ac:dyDescent="0.25">
      <c r="B80" s="42">
        <v>40501200860502</v>
      </c>
      <c r="C80" s="21" t="s">
        <v>19</v>
      </c>
      <c r="D80" s="20" t="s">
        <v>14</v>
      </c>
      <c r="E80" s="54" t="str">
        <f>VLOOKUP(D80,'pomocná tab.'!$B$2:$E$12,3,0)</f>
        <v>Interreg VI HU-SK</v>
      </c>
      <c r="F80" s="54" t="str">
        <f>VLOOKUP(D80,'pomocná tab.'!$B$25:$H$35,3,0)</f>
        <v>MIRRI SR</v>
      </c>
      <c r="G80" s="55" t="str">
        <f>IFERROR(VLOOKUP(VALUE(MID($B80,12,1)),'pomocná tab.'!$F$2:$H$7,2,0),"")</f>
        <v>Priebežná platba</v>
      </c>
      <c r="H80" s="60" t="s">
        <v>15</v>
      </c>
      <c r="I80" s="41">
        <v>6054.16</v>
      </c>
      <c r="J80" s="30">
        <v>45853</v>
      </c>
      <c r="K80" s="34" t="s">
        <v>16</v>
      </c>
    </row>
    <row r="81" spans="2:11" x14ac:dyDescent="0.25">
      <c r="B81" s="42">
        <v>40501200960501</v>
      </c>
      <c r="C81" s="21" t="s">
        <v>67</v>
      </c>
      <c r="D81" s="20" t="s">
        <v>14</v>
      </c>
      <c r="E81" s="54" t="str">
        <f>VLOOKUP(D81,'pomocná tab.'!$B$2:$E$12,3,0)</f>
        <v>Interreg VI HU-SK</v>
      </c>
      <c r="F81" s="54" t="str">
        <f>VLOOKUP(D81,'pomocná tab.'!$B$25:$H$35,3,0)</f>
        <v>MIRRI SR</v>
      </c>
      <c r="G81" s="55" t="str">
        <f>IFERROR(VLOOKUP(VALUE(MID($B81,12,1)),'pomocná tab.'!$F$2:$H$7,2,0),"")</f>
        <v>Priebežná platba</v>
      </c>
      <c r="H81" s="60" t="s">
        <v>15</v>
      </c>
      <c r="I81" s="41">
        <v>155.99</v>
      </c>
      <c r="J81" s="30">
        <v>45853</v>
      </c>
      <c r="K81" s="34" t="s">
        <v>16</v>
      </c>
    </row>
    <row r="82" spans="2:11" x14ac:dyDescent="0.25">
      <c r="B82" s="42">
        <v>40601100220501</v>
      </c>
      <c r="C82" s="21" t="s">
        <v>68</v>
      </c>
      <c r="D82" s="20" t="s">
        <v>18</v>
      </c>
      <c r="E82" s="54" t="str">
        <f>VLOOKUP(D82,'pomocná tab.'!$B$2:$E$12,3,0)</f>
        <v>Interreg VI PL-SK</v>
      </c>
      <c r="F82" s="54" t="str">
        <f>VLOOKUP(D82,'pomocná tab.'!$B$25:$H$35,3,0)</f>
        <v>MIRRI SR</v>
      </c>
      <c r="G82" s="55" t="str">
        <f>IFERROR(VLOOKUP(VALUE(MID($B82,12,1)),'pomocná tab.'!$F$2:$H$7,2,0),"")</f>
        <v>Priebežná platba</v>
      </c>
      <c r="H82" s="60" t="s">
        <v>15</v>
      </c>
      <c r="I82" s="41">
        <v>54172.9</v>
      </c>
      <c r="J82" s="30">
        <v>45861</v>
      </c>
      <c r="K82" s="34" t="s">
        <v>16</v>
      </c>
    </row>
    <row r="83" spans="2:11" x14ac:dyDescent="0.25">
      <c r="B83" s="42">
        <v>40603100070502</v>
      </c>
      <c r="C83" s="21" t="s">
        <v>43</v>
      </c>
      <c r="D83" s="20" t="s">
        <v>18</v>
      </c>
      <c r="E83" s="54" t="str">
        <f>VLOOKUP(D83,'pomocná tab.'!$B$2:$E$12,3,0)</f>
        <v>Interreg VI PL-SK</v>
      </c>
      <c r="F83" s="54" t="str">
        <f>VLOOKUP(D83,'pomocná tab.'!$B$25:$H$35,3,0)</f>
        <v>MIRRI SR</v>
      </c>
      <c r="G83" s="55" t="str">
        <f>IFERROR(VLOOKUP(VALUE(MID($B83,12,1)),'pomocná tab.'!$F$2:$H$7,2,0),"")</f>
        <v>Priebežná platba</v>
      </c>
      <c r="H83" s="60" t="s">
        <v>15</v>
      </c>
      <c r="I83" s="41">
        <v>3512.28</v>
      </c>
      <c r="J83" s="30">
        <v>45861</v>
      </c>
      <c r="K83" s="34" t="s">
        <v>16</v>
      </c>
    </row>
    <row r="84" spans="2:11" x14ac:dyDescent="0.25">
      <c r="B84" s="42">
        <v>40602100180502</v>
      </c>
      <c r="C84" s="21" t="s">
        <v>17</v>
      </c>
      <c r="D84" s="20" t="s">
        <v>18</v>
      </c>
      <c r="E84" s="54" t="str">
        <f>VLOOKUP(D84,'pomocná tab.'!$B$2:$E$12,3,0)</f>
        <v>Interreg VI PL-SK</v>
      </c>
      <c r="F84" s="54" t="str">
        <f>VLOOKUP(D84,'pomocná tab.'!$B$25:$H$35,3,0)</f>
        <v>MIRRI SR</v>
      </c>
      <c r="G84" s="55" t="str">
        <f>IFERROR(VLOOKUP(VALUE(MID($B84,12,1)),'pomocná tab.'!$F$2:$H$7,2,0),"")</f>
        <v>Priebežná platba</v>
      </c>
      <c r="H84" s="60" t="s">
        <v>15</v>
      </c>
      <c r="I84" s="41">
        <v>825.43</v>
      </c>
      <c r="J84" s="30">
        <v>45861</v>
      </c>
      <c r="K84" s="34" t="s">
        <v>16</v>
      </c>
    </row>
    <row r="85" spans="2:11" x14ac:dyDescent="0.25">
      <c r="B85" s="42">
        <v>40601100110502</v>
      </c>
      <c r="C85" s="21" t="s">
        <v>44</v>
      </c>
      <c r="D85" s="20" t="s">
        <v>18</v>
      </c>
      <c r="E85" s="54" t="str">
        <f>VLOOKUP(D85,'pomocná tab.'!$B$2:$E$12,3,0)</f>
        <v>Interreg VI PL-SK</v>
      </c>
      <c r="F85" s="54" t="str">
        <f>VLOOKUP(D85,'pomocná tab.'!$B$25:$H$35,3,0)</f>
        <v>MIRRI SR</v>
      </c>
      <c r="G85" s="55" t="str">
        <f>IFERROR(VLOOKUP(VALUE(MID($B85,12,1)),'pomocná tab.'!$F$2:$H$7,2,0),"")</f>
        <v>Priebežná platba</v>
      </c>
      <c r="H85" s="60" t="s">
        <v>15</v>
      </c>
      <c r="I85" s="41">
        <v>4452</v>
      </c>
      <c r="J85" s="30">
        <v>45861</v>
      </c>
      <c r="K85" s="34" t="s">
        <v>16</v>
      </c>
    </row>
    <row r="86" spans="2:11" x14ac:dyDescent="0.25">
      <c r="B86" s="42">
        <v>40602100100502</v>
      </c>
      <c r="C86" s="21" t="s">
        <v>17</v>
      </c>
      <c r="D86" s="20" t="s">
        <v>18</v>
      </c>
      <c r="E86" s="54" t="str">
        <f>VLOOKUP(D86,'pomocná tab.'!$B$2:$E$12,3,0)</f>
        <v>Interreg VI PL-SK</v>
      </c>
      <c r="F86" s="54" t="str">
        <f>VLOOKUP(D86,'pomocná tab.'!$B$25:$H$35,3,0)</f>
        <v>MIRRI SR</v>
      </c>
      <c r="G86" s="55" t="str">
        <f>IFERROR(VLOOKUP(VALUE(MID($B86,12,1)),'pomocná tab.'!$F$2:$H$7,2,0),"")</f>
        <v>Priebežná platba</v>
      </c>
      <c r="H86" s="60" t="s">
        <v>15</v>
      </c>
      <c r="I86" s="41">
        <v>20020.21</v>
      </c>
      <c r="J86" s="30">
        <v>45861</v>
      </c>
      <c r="K86" s="34" t="s">
        <v>16</v>
      </c>
    </row>
    <row r="87" spans="2:11" x14ac:dyDescent="0.25">
      <c r="B87" s="42">
        <v>40603100090501</v>
      </c>
      <c r="C87" s="21" t="s">
        <v>69</v>
      </c>
      <c r="D87" s="20" t="s">
        <v>18</v>
      </c>
      <c r="E87" s="54" t="str">
        <f>VLOOKUP(D87,'pomocná tab.'!$B$2:$E$12,3,0)</f>
        <v>Interreg VI PL-SK</v>
      </c>
      <c r="F87" s="54" t="str">
        <f>VLOOKUP(D87,'pomocná tab.'!$B$25:$H$35,3,0)</f>
        <v>MIRRI SR</v>
      </c>
      <c r="G87" s="55" t="str">
        <f>IFERROR(VLOOKUP(VALUE(MID($B87,12,1)),'pomocná tab.'!$F$2:$H$7,2,0),"")</f>
        <v>Priebežná platba</v>
      </c>
      <c r="H87" s="60" t="s">
        <v>15</v>
      </c>
      <c r="I87" s="41">
        <v>1260</v>
      </c>
      <c r="J87" s="30">
        <v>45861</v>
      </c>
      <c r="K87" s="34" t="s">
        <v>16</v>
      </c>
    </row>
    <row r="88" spans="2:11" x14ac:dyDescent="0.25">
      <c r="B88" s="42">
        <v>40601100010503</v>
      </c>
      <c r="C88" s="21" t="s">
        <v>20</v>
      </c>
      <c r="D88" s="20" t="s">
        <v>18</v>
      </c>
      <c r="E88" s="54" t="str">
        <f>VLOOKUP(D88,'pomocná tab.'!$B$2:$E$12,3,0)</f>
        <v>Interreg VI PL-SK</v>
      </c>
      <c r="F88" s="54" t="str">
        <f>VLOOKUP(D88,'pomocná tab.'!$B$25:$H$35,3,0)</f>
        <v>MIRRI SR</v>
      </c>
      <c r="G88" s="55" t="str">
        <f>IFERROR(VLOOKUP(VALUE(MID($B88,12,1)),'pomocná tab.'!$F$2:$H$7,2,0),"")</f>
        <v>Priebežná platba</v>
      </c>
      <c r="H88" s="60" t="s">
        <v>15</v>
      </c>
      <c r="I88" s="41">
        <v>155.72</v>
      </c>
      <c r="J88" s="30">
        <v>45904</v>
      </c>
      <c r="K88" s="34" t="s">
        <v>16</v>
      </c>
    </row>
    <row r="89" spans="2:11" x14ac:dyDescent="0.25">
      <c r="B89" s="42">
        <v>40603100420502</v>
      </c>
      <c r="C89" s="21" t="s">
        <v>26</v>
      </c>
      <c r="D89" s="20" t="s">
        <v>18</v>
      </c>
      <c r="E89" s="54" t="str">
        <f>VLOOKUP(D89,'pomocná tab.'!$B$2:$E$12,3,0)</f>
        <v>Interreg VI PL-SK</v>
      </c>
      <c r="F89" s="54" t="str">
        <f>VLOOKUP(D89,'pomocná tab.'!$B$25:$H$35,3,0)</f>
        <v>MIRRI SR</v>
      </c>
      <c r="G89" s="55" t="str">
        <f>IFERROR(VLOOKUP(VALUE(MID($B89,12,1)),'pomocná tab.'!$F$2:$H$7,2,0),"")</f>
        <v>Priebežná platba</v>
      </c>
      <c r="H89" s="60" t="s">
        <v>15</v>
      </c>
      <c r="I89" s="41">
        <v>1111.06</v>
      </c>
      <c r="J89" s="30">
        <v>45904</v>
      </c>
      <c r="K89" s="34" t="s">
        <v>16</v>
      </c>
    </row>
    <row r="90" spans="2:11" x14ac:dyDescent="0.25">
      <c r="B90" s="42">
        <v>40601100150503</v>
      </c>
      <c r="C90" s="21" t="s">
        <v>17</v>
      </c>
      <c r="D90" s="20" t="s">
        <v>18</v>
      </c>
      <c r="E90" s="54" t="str">
        <f>VLOOKUP(D90,'pomocná tab.'!$B$2:$E$12,3,0)</f>
        <v>Interreg VI PL-SK</v>
      </c>
      <c r="F90" s="54" t="str">
        <f>VLOOKUP(D90,'pomocná tab.'!$B$25:$H$35,3,0)</f>
        <v>MIRRI SR</v>
      </c>
      <c r="G90" s="55" t="str">
        <f>IFERROR(VLOOKUP(VALUE(MID($B90,12,1)),'pomocná tab.'!$F$2:$H$7,2,0),"")</f>
        <v>Priebežná platba</v>
      </c>
      <c r="H90" s="60" t="s">
        <v>15</v>
      </c>
      <c r="I90" s="41">
        <v>20411.57</v>
      </c>
      <c r="J90" s="30">
        <v>45904</v>
      </c>
      <c r="K90" s="34" t="s">
        <v>16</v>
      </c>
    </row>
    <row r="91" spans="2:11" x14ac:dyDescent="0.25">
      <c r="B91" s="42">
        <v>40601100270503</v>
      </c>
      <c r="C91" s="21" t="s">
        <v>45</v>
      </c>
      <c r="D91" s="20" t="s">
        <v>18</v>
      </c>
      <c r="E91" s="54" t="str">
        <f>VLOOKUP(D91,'pomocná tab.'!$B$2:$E$12,3,0)</f>
        <v>Interreg VI PL-SK</v>
      </c>
      <c r="F91" s="54" t="str">
        <f>VLOOKUP(D91,'pomocná tab.'!$B$25:$H$35,3,0)</f>
        <v>MIRRI SR</v>
      </c>
      <c r="G91" s="55" t="str">
        <f>IFERROR(VLOOKUP(VALUE(MID($B91,12,1)),'pomocná tab.'!$F$2:$H$7,2,0),"")</f>
        <v>Priebežná platba</v>
      </c>
      <c r="H91" s="60" t="s">
        <v>15</v>
      </c>
      <c r="I91" s="41">
        <v>10818.5</v>
      </c>
      <c r="J91" s="30">
        <v>45905</v>
      </c>
      <c r="K91" s="34" t="s">
        <v>16</v>
      </c>
    </row>
    <row r="92" spans="2:11" x14ac:dyDescent="0.25">
      <c r="B92" s="42">
        <v>40503100100503</v>
      </c>
      <c r="C92" s="21" t="s">
        <v>33</v>
      </c>
      <c r="D92" s="61" t="s">
        <v>14</v>
      </c>
      <c r="E92" s="54" t="str">
        <f>VLOOKUP(D92,'pomocná tab.'!$B$2:$E$12,3,0)</f>
        <v>Interreg VI HU-SK</v>
      </c>
      <c r="F92" s="54" t="str">
        <f>VLOOKUP(D92,'pomocná tab.'!$B$25:$H$35,3,0)</f>
        <v>MIRRI SR</v>
      </c>
      <c r="G92" s="55" t="str">
        <f>IFERROR(VLOOKUP(VALUE(MID($B92,12,1)),'pomocná tab.'!$F$2:$H$7,2,0),"")</f>
        <v>Priebežná platba</v>
      </c>
      <c r="H92" s="60" t="s">
        <v>15</v>
      </c>
      <c r="I92" s="50">
        <v>3415.18</v>
      </c>
      <c r="J92" s="53">
        <v>45912</v>
      </c>
      <c r="K92" s="52" t="s">
        <v>16</v>
      </c>
    </row>
    <row r="93" spans="2:11" x14ac:dyDescent="0.25">
      <c r="B93" s="47">
        <v>40502401300501</v>
      </c>
      <c r="C93" s="66" t="s">
        <v>70</v>
      </c>
      <c r="D93" s="68" t="s">
        <v>14</v>
      </c>
      <c r="E93" s="67" t="str">
        <f>VLOOKUP(D93,'pomocná tab.'!$B$2:$E$12,3,0)</f>
        <v>Interreg VI HU-SK</v>
      </c>
      <c r="F93" s="62" t="str">
        <f>VLOOKUP(D93,'pomocná tab.'!$B$25:$H$35,3,0)</f>
        <v>MIRRI SR</v>
      </c>
      <c r="G93" s="63" t="str">
        <f>IFERROR(VLOOKUP(VALUE(MID($B93,12,1)),'pomocná tab.'!$F$2:$H$7,2,0),"")</f>
        <v>Priebežná platba</v>
      </c>
      <c r="H93" s="64" t="s">
        <v>15</v>
      </c>
      <c r="I93" s="41">
        <v>3290.91</v>
      </c>
      <c r="J93" s="30">
        <v>45916</v>
      </c>
      <c r="K93" s="34" t="s">
        <v>16</v>
      </c>
    </row>
    <row r="94" spans="2:11" x14ac:dyDescent="0.25">
      <c r="B94" s="42">
        <v>40501200810502</v>
      </c>
      <c r="C94" s="21" t="s">
        <v>39</v>
      </c>
      <c r="D94" s="65" t="s">
        <v>14</v>
      </c>
      <c r="E94" s="54" t="str">
        <f>VLOOKUP(D94,'pomocná tab.'!$B$2:$E$12,3,0)</f>
        <v>Interreg VI HU-SK</v>
      </c>
      <c r="F94" s="54" t="str">
        <f>VLOOKUP(D94,'pomocná tab.'!$B$25:$H$35,3,0)</f>
        <v>MIRRI SR</v>
      </c>
      <c r="G94" s="55" t="str">
        <f>IFERROR(VLOOKUP(VALUE(MID($B94,12,1)),'pomocná tab.'!$F$2:$H$7,2,0),"")</f>
        <v>Priebežná platba</v>
      </c>
      <c r="H94" s="69" t="s">
        <v>15</v>
      </c>
      <c r="I94" s="41">
        <v>5291.96</v>
      </c>
      <c r="J94" s="30">
        <v>45912</v>
      </c>
      <c r="K94" s="34" t="s">
        <v>16</v>
      </c>
    </row>
    <row r="95" spans="2:11" x14ac:dyDescent="0.25">
      <c r="B95" s="42">
        <v>40502400890501</v>
      </c>
      <c r="C95" s="21" t="s">
        <v>71</v>
      </c>
      <c r="D95" s="65" t="s">
        <v>14</v>
      </c>
      <c r="E95" s="54" t="str">
        <f>VLOOKUP(D95,'pomocná tab.'!$B$2:$E$12,3,0)</f>
        <v>Interreg VI HU-SK</v>
      </c>
      <c r="F95" s="54" t="str">
        <f>VLOOKUP(D95,'pomocná tab.'!$B$25:$H$35,3,0)</f>
        <v>MIRRI SR</v>
      </c>
      <c r="G95" s="55" t="str">
        <f>IFERROR(VLOOKUP(VALUE(MID($B95,12,1)),'pomocná tab.'!$F$2:$H$7,2,0),"")</f>
        <v>Priebežná platba</v>
      </c>
      <c r="H95" s="69" t="s">
        <v>15</v>
      </c>
      <c r="I95" s="41">
        <v>181.84</v>
      </c>
      <c r="J95" s="30">
        <v>45916</v>
      </c>
      <c r="K95" s="34" t="s">
        <v>16</v>
      </c>
    </row>
    <row r="96" spans="2:11" x14ac:dyDescent="0.25">
      <c r="B96" s="47">
        <v>40502401400502</v>
      </c>
      <c r="C96" s="26" t="s">
        <v>51</v>
      </c>
      <c r="D96" s="68" t="s">
        <v>14</v>
      </c>
      <c r="E96" s="62" t="str">
        <f>VLOOKUP(D96,'pomocná tab.'!$B$2:$E$12,3,0)</f>
        <v>Interreg VI HU-SK</v>
      </c>
      <c r="F96" s="62" t="str">
        <f>VLOOKUP(D96,'pomocná tab.'!$B$25:$H$35,3,0)</f>
        <v>MIRRI SR</v>
      </c>
      <c r="G96" s="55" t="str">
        <f>IFERROR(VLOOKUP(VALUE(MID($B96,12,1)),'pomocná tab.'!$F$2:$H$7,2,0),"")</f>
        <v>Priebežná platba</v>
      </c>
      <c r="H96" s="70" t="s">
        <v>15</v>
      </c>
      <c r="I96" s="50">
        <v>36328.720000000001</v>
      </c>
      <c r="J96" s="53">
        <v>45916</v>
      </c>
      <c r="K96" s="52" t="s">
        <v>16</v>
      </c>
    </row>
    <row r="97" spans="2:11" x14ac:dyDescent="0.25">
      <c r="B97" s="47">
        <v>40501200070502</v>
      </c>
      <c r="C97" s="21" t="s">
        <v>72</v>
      </c>
      <c r="D97" s="68" t="s">
        <v>14</v>
      </c>
      <c r="E97" s="62" t="str">
        <f>VLOOKUP(D97,'pomocná tab.'!$B$2:$E$12,3,0)</f>
        <v>Interreg VI HU-SK</v>
      </c>
      <c r="F97" s="62" t="str">
        <f>VLOOKUP(D97,'pomocná tab.'!$B$25:$H$35,3,0)</f>
        <v>MIRRI SR</v>
      </c>
      <c r="G97" s="55" t="str">
        <f>IFERROR(VLOOKUP(VALUE(MID($B97,12,1)),'pomocná tab.'!$F$2:$H$7,2,0),"")</f>
        <v>Priebežná platba</v>
      </c>
      <c r="H97" s="70" t="s">
        <v>15</v>
      </c>
      <c r="I97" s="50">
        <v>4315.5200000000004</v>
      </c>
      <c r="J97" s="53">
        <v>45917</v>
      </c>
      <c r="K97" s="52" t="s">
        <v>16</v>
      </c>
    </row>
    <row r="98" spans="2:11" x14ac:dyDescent="0.25">
      <c r="B98" s="47">
        <v>40501200630502</v>
      </c>
      <c r="C98" s="21" t="s">
        <v>63</v>
      </c>
      <c r="D98" s="68" t="s">
        <v>14</v>
      </c>
      <c r="E98" s="62" t="str">
        <f>VLOOKUP(D98,'pomocná tab.'!$B$2:$E$12,3,0)</f>
        <v>Interreg VI HU-SK</v>
      </c>
      <c r="F98" s="62" t="str">
        <f>VLOOKUP(D98,'pomocná tab.'!$B$25:$H$35,3,0)</f>
        <v>MIRRI SR</v>
      </c>
      <c r="G98" s="55" t="str">
        <f>IFERROR(VLOOKUP(VALUE(MID($B98,12,1)),'pomocná tab.'!$F$2:$H$7,2,0),"")</f>
        <v>Priebežná platba</v>
      </c>
      <c r="H98" s="70" t="s">
        <v>15</v>
      </c>
      <c r="I98" s="50">
        <v>2955.96</v>
      </c>
      <c r="J98" s="53">
        <v>45929</v>
      </c>
      <c r="K98" s="52" t="s">
        <v>16</v>
      </c>
    </row>
    <row r="99" spans="2:11" x14ac:dyDescent="0.25">
      <c r="B99" s="47">
        <v>40601100050501</v>
      </c>
      <c r="C99" s="71" t="s">
        <v>73</v>
      </c>
      <c r="D99" s="65" t="s">
        <v>18</v>
      </c>
      <c r="E99" s="72" t="str">
        <f>VLOOKUP(D99,'pomocná tab.'!$B$2:$E$12,3,0)</f>
        <v>Interreg VI PL-SK</v>
      </c>
      <c r="F99" s="54" t="str">
        <f>VLOOKUP(D99,'pomocná tab.'!$B$25:$H$35,3,0)</f>
        <v>MIRRI SR</v>
      </c>
      <c r="G99" s="55" t="str">
        <f>IFERROR(VLOOKUP(VALUE(MID($B99,12,1)),'pomocná tab.'!$F$2:$H$7,2,0),"")</f>
        <v>Priebežná platba</v>
      </c>
      <c r="H99" s="70" t="s">
        <v>15</v>
      </c>
      <c r="I99" s="41">
        <v>78757.84</v>
      </c>
      <c r="J99" s="30">
        <v>45930</v>
      </c>
      <c r="K99" s="59" t="s">
        <v>60</v>
      </c>
    </row>
    <row r="131" spans="2:11" ht="15.75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ht="15.75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ht="15.75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ht="15.75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ht="15.75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ht="15.75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99" name="Rozsah1"/>
  </protectedRanges>
  <autoFilter ref="D2:D136"/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74</v>
      </c>
      <c r="D2" t="s">
        <v>75</v>
      </c>
      <c r="F2">
        <v>1</v>
      </c>
      <c r="G2" t="s">
        <v>76</v>
      </c>
    </row>
    <row r="3" spans="1:7" x14ac:dyDescent="0.25">
      <c r="A3">
        <v>2</v>
      </c>
      <c r="B3" t="s">
        <v>77</v>
      </c>
      <c r="D3" t="s">
        <v>78</v>
      </c>
      <c r="F3">
        <v>2</v>
      </c>
      <c r="G3" t="s">
        <v>79</v>
      </c>
    </row>
    <row r="4" spans="1:7" x14ac:dyDescent="0.25">
      <c r="A4">
        <v>3</v>
      </c>
      <c r="B4" t="s">
        <v>80</v>
      </c>
      <c r="D4" t="s">
        <v>81</v>
      </c>
      <c r="F4">
        <v>3</v>
      </c>
      <c r="G4" t="s">
        <v>82</v>
      </c>
    </row>
    <row r="5" spans="1:7" x14ac:dyDescent="0.25">
      <c r="A5">
        <v>4</v>
      </c>
      <c r="B5" t="s">
        <v>83</v>
      </c>
      <c r="D5" t="s">
        <v>84</v>
      </c>
      <c r="F5">
        <v>4</v>
      </c>
      <c r="G5" t="s">
        <v>85</v>
      </c>
    </row>
    <row r="6" spans="1:7" x14ac:dyDescent="0.25">
      <c r="A6">
        <v>5</v>
      </c>
      <c r="B6" t="s">
        <v>86</v>
      </c>
      <c r="D6" t="s">
        <v>87</v>
      </c>
      <c r="F6">
        <v>5</v>
      </c>
      <c r="G6" t="s">
        <v>88</v>
      </c>
    </row>
    <row r="7" spans="1:7" x14ac:dyDescent="0.25">
      <c r="A7">
        <v>6</v>
      </c>
      <c r="B7" t="s">
        <v>14</v>
      </c>
      <c r="D7" t="s">
        <v>89</v>
      </c>
      <c r="F7">
        <v>7</v>
      </c>
      <c r="G7" t="s">
        <v>90</v>
      </c>
    </row>
    <row r="8" spans="1:7" x14ac:dyDescent="0.25">
      <c r="A8">
        <v>7</v>
      </c>
      <c r="B8" t="s">
        <v>18</v>
      </c>
      <c r="D8" t="s">
        <v>91</v>
      </c>
    </row>
    <row r="9" spans="1:7" x14ac:dyDescent="0.25">
      <c r="A9">
        <v>8</v>
      </c>
      <c r="B9" t="s">
        <v>92</v>
      </c>
      <c r="D9" t="s">
        <v>93</v>
      </c>
    </row>
    <row r="10" spans="1:7" x14ac:dyDescent="0.25">
      <c r="A10">
        <v>9</v>
      </c>
      <c r="B10" t="s">
        <v>94</v>
      </c>
      <c r="D10" t="s">
        <v>95</v>
      </c>
    </row>
    <row r="11" spans="1:7" x14ac:dyDescent="0.25">
      <c r="A11">
        <v>10</v>
      </c>
      <c r="B11" t="s">
        <v>96</v>
      </c>
      <c r="D11" t="s">
        <v>97</v>
      </c>
    </row>
    <row r="12" spans="1:7" x14ac:dyDescent="0.25">
      <c r="A12">
        <v>11</v>
      </c>
      <c r="B12" t="s">
        <v>98</v>
      </c>
      <c r="D12" t="s">
        <v>99</v>
      </c>
    </row>
    <row r="14" spans="1:7" x14ac:dyDescent="0.25">
      <c r="B14" t="s">
        <v>100</v>
      </c>
      <c r="C14" t="s">
        <v>101</v>
      </c>
      <c r="D14" t="s">
        <v>102</v>
      </c>
    </row>
    <row r="15" spans="1:7" x14ac:dyDescent="0.25">
      <c r="B15">
        <v>1</v>
      </c>
      <c r="C15">
        <v>401</v>
      </c>
      <c r="D15" t="s">
        <v>75</v>
      </c>
    </row>
    <row r="16" spans="1:7" x14ac:dyDescent="0.25">
      <c r="B16">
        <v>2</v>
      </c>
      <c r="C16">
        <v>403</v>
      </c>
      <c r="D16" t="s">
        <v>84</v>
      </c>
    </row>
    <row r="17" spans="1:4" x14ac:dyDescent="0.25">
      <c r="B17">
        <v>3</v>
      </c>
      <c r="C17">
        <v>404</v>
      </c>
      <c r="D17" t="s">
        <v>87</v>
      </c>
    </row>
    <row r="18" spans="1:4" x14ac:dyDescent="0.25">
      <c r="B18">
        <v>4</v>
      </c>
      <c r="C18">
        <v>405</v>
      </c>
      <c r="D18" t="s">
        <v>89</v>
      </c>
    </row>
    <row r="19" spans="1:4" x14ac:dyDescent="0.25">
      <c r="B19">
        <v>5</v>
      </c>
      <c r="C19">
        <v>406</v>
      </c>
      <c r="D19" t="s">
        <v>91</v>
      </c>
    </row>
    <row r="20" spans="1:4" x14ac:dyDescent="0.25">
      <c r="B20">
        <v>6</v>
      </c>
      <c r="C20">
        <v>407</v>
      </c>
      <c r="D20" t="s">
        <v>93</v>
      </c>
    </row>
    <row r="21" spans="1:4" x14ac:dyDescent="0.25">
      <c r="B21">
        <v>7</v>
      </c>
      <c r="C21">
        <v>4911</v>
      </c>
      <c r="D21" t="s">
        <v>95</v>
      </c>
    </row>
    <row r="22" spans="1:4" x14ac:dyDescent="0.25">
      <c r="B22">
        <v>8</v>
      </c>
      <c r="C22">
        <v>4911</v>
      </c>
      <c r="D22" t="s">
        <v>97</v>
      </c>
    </row>
    <row r="23" spans="1:4" x14ac:dyDescent="0.25">
      <c r="B23">
        <v>9</v>
      </c>
      <c r="C23">
        <v>401</v>
      </c>
      <c r="D23" t="s">
        <v>103</v>
      </c>
    </row>
    <row r="25" spans="1:4" x14ac:dyDescent="0.25">
      <c r="A25">
        <v>1</v>
      </c>
      <c r="B25" t="s">
        <v>74</v>
      </c>
      <c r="D25" t="s">
        <v>104</v>
      </c>
    </row>
    <row r="26" spans="1:4" x14ac:dyDescent="0.25">
      <c r="A26">
        <v>2</v>
      </c>
      <c r="B26" t="s">
        <v>77</v>
      </c>
      <c r="D26" t="s">
        <v>105</v>
      </c>
    </row>
    <row r="27" spans="1:4" x14ac:dyDescent="0.25">
      <c r="A27">
        <v>3</v>
      </c>
      <c r="B27" t="s">
        <v>80</v>
      </c>
      <c r="D27" t="s">
        <v>106</v>
      </c>
    </row>
    <row r="28" spans="1:4" x14ac:dyDescent="0.25">
      <c r="A28">
        <v>4</v>
      </c>
      <c r="B28" t="s">
        <v>83</v>
      </c>
      <c r="D28" t="s">
        <v>104</v>
      </c>
    </row>
    <row r="29" spans="1:4" x14ac:dyDescent="0.25">
      <c r="A29">
        <v>5</v>
      </c>
      <c r="B29" t="s">
        <v>86</v>
      </c>
      <c r="D29" t="s">
        <v>104</v>
      </c>
    </row>
    <row r="30" spans="1:4" x14ac:dyDescent="0.25">
      <c r="A30">
        <v>6</v>
      </c>
      <c r="B30" t="s">
        <v>14</v>
      </c>
      <c r="D30" t="s">
        <v>104</v>
      </c>
    </row>
    <row r="31" spans="1:4" x14ac:dyDescent="0.25">
      <c r="A31">
        <v>7</v>
      </c>
      <c r="B31" t="s">
        <v>18</v>
      </c>
      <c r="D31" t="s">
        <v>104</v>
      </c>
    </row>
    <row r="32" spans="1:4" x14ac:dyDescent="0.25">
      <c r="A32">
        <v>8</v>
      </c>
      <c r="B32" t="s">
        <v>92</v>
      </c>
      <c r="D32" t="s">
        <v>104</v>
      </c>
    </row>
    <row r="33" spans="1:4" x14ac:dyDescent="0.25">
      <c r="A33">
        <v>9</v>
      </c>
      <c r="B33" t="s">
        <v>94</v>
      </c>
      <c r="D33" t="s">
        <v>104</v>
      </c>
    </row>
    <row r="34" spans="1:4" x14ac:dyDescent="0.25">
      <c r="A34">
        <v>10</v>
      </c>
      <c r="B34" t="s">
        <v>96</v>
      </c>
      <c r="D34" t="s">
        <v>104</v>
      </c>
    </row>
    <row r="35" spans="1:4" x14ac:dyDescent="0.25">
      <c r="A35">
        <v>11</v>
      </c>
      <c r="B35" t="s">
        <v>98</v>
      </c>
      <c r="D35" t="s">
        <v>107</v>
      </c>
    </row>
    <row r="37" spans="1:4" x14ac:dyDescent="0.25">
      <c r="A37">
        <v>1</v>
      </c>
      <c r="B37" t="s">
        <v>94</v>
      </c>
      <c r="D37" t="s">
        <v>95</v>
      </c>
    </row>
    <row r="38" spans="1:4" x14ac:dyDescent="0.25">
      <c r="A38">
        <v>2</v>
      </c>
      <c r="B38" t="s">
        <v>96</v>
      </c>
      <c r="D38" t="s">
        <v>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infopath/2007/PartnerControls"/>
    <ds:schemaRef ds:uri="648f6163-8cb5-49bd-be48-72867b61307d"/>
    <ds:schemaRef ds:uri="25bc8d21-7b30-4b00-8637-09c2694dac04"/>
  </ds:schemaRefs>
</ds:datastoreItem>
</file>

<file path=customXml/itemProps2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Okuliarová, Zuzana</cp:lastModifiedBy>
  <cp:revision/>
  <dcterms:created xsi:type="dcterms:W3CDTF">2025-02-05T11:56:05Z</dcterms:created>
  <dcterms:modified xsi:type="dcterms:W3CDTF">2025-10-02T11:46:51Z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