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Z:\2021-2027\Informácie o zaslaní prehľadu uhradených ŽoP\IRR AT, CZ, HU-PL-NEXT\2025\07_2025\24.07.2025\"/>
    </mc:Choice>
  </mc:AlternateContent>
  <bookViews>
    <workbookView xWindow="0" yWindow="0" windowWidth="28800" windowHeight="10680"/>
  </bookViews>
  <sheets>
    <sheet name="INTERREG_SK-HU-PL-NEXT 2025" sheetId="1" r:id="rId1"/>
    <sheet name="pomocná tab." sheetId="2" state="hidden" r:id="rId2"/>
  </sheets>
  <definedNames>
    <definedName name="_xlnm._FilterDatabase" localSheetId="0" hidden="1">'INTERREG_SK-HU-PL-NEXT 2025'!$D$2:$D$149</definedName>
    <definedName name="_xlnm.Print_Area" localSheetId="0">'INTERREG_SK-HU-PL-NEXT 2025'!$B$2:$H$12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7" i="1"/>
  <c r="F87" i="1"/>
  <c r="G87" i="1"/>
  <c r="G88" i="1"/>
  <c r="G89" i="1"/>
  <c r="G90" i="1"/>
  <c r="G91" i="1"/>
  <c r="G92" i="1"/>
  <c r="G9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G73" i="1"/>
  <c r="F73" i="1"/>
  <c r="E73" i="1"/>
  <c r="G72" i="1"/>
  <c r="F72" i="1"/>
  <c r="E72" i="1"/>
  <c r="F71" i="1"/>
  <c r="E71" i="1"/>
  <c r="G65" i="1"/>
  <c r="F65" i="1"/>
  <c r="E65" i="1"/>
  <c r="G62" i="1"/>
  <c r="F62" i="1"/>
  <c r="E62" i="1"/>
  <c r="E64" i="1"/>
  <c r="F64" i="1"/>
  <c r="G64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G71" i="1"/>
  <c r="G55" i="1"/>
  <c r="G56" i="1"/>
  <c r="G57" i="1"/>
  <c r="G58" i="1"/>
  <c r="G59" i="1"/>
  <c r="G60" i="1"/>
  <c r="G61" i="1"/>
  <c r="G63" i="1"/>
  <c r="E61" i="1"/>
  <c r="F61" i="1"/>
  <c r="E63" i="1"/>
  <c r="F63" i="1"/>
  <c r="E55" i="1"/>
  <c r="F55" i="1"/>
  <c r="E56" i="1"/>
  <c r="F56" i="1"/>
  <c r="E57" i="1"/>
  <c r="F57" i="1"/>
  <c r="E58" i="1"/>
  <c r="F58" i="1"/>
  <c r="E59" i="1"/>
  <c r="F59" i="1"/>
  <c r="E60" i="1"/>
  <c r="F60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1" i="1"/>
  <c r="F41" i="1"/>
  <c r="E41" i="1"/>
  <c r="G40" i="1"/>
  <c r="F40" i="1"/>
  <c r="E40" i="1"/>
  <c r="E33" i="1"/>
  <c r="F33" i="1"/>
  <c r="G33" i="1"/>
  <c r="G32" i="1"/>
  <c r="F32" i="1"/>
  <c r="E32" i="1"/>
  <c r="G34" i="1"/>
  <c r="G35" i="1"/>
  <c r="G36" i="1"/>
  <c r="G37" i="1"/>
  <c r="G38" i="1"/>
  <c r="G39" i="1"/>
  <c r="G42" i="1"/>
  <c r="G43" i="1"/>
  <c r="G44" i="1"/>
  <c r="G45" i="1"/>
  <c r="G46" i="1"/>
  <c r="G47" i="1"/>
  <c r="G4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5" i="1"/>
  <c r="F36" i="1"/>
  <c r="F37" i="1"/>
  <c r="F38" i="1"/>
  <c r="F39" i="1"/>
  <c r="F42" i="1"/>
  <c r="F43" i="1"/>
  <c r="F44" i="1"/>
  <c r="F45" i="1"/>
  <c r="F46" i="1"/>
  <c r="F47" i="1"/>
  <c r="F48" i="1"/>
  <c r="E28" i="1"/>
  <c r="E21" i="1"/>
  <c r="E20" i="1"/>
  <c r="E19" i="1"/>
  <c r="E10" i="1"/>
  <c r="E11" i="1"/>
  <c r="E12" i="1"/>
  <c r="E13" i="1"/>
  <c r="E14" i="1"/>
  <c r="E15" i="1"/>
  <c r="E16" i="1"/>
  <c r="E17" i="1"/>
  <c r="E18" i="1"/>
  <c r="E22" i="1"/>
  <c r="E23" i="1"/>
  <c r="E24" i="1"/>
  <c r="E25" i="1"/>
  <c r="E26" i="1"/>
  <c r="E27" i="1"/>
  <c r="E29" i="1"/>
  <c r="E30" i="1"/>
  <c r="E31" i="1"/>
  <c r="E34" i="1"/>
  <c r="E35" i="1"/>
  <c r="E36" i="1"/>
  <c r="E37" i="1"/>
  <c r="E38" i="1"/>
  <c r="E39" i="1"/>
  <c r="E42" i="1"/>
  <c r="E43" i="1"/>
  <c r="E44" i="1"/>
  <c r="E45" i="1"/>
  <c r="E46" i="1"/>
  <c r="E47" i="1"/>
  <c r="E48" i="1"/>
  <c r="E9" i="1"/>
  <c r="E8" i="1"/>
  <c r="E7" i="1"/>
</calcChain>
</file>

<file path=xl/sharedStrings.xml><?xml version="1.0" encoding="utf-8"?>
<sst xmlns="http://schemas.openxmlformats.org/spreadsheetml/2006/main" count="405" uniqueCount="104">
  <si>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odbor financovania programov | sekcia riadenia Programu Slovensko a koordinácie fondov EÚ</t>
  </si>
  <si>
    <t>Prehľad uhradených platieb za programy Interreg HU-SK, PL-SK a NEXT 2021-2027 - príspevok SR</t>
  </si>
  <si>
    <t xml:space="preserve">*PP - platobný príkaz </t>
  </si>
  <si>
    <t>Kód ŽoP</t>
  </si>
  <si>
    <t>Prijímateľ</t>
  </si>
  <si>
    <t>Kód prvku v RIS</t>
  </si>
  <si>
    <t>Program</t>
  </si>
  <si>
    <t xml:space="preserve">Poskytovateľ </t>
  </si>
  <si>
    <t xml:space="preserve">Typ platby </t>
  </si>
  <si>
    <t>Kód zdroja ŠR</t>
  </si>
  <si>
    <t>Suma ŠR</t>
  </si>
  <si>
    <t>Dátum úhrady</t>
  </si>
  <si>
    <t>*Forma platby</t>
  </si>
  <si>
    <t>Obec Vinica</t>
  </si>
  <si>
    <t>0DV0M06</t>
  </si>
  <si>
    <t>3AJ4</t>
  </si>
  <si>
    <t>PP</t>
  </si>
  <si>
    <t>Správa a údržba ciest PSK</t>
  </si>
  <si>
    <t>0DV0M07</t>
  </si>
  <si>
    <t>Banskobystrický samosprávny kraj</t>
  </si>
  <si>
    <t>Mesto Turzovka</t>
  </si>
  <si>
    <t>Mesto Šahy</t>
  </si>
  <si>
    <t>Obec Brestovec</t>
  </si>
  <si>
    <t>Obec Čierne</t>
  </si>
  <si>
    <t>Rehoľa menších bratov -Františkánov</t>
  </si>
  <si>
    <t>Mesto Svidník</t>
  </si>
  <si>
    <t>Mesto Čadca</t>
  </si>
  <si>
    <t>Obec Sačurov</t>
  </si>
  <si>
    <t>40602100170501_x000D_</t>
  </si>
  <si>
    <t>Žilinský samosprávny kraj</t>
  </si>
  <si>
    <t>Rímskokatolícka cirkev Biskupstvo Spišské Podhradie</t>
  </si>
  <si>
    <t>Nemocnica s poliklinikou n.o. Kráľovský Chlmec</t>
  </si>
  <si>
    <t>Liptovské múzeum</t>
  </si>
  <si>
    <t>Stredoeurópske služby pre cezhraničné iniciatívy - Karpatia</t>
  </si>
  <si>
    <t>Mesto Želiezovce</t>
  </si>
  <si>
    <t>Mesto Kráľovský Chlmec</t>
  </si>
  <si>
    <t>Obec Turňa nad Bodvou</t>
  </si>
  <si>
    <t>40502400750501_x000D_</t>
  </si>
  <si>
    <t>Mesto Dunajská Streda</t>
  </si>
  <si>
    <t>Mesto Šamorín</t>
  </si>
  <si>
    <t>Mesto Krásno nad Kysucou</t>
  </si>
  <si>
    <t>Mesto Košice</t>
  </si>
  <si>
    <t>Prešovský samosprávny kraj</t>
  </si>
  <si>
    <t>Obec Hniezdne</t>
  </si>
  <si>
    <t>Obec Veľká Franková</t>
  </si>
  <si>
    <t>Obec Štrba</t>
  </si>
  <si>
    <t>Via Carpatia EGTC</t>
  </si>
  <si>
    <t>Mesto Ružomberok</t>
  </si>
  <si>
    <t>Mesto Sabinov</t>
  </si>
  <si>
    <t>Obec Čeláre</t>
  </si>
  <si>
    <t>Mesto Michalovce</t>
  </si>
  <si>
    <t>Občianske združenie Sine Metu</t>
  </si>
  <si>
    <t>Obec Beša</t>
  </si>
  <si>
    <t>Lesy SR, štátny podnik</t>
  </si>
  <si>
    <t>Národné poľnohospodárske a potravinárske centrum</t>
  </si>
  <si>
    <t>Obec Debraď</t>
  </si>
  <si>
    <t xml:space="preserve">Agentúra na podporu regionálneho rozvoja Košice, n.o. </t>
  </si>
  <si>
    <t>Šarišské múzeum</t>
  </si>
  <si>
    <t>Správa Pieninského národného parku so sídlom v Spišskej Starej Vsi</t>
  </si>
  <si>
    <t>Ministerstvo vnútra Slovenskej republiky</t>
  </si>
  <si>
    <t>ELUR</t>
  </si>
  <si>
    <t>Mesto Spišská Belá</t>
  </si>
  <si>
    <t>Technická univerzita vo Zvolene</t>
  </si>
  <si>
    <t>Technická univerzita v Košiciach</t>
  </si>
  <si>
    <t>Bratislavské regionálne ochranárske združenie</t>
  </si>
  <si>
    <t>Štátna ochrana prírody Slovenskej republiky, B. Bystrica_x000D_</t>
  </si>
  <si>
    <t>Bioeconomy Cluster</t>
  </si>
  <si>
    <t>Mesto Levice</t>
  </si>
  <si>
    <t>Obec Nižná Polianka</t>
  </si>
  <si>
    <t>Obec Skalité</t>
  </si>
  <si>
    <t>0DV0M01</t>
  </si>
  <si>
    <t>Program SK</t>
  </si>
  <si>
    <t>Zálohová platba</t>
  </si>
  <si>
    <t>0DV0M02</t>
  </si>
  <si>
    <t>Program SK - MZ SR</t>
  </si>
  <si>
    <t>Zúčtovanie ZP</t>
  </si>
  <si>
    <t>0DV0M03</t>
  </si>
  <si>
    <t>Program SK - ÚV SR</t>
  </si>
  <si>
    <t>Predfinancovanie</t>
  </si>
  <si>
    <t>0DV0M04</t>
  </si>
  <si>
    <t>IRR SK-CZ</t>
  </si>
  <si>
    <t>Zúčtovanie PF</t>
  </si>
  <si>
    <t>0DV0M05</t>
  </si>
  <si>
    <t>IRR SK-AT</t>
  </si>
  <si>
    <t>Priebežná platba</t>
  </si>
  <si>
    <t>Interreg VI HU-SK</t>
  </si>
  <si>
    <t>Finančné nástroje/Tranža</t>
  </si>
  <si>
    <t>Interreg VI PL-SK</t>
  </si>
  <si>
    <t>0DV0M08</t>
  </si>
  <si>
    <t>Interreg NEXT</t>
  </si>
  <si>
    <t>0EC0201</t>
  </si>
  <si>
    <t>Program spolupráce Stredná Európa 2021-2027</t>
  </si>
  <si>
    <t>0EC0202</t>
  </si>
  <si>
    <t>Dunajský nadnárodný program 2021-2027</t>
  </si>
  <si>
    <t>0DV0M0B</t>
  </si>
  <si>
    <t xml:space="preserve">Program SK - SIEA             </t>
  </si>
  <si>
    <t>p.č.</t>
  </si>
  <si>
    <t>číslo PD</t>
  </si>
  <si>
    <t>názov PD</t>
  </si>
  <si>
    <t xml:space="preserve">Program SK-SIEA             </t>
  </si>
  <si>
    <t>MIRRI SR</t>
  </si>
  <si>
    <t>Ministerstvo zdravotníctva SR</t>
  </si>
  <si>
    <t>Úrad vlády SR</t>
  </si>
  <si>
    <t xml:space="preserve">Slovenská inovačná a energetická agentúra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</si>
</sst>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i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6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 shrinkToFi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8" borderId="2" xfId="0" applyFont="1" applyFill="1" applyBorder="1"/>
    <xf numFmtId="0" fontId="11" fillId="8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1" fillId="8" borderId="7" xfId="0" applyFont="1" applyFill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/>
    </xf>
    <xf numFmtId="0" fontId="12" fillId="0" borderId="0" xfId="0" applyFont="1"/>
    <xf numFmtId="0" fontId="11" fillId="0" borderId="8" xfId="0" applyFont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8" borderId="6" xfId="0" applyFont="1" applyFill="1" applyBorder="1" applyAlignment="1">
      <alignment horizontal="center" vertical="center" wrapText="1" shrinkToFit="1"/>
    </xf>
    <xf numFmtId="14" fontId="11" fillId="0" borderId="6" xfId="0" applyNumberFormat="1" applyFont="1" applyBorder="1"/>
    <xf numFmtId="43" fontId="11" fillId="0" borderId="12" xfId="0" applyNumberFormat="1" applyFont="1" applyBorder="1"/>
    <xf numFmtId="0" fontId="1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6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4" fontId="11" fillId="0" borderId="5" xfId="0" applyNumberFormat="1" applyFont="1" applyBorder="1"/>
    <xf numFmtId="14" fontId="11" fillId="0" borderId="9" xfId="0" applyNumberFormat="1" applyFont="1" applyBorder="1"/>
    <xf numFmtId="0" fontId="11" fillId="0" borderId="6" xfId="0" applyFont="1" applyBorder="1" applyAlignment="1">
      <alignment wrapText="1"/>
    </xf>
    <xf numFmtId="4" fontId="11" fillId="0" borderId="6" xfId="0" applyNumberFormat="1" applyFont="1" applyBorder="1"/>
    <xf numFmtId="1" fontId="11" fillId="0" borderId="6" xfId="0" applyNumberFormat="1" applyFont="1" applyBorder="1" applyAlignment="1">
      <alignment horizontal="left"/>
    </xf>
    <xf numFmtId="1" fontId="11" fillId="8" borderId="7" xfId="0" applyNumberFormat="1" applyFont="1" applyFill="1" applyBorder="1" applyAlignment="1">
      <alignment horizontal="left"/>
    </xf>
    <xf numFmtId="1" fontId="11" fillId="8" borderId="8" xfId="0" applyNumberFormat="1" applyFont="1" applyFill="1" applyBorder="1" applyAlignment="1">
      <alignment horizontal="left"/>
    </xf>
    <xf numFmtId="1" fontId="11" fillId="8" borderId="6" xfId="0" applyNumberFormat="1" applyFont="1" applyFill="1" applyBorder="1" applyAlignment="1">
      <alignment horizontal="left"/>
    </xf>
    <xf numFmtId="1" fontId="13" fillId="8" borderId="6" xfId="0" applyNumberFormat="1" applyFont="1" applyFill="1" applyBorder="1" applyAlignment="1">
      <alignment horizontal="left"/>
    </xf>
    <xf numFmtId="1" fontId="11" fillId="0" borderId="8" xfId="0" applyNumberFormat="1" applyFont="1" applyBorder="1" applyAlignment="1">
      <alignment horizontal="left"/>
    </xf>
    <xf numFmtId="0" fontId="10" fillId="0" borderId="17" xfId="0" applyFont="1" applyBorder="1" applyAlignment="1">
      <alignment horizontal="center" wrapText="1"/>
    </xf>
    <xf numFmtId="0" fontId="11" fillId="8" borderId="17" xfId="0" applyFont="1" applyFill="1" applyBorder="1" applyAlignment="1">
      <alignment horizontal="center" wrapText="1" shrinkToFit="1"/>
    </xf>
    <xf numFmtId="4" fontId="11" fillId="0" borderId="8" xfId="0" applyNumberFormat="1" applyFont="1" applyBorder="1"/>
    <xf numFmtId="14" fontId="11" fillId="0" borderId="18" xfId="0" applyNumberFormat="1" applyFont="1" applyBorder="1"/>
    <xf numFmtId="0" fontId="11" fillId="0" borderId="8" xfId="0" applyFont="1" applyBorder="1" applyAlignment="1">
      <alignment horizontal="center"/>
    </xf>
    <xf numFmtId="14" fontId="11" fillId="0" borderId="8" xfId="0" applyNumberFormat="1" applyFont="1" applyBorder="1"/>
    <xf numFmtId="0" fontId="10" fillId="0" borderId="6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center" wrapText="1" shrinkToFit="1"/>
    </xf>
    <xf numFmtId="0" fontId="11" fillId="0" borderId="19" xfId="0" applyFont="1" applyBorder="1" applyAlignment="1">
      <alignment horizontal="center"/>
    </xf>
    <xf numFmtId="1" fontId="11" fillId="8" borderId="8" xfId="0" applyNumberFormat="1" applyFont="1" applyFill="1" applyBorder="1" applyAlignment="1">
      <alignment horizontal="left" wrapText="1"/>
    </xf>
    <xf numFmtId="4" fontId="11" fillId="0" borderId="9" xfId="0" applyNumberFormat="1" applyFont="1" applyBorder="1"/>
    <xf numFmtId="0" fontId="11" fillId="9" borderId="6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1" fillId="8" borderId="8" xfId="0" applyFont="1" applyFill="1" applyBorder="1" applyAlignment="1">
      <alignment horizontal="center" wrapText="1" shrinkToFit="1"/>
    </xf>
    <xf numFmtId="0" fontId="11" fillId="0" borderId="22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11" fillId="0" borderId="0" xfId="0" applyNumberFormat="1" applyFont="1" applyBorder="1" applyAlignment="1">
      <alignment horizontal="left"/>
    </xf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1" fillId="8" borderId="0" xfId="0" applyFont="1" applyFill="1" applyBorder="1" applyAlignment="1">
      <alignment horizontal="center" wrapText="1" shrinkToFit="1"/>
    </xf>
    <xf numFmtId="0" fontId="11" fillId="0" borderId="0" xfId="0" applyFont="1" applyBorder="1" applyAlignment="1">
      <alignment horizontal="center"/>
    </xf>
    <xf numFmtId="4" fontId="11" fillId="0" borderId="0" xfId="0" applyNumberFormat="1" applyFont="1" applyBorder="1"/>
    <xf numFmtId="14" fontId="11" fillId="0" borderId="0" xfId="0" applyNumberFormat="1" applyFont="1" applyBorder="1"/>
    <xf numFmtId="0" fontId="0" fillId="0" borderId="0" xfId="0" applyBorder="1"/>
    <xf numFmtId="1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 wrapText="1"/>
    </xf>
    <xf numFmtId="0" fontId="11" fillId="8" borderId="2" xfId="0" applyFont="1" applyFill="1" applyBorder="1" applyAlignment="1">
      <alignment horizontal="center" wrapText="1" shrinkToFit="1"/>
    </xf>
    <xf numFmtId="4" fontId="11" fillId="0" borderId="2" xfId="0" applyNumberFormat="1" applyFont="1" applyBorder="1"/>
    <xf numFmtId="14" fontId="11" fillId="0" borderId="2" xfId="0" applyNumberFormat="1" applyFont="1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0</xdr:rowOff>
    </xdr:from>
    <xdr:to>
      <xdr:col>2</xdr:col>
      <xdr:colOff>0</xdr:colOff>
      <xdr:row>1</xdr:row>
      <xdr:rowOff>361950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C2BA9E-5AB4-4D36-AEB1-28781F07EDB5}"/>
            </a:ext>
            <a:ext uri="{147F2762-F138-4A5C-976F-8EAC2B608ADB}">
              <a16:predDERef xmlns:a16="http://schemas.microsoft.com/office/drawing/2014/main" pred="{0898C072-6435-C091-94DA-3921BFBE1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90500"/>
          <a:ext cx="1171575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</xdr:row>
      <xdr:rowOff>38100</xdr:rowOff>
    </xdr:from>
    <xdr:to>
      <xdr:col>2</xdr:col>
      <xdr:colOff>962025</xdr:colOff>
      <xdr:row>1</xdr:row>
      <xdr:rowOff>371475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61F9AEC-990F-4A0A-97C9-78793C277996}"/>
            </a:ext>
            <a:ext uri="{147F2762-F138-4A5C-976F-8EAC2B608ADB}">
              <a16:predDERef xmlns:a16="http://schemas.microsoft.com/office/drawing/2014/main" pred="{71C2BA9E-5AB4-4D36-AEB1-28781F07E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28600"/>
          <a:ext cx="962025" cy="333375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1009650</xdr:colOff>
      <xdr:row>1</xdr:row>
      <xdr:rowOff>0</xdr:rowOff>
    </xdr:from>
    <xdr:to>
      <xdr:col>2</xdr:col>
      <xdr:colOff>2486025</xdr:colOff>
      <xdr:row>2</xdr:row>
      <xdr:rowOff>9525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AB4EC7A7-4617-4EAA-87AE-F489C3803F19}"/>
            </a:ext>
            <a:ext uri="{147F2762-F138-4A5C-976F-8EAC2B608ADB}">
              <a16:predDERef xmlns:a16="http://schemas.microsoft.com/office/drawing/2014/main" pred="{861F9AEC-990F-4A0A-97C9-78793C277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0" y="190500"/>
          <a:ext cx="14763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L156"/>
  <sheetViews>
    <sheetView showGridLines="0" tabSelected="1" zoomScaleNormal="100" workbookViewId="0">
      <pane ySplit="6" topLeftCell="A66" activePane="bottomLeft" state="frozen"/>
      <selection pane="bottomLeft" activeCell="G96" sqref="G96:K98"/>
    </sheetView>
  </sheetViews>
  <sheetFormatPr defaultRowHeight="15" x14ac:dyDescent="0.25"/>
  <cols>
    <col min="1" max="1" width="9.42578125" style="17" customWidth="1"/>
    <col min="2" max="2" width="17.140625" customWidth="1"/>
    <col min="3" max="3" width="54" customWidth="1"/>
    <col min="4" max="4" width="13.7109375" customWidth="1"/>
    <col min="5" max="6" width="18.28515625" customWidth="1"/>
    <col min="7" max="7" width="19.28515625" customWidth="1"/>
    <col min="8" max="8" width="13.85546875" customWidth="1"/>
    <col min="9" max="9" width="15" customWidth="1"/>
    <col min="10" max="10" width="13.140625" customWidth="1"/>
    <col min="11" max="11" width="13.5703125" customWidth="1"/>
  </cols>
  <sheetData>
    <row r="2" spans="1:12" s="2" customFormat="1" ht="33" customHeight="1" x14ac:dyDescent="0.2">
      <c r="A2" s="16"/>
      <c r="B2" s="61" t="s">
        <v>0</v>
      </c>
      <c r="C2" s="61"/>
      <c r="D2" s="61"/>
      <c r="E2" s="61"/>
      <c r="F2" s="61"/>
      <c r="G2" s="61"/>
      <c r="H2" s="61"/>
      <c r="I2" s="61"/>
      <c r="J2" s="61"/>
      <c r="K2" s="61"/>
      <c r="L2" s="1"/>
    </row>
    <row r="3" spans="1:12" x14ac:dyDescent="0.25">
      <c r="B3" s="3"/>
      <c r="C3" s="3"/>
      <c r="D3" s="3"/>
      <c r="E3" s="3"/>
      <c r="F3" s="3"/>
      <c r="G3" s="3"/>
      <c r="H3" s="3"/>
    </row>
    <row r="4" spans="1:12" ht="18.75" customHeight="1" x14ac:dyDescent="0.25">
      <c r="B4" s="62" t="s">
        <v>1</v>
      </c>
      <c r="C4" s="62"/>
      <c r="D4" s="62"/>
      <c r="E4" s="62"/>
      <c r="F4" s="62"/>
      <c r="G4" s="62"/>
      <c r="H4" s="62"/>
      <c r="I4" s="62"/>
      <c r="J4" s="62"/>
      <c r="K4" s="62"/>
    </row>
    <row r="5" spans="1:12" ht="15.75" x14ac:dyDescent="0.25">
      <c r="B5" s="4"/>
      <c r="C5" s="4"/>
      <c r="D5" s="4"/>
      <c r="E5" s="4"/>
      <c r="F5" s="4"/>
      <c r="G5" s="4"/>
      <c r="H5" s="4"/>
      <c r="I5" s="4"/>
      <c r="J5" s="4"/>
      <c r="K5" s="5" t="s">
        <v>2</v>
      </c>
    </row>
    <row r="6" spans="1:12" x14ac:dyDescent="0.25">
      <c r="A6" s="19"/>
      <c r="B6" s="12" t="s">
        <v>3</v>
      </c>
      <c r="C6" s="12" t="s">
        <v>4</v>
      </c>
      <c r="D6" s="12" t="s">
        <v>5</v>
      </c>
      <c r="E6" s="13" t="s">
        <v>6</v>
      </c>
      <c r="F6" s="13" t="s">
        <v>7</v>
      </c>
      <c r="G6" s="14" t="s">
        <v>8</v>
      </c>
      <c r="H6" s="15" t="s">
        <v>9</v>
      </c>
      <c r="I6" s="36" t="s">
        <v>10</v>
      </c>
      <c r="J6" s="35" t="s">
        <v>11</v>
      </c>
      <c r="K6" s="37" t="s">
        <v>12</v>
      </c>
    </row>
    <row r="7" spans="1:12" x14ac:dyDescent="0.25">
      <c r="A7" s="18"/>
      <c r="B7" s="46">
        <v>40501200700501</v>
      </c>
      <c r="C7" s="10" t="s">
        <v>13</v>
      </c>
      <c r="D7" s="20" t="s">
        <v>14</v>
      </c>
      <c r="E7" s="6" t="str">
        <f>VLOOKUP(D7,'pomocná tab.'!$B$2:$E$12,3,0)</f>
        <v>Interreg VI HU-SK</v>
      </c>
      <c r="F7" s="6" t="str">
        <f>VLOOKUP(D7,'pomocná tab.'!$B$25:$H$35,3,0)</f>
        <v>MIRRI SR</v>
      </c>
      <c r="G7" s="7" t="str">
        <f>IFERROR(VLOOKUP(VALUE(MID($B7,12,1)),'pomocná tab.'!$F$2:$H$7,2,0),"")</f>
        <v>Priebežná platba</v>
      </c>
      <c r="H7" s="8" t="s">
        <v>15</v>
      </c>
      <c r="I7" s="31">
        <v>155.99</v>
      </c>
      <c r="J7" s="38">
        <v>45726</v>
      </c>
      <c r="K7" s="32" t="s">
        <v>16</v>
      </c>
    </row>
    <row r="8" spans="1:12" x14ac:dyDescent="0.25">
      <c r="A8" s="18"/>
      <c r="B8" s="46">
        <v>40602100100501</v>
      </c>
      <c r="C8" s="10" t="s">
        <v>17</v>
      </c>
      <c r="D8" s="11" t="s">
        <v>18</v>
      </c>
      <c r="E8" s="6" t="str">
        <f>VLOOKUP(D8,'pomocná tab.'!$B$2:$E$12,3,0)</f>
        <v>Interreg VI PL-SK</v>
      </c>
      <c r="F8" s="6" t="str">
        <f>VLOOKUP(D8,'pomocná tab.'!$B$25:$H$35,3,0)</f>
        <v>MIRRI SR</v>
      </c>
      <c r="G8" s="7" t="str">
        <f>IFERROR(VLOOKUP(VALUE(MID($B8,12,1)),'pomocná tab.'!$F$2:$H$7,2,0),"")</f>
        <v>Priebežná platba</v>
      </c>
      <c r="H8" s="8" t="s">
        <v>15</v>
      </c>
      <c r="I8" s="31">
        <v>56259.06</v>
      </c>
      <c r="J8" s="30">
        <v>45730</v>
      </c>
      <c r="K8" s="33" t="s">
        <v>16</v>
      </c>
    </row>
    <row r="9" spans="1:12" x14ac:dyDescent="0.25">
      <c r="A9" s="18"/>
      <c r="B9" s="46">
        <v>40501200860501</v>
      </c>
      <c r="C9" s="9" t="s">
        <v>19</v>
      </c>
      <c r="D9" s="20" t="s">
        <v>14</v>
      </c>
      <c r="E9" s="6" t="str">
        <f>VLOOKUP(D9,'pomocná tab.'!$B$2:$E$12,3,0)</f>
        <v>Interreg VI HU-SK</v>
      </c>
      <c r="F9" s="6" t="str">
        <f>VLOOKUP(D9,'pomocná tab.'!$B$25:$H$35,3,0)</f>
        <v>MIRRI SR</v>
      </c>
      <c r="G9" s="7" t="str">
        <f>IFERROR(VLOOKUP(VALUE(MID($B9,12,1)),'pomocná tab.'!$F$2:$H$7,2,0),"")</f>
        <v>Priebežná platba</v>
      </c>
      <c r="H9" s="8" t="s">
        <v>15</v>
      </c>
      <c r="I9" s="31">
        <v>967.55</v>
      </c>
      <c r="J9" s="30">
        <v>45734</v>
      </c>
      <c r="K9" s="32" t="s">
        <v>16</v>
      </c>
    </row>
    <row r="10" spans="1:12" x14ac:dyDescent="0.25">
      <c r="A10" s="18"/>
      <c r="B10" s="43">
        <v>40602100200501</v>
      </c>
      <c r="C10" s="22" t="s">
        <v>17</v>
      </c>
      <c r="D10" s="23" t="s">
        <v>18</v>
      </c>
      <c r="E10" s="6" t="str">
        <f>VLOOKUP(D10,'pomocná tab.'!$B$2:$E$12,3,0)</f>
        <v>Interreg VI PL-SK</v>
      </c>
      <c r="F10" s="6" t="str">
        <f>VLOOKUP(D10,'pomocná tab.'!$B$25:$H$35,3,0)</f>
        <v>MIRRI SR</v>
      </c>
      <c r="G10" s="7" t="str">
        <f>IFERROR(VLOOKUP(VALUE(MID($B10,12,1)),'pomocná tab.'!$F$2:$H$7,2,0),"")</f>
        <v>Priebežná platba</v>
      </c>
      <c r="H10" s="24" t="s">
        <v>15</v>
      </c>
      <c r="I10" s="31">
        <v>1021.58</v>
      </c>
      <c r="J10" s="30">
        <v>45734</v>
      </c>
      <c r="K10" s="32" t="s">
        <v>16</v>
      </c>
    </row>
    <row r="11" spans="1:12" x14ac:dyDescent="0.25">
      <c r="B11" s="44">
        <v>40601100010501</v>
      </c>
      <c r="C11" s="26" t="s">
        <v>20</v>
      </c>
      <c r="D11" s="29" t="s">
        <v>18</v>
      </c>
      <c r="E11" s="6" t="str">
        <f>VLOOKUP(D11,'pomocná tab.'!$B$2:$E$12,3,0)</f>
        <v>Interreg VI PL-SK</v>
      </c>
      <c r="F11" s="6" t="str">
        <f>VLOOKUP(D11,'pomocná tab.'!$B$25:$H$35,3,0)</f>
        <v>MIRRI SR</v>
      </c>
      <c r="G11" s="7" t="str">
        <f>IFERROR(VLOOKUP(VALUE(MID($B11,12,1)),'pomocná tab.'!$F$2:$H$7,2,0),"")</f>
        <v>Priebežná platba</v>
      </c>
      <c r="H11" s="28" t="s">
        <v>15</v>
      </c>
      <c r="I11" s="31">
        <v>219.87</v>
      </c>
      <c r="J11" s="30">
        <v>45734</v>
      </c>
      <c r="K11" s="27" t="s">
        <v>16</v>
      </c>
    </row>
    <row r="12" spans="1:12" x14ac:dyDescent="0.25">
      <c r="B12" s="44">
        <v>40502400590501</v>
      </c>
      <c r="C12" s="21" t="s">
        <v>21</v>
      </c>
      <c r="D12" s="20" t="s">
        <v>14</v>
      </c>
      <c r="E12" s="6" t="str">
        <f>VLOOKUP(D12,'pomocná tab.'!$B$2:$E$12,3,0)</f>
        <v>Interreg VI HU-SK</v>
      </c>
      <c r="F12" s="6" t="str">
        <f>VLOOKUP(D12,'pomocná tab.'!$B$25:$H$35,3,0)</f>
        <v>MIRRI SR</v>
      </c>
      <c r="G12" s="7" t="str">
        <f>IFERROR(VLOOKUP(VALUE(MID($B12,12,1)),'pomocná tab.'!$F$2:$H$7,2,0),"")</f>
        <v>Priebežná platba</v>
      </c>
      <c r="H12" s="28" t="s">
        <v>15</v>
      </c>
      <c r="I12" s="31">
        <v>155.99</v>
      </c>
      <c r="J12" s="30">
        <v>45734</v>
      </c>
      <c r="K12" s="27" t="s">
        <v>16</v>
      </c>
    </row>
    <row r="13" spans="1:12" x14ac:dyDescent="0.25">
      <c r="B13" s="44">
        <v>40602100210501</v>
      </c>
      <c r="C13" s="21" t="s">
        <v>17</v>
      </c>
      <c r="D13" s="20" t="s">
        <v>18</v>
      </c>
      <c r="E13" s="6" t="str">
        <f>VLOOKUP(D13,'pomocná tab.'!$B$2:$E$12,3,0)</f>
        <v>Interreg VI PL-SK</v>
      </c>
      <c r="F13" s="6" t="str">
        <f>VLOOKUP(D13,'pomocná tab.'!$B$25:$H$35,3,0)</f>
        <v>MIRRI SR</v>
      </c>
      <c r="G13" s="7" t="str">
        <f>IFERROR(VLOOKUP(VALUE(MID($B13,12,1)),'pomocná tab.'!$F$2:$H$7,2,0),"")</f>
        <v>Priebežná platba</v>
      </c>
      <c r="H13" s="28" t="s">
        <v>15</v>
      </c>
      <c r="I13" s="31">
        <v>1465.58</v>
      </c>
      <c r="J13" s="30">
        <v>45734</v>
      </c>
      <c r="K13" s="27" t="s">
        <v>16</v>
      </c>
    </row>
    <row r="14" spans="1:12" x14ac:dyDescent="0.25">
      <c r="B14" s="44">
        <v>40501200800501</v>
      </c>
      <c r="C14" s="21" t="s">
        <v>22</v>
      </c>
      <c r="D14" s="20" t="s">
        <v>14</v>
      </c>
      <c r="E14" s="6" t="str">
        <f>VLOOKUP(D14,'pomocná tab.'!$B$2:$E$12,3,0)</f>
        <v>Interreg VI HU-SK</v>
      </c>
      <c r="F14" s="6" t="str">
        <f>VLOOKUP(D14,'pomocná tab.'!$B$25:$H$35,3,0)</f>
        <v>MIRRI SR</v>
      </c>
      <c r="G14" s="7" t="str">
        <f>IFERROR(VLOOKUP(VALUE(MID($B14,12,1)),'pomocná tab.'!$F$2:$H$7,2,0),"")</f>
        <v>Priebežná platba</v>
      </c>
      <c r="H14" s="28" t="s">
        <v>15</v>
      </c>
      <c r="I14" s="31">
        <v>311.99</v>
      </c>
      <c r="J14" s="30">
        <v>45735</v>
      </c>
      <c r="K14" s="27" t="s">
        <v>16</v>
      </c>
    </row>
    <row r="15" spans="1:12" x14ac:dyDescent="0.25">
      <c r="B15" s="44">
        <v>40602100240501</v>
      </c>
      <c r="C15" s="21" t="s">
        <v>23</v>
      </c>
      <c r="D15" s="20" t="s">
        <v>18</v>
      </c>
      <c r="E15" s="6" t="str">
        <f>VLOOKUP(D15,'pomocná tab.'!$B$2:$E$12,3,0)</f>
        <v>Interreg VI PL-SK</v>
      </c>
      <c r="F15" s="6" t="str">
        <f>VLOOKUP(D15,'pomocná tab.'!$B$25:$H$35,3,0)</f>
        <v>MIRRI SR</v>
      </c>
      <c r="G15" s="7" t="str">
        <f>IFERROR(VLOOKUP(VALUE(MID($B15,12,1)),'pomocná tab.'!$F$2:$H$7,2,0),"")</f>
        <v>Priebežná platba</v>
      </c>
      <c r="H15" s="28" t="s">
        <v>15</v>
      </c>
      <c r="I15" s="31">
        <v>816</v>
      </c>
      <c r="J15" s="39">
        <v>45735</v>
      </c>
      <c r="K15" s="34" t="s">
        <v>16</v>
      </c>
    </row>
    <row r="16" spans="1:12" x14ac:dyDescent="0.25">
      <c r="B16" s="44">
        <v>40502401620501</v>
      </c>
      <c r="C16" s="21" t="s">
        <v>24</v>
      </c>
      <c r="D16" s="20" t="s">
        <v>14</v>
      </c>
      <c r="E16" s="6" t="str">
        <f>VLOOKUP(D16,'pomocná tab.'!$B$2:$E$12,3,0)</f>
        <v>Interreg VI HU-SK</v>
      </c>
      <c r="F16" s="6" t="str">
        <f>VLOOKUP(D16,'pomocná tab.'!$B$25:$H$35,3,0)</f>
        <v>MIRRI SR</v>
      </c>
      <c r="G16" s="7" t="str">
        <f>IFERROR(VLOOKUP(VALUE(MID($B16,12,1)),'pomocná tab.'!$F$2:$H$7,2,0),"")</f>
        <v>Priebežná platba</v>
      </c>
      <c r="H16" s="28" t="s">
        <v>15</v>
      </c>
      <c r="I16" s="31">
        <v>1923.53</v>
      </c>
      <c r="J16" s="39">
        <v>45735</v>
      </c>
      <c r="K16" s="34" t="s">
        <v>16</v>
      </c>
    </row>
    <row r="17" spans="2:11" x14ac:dyDescent="0.25">
      <c r="B17" s="44">
        <v>40601100250501</v>
      </c>
      <c r="C17" s="21" t="s">
        <v>25</v>
      </c>
      <c r="D17" s="20" t="s">
        <v>18</v>
      </c>
      <c r="E17" s="6" t="str">
        <f>VLOOKUP(D17,'pomocná tab.'!$B$2:$E$12,3,0)</f>
        <v>Interreg VI PL-SK</v>
      </c>
      <c r="F17" s="6" t="str">
        <f>VLOOKUP(D17,'pomocná tab.'!$B$25:$H$35,3,0)</f>
        <v>MIRRI SR</v>
      </c>
      <c r="G17" s="7" t="str">
        <f>IFERROR(VLOOKUP(VALUE(MID($B17,12,1)),'pomocná tab.'!$F$2:$H$7,2,0),"")</f>
        <v>Priebežná platba</v>
      </c>
      <c r="H17" s="28" t="s">
        <v>15</v>
      </c>
      <c r="I17" s="31">
        <v>6366.57</v>
      </c>
      <c r="J17" s="39">
        <v>45735</v>
      </c>
      <c r="K17" s="34" t="s">
        <v>16</v>
      </c>
    </row>
    <row r="18" spans="2:11" x14ac:dyDescent="0.25">
      <c r="B18" s="44">
        <v>40603100420501</v>
      </c>
      <c r="C18" s="21" t="s">
        <v>26</v>
      </c>
      <c r="D18" s="20" t="s">
        <v>18</v>
      </c>
      <c r="E18" s="6" t="str">
        <f>VLOOKUP(D18,'pomocná tab.'!$B$2:$E$12,3,0)</f>
        <v>Interreg VI PL-SK</v>
      </c>
      <c r="F18" s="6" t="str">
        <f>VLOOKUP(D18,'pomocná tab.'!$B$25:$H$35,3,0)</f>
        <v>MIRRI SR</v>
      </c>
      <c r="G18" s="7" t="str">
        <f>IFERROR(VLOOKUP(VALUE(MID($B18,12,1)),'pomocná tab.'!$F$2:$H$7,2,0),"")</f>
        <v>Priebežná platba</v>
      </c>
      <c r="H18" s="28" t="s">
        <v>15</v>
      </c>
      <c r="I18" s="31">
        <v>1260</v>
      </c>
      <c r="J18" s="39">
        <v>45735</v>
      </c>
      <c r="K18" s="34" t="s">
        <v>16</v>
      </c>
    </row>
    <row r="19" spans="2:11" x14ac:dyDescent="0.25">
      <c r="B19" s="57">
        <v>40601100240501</v>
      </c>
      <c r="C19" s="21" t="s">
        <v>27</v>
      </c>
      <c r="D19" s="20" t="s">
        <v>18</v>
      </c>
      <c r="E19" s="6" t="str">
        <f>VLOOKUP(D19,'pomocná tab.'!$B$2:$E$12,3,0)</f>
        <v>Interreg VI PL-SK</v>
      </c>
      <c r="F19" s="6" t="str">
        <f>VLOOKUP(D19,'pomocná tab.'!$B$25:$H$35,3,0)</f>
        <v>MIRRI SR</v>
      </c>
      <c r="G19" s="7" t="str">
        <f>IFERROR(VLOOKUP(VALUE(MID($B19,12,1)),'pomocná tab.'!$F$2:$H$7,2,0),"")</f>
        <v>Priebežná platba</v>
      </c>
      <c r="H19" s="28" t="s">
        <v>15</v>
      </c>
      <c r="I19" s="31">
        <v>9021.0499999999993</v>
      </c>
      <c r="J19" s="39">
        <v>45735</v>
      </c>
      <c r="K19" s="34" t="s">
        <v>16</v>
      </c>
    </row>
    <row r="20" spans="2:11" x14ac:dyDescent="0.25">
      <c r="B20" s="44" t="s">
        <v>28</v>
      </c>
      <c r="C20" s="21" t="s">
        <v>29</v>
      </c>
      <c r="D20" s="20" t="s">
        <v>18</v>
      </c>
      <c r="E20" s="6" t="str">
        <f>VLOOKUP(D20,'pomocná tab.'!$B$2:$E$12,3,0)</f>
        <v>Interreg VI PL-SK</v>
      </c>
      <c r="F20" s="6" t="str">
        <f>VLOOKUP(D20,'pomocná tab.'!$B$25:$H$35,3,0)</f>
        <v>MIRRI SR</v>
      </c>
      <c r="G20" s="7" t="str">
        <f>IFERROR(VLOOKUP(VALUE(MID($B20,12,1)),'pomocná tab.'!$F$2:$H$7,2,0),"")</f>
        <v>Priebežná platba</v>
      </c>
      <c r="H20" s="28" t="s">
        <v>15</v>
      </c>
      <c r="I20" s="31">
        <v>816</v>
      </c>
      <c r="J20" s="39">
        <v>45735</v>
      </c>
      <c r="K20" s="34" t="s">
        <v>16</v>
      </c>
    </row>
    <row r="21" spans="2:11" x14ac:dyDescent="0.25">
      <c r="B21" s="44">
        <v>40603100150501</v>
      </c>
      <c r="C21" s="40" t="s">
        <v>30</v>
      </c>
      <c r="D21" s="20" t="s">
        <v>18</v>
      </c>
      <c r="E21" s="6" t="str">
        <f>VLOOKUP(D21,'pomocná tab.'!$B$2:$E$12,3,0)</f>
        <v>Interreg VI PL-SK</v>
      </c>
      <c r="F21" s="6" t="str">
        <f>VLOOKUP(D21,'pomocná tab.'!$B$25:$H$35,3,0)</f>
        <v>MIRRI SR</v>
      </c>
      <c r="G21" s="7" t="str">
        <f>IFERROR(VLOOKUP(VALUE(MID($B21,12,1)),'pomocná tab.'!$F$2:$H$7,2,0),"")</f>
        <v>Priebežná platba</v>
      </c>
      <c r="H21" s="28" t="s">
        <v>15</v>
      </c>
      <c r="I21" s="31">
        <v>1260</v>
      </c>
      <c r="J21" s="39">
        <v>45735</v>
      </c>
      <c r="K21" s="34" t="s">
        <v>16</v>
      </c>
    </row>
    <row r="22" spans="2:11" x14ac:dyDescent="0.25">
      <c r="B22" s="44">
        <v>40601100090501</v>
      </c>
      <c r="C22" s="40" t="s">
        <v>17</v>
      </c>
      <c r="D22" s="20" t="s">
        <v>18</v>
      </c>
      <c r="E22" s="6" t="str">
        <f>VLOOKUP(D22,'pomocná tab.'!$B$2:$E$12,3,0)</f>
        <v>Interreg VI PL-SK</v>
      </c>
      <c r="F22" s="6" t="str">
        <f>VLOOKUP(D22,'pomocná tab.'!$B$25:$H$35,3,0)</f>
        <v>MIRRI SR</v>
      </c>
      <c r="G22" s="7" t="str">
        <f>IFERROR(VLOOKUP(VALUE(MID($B22,12,1)),'pomocná tab.'!$F$2:$H$7,2,0),"")</f>
        <v>Priebežná platba</v>
      </c>
      <c r="H22" s="28" t="s">
        <v>15</v>
      </c>
      <c r="I22" s="31">
        <v>816</v>
      </c>
      <c r="J22" s="39">
        <v>45735</v>
      </c>
      <c r="K22" s="34" t="s">
        <v>16</v>
      </c>
    </row>
    <row r="23" spans="2:11" x14ac:dyDescent="0.25">
      <c r="B23" s="44">
        <v>40601100150501</v>
      </c>
      <c r="C23" s="40" t="s">
        <v>17</v>
      </c>
      <c r="D23" s="20" t="s">
        <v>18</v>
      </c>
      <c r="E23" s="6" t="str">
        <f>VLOOKUP(D23,'pomocná tab.'!$B$2:$E$12,3,0)</f>
        <v>Interreg VI PL-SK</v>
      </c>
      <c r="F23" s="6" t="str">
        <f>VLOOKUP(D23,'pomocná tab.'!$B$25:$H$35,3,0)</f>
        <v>MIRRI SR</v>
      </c>
      <c r="G23" s="7" t="str">
        <f>IFERROR(VLOOKUP(VALUE(MID($B23,12,1)),'pomocná tab.'!$F$2:$H$7,2,0),"")</f>
        <v>Priebežná platba</v>
      </c>
      <c r="H23" s="28" t="s">
        <v>15</v>
      </c>
      <c r="I23" s="31">
        <v>932.5</v>
      </c>
      <c r="J23" s="39">
        <v>45735</v>
      </c>
      <c r="K23" s="34" t="s">
        <v>16</v>
      </c>
    </row>
    <row r="24" spans="2:11" x14ac:dyDescent="0.25">
      <c r="B24" s="44">
        <v>40602100180501</v>
      </c>
      <c r="C24" s="40" t="s">
        <v>17</v>
      </c>
      <c r="D24" s="20" t="s">
        <v>18</v>
      </c>
      <c r="E24" s="6" t="str">
        <f>VLOOKUP(D24,'pomocná tab.'!$B$2:$E$12,3,0)</f>
        <v>Interreg VI PL-SK</v>
      </c>
      <c r="F24" s="6" t="str">
        <f>VLOOKUP(D24,'pomocná tab.'!$B$25:$H$35,3,0)</f>
        <v>MIRRI SR</v>
      </c>
      <c r="G24" s="7" t="str">
        <f>IFERROR(VLOOKUP(VALUE(MID($B24,12,1)),'pomocná tab.'!$F$2:$H$7,2,0),"")</f>
        <v>Priebežná platba</v>
      </c>
      <c r="H24" s="28" t="s">
        <v>15</v>
      </c>
      <c r="I24" s="31">
        <v>816</v>
      </c>
      <c r="J24" s="39">
        <v>45735</v>
      </c>
      <c r="K24" s="34" t="s">
        <v>16</v>
      </c>
    </row>
    <row r="25" spans="2:11" x14ac:dyDescent="0.25">
      <c r="B25" s="44">
        <v>40501200640501</v>
      </c>
      <c r="C25" s="40" t="s">
        <v>31</v>
      </c>
      <c r="D25" s="20" t="s">
        <v>14</v>
      </c>
      <c r="E25" s="6" t="str">
        <f>VLOOKUP(D25,'pomocná tab.'!$B$2:$E$12,3,0)</f>
        <v>Interreg VI HU-SK</v>
      </c>
      <c r="F25" s="6" t="str">
        <f>VLOOKUP(D25,'pomocná tab.'!$B$25:$H$35,3,0)</f>
        <v>MIRRI SR</v>
      </c>
      <c r="G25" s="7" t="str">
        <f>IFERROR(VLOOKUP(VALUE(MID($B25,12,1)),'pomocná tab.'!$F$2:$H$7,2,0),"")</f>
        <v>Priebežná platba</v>
      </c>
      <c r="H25" s="28" t="s">
        <v>15</v>
      </c>
      <c r="I25" s="31">
        <v>156</v>
      </c>
      <c r="J25" s="39">
        <v>45735</v>
      </c>
      <c r="K25" s="34" t="s">
        <v>16</v>
      </c>
    </row>
    <row r="26" spans="2:11" x14ac:dyDescent="0.25">
      <c r="B26" s="44">
        <v>40603100570501</v>
      </c>
      <c r="C26" s="40" t="s">
        <v>32</v>
      </c>
      <c r="D26" s="20" t="s">
        <v>18</v>
      </c>
      <c r="E26" s="6" t="str">
        <f>VLOOKUP(D26,'pomocná tab.'!$B$2:$E$12,3,0)</f>
        <v>Interreg VI PL-SK</v>
      </c>
      <c r="F26" s="6" t="str">
        <f>VLOOKUP(D26,'pomocná tab.'!$B$25:$H$35,3,0)</f>
        <v>MIRRI SR</v>
      </c>
      <c r="G26" s="7" t="str">
        <f>IFERROR(VLOOKUP(VALUE(MID($B26,12,1)),'pomocná tab.'!$F$2:$H$7,2,0),"")</f>
        <v>Priebežná platba</v>
      </c>
      <c r="H26" s="28" t="s">
        <v>15</v>
      </c>
      <c r="I26" s="31">
        <v>816</v>
      </c>
      <c r="J26" s="39">
        <v>45735</v>
      </c>
      <c r="K26" s="34" t="s">
        <v>16</v>
      </c>
    </row>
    <row r="27" spans="2:11" x14ac:dyDescent="0.25">
      <c r="B27" s="44">
        <v>40601100020501</v>
      </c>
      <c r="C27" s="40" t="s">
        <v>17</v>
      </c>
      <c r="D27" s="20" t="s">
        <v>18</v>
      </c>
      <c r="E27" s="6" t="str">
        <f>VLOOKUP(D27,'pomocná tab.'!$B$2:$E$12,3,0)</f>
        <v>Interreg VI PL-SK</v>
      </c>
      <c r="F27" s="6" t="str">
        <f>VLOOKUP(D27,'pomocná tab.'!$B$25:$H$35,3,0)</f>
        <v>MIRRI SR</v>
      </c>
      <c r="G27" s="7" t="str">
        <f>IFERROR(VLOOKUP(VALUE(MID($B27,12,1)),'pomocná tab.'!$F$2:$H$7,2,0),"")</f>
        <v>Priebežná platba</v>
      </c>
      <c r="H27" s="28" t="s">
        <v>15</v>
      </c>
      <c r="I27" s="31">
        <v>932.5</v>
      </c>
      <c r="J27" s="39">
        <v>45735</v>
      </c>
      <c r="K27" s="34" t="s">
        <v>16</v>
      </c>
    </row>
    <row r="28" spans="2:11" x14ac:dyDescent="0.25">
      <c r="B28" s="44">
        <v>40503100100501</v>
      </c>
      <c r="C28" s="40" t="s">
        <v>33</v>
      </c>
      <c r="D28" s="20" t="s">
        <v>14</v>
      </c>
      <c r="E28" s="6" t="str">
        <f>VLOOKUP(D28,'pomocná tab.'!$B$2:$E$12,3,0)</f>
        <v>Interreg VI HU-SK</v>
      </c>
      <c r="F28" s="6" t="str">
        <f>VLOOKUP(D28,'pomocná tab.'!$B$25:$H$35,3,0)</f>
        <v>MIRRI SR</v>
      </c>
      <c r="G28" s="7" t="str">
        <f>IFERROR(VLOOKUP(VALUE(MID($B28,12,1)),'pomocná tab.'!$F$2:$H$7,2,0),"")</f>
        <v>Priebežná platba</v>
      </c>
      <c r="H28" s="28" t="s">
        <v>15</v>
      </c>
      <c r="I28" s="31">
        <v>10835.86</v>
      </c>
      <c r="J28" s="39">
        <v>45735</v>
      </c>
      <c r="K28" s="34" t="s">
        <v>16</v>
      </c>
    </row>
    <row r="29" spans="2:11" x14ac:dyDescent="0.25">
      <c r="B29" s="44">
        <v>40602100220501</v>
      </c>
      <c r="C29" s="21" t="s">
        <v>17</v>
      </c>
      <c r="D29" s="20" t="s">
        <v>18</v>
      </c>
      <c r="E29" s="6" t="str">
        <f>VLOOKUP(D29,'pomocná tab.'!$B$2:$E$12,3,0)</f>
        <v>Interreg VI PL-SK</v>
      </c>
      <c r="F29" s="6" t="str">
        <f>VLOOKUP(D29,'pomocná tab.'!$B$25:$H$35,3,0)</f>
        <v>MIRRI SR</v>
      </c>
      <c r="G29" s="7" t="str">
        <f>IFERROR(VLOOKUP(VALUE(MID($B29,12,1)),'pomocná tab.'!$F$2:$H$7,2,0),"")</f>
        <v>Priebežná platba</v>
      </c>
      <c r="H29" s="28" t="s">
        <v>15</v>
      </c>
      <c r="I29" s="41">
        <v>1632.34</v>
      </c>
      <c r="J29" s="39">
        <v>45737</v>
      </c>
      <c r="K29" s="34" t="s">
        <v>16</v>
      </c>
    </row>
    <row r="30" spans="2:11" x14ac:dyDescent="0.25">
      <c r="B30" s="45">
        <v>40502400150501</v>
      </c>
      <c r="C30" s="21" t="s">
        <v>34</v>
      </c>
      <c r="D30" s="20" t="s">
        <v>14</v>
      </c>
      <c r="E30" s="6" t="str">
        <f>VLOOKUP(D30,'pomocná tab.'!$B$2:$E$12,3,0)</f>
        <v>Interreg VI HU-SK</v>
      </c>
      <c r="F30" s="6" t="str">
        <f>VLOOKUP(D30,'pomocná tab.'!$B$25:$H$35,3,0)</f>
        <v>MIRRI SR</v>
      </c>
      <c r="G30" s="7" t="str">
        <f>IFERROR(VLOOKUP(VALUE(MID($B30,12,1)),'pomocná tab.'!$F$2:$H$7,2,0),"")</f>
        <v>Priebežná platba</v>
      </c>
      <c r="H30" s="28" t="s">
        <v>15</v>
      </c>
      <c r="I30" s="41">
        <v>156</v>
      </c>
      <c r="J30" s="39">
        <v>45737</v>
      </c>
      <c r="K30" s="34" t="s">
        <v>16</v>
      </c>
    </row>
    <row r="31" spans="2:11" x14ac:dyDescent="0.25">
      <c r="B31" s="45">
        <v>40501200030501</v>
      </c>
      <c r="C31" s="21" t="s">
        <v>35</v>
      </c>
      <c r="D31" s="20" t="s">
        <v>14</v>
      </c>
      <c r="E31" s="6" t="str">
        <f>VLOOKUP(D31,'pomocná tab.'!$B$2:$E$12,3,0)</f>
        <v>Interreg VI HU-SK</v>
      </c>
      <c r="F31" s="6" t="str">
        <f>VLOOKUP(D31,'pomocná tab.'!$B$25:$H$35,3,0)</f>
        <v>MIRRI SR</v>
      </c>
      <c r="G31" s="7" t="str">
        <f>IFERROR(VLOOKUP(VALUE(MID($B31,12,1)),'pomocná tab.'!$F$2:$H$7,2,0),"")</f>
        <v>Priebežná platba</v>
      </c>
      <c r="H31" s="28" t="s">
        <v>15</v>
      </c>
      <c r="I31" s="41">
        <v>155.99</v>
      </c>
      <c r="J31" s="39">
        <v>45737</v>
      </c>
      <c r="K31" s="34" t="s">
        <v>16</v>
      </c>
    </row>
    <row r="32" spans="2:11" x14ac:dyDescent="0.25">
      <c r="B32" s="45">
        <v>40501200100501</v>
      </c>
      <c r="C32" s="21" t="s">
        <v>36</v>
      </c>
      <c r="D32" s="20" t="s">
        <v>14</v>
      </c>
      <c r="E32" s="6" t="str">
        <f>VLOOKUP(D32,'pomocná tab.'!$B$2:$E$12,3,0)</f>
        <v>Interreg VI HU-SK</v>
      </c>
      <c r="F32" s="6" t="str">
        <f>VLOOKUP(D32,'pomocná tab.'!$B$25:$H$35,3,0)</f>
        <v>MIRRI SR</v>
      </c>
      <c r="G32" s="7" t="str">
        <f>IFERROR(VLOOKUP(VALUE(MID($B32,12,1)),'pomocná tab.'!$F$2:$H$7,2,0),"")</f>
        <v>Priebežná platba</v>
      </c>
      <c r="H32" s="28" t="s">
        <v>15</v>
      </c>
      <c r="I32" s="41">
        <v>155.99</v>
      </c>
      <c r="J32" s="39">
        <v>45735</v>
      </c>
      <c r="K32" s="34" t="s">
        <v>16</v>
      </c>
    </row>
    <row r="33" spans="2:11" x14ac:dyDescent="0.25">
      <c r="B33" s="45" t="s">
        <v>37</v>
      </c>
      <c r="C33" s="21" t="s">
        <v>38</v>
      </c>
      <c r="D33" s="20" t="s">
        <v>14</v>
      </c>
      <c r="E33" s="6" t="str">
        <f>VLOOKUP(D33,'pomocná tab.'!$B$2:$E$12,3,0)</f>
        <v>Interreg VI HU-SK</v>
      </c>
      <c r="F33" s="6" t="str">
        <f>VLOOKUP(D33,'pomocná tab.'!$B$25:$H$35,3,0)</f>
        <v>MIRRI SR</v>
      </c>
      <c r="G33" s="7" t="str">
        <f>IFERROR(VLOOKUP(VALUE(MID($B33,12,1)),'pomocná tab.'!$F$2:$H$7,2,0),"")</f>
        <v>Priebežná platba</v>
      </c>
      <c r="H33" s="28" t="s">
        <v>15</v>
      </c>
      <c r="I33" s="41">
        <v>156</v>
      </c>
      <c r="J33" s="39">
        <v>45735</v>
      </c>
      <c r="K33" s="34" t="s">
        <v>16</v>
      </c>
    </row>
    <row r="34" spans="2:11" x14ac:dyDescent="0.25">
      <c r="B34" s="45">
        <v>40502400250501</v>
      </c>
      <c r="C34" s="21" t="s">
        <v>39</v>
      </c>
      <c r="D34" s="20" t="s">
        <v>14</v>
      </c>
      <c r="E34" s="6" t="str">
        <f>VLOOKUP(D34,'pomocná tab.'!$B$2:$E$12,3,0)</f>
        <v>Interreg VI HU-SK</v>
      </c>
      <c r="F34" s="6" t="str">
        <f>VLOOKUP(D34,'pomocná tab.'!$B$25:$H$35,3,0)</f>
        <v>MIRRI SR</v>
      </c>
      <c r="G34" s="7" t="str">
        <f>IFERROR(VLOOKUP(VALUE(MID($B34,12,1)),'pomocná tab.'!$F$2:$H$7,2,0),"")</f>
        <v>Priebežná platba</v>
      </c>
      <c r="H34" s="28" t="s">
        <v>15</v>
      </c>
      <c r="I34" s="41">
        <v>155.99</v>
      </c>
      <c r="J34" s="39">
        <v>45735</v>
      </c>
      <c r="K34" s="34" t="s">
        <v>16</v>
      </c>
    </row>
    <row r="35" spans="2:11" x14ac:dyDescent="0.25">
      <c r="B35" s="45">
        <v>40601100170501</v>
      </c>
      <c r="C35" s="21" t="s">
        <v>40</v>
      </c>
      <c r="D35" s="20" t="s">
        <v>18</v>
      </c>
      <c r="E35" s="6" t="str">
        <f>VLOOKUP(D35,'pomocná tab.'!$B$2:$E$12,3,0)</f>
        <v>Interreg VI PL-SK</v>
      </c>
      <c r="F35" s="6" t="str">
        <f>VLOOKUP(D35,'pomocná tab.'!$B$25:$H$35,3,0)</f>
        <v>MIRRI SR</v>
      </c>
      <c r="G35" s="7" t="str">
        <f>IFERROR(VLOOKUP(VALUE(MID($B35,12,1)),'pomocná tab.'!$F$2:$H$7,2,0),"")</f>
        <v>Priebežná platba</v>
      </c>
      <c r="H35" s="28" t="s">
        <v>15</v>
      </c>
      <c r="I35" s="41">
        <v>444</v>
      </c>
      <c r="J35" s="39">
        <v>45735</v>
      </c>
      <c r="K35" s="34" t="s">
        <v>16</v>
      </c>
    </row>
    <row r="36" spans="2:11" x14ac:dyDescent="0.25">
      <c r="B36" s="45">
        <v>40501201760501</v>
      </c>
      <c r="C36" s="21" t="s">
        <v>41</v>
      </c>
      <c r="D36" s="20" t="s">
        <v>14</v>
      </c>
      <c r="E36" s="6" t="str">
        <f>VLOOKUP(D36,'pomocná tab.'!$B$2:$E$12,3,0)</f>
        <v>Interreg VI HU-SK</v>
      </c>
      <c r="F36" s="6" t="str">
        <f>VLOOKUP(D36,'pomocná tab.'!$B$25:$H$35,3,0)</f>
        <v>MIRRI SR</v>
      </c>
      <c r="G36" s="7" t="str">
        <f>IFERROR(VLOOKUP(VALUE(MID($B36,12,1)),'pomocná tab.'!$F$2:$H$7,2,0),"")</f>
        <v>Priebežná platba</v>
      </c>
      <c r="H36" s="28" t="s">
        <v>15</v>
      </c>
      <c r="I36" s="41">
        <v>156</v>
      </c>
      <c r="J36" s="39">
        <v>45736</v>
      </c>
      <c r="K36" s="34" t="s">
        <v>16</v>
      </c>
    </row>
    <row r="37" spans="2:11" x14ac:dyDescent="0.25">
      <c r="B37" s="45">
        <v>40604200020501</v>
      </c>
      <c r="C37" s="21" t="s">
        <v>42</v>
      </c>
      <c r="D37" s="20" t="s">
        <v>18</v>
      </c>
      <c r="E37" s="6" t="str">
        <f>VLOOKUP(D37,'pomocná tab.'!$B$2:$E$12,3,0)</f>
        <v>Interreg VI PL-SK</v>
      </c>
      <c r="F37" s="6" t="str">
        <f>VLOOKUP(D37,'pomocná tab.'!$B$25:$H$35,3,0)</f>
        <v>MIRRI SR</v>
      </c>
      <c r="G37" s="7" t="str">
        <f>IFERROR(VLOOKUP(VALUE(MID($B37,12,1)),'pomocná tab.'!$F$2:$H$7,2,0),"")</f>
        <v>Priebežná platba</v>
      </c>
      <c r="H37" s="28" t="s">
        <v>15</v>
      </c>
      <c r="I37" s="41">
        <v>21469.24</v>
      </c>
      <c r="J37" s="39">
        <v>45736</v>
      </c>
      <c r="K37" s="34" t="s">
        <v>16</v>
      </c>
    </row>
    <row r="38" spans="2:11" x14ac:dyDescent="0.25">
      <c r="B38" s="45">
        <v>40603100070501</v>
      </c>
      <c r="C38" s="21" t="s">
        <v>43</v>
      </c>
      <c r="D38" s="20" t="s">
        <v>18</v>
      </c>
      <c r="E38" s="6" t="str">
        <f>VLOOKUP(D38,'pomocná tab.'!$B$2:$E$12,3,0)</f>
        <v>Interreg VI PL-SK</v>
      </c>
      <c r="F38" s="6" t="str">
        <f>VLOOKUP(D38,'pomocná tab.'!$B$25:$H$35,3,0)</f>
        <v>MIRRI SR</v>
      </c>
      <c r="G38" s="7" t="str">
        <f>IFERROR(VLOOKUP(VALUE(MID($B38,12,1)),'pomocná tab.'!$F$2:$H$7,2,0),"")</f>
        <v>Priebežná platba</v>
      </c>
      <c r="H38" s="28" t="s">
        <v>15</v>
      </c>
      <c r="I38" s="41">
        <v>816</v>
      </c>
      <c r="J38" s="39">
        <v>45736</v>
      </c>
      <c r="K38" s="34" t="s">
        <v>16</v>
      </c>
    </row>
    <row r="39" spans="2:11" x14ac:dyDescent="0.25">
      <c r="B39" s="45">
        <v>40601100110501</v>
      </c>
      <c r="C39" s="21" t="s">
        <v>44</v>
      </c>
      <c r="D39" s="20" t="s">
        <v>18</v>
      </c>
      <c r="E39" s="6" t="str">
        <f>VLOOKUP(D39,'pomocná tab.'!$B$2:$E$12,3,0)</f>
        <v>Interreg VI PL-SK</v>
      </c>
      <c r="F39" s="6" t="str">
        <f>VLOOKUP(D39,'pomocná tab.'!$B$25:$H$35,3,0)</f>
        <v>MIRRI SR</v>
      </c>
      <c r="G39" s="7" t="str">
        <f>IFERROR(VLOOKUP(VALUE(MID($B39,12,1)),'pomocná tab.'!$F$2:$H$7,2,0),"")</f>
        <v>Priebežná platba</v>
      </c>
      <c r="H39" s="28" t="s">
        <v>15</v>
      </c>
      <c r="I39" s="41">
        <v>1511.57</v>
      </c>
      <c r="J39" s="39">
        <v>45736</v>
      </c>
      <c r="K39" s="34" t="s">
        <v>16</v>
      </c>
    </row>
    <row r="40" spans="2:11" x14ac:dyDescent="0.25">
      <c r="B40" s="45">
        <v>40601100270501</v>
      </c>
      <c r="C40" s="21" t="s">
        <v>45</v>
      </c>
      <c r="D40" s="20" t="s">
        <v>18</v>
      </c>
      <c r="E40" s="6" t="str">
        <f>VLOOKUP(D40,'pomocná tab.'!$B$2:$E$12,3,0)</f>
        <v>Interreg VI PL-SK</v>
      </c>
      <c r="F40" s="6" t="str">
        <f>VLOOKUP(D40,'pomocná tab.'!$B$25:$H$35,3,0)</f>
        <v>MIRRI SR</v>
      </c>
      <c r="G40" s="7" t="str">
        <f>IFERROR(VLOOKUP(VALUE(MID($B40,12,1)),'pomocná tab.'!$F$2:$H$7,2,0),"")</f>
        <v>Priebežná platba</v>
      </c>
      <c r="H40" s="28" t="s">
        <v>15</v>
      </c>
      <c r="I40" s="41">
        <v>226.8</v>
      </c>
      <c r="J40" s="39">
        <v>45737</v>
      </c>
      <c r="K40" s="34" t="s">
        <v>16</v>
      </c>
    </row>
    <row r="41" spans="2:11" x14ac:dyDescent="0.25">
      <c r="B41" s="45">
        <v>40503100210501</v>
      </c>
      <c r="C41" s="21" t="s">
        <v>46</v>
      </c>
      <c r="D41" s="20" t="s">
        <v>14</v>
      </c>
      <c r="E41" s="6" t="str">
        <f>VLOOKUP(D41,'pomocná tab.'!$B$2:$E$12,3,0)</f>
        <v>Interreg VI HU-SK</v>
      </c>
      <c r="F41" s="6" t="str">
        <f>VLOOKUP(D41,'pomocná tab.'!$B$25:$H$35,3,0)</f>
        <v>MIRRI SR</v>
      </c>
      <c r="G41" s="7" t="str">
        <f>IFERROR(VLOOKUP(VALUE(MID($B41,12,1)),'pomocná tab.'!$F$2:$H$7,2,0),"")</f>
        <v>Priebežná platba</v>
      </c>
      <c r="H41" s="28" t="s">
        <v>15</v>
      </c>
      <c r="I41" s="41">
        <v>100431.99</v>
      </c>
      <c r="J41" s="39">
        <v>45737</v>
      </c>
      <c r="K41" s="34" t="s">
        <v>16</v>
      </c>
    </row>
    <row r="42" spans="2:11" x14ac:dyDescent="0.25">
      <c r="B42" s="42">
        <v>40601100120501</v>
      </c>
      <c r="C42" s="21" t="s">
        <v>17</v>
      </c>
      <c r="D42" s="20" t="s">
        <v>18</v>
      </c>
      <c r="E42" s="6" t="str">
        <f>VLOOKUP(D42,'pomocná tab.'!$B$2:$E$12,3,0)</f>
        <v>Interreg VI PL-SK</v>
      </c>
      <c r="F42" s="6" t="str">
        <f>VLOOKUP(D42,'pomocná tab.'!$B$25:$H$35,3,0)</f>
        <v>MIRRI SR</v>
      </c>
      <c r="G42" s="7" t="str">
        <f>IFERROR(VLOOKUP(VALUE(MID($B42,12,1)),'pomocná tab.'!$F$2:$H$7,2,0),"")</f>
        <v>Priebežná platba</v>
      </c>
      <c r="H42" s="28" t="s">
        <v>15</v>
      </c>
      <c r="I42" s="41">
        <v>816</v>
      </c>
      <c r="J42" s="39">
        <v>45737</v>
      </c>
      <c r="K42" s="34" t="s">
        <v>16</v>
      </c>
    </row>
    <row r="43" spans="2:11" x14ac:dyDescent="0.25">
      <c r="B43" s="42">
        <v>40603100040501</v>
      </c>
      <c r="C43" s="21" t="s">
        <v>47</v>
      </c>
      <c r="D43" s="20" t="s">
        <v>18</v>
      </c>
      <c r="E43" s="6" t="str">
        <f>VLOOKUP(D43,'pomocná tab.'!$B$2:$E$12,3,0)</f>
        <v>Interreg VI PL-SK</v>
      </c>
      <c r="F43" s="6" t="str">
        <f>VLOOKUP(D43,'pomocná tab.'!$B$25:$H$35,3,0)</f>
        <v>MIRRI SR</v>
      </c>
      <c r="G43" s="7" t="str">
        <f>IFERROR(VLOOKUP(VALUE(MID($B43,12,1)),'pomocná tab.'!$F$2:$H$7,2,0),"")</f>
        <v>Priebežná platba</v>
      </c>
      <c r="H43" s="28" t="s">
        <v>15</v>
      </c>
      <c r="I43" s="41">
        <v>444</v>
      </c>
      <c r="J43" s="39">
        <v>45737</v>
      </c>
      <c r="K43" s="34" t="s">
        <v>16</v>
      </c>
    </row>
    <row r="44" spans="2:11" x14ac:dyDescent="0.25">
      <c r="B44" s="42">
        <v>40603100210501</v>
      </c>
      <c r="C44" s="21" t="s">
        <v>48</v>
      </c>
      <c r="D44" s="20" t="s">
        <v>18</v>
      </c>
      <c r="E44" s="6" t="str">
        <f>VLOOKUP(D44,'pomocná tab.'!$B$2:$E$12,3,0)</f>
        <v>Interreg VI PL-SK</v>
      </c>
      <c r="F44" s="6" t="str">
        <f>VLOOKUP(D44,'pomocná tab.'!$B$25:$H$35,3,0)</f>
        <v>MIRRI SR</v>
      </c>
      <c r="G44" s="7" t="str">
        <f>IFERROR(VLOOKUP(VALUE(MID($B44,12,1)),'pomocná tab.'!$F$2:$H$7,2,0),"")</f>
        <v>Priebežná platba</v>
      </c>
      <c r="H44" s="28" t="s">
        <v>15</v>
      </c>
      <c r="I44" s="41">
        <v>816</v>
      </c>
      <c r="J44" s="39">
        <v>45737</v>
      </c>
      <c r="K44" s="34" t="s">
        <v>16</v>
      </c>
    </row>
    <row r="45" spans="2:11" x14ac:dyDescent="0.25">
      <c r="B45" s="42">
        <v>40501200580501</v>
      </c>
      <c r="C45" s="21" t="s">
        <v>49</v>
      </c>
      <c r="D45" s="20" t="s">
        <v>14</v>
      </c>
      <c r="E45" s="6" t="str">
        <f>VLOOKUP(D45,'pomocná tab.'!$B$2:$E$12,3,0)</f>
        <v>Interreg VI HU-SK</v>
      </c>
      <c r="F45" s="6" t="str">
        <f>VLOOKUP(D45,'pomocná tab.'!$B$25:$H$35,3,0)</f>
        <v>MIRRI SR</v>
      </c>
      <c r="G45" s="7" t="str">
        <f>IFERROR(VLOOKUP(VALUE(MID($B45,12,1)),'pomocná tab.'!$F$2:$H$7,2,0),"")</f>
        <v>Priebežná platba</v>
      </c>
      <c r="H45" s="28" t="s">
        <v>15</v>
      </c>
      <c r="I45" s="41">
        <v>1335.31</v>
      </c>
      <c r="J45" s="39">
        <v>45737</v>
      </c>
      <c r="K45" s="34" t="s">
        <v>16</v>
      </c>
    </row>
    <row r="46" spans="2:11" x14ac:dyDescent="0.25">
      <c r="B46" s="42">
        <v>40501200330501</v>
      </c>
      <c r="C46" s="21" t="s">
        <v>50</v>
      </c>
      <c r="D46" s="20" t="s">
        <v>14</v>
      </c>
      <c r="E46" s="6" t="str">
        <f>VLOOKUP(D46,'pomocná tab.'!$B$2:$E$12,3,0)</f>
        <v>Interreg VI HU-SK</v>
      </c>
      <c r="F46" s="6" t="str">
        <f>VLOOKUP(D46,'pomocná tab.'!$B$25:$H$35,3,0)</f>
        <v>MIRRI SR</v>
      </c>
      <c r="G46" s="7" t="str">
        <f>IFERROR(VLOOKUP(VALUE(MID($B46,12,1)),'pomocná tab.'!$F$2:$H$7,2,0),"")</f>
        <v>Priebežná platba</v>
      </c>
      <c r="H46" s="28" t="s">
        <v>15</v>
      </c>
      <c r="I46" s="41">
        <v>3722.17</v>
      </c>
      <c r="J46" s="39">
        <v>45740</v>
      </c>
      <c r="K46" s="34" t="s">
        <v>16</v>
      </c>
    </row>
    <row r="47" spans="2:11" x14ac:dyDescent="0.25">
      <c r="B47" s="47">
        <v>40503100200501</v>
      </c>
      <c r="C47" s="26" t="s">
        <v>46</v>
      </c>
      <c r="D47" s="20" t="s">
        <v>14</v>
      </c>
      <c r="E47" s="48" t="str">
        <f>VLOOKUP(D47,'pomocná tab.'!$B$2:$E$12,3,0)</f>
        <v>Interreg VI HU-SK</v>
      </c>
      <c r="F47" s="48" t="str">
        <f>VLOOKUP(D47,'pomocná tab.'!$B$25:$H$35,3,0)</f>
        <v>MIRRI SR</v>
      </c>
      <c r="G47" s="49" t="str">
        <f>IFERROR(VLOOKUP(VALUE(MID($B47,12,1)),'pomocná tab.'!$F$2:$H$7,2,0),"")</f>
        <v>Priebežná platba</v>
      </c>
      <c r="H47" s="28" t="s">
        <v>15</v>
      </c>
      <c r="I47" s="50">
        <v>26199.63</v>
      </c>
      <c r="J47" s="51">
        <v>45742</v>
      </c>
      <c r="K47" s="34" t="s">
        <v>16</v>
      </c>
    </row>
    <row r="48" spans="2:11" x14ac:dyDescent="0.25">
      <c r="B48" s="47">
        <v>40501200810501</v>
      </c>
      <c r="C48" s="26" t="s">
        <v>39</v>
      </c>
      <c r="D48" s="20" t="s">
        <v>14</v>
      </c>
      <c r="E48" s="54" t="str">
        <f>VLOOKUP(D48,'pomocná tab.'!$B$2:$E$12,3,0)</f>
        <v>Interreg VI HU-SK</v>
      </c>
      <c r="F48" s="54" t="str">
        <f>VLOOKUP(D48,'pomocná tab.'!$B$25:$H$35,3,0)</f>
        <v>MIRRI SR</v>
      </c>
      <c r="G48" s="55" t="str">
        <f>IFERROR(VLOOKUP(VALUE(MID($B48,12,1)),'pomocná tab.'!$F$2:$H$7,2,0),"")</f>
        <v>Priebežná platba</v>
      </c>
      <c r="H48" s="28" t="s">
        <v>15</v>
      </c>
      <c r="I48" s="50">
        <v>623.96</v>
      </c>
      <c r="J48" s="53">
        <v>45744</v>
      </c>
      <c r="K48" s="52" t="s">
        <v>16</v>
      </c>
    </row>
    <row r="49" spans="2:11" x14ac:dyDescent="0.25">
      <c r="B49" s="42">
        <v>40603100150502</v>
      </c>
      <c r="C49" s="40" t="s">
        <v>30</v>
      </c>
      <c r="D49" s="20" t="s">
        <v>18</v>
      </c>
      <c r="E49" s="6" t="str">
        <f>VLOOKUP(D49,'pomocná tab.'!$B$2:$E$12,3,0)</f>
        <v>Interreg VI PL-SK</v>
      </c>
      <c r="F49" s="6" t="str">
        <f>VLOOKUP(D49,'pomocná tab.'!$B$25:$H$35,3,0)</f>
        <v>MIRRI SR</v>
      </c>
      <c r="G49" s="7" t="str">
        <f>IFERROR(VLOOKUP(VALUE(MID($B49,12,1)),'pomocná tab.'!$F$2:$H$7,2,0),"")</f>
        <v>Priebežná platba</v>
      </c>
      <c r="H49" s="28" t="s">
        <v>15</v>
      </c>
      <c r="I49" s="41">
        <v>92.88</v>
      </c>
      <c r="J49" s="39">
        <v>45762</v>
      </c>
      <c r="K49" s="34" t="s">
        <v>16</v>
      </c>
    </row>
    <row r="50" spans="2:11" x14ac:dyDescent="0.25">
      <c r="B50" s="42">
        <v>40601100010502</v>
      </c>
      <c r="C50" s="21" t="s">
        <v>20</v>
      </c>
      <c r="D50" s="20" t="s">
        <v>18</v>
      </c>
      <c r="E50" s="6" t="str">
        <f>VLOOKUP(D50,'pomocná tab.'!$B$2:$E$12,3,0)</f>
        <v>Interreg VI PL-SK</v>
      </c>
      <c r="F50" s="6" t="str">
        <f>VLOOKUP(D50,'pomocná tab.'!$B$25:$H$35,3,0)</f>
        <v>MIRRI SR</v>
      </c>
      <c r="G50" s="7" t="str">
        <f>IFERROR(VLOOKUP(VALUE(MID($B50,12,1)),'pomocná tab.'!$F$2:$H$7,2,0),"")</f>
        <v>Priebežná platba</v>
      </c>
      <c r="H50" s="56" t="s">
        <v>15</v>
      </c>
      <c r="I50" s="41">
        <v>22149.77</v>
      </c>
      <c r="J50" s="51">
        <v>45764</v>
      </c>
      <c r="K50" s="52" t="s">
        <v>16</v>
      </c>
    </row>
    <row r="51" spans="2:11" x14ac:dyDescent="0.25">
      <c r="B51" s="42">
        <v>40502401400501</v>
      </c>
      <c r="C51" s="21" t="s">
        <v>51</v>
      </c>
      <c r="D51" s="20" t="s">
        <v>14</v>
      </c>
      <c r="E51" s="54" t="str">
        <f>VLOOKUP(D51,'pomocná tab.'!$B$2:$E$12,3,0)</f>
        <v>Interreg VI HU-SK</v>
      </c>
      <c r="F51" s="6" t="str">
        <f>VLOOKUP(D51,'pomocná tab.'!$B$25:$H$35,3,0)</f>
        <v>MIRRI SR</v>
      </c>
      <c r="G51" s="7" t="str">
        <f>IFERROR(VLOOKUP(VALUE(MID($B51,12,1)),'pomocná tab.'!$F$2:$H$7,2,0),"")</f>
        <v>Priebežná platba</v>
      </c>
      <c r="H51" s="56" t="s">
        <v>15</v>
      </c>
      <c r="I51" s="58">
        <v>155.99</v>
      </c>
      <c r="J51" s="30">
        <v>45769</v>
      </c>
      <c r="K51" s="34" t="s">
        <v>16</v>
      </c>
    </row>
    <row r="52" spans="2:11" x14ac:dyDescent="0.25">
      <c r="B52" s="42">
        <v>40503100100502</v>
      </c>
      <c r="C52" s="21" t="s">
        <v>33</v>
      </c>
      <c r="D52" s="20" t="s">
        <v>14</v>
      </c>
      <c r="E52" s="54" t="str">
        <f>VLOOKUP(D52,'pomocná tab.'!$B$2:$E$12,3,0)</f>
        <v>Interreg VI HU-SK</v>
      </c>
      <c r="F52" s="6" t="str">
        <f>VLOOKUP(D52,'pomocná tab.'!$B$25:$H$35,3,0)</f>
        <v>MIRRI SR</v>
      </c>
      <c r="G52" s="7" t="str">
        <f>IFERROR(VLOOKUP(VALUE(MID($B52,12,1)),'pomocná tab.'!$F$2:$H$7,2,0),"")</f>
        <v>Priebežná platba</v>
      </c>
      <c r="H52" s="56" t="s">
        <v>15</v>
      </c>
      <c r="I52" s="58">
        <v>3025.35</v>
      </c>
      <c r="J52" s="30">
        <v>45777</v>
      </c>
      <c r="K52" s="34" t="s">
        <v>16</v>
      </c>
    </row>
    <row r="53" spans="2:11" x14ac:dyDescent="0.25">
      <c r="B53" s="42">
        <v>40501201600501</v>
      </c>
      <c r="C53" s="21" t="s">
        <v>52</v>
      </c>
      <c r="D53" s="20" t="s">
        <v>14</v>
      </c>
      <c r="E53" s="54" t="str">
        <f>VLOOKUP(D53,'pomocná tab.'!$B$2:$E$12,3,0)</f>
        <v>Interreg VI HU-SK</v>
      </c>
      <c r="F53" s="54" t="str">
        <f>VLOOKUP(D53,'pomocná tab.'!$B$25:$H$35,3,0)</f>
        <v>MIRRI SR</v>
      </c>
      <c r="G53" s="55" t="str">
        <f>IFERROR(VLOOKUP(VALUE(MID($B53,12,1)),'pomocná tab.'!$F$2:$H$7,2,0),"")</f>
        <v>Priebežná platba</v>
      </c>
      <c r="H53" s="56" t="s">
        <v>15</v>
      </c>
      <c r="I53" s="41">
        <v>1168.99</v>
      </c>
      <c r="J53" s="30">
        <v>45777</v>
      </c>
      <c r="K53" s="34" t="s">
        <v>16</v>
      </c>
    </row>
    <row r="54" spans="2:11" x14ac:dyDescent="0.25">
      <c r="B54" s="42">
        <v>40501200070501</v>
      </c>
      <c r="C54" s="21" t="s">
        <v>53</v>
      </c>
      <c r="D54" s="20" t="s">
        <v>14</v>
      </c>
      <c r="E54" s="54" t="str">
        <f>VLOOKUP(D54,'pomocná tab.'!$B$2:$E$12,3,0)</f>
        <v>Interreg VI HU-SK</v>
      </c>
      <c r="F54" s="54" t="str">
        <f>VLOOKUP(D54,'pomocná tab.'!$B$25:$H$35,3,0)</f>
        <v>MIRRI SR</v>
      </c>
      <c r="G54" s="55" t="str">
        <f>IFERROR(VLOOKUP(VALUE(MID($B54,12,1)),'pomocná tab.'!$F$2:$H$7,2,0),"")</f>
        <v>Priebežná platba</v>
      </c>
      <c r="H54" s="56" t="s">
        <v>15</v>
      </c>
      <c r="I54" s="41">
        <v>194.04</v>
      </c>
      <c r="J54" s="30">
        <v>45782</v>
      </c>
      <c r="K54" s="34" t="s">
        <v>16</v>
      </c>
    </row>
    <row r="55" spans="2:11" x14ac:dyDescent="0.25">
      <c r="B55" s="42">
        <v>40501200330502</v>
      </c>
      <c r="C55" s="21" t="s">
        <v>50</v>
      </c>
      <c r="D55" s="20" t="s">
        <v>14</v>
      </c>
      <c r="E55" s="54" t="str">
        <f>VLOOKUP(D55,'pomocná tab.'!$B$2:$E$12,3,0)</f>
        <v>Interreg VI HU-SK</v>
      </c>
      <c r="F55" s="54" t="str">
        <f>VLOOKUP(D55,'pomocná tab.'!$B$25:$H$35,3,0)</f>
        <v>MIRRI SR</v>
      </c>
      <c r="G55" s="55" t="str">
        <f>IFERROR(VLOOKUP(VALUE(MID($B55,12,1)),'pomocná tab.'!$F$2:$H$7,2,0),"")</f>
        <v>Priebežná platba</v>
      </c>
      <c r="H55" s="56" t="s">
        <v>15</v>
      </c>
      <c r="I55" s="41">
        <v>21500.07</v>
      </c>
      <c r="J55" s="30">
        <v>45782</v>
      </c>
      <c r="K55" s="34" t="s">
        <v>16</v>
      </c>
    </row>
    <row r="56" spans="2:11" x14ac:dyDescent="0.25">
      <c r="B56" s="42">
        <v>40501200180501</v>
      </c>
      <c r="C56" s="21" t="s">
        <v>54</v>
      </c>
      <c r="D56" s="20" t="s">
        <v>14</v>
      </c>
      <c r="E56" s="54" t="str">
        <f>VLOOKUP(D56,'pomocná tab.'!$B$2:$E$12,3,0)</f>
        <v>Interreg VI HU-SK</v>
      </c>
      <c r="F56" s="54" t="str">
        <f>VLOOKUP(D56,'pomocná tab.'!$B$25:$H$35,3,0)</f>
        <v>MIRRI SR</v>
      </c>
      <c r="G56" s="55" t="str">
        <f>IFERROR(VLOOKUP(VALUE(MID($B56,12,1)),'pomocná tab.'!$F$2:$H$7,2,0),"")</f>
        <v>Priebežná platba</v>
      </c>
      <c r="H56" s="56" t="s">
        <v>15</v>
      </c>
      <c r="I56" s="41">
        <v>260</v>
      </c>
      <c r="J56" s="30">
        <v>45782</v>
      </c>
      <c r="K56" s="34" t="s">
        <v>16</v>
      </c>
    </row>
    <row r="57" spans="2:11" x14ac:dyDescent="0.25">
      <c r="B57" s="42">
        <v>40503100210502</v>
      </c>
      <c r="C57" s="21" t="s">
        <v>46</v>
      </c>
      <c r="D57" s="20" t="s">
        <v>14</v>
      </c>
      <c r="E57" s="54" t="str">
        <f>VLOOKUP(D57,'pomocná tab.'!$B$2:$E$12,3,0)</f>
        <v>Interreg VI HU-SK</v>
      </c>
      <c r="F57" s="54" t="str">
        <f>VLOOKUP(D57,'pomocná tab.'!$B$25:$H$35,3,0)</f>
        <v>MIRRI SR</v>
      </c>
      <c r="G57" s="55" t="str">
        <f>IFERROR(VLOOKUP(VALUE(MID($B57,12,1)),'pomocná tab.'!$F$2:$H$7,2,0),"")</f>
        <v>Priebežná platba</v>
      </c>
      <c r="H57" s="56" t="s">
        <v>15</v>
      </c>
      <c r="I57" s="41">
        <v>11893.5</v>
      </c>
      <c r="J57" s="30">
        <v>45782</v>
      </c>
      <c r="K57" s="34" t="s">
        <v>16</v>
      </c>
    </row>
    <row r="58" spans="2:11" x14ac:dyDescent="0.25">
      <c r="B58" s="42">
        <v>40501200120501</v>
      </c>
      <c r="C58" s="21" t="s">
        <v>55</v>
      </c>
      <c r="D58" s="20" t="s">
        <v>14</v>
      </c>
      <c r="E58" s="54" t="str">
        <f>VLOOKUP(D58,'pomocná tab.'!$B$2:$E$12,3,0)</f>
        <v>Interreg VI HU-SK</v>
      </c>
      <c r="F58" s="54" t="str">
        <f>VLOOKUP(D58,'pomocná tab.'!$B$25:$H$35,3,0)</f>
        <v>MIRRI SR</v>
      </c>
      <c r="G58" s="55" t="str">
        <f>IFERROR(VLOOKUP(VALUE(MID($B58,12,1)),'pomocná tab.'!$F$2:$H$7,2,0),"")</f>
        <v>Priebežná platba</v>
      </c>
      <c r="H58" s="56" t="s">
        <v>15</v>
      </c>
      <c r="I58" s="41">
        <v>155.99</v>
      </c>
      <c r="J58" s="30">
        <v>45782</v>
      </c>
      <c r="K58" s="34" t="s">
        <v>16</v>
      </c>
    </row>
    <row r="59" spans="2:11" x14ac:dyDescent="0.25">
      <c r="B59" s="42">
        <v>40501201660501</v>
      </c>
      <c r="C59" s="21" t="s">
        <v>56</v>
      </c>
      <c r="D59" s="20" t="s">
        <v>14</v>
      </c>
      <c r="E59" s="54" t="str">
        <f>VLOOKUP(D59,'pomocná tab.'!$B$2:$E$12,3,0)</f>
        <v>Interreg VI HU-SK</v>
      </c>
      <c r="F59" s="54" t="str">
        <f>VLOOKUP(D59,'pomocná tab.'!$B$25:$H$35,3,0)</f>
        <v>MIRRI SR</v>
      </c>
      <c r="G59" s="55" t="str">
        <f>IFERROR(VLOOKUP(VALUE(MID($B59,12,1)),'pomocná tab.'!$F$2:$H$7,2,0),"")</f>
        <v>Priebežná platba</v>
      </c>
      <c r="H59" s="56" t="s">
        <v>15</v>
      </c>
      <c r="I59" s="41">
        <v>667.1</v>
      </c>
      <c r="J59" s="30">
        <v>45784</v>
      </c>
      <c r="K59" s="34" t="s">
        <v>16</v>
      </c>
    </row>
    <row r="60" spans="2:11" x14ac:dyDescent="0.25">
      <c r="B60" s="42">
        <v>40603100210502</v>
      </c>
      <c r="C60" s="21" t="s">
        <v>48</v>
      </c>
      <c r="D60" s="20" t="s">
        <v>18</v>
      </c>
      <c r="E60" s="54" t="str">
        <f>VLOOKUP(D60,'pomocná tab.'!$B$2:$E$12,3,0)</f>
        <v>Interreg VI PL-SK</v>
      </c>
      <c r="F60" s="54" t="str">
        <f>VLOOKUP(D60,'pomocná tab.'!$B$25:$H$35,3,0)</f>
        <v>MIRRI SR</v>
      </c>
      <c r="G60" s="55" t="str">
        <f>IFERROR(VLOOKUP(VALUE(MID($B60,12,1)),'pomocná tab.'!$F$2:$H$7,2,0),"")</f>
        <v>Priebežná platba</v>
      </c>
      <c r="H60" s="56" t="s">
        <v>15</v>
      </c>
      <c r="I60" s="41">
        <v>157.74</v>
      </c>
      <c r="J60" s="30">
        <v>45796</v>
      </c>
      <c r="K60" s="34" t="s">
        <v>16</v>
      </c>
    </row>
    <row r="61" spans="2:11" x14ac:dyDescent="0.25">
      <c r="B61" s="42">
        <v>40602100200502</v>
      </c>
      <c r="C61" s="21" t="s">
        <v>17</v>
      </c>
      <c r="D61" s="20" t="s">
        <v>18</v>
      </c>
      <c r="E61" s="54" t="str">
        <f>VLOOKUP(D61,'pomocná tab.'!$B$2:$E$12,3,0)</f>
        <v>Interreg VI PL-SK</v>
      </c>
      <c r="F61" s="54" t="str">
        <f>VLOOKUP(D61,'pomocná tab.'!$B$25:$H$35,3,0)</f>
        <v>MIRRI SR</v>
      </c>
      <c r="G61" s="55" t="str">
        <f>IFERROR(VLOOKUP(VALUE(MID($B61,12,1)),'pomocná tab.'!$F$2:$H$7,2,0),"")</f>
        <v>Priebežná platba</v>
      </c>
      <c r="H61" s="56" t="s">
        <v>15</v>
      </c>
      <c r="I61" s="41">
        <v>97112.57</v>
      </c>
      <c r="J61" s="30">
        <v>45796</v>
      </c>
      <c r="K61" s="34" t="s">
        <v>16</v>
      </c>
    </row>
    <row r="62" spans="2:11" x14ac:dyDescent="0.25">
      <c r="B62" s="42">
        <v>40603100560501</v>
      </c>
      <c r="C62" s="21" t="s">
        <v>57</v>
      </c>
      <c r="D62" s="20" t="s">
        <v>18</v>
      </c>
      <c r="E62" s="54" t="str">
        <f>VLOOKUP(D62,'pomocná tab.'!$B$2:$E$12,3,0)</f>
        <v>Interreg VI PL-SK</v>
      </c>
      <c r="F62" s="54" t="str">
        <f>VLOOKUP(D62,'pomocná tab.'!$B$25:$H$35,3,0)</f>
        <v>MIRRI SR</v>
      </c>
      <c r="G62" s="55" t="str">
        <f>IFERROR(VLOOKUP(VALUE(MID($B62,12,1)),'pomocná tab.'!$F$2:$H$7,2,0),"")</f>
        <v>Priebežná platba</v>
      </c>
      <c r="H62" s="56" t="s">
        <v>15</v>
      </c>
      <c r="I62" s="41">
        <v>816</v>
      </c>
      <c r="J62" s="30">
        <v>45796</v>
      </c>
      <c r="K62" s="34" t="s">
        <v>16</v>
      </c>
    </row>
    <row r="63" spans="2:11" x14ac:dyDescent="0.25">
      <c r="B63" s="42">
        <v>40601100150502</v>
      </c>
      <c r="C63" s="21" t="s">
        <v>17</v>
      </c>
      <c r="D63" s="20" t="s">
        <v>18</v>
      </c>
      <c r="E63" s="54" t="str">
        <f>VLOOKUP(D63,'pomocná tab.'!$B$2:$E$12,3,0)</f>
        <v>Interreg VI PL-SK</v>
      </c>
      <c r="F63" s="54" t="str">
        <f>VLOOKUP(D63,'pomocná tab.'!$B$25:$H$35,3,0)</f>
        <v>MIRRI SR</v>
      </c>
      <c r="G63" s="55" t="str">
        <f>IFERROR(VLOOKUP(VALUE(MID($B63,12,1)),'pomocná tab.'!$F$2:$H$7,2,0),"")</f>
        <v>Priebežná platba</v>
      </c>
      <c r="H63" s="56" t="s">
        <v>15</v>
      </c>
      <c r="I63" s="41">
        <v>9074.84</v>
      </c>
      <c r="J63" s="30">
        <v>45796</v>
      </c>
      <c r="K63" s="34" t="s">
        <v>16</v>
      </c>
    </row>
    <row r="64" spans="2:11" ht="15.75" customHeight="1" x14ac:dyDescent="0.25">
      <c r="B64" s="42">
        <v>40601200020501</v>
      </c>
      <c r="C64" s="21" t="s">
        <v>58</v>
      </c>
      <c r="D64" s="20" t="s">
        <v>18</v>
      </c>
      <c r="E64" s="54" t="str">
        <f>VLOOKUP(D64,'pomocná tab.'!$B$2:$E$12,3,0)</f>
        <v>Interreg VI PL-SK</v>
      </c>
      <c r="F64" s="54" t="str">
        <f>VLOOKUP(D64,'pomocná tab.'!$B$25:$H$35,3,0)</f>
        <v>MIRRI SR</v>
      </c>
      <c r="G64" s="55" t="str">
        <f>IFERROR(VLOOKUP(VALUE(MID($B64,12,1)),'pomocná tab.'!$F$2:$H$7,2,0),"")</f>
        <v>Priebežná platba</v>
      </c>
      <c r="H64" s="56" t="s">
        <v>15</v>
      </c>
      <c r="I64" s="41">
        <v>25.2</v>
      </c>
      <c r="J64" s="30">
        <v>45799</v>
      </c>
      <c r="K64" s="34" t="s">
        <v>16</v>
      </c>
    </row>
    <row r="65" spans="2:11" x14ac:dyDescent="0.25">
      <c r="B65" s="42">
        <v>40603100570502</v>
      </c>
      <c r="C65" s="21" t="s">
        <v>32</v>
      </c>
      <c r="D65" s="20" t="s">
        <v>18</v>
      </c>
      <c r="E65" s="54" t="str">
        <f>VLOOKUP(D65,'pomocná tab.'!$B$2:$E$12,3,0)</f>
        <v>Interreg VI PL-SK</v>
      </c>
      <c r="F65" s="54" t="str">
        <f>VLOOKUP(D65,'pomocná tab.'!$B$25:$H$35,3,0)</f>
        <v>MIRRI SR</v>
      </c>
      <c r="G65" s="55" t="str">
        <f>IFERROR(VLOOKUP(VALUE(MID($B65,12,1)),'pomocná tab.'!$F$2:$H$7,2,0),"")</f>
        <v>Priebežná platba</v>
      </c>
      <c r="H65" s="56" t="s">
        <v>15</v>
      </c>
      <c r="I65" s="41">
        <v>3037.14</v>
      </c>
      <c r="J65" s="30">
        <v>45797</v>
      </c>
      <c r="K65" s="34" t="s">
        <v>16</v>
      </c>
    </row>
    <row r="66" spans="2:11" x14ac:dyDescent="0.25">
      <c r="B66" s="42">
        <v>40501200220501</v>
      </c>
      <c r="C66" s="21" t="s">
        <v>59</v>
      </c>
      <c r="D66" s="20" t="s">
        <v>14</v>
      </c>
      <c r="E66" s="54" t="str">
        <f>VLOOKUP(D66,'pomocná tab.'!$B$2:$E$12,3,0)</f>
        <v>Interreg VI HU-SK</v>
      </c>
      <c r="F66" s="54" t="str">
        <f>VLOOKUP(D66,'pomocná tab.'!$B$25:$H$35,3,0)</f>
        <v>MIRRI SR</v>
      </c>
      <c r="G66" s="55" t="str">
        <f>IFERROR(VLOOKUP(VALUE(MID($B66,12,1)),'pomocná tab.'!$F$2:$H$7,2,0),"")</f>
        <v>Priebežná platba</v>
      </c>
      <c r="H66" s="56" t="s">
        <v>15</v>
      </c>
      <c r="I66" s="41">
        <v>260</v>
      </c>
      <c r="J66" s="30">
        <v>45797</v>
      </c>
      <c r="K66" s="59" t="s">
        <v>60</v>
      </c>
    </row>
    <row r="67" spans="2:11" x14ac:dyDescent="0.25">
      <c r="B67" s="42">
        <v>40602100220502</v>
      </c>
      <c r="C67" s="21" t="s">
        <v>17</v>
      </c>
      <c r="D67" s="20" t="s">
        <v>18</v>
      </c>
      <c r="E67" s="54" t="str">
        <f>VLOOKUP(D67,'pomocná tab.'!$B$2:$E$12,3,0)</f>
        <v>Interreg VI PL-SK</v>
      </c>
      <c r="F67" s="54" t="str">
        <f>VLOOKUP(D67,'pomocná tab.'!$B$25:$H$35,3,0)</f>
        <v>MIRRI SR</v>
      </c>
      <c r="G67" s="55" t="str">
        <f>IFERROR(VLOOKUP(VALUE(MID($B67,12,1)),'pomocná tab.'!$F$2:$H$7,2,0),"")</f>
        <v>Priebežná platba</v>
      </c>
      <c r="H67" s="56" t="s">
        <v>15</v>
      </c>
      <c r="I67" s="41">
        <v>98392.33</v>
      </c>
      <c r="J67" s="30">
        <v>45799</v>
      </c>
      <c r="K67" s="34" t="s">
        <v>16</v>
      </c>
    </row>
    <row r="68" spans="2:11" x14ac:dyDescent="0.25">
      <c r="B68" s="42">
        <v>40601100250502</v>
      </c>
      <c r="C68" s="21" t="s">
        <v>25</v>
      </c>
      <c r="D68" s="20" t="s">
        <v>18</v>
      </c>
      <c r="E68" s="54" t="str">
        <f>VLOOKUP(D68,'pomocná tab.'!$B$2:$E$12,3,0)</f>
        <v>Interreg VI PL-SK</v>
      </c>
      <c r="F68" s="54" t="str">
        <f>VLOOKUP(D68,'pomocná tab.'!$B$25:$H$35,3,0)</f>
        <v>MIRRI SR</v>
      </c>
      <c r="G68" s="55" t="str">
        <f>IFERROR(VLOOKUP(VALUE(MID($B68,12,1)),'pomocná tab.'!$F$2:$H$7,2,0),"")</f>
        <v>Priebežná platba</v>
      </c>
      <c r="H68" s="56" t="s">
        <v>15</v>
      </c>
      <c r="I68" s="50">
        <v>8475.3799999999992</v>
      </c>
      <c r="J68" s="53">
        <v>45798</v>
      </c>
      <c r="K68" s="52" t="s">
        <v>16</v>
      </c>
    </row>
    <row r="69" spans="2:11" x14ac:dyDescent="0.25">
      <c r="B69" s="42">
        <v>40603100540501</v>
      </c>
      <c r="C69" s="21" t="s">
        <v>61</v>
      </c>
      <c r="D69" s="20" t="s">
        <v>18</v>
      </c>
      <c r="E69" s="54" t="str">
        <f>VLOOKUP(D69,'pomocná tab.'!$B$2:$E$12,3,0)</f>
        <v>Interreg VI PL-SK</v>
      </c>
      <c r="F69" s="54" t="str">
        <f>VLOOKUP(D69,'pomocná tab.'!$B$25:$H$35,3,0)</f>
        <v>MIRRI SR</v>
      </c>
      <c r="G69" s="55" t="str">
        <f>IFERROR(VLOOKUP(VALUE(MID($B69,12,1)),'pomocná tab.'!$F$2:$H$7,2,0),"")</f>
        <v>Priebežná platba</v>
      </c>
      <c r="H69" s="60" t="s">
        <v>15</v>
      </c>
      <c r="I69" s="50">
        <v>1632</v>
      </c>
      <c r="J69" s="53">
        <v>45804</v>
      </c>
      <c r="K69" s="52" t="s">
        <v>16</v>
      </c>
    </row>
    <row r="70" spans="2:11" x14ac:dyDescent="0.25">
      <c r="B70" s="42">
        <v>40501200580502</v>
      </c>
      <c r="C70" s="21" t="s">
        <v>49</v>
      </c>
      <c r="D70" s="20" t="s">
        <v>14</v>
      </c>
      <c r="E70" s="54" t="str">
        <f>VLOOKUP(D70,'pomocná tab.'!$B$2:$E$12,3,0)</f>
        <v>Interreg VI HU-SK</v>
      </c>
      <c r="F70" s="54" t="str">
        <f>VLOOKUP(D70,'pomocná tab.'!$B$25:$H$35,3,0)</f>
        <v>MIRRI SR</v>
      </c>
      <c r="G70" s="55" t="str">
        <f>IFERROR(VLOOKUP(VALUE(MID($B70,12,1)),'pomocná tab.'!$F$2:$H$7,2,0),"")</f>
        <v>Priebežná platba</v>
      </c>
      <c r="H70" s="60" t="s">
        <v>15</v>
      </c>
      <c r="I70" s="41">
        <v>21671.9</v>
      </c>
      <c r="J70" s="30">
        <v>45838</v>
      </c>
      <c r="K70" s="34" t="s">
        <v>16</v>
      </c>
    </row>
    <row r="71" spans="2:11" x14ac:dyDescent="0.25">
      <c r="B71" s="42">
        <v>40502400150502</v>
      </c>
      <c r="C71" s="21" t="s">
        <v>34</v>
      </c>
      <c r="D71" s="20" t="s">
        <v>14</v>
      </c>
      <c r="E71" s="54" t="str">
        <f>VLOOKUP(D71,'pomocná tab.'!$B$2:$E$12,3,0)</f>
        <v>Interreg VI HU-SK</v>
      </c>
      <c r="F71" s="54" t="str">
        <f>VLOOKUP(D71,'pomocná tab.'!$B$25:$H$35,3,0)</f>
        <v>MIRRI SR</v>
      </c>
      <c r="G71" s="55" t="str">
        <f>IFERROR(VLOOKUP(VALUE(MID($B71,12,1)),'pomocná tab.'!$F$2:$H$7,2,0),"")</f>
        <v>Priebežná platba</v>
      </c>
      <c r="H71" s="60" t="s">
        <v>15</v>
      </c>
      <c r="I71" s="41">
        <v>23.86</v>
      </c>
      <c r="J71" s="30">
        <v>45840</v>
      </c>
      <c r="K71" s="34" t="s">
        <v>16</v>
      </c>
    </row>
    <row r="72" spans="2:11" x14ac:dyDescent="0.25">
      <c r="B72" s="42">
        <v>40601100270502</v>
      </c>
      <c r="C72" s="21" t="s">
        <v>45</v>
      </c>
      <c r="D72" s="20" t="s">
        <v>18</v>
      </c>
      <c r="E72" s="54" t="str">
        <f>VLOOKUP(D72,'pomocná tab.'!$B$2:$E$12,3,0)</f>
        <v>Interreg VI PL-SK</v>
      </c>
      <c r="F72" s="54" t="str">
        <f>VLOOKUP(D72,'pomocná tab.'!$B$25:$H$35,3,0)</f>
        <v>MIRRI SR</v>
      </c>
      <c r="G72" s="55" t="str">
        <f>IFERROR(VLOOKUP(VALUE(MID($B72,12,1)),'pomocná tab.'!$F$2:$H$7,2,0),"")</f>
        <v>Priebežná platba</v>
      </c>
      <c r="H72" s="60" t="s">
        <v>15</v>
      </c>
      <c r="I72" s="41">
        <v>26124.62</v>
      </c>
      <c r="J72" s="30">
        <v>45840</v>
      </c>
      <c r="K72" s="34" t="s">
        <v>16</v>
      </c>
    </row>
    <row r="73" spans="2:11" x14ac:dyDescent="0.25">
      <c r="B73" s="42">
        <v>40501201680501</v>
      </c>
      <c r="C73" s="21" t="s">
        <v>62</v>
      </c>
      <c r="D73" s="20" t="s">
        <v>14</v>
      </c>
      <c r="E73" s="54" t="str">
        <f>VLOOKUP(D73,'pomocná tab.'!$B$2:$E$12,3,0)</f>
        <v>Interreg VI HU-SK</v>
      </c>
      <c r="F73" s="54" t="str">
        <f>VLOOKUP(D73,'pomocná tab.'!$B$25:$H$35,3,0)</f>
        <v>MIRRI SR</v>
      </c>
      <c r="G73" s="55" t="str">
        <f>IFERROR(VLOOKUP(VALUE(MID($B73,12,1)),'pomocná tab.'!$F$2:$H$7,2,0),"")</f>
        <v>Priebežná platba</v>
      </c>
      <c r="H73" s="60" t="s">
        <v>15</v>
      </c>
      <c r="I73" s="41">
        <v>3674.7</v>
      </c>
      <c r="J73" s="30">
        <v>45847</v>
      </c>
      <c r="K73" s="34" t="s">
        <v>16</v>
      </c>
    </row>
    <row r="74" spans="2:11" x14ac:dyDescent="0.25">
      <c r="B74" s="42">
        <v>40501200700502</v>
      </c>
      <c r="C74" s="21" t="s">
        <v>13</v>
      </c>
      <c r="D74" s="20" t="s">
        <v>14</v>
      </c>
      <c r="E74" s="54" t="str">
        <f>VLOOKUP(D74,'pomocná tab.'!$B$2:$E$12,3,0)</f>
        <v>Interreg VI HU-SK</v>
      </c>
      <c r="F74" s="54" t="str">
        <f>VLOOKUP(D74,'pomocná tab.'!$B$25:$H$35,3,0)</f>
        <v>MIRRI SR</v>
      </c>
      <c r="G74" s="55" t="str">
        <f>IFERROR(VLOOKUP(VALUE(MID($B74,12,1)),'pomocná tab.'!$F$2:$H$7,2,0),"")</f>
        <v>Priebežná platba</v>
      </c>
      <c r="H74" s="60" t="s">
        <v>15</v>
      </c>
      <c r="I74" s="41">
        <v>4746.6000000000004</v>
      </c>
      <c r="J74" s="30">
        <v>45847</v>
      </c>
      <c r="K74" s="34" t="s">
        <v>16</v>
      </c>
    </row>
    <row r="75" spans="2:11" x14ac:dyDescent="0.25">
      <c r="B75" s="42">
        <v>40501200630501</v>
      </c>
      <c r="C75" s="21" t="s">
        <v>63</v>
      </c>
      <c r="D75" s="20" t="s">
        <v>14</v>
      </c>
      <c r="E75" s="54" t="str">
        <f>VLOOKUP(D75,'pomocná tab.'!$B$2:$E$12,3,0)</f>
        <v>Interreg VI HU-SK</v>
      </c>
      <c r="F75" s="54" t="str">
        <f>VLOOKUP(D75,'pomocná tab.'!$B$25:$H$35,3,0)</f>
        <v>MIRRI SR</v>
      </c>
      <c r="G75" s="55" t="str">
        <f>IFERROR(VLOOKUP(VALUE(MID($B75,12,1)),'pomocná tab.'!$F$2:$H$7,2,0),"")</f>
        <v>Priebežná platba</v>
      </c>
      <c r="H75" s="60" t="s">
        <v>15</v>
      </c>
      <c r="I75" s="41">
        <v>261.51</v>
      </c>
      <c r="J75" s="30">
        <v>45848</v>
      </c>
      <c r="K75" s="34" t="s">
        <v>16</v>
      </c>
    </row>
    <row r="76" spans="2:11" x14ac:dyDescent="0.25">
      <c r="B76" s="42">
        <v>40501201140501</v>
      </c>
      <c r="C76" s="21" t="s">
        <v>64</v>
      </c>
      <c r="D76" s="20" t="s">
        <v>14</v>
      </c>
      <c r="E76" s="54" t="str">
        <f>VLOOKUP(D76,'pomocná tab.'!$B$2:$E$12,3,0)</f>
        <v>Interreg VI HU-SK</v>
      </c>
      <c r="F76" s="54" t="str">
        <f>VLOOKUP(D76,'pomocná tab.'!$B$25:$H$35,3,0)</f>
        <v>MIRRI SR</v>
      </c>
      <c r="G76" s="55" t="str">
        <f>IFERROR(VLOOKUP(VALUE(MID($B76,12,1)),'pomocná tab.'!$F$2:$H$7,2,0),"")</f>
        <v>Priebežná platba</v>
      </c>
      <c r="H76" s="60" t="s">
        <v>15</v>
      </c>
      <c r="I76" s="41">
        <v>156</v>
      </c>
      <c r="J76" s="30">
        <v>45848</v>
      </c>
      <c r="K76" s="34" t="s">
        <v>16</v>
      </c>
    </row>
    <row r="77" spans="2:11" x14ac:dyDescent="0.25">
      <c r="B77" s="42">
        <v>40501200800502</v>
      </c>
      <c r="C77" s="21" t="s">
        <v>22</v>
      </c>
      <c r="D77" s="20" t="s">
        <v>14</v>
      </c>
      <c r="E77" s="54" t="str">
        <f>VLOOKUP(D77,'pomocná tab.'!$B$2:$E$12,3,0)</f>
        <v>Interreg VI HU-SK</v>
      </c>
      <c r="F77" s="54" t="str">
        <f>VLOOKUP(D77,'pomocná tab.'!$B$25:$H$35,3,0)</f>
        <v>MIRRI SR</v>
      </c>
      <c r="G77" s="55" t="str">
        <f>IFERROR(VLOOKUP(VALUE(MID($B77,12,1)),'pomocná tab.'!$F$2:$H$7,2,0),"")</f>
        <v>Priebežná platba</v>
      </c>
      <c r="H77" s="60" t="s">
        <v>15</v>
      </c>
      <c r="I77" s="41">
        <v>16724.18</v>
      </c>
      <c r="J77" s="30">
        <v>45848</v>
      </c>
      <c r="K77" s="34" t="s">
        <v>16</v>
      </c>
    </row>
    <row r="78" spans="2:11" x14ac:dyDescent="0.25">
      <c r="B78" s="42">
        <v>40501200050501</v>
      </c>
      <c r="C78" s="21" t="s">
        <v>65</v>
      </c>
      <c r="D78" s="20" t="s">
        <v>14</v>
      </c>
      <c r="E78" s="54" t="str">
        <f>VLOOKUP(D78,'pomocná tab.'!$B$2:$E$12,3,0)</f>
        <v>Interreg VI HU-SK</v>
      </c>
      <c r="F78" s="54" t="str">
        <f>VLOOKUP(D78,'pomocná tab.'!$B$25:$H$35,3,0)</f>
        <v>MIRRI SR</v>
      </c>
      <c r="G78" s="55" t="str">
        <f>IFERROR(VLOOKUP(VALUE(MID($B78,12,1)),'pomocná tab.'!$F$2:$H$7,2,0),"")</f>
        <v>Priebežná platba</v>
      </c>
      <c r="H78" s="60" t="s">
        <v>15</v>
      </c>
      <c r="I78" s="41">
        <v>260</v>
      </c>
      <c r="J78" s="30">
        <v>45852</v>
      </c>
      <c r="K78" s="34" t="s">
        <v>16</v>
      </c>
    </row>
    <row r="79" spans="2:11" x14ac:dyDescent="0.25">
      <c r="B79" s="42">
        <v>40501200520501</v>
      </c>
      <c r="C79" s="21" t="s">
        <v>66</v>
      </c>
      <c r="D79" s="20" t="s">
        <v>14</v>
      </c>
      <c r="E79" s="54" t="str">
        <f>VLOOKUP(D79,'pomocná tab.'!$B$2:$E$12,3,0)</f>
        <v>Interreg VI HU-SK</v>
      </c>
      <c r="F79" s="54" t="str">
        <f>VLOOKUP(D79,'pomocná tab.'!$B$25:$H$35,3,0)</f>
        <v>MIRRI SR</v>
      </c>
      <c r="G79" s="55" t="str">
        <f>IFERROR(VLOOKUP(VALUE(MID($B79,12,1)),'pomocná tab.'!$F$2:$H$7,2,0),"")</f>
        <v>Priebežná platba</v>
      </c>
      <c r="H79" s="60" t="s">
        <v>15</v>
      </c>
      <c r="I79" s="41">
        <v>7734.68</v>
      </c>
      <c r="J79" s="30">
        <v>45852</v>
      </c>
      <c r="K79" s="34" t="s">
        <v>16</v>
      </c>
    </row>
    <row r="80" spans="2:11" x14ac:dyDescent="0.25">
      <c r="B80" s="42">
        <v>40501200860502</v>
      </c>
      <c r="C80" s="21" t="s">
        <v>19</v>
      </c>
      <c r="D80" s="20" t="s">
        <v>14</v>
      </c>
      <c r="E80" s="54" t="str">
        <f>VLOOKUP(D80,'pomocná tab.'!$B$2:$E$12,3,0)</f>
        <v>Interreg VI HU-SK</v>
      </c>
      <c r="F80" s="54" t="str">
        <f>VLOOKUP(D80,'pomocná tab.'!$B$25:$H$35,3,0)</f>
        <v>MIRRI SR</v>
      </c>
      <c r="G80" s="55" t="str">
        <f>IFERROR(VLOOKUP(VALUE(MID($B80,12,1)),'pomocná tab.'!$F$2:$H$7,2,0),"")</f>
        <v>Priebežná platba</v>
      </c>
      <c r="H80" s="60" t="s">
        <v>15</v>
      </c>
      <c r="I80" s="41">
        <v>6054.16</v>
      </c>
      <c r="J80" s="30">
        <v>45853</v>
      </c>
      <c r="K80" s="34" t="s">
        <v>16</v>
      </c>
    </row>
    <row r="81" spans="1:11" x14ac:dyDescent="0.25">
      <c r="B81" s="42">
        <v>40501200960501</v>
      </c>
      <c r="C81" s="21" t="s">
        <v>67</v>
      </c>
      <c r="D81" s="20" t="s">
        <v>14</v>
      </c>
      <c r="E81" s="54" t="str">
        <f>VLOOKUP(D81,'pomocná tab.'!$B$2:$E$12,3,0)</f>
        <v>Interreg VI HU-SK</v>
      </c>
      <c r="F81" s="54" t="str">
        <f>VLOOKUP(D81,'pomocná tab.'!$B$25:$H$35,3,0)</f>
        <v>MIRRI SR</v>
      </c>
      <c r="G81" s="55" t="str">
        <f>IFERROR(VLOOKUP(VALUE(MID($B81,12,1)),'pomocná tab.'!$F$2:$H$7,2,0),"")</f>
        <v>Priebežná platba</v>
      </c>
      <c r="H81" s="60" t="s">
        <v>15</v>
      </c>
      <c r="I81" s="41">
        <v>155.99</v>
      </c>
      <c r="J81" s="30">
        <v>45853</v>
      </c>
      <c r="K81" s="34" t="s">
        <v>16</v>
      </c>
    </row>
    <row r="82" spans="1:11" x14ac:dyDescent="0.25">
      <c r="B82" s="47">
        <v>40601100220501</v>
      </c>
      <c r="C82" s="26" t="s">
        <v>68</v>
      </c>
      <c r="D82" s="64" t="s">
        <v>18</v>
      </c>
      <c r="E82" s="65" t="str">
        <f>VLOOKUP(D82,'pomocná tab.'!$B$2:$E$12,3,0)</f>
        <v>Interreg VI PL-SK</v>
      </c>
      <c r="F82" s="65" t="str">
        <f>VLOOKUP(D82,'pomocná tab.'!$B$25:$H$35,3,0)</f>
        <v>MIRRI SR</v>
      </c>
      <c r="G82" s="66" t="str">
        <f>IFERROR(VLOOKUP(VALUE(MID($B82,12,1)),'pomocná tab.'!$F$2:$H$7,2,0),"")</f>
        <v>Priebežná platba</v>
      </c>
      <c r="H82" s="67" t="s">
        <v>15</v>
      </c>
      <c r="I82" s="50">
        <v>54172.9</v>
      </c>
      <c r="J82" s="53">
        <v>45861</v>
      </c>
      <c r="K82" s="52" t="s">
        <v>16</v>
      </c>
    </row>
    <row r="83" spans="1:11" x14ac:dyDescent="0.25">
      <c r="B83" s="77">
        <v>40603100070502</v>
      </c>
      <c r="C83" s="9" t="s">
        <v>43</v>
      </c>
      <c r="D83" s="63" t="s">
        <v>18</v>
      </c>
      <c r="E83" s="78" t="str">
        <f>VLOOKUP(D83,'pomocná tab.'!$B$2:$E$12,3,0)</f>
        <v>Interreg VI PL-SK</v>
      </c>
      <c r="F83" s="78" t="str">
        <f>VLOOKUP(D83,'pomocná tab.'!$B$25:$H$35,3,0)</f>
        <v>MIRRI SR</v>
      </c>
      <c r="G83" s="79" t="str">
        <f>IFERROR(VLOOKUP(VALUE(MID($B83,12,1)),'pomocná tab.'!$F$2:$H$7,2,0),"")</f>
        <v>Priebežná platba</v>
      </c>
      <c r="H83" s="8" t="s">
        <v>15</v>
      </c>
      <c r="I83" s="80">
        <v>3512.28</v>
      </c>
      <c r="J83" s="81">
        <v>45861</v>
      </c>
      <c r="K83" s="8" t="s">
        <v>16</v>
      </c>
    </row>
    <row r="84" spans="1:11" x14ac:dyDescent="0.25">
      <c r="B84" s="77">
        <v>40602100180502</v>
      </c>
      <c r="C84" s="9" t="s">
        <v>17</v>
      </c>
      <c r="D84" s="63" t="s">
        <v>18</v>
      </c>
      <c r="E84" s="78" t="str">
        <f>VLOOKUP(D84,'pomocná tab.'!$B$2:$E$12,3,0)</f>
        <v>Interreg VI PL-SK</v>
      </c>
      <c r="F84" s="78" t="str">
        <f>VLOOKUP(D84,'pomocná tab.'!$B$25:$H$35,3,0)</f>
        <v>MIRRI SR</v>
      </c>
      <c r="G84" s="79" t="str">
        <f>IFERROR(VLOOKUP(VALUE(MID($B84,12,1)),'pomocná tab.'!$F$2:$H$7,2,0),"")</f>
        <v>Priebežná platba</v>
      </c>
      <c r="H84" s="8" t="s">
        <v>15</v>
      </c>
      <c r="I84" s="80">
        <v>825.43</v>
      </c>
      <c r="J84" s="81">
        <v>45861</v>
      </c>
      <c r="K84" s="8" t="s">
        <v>16</v>
      </c>
    </row>
    <row r="85" spans="1:11" x14ac:dyDescent="0.25">
      <c r="B85" s="77">
        <v>40601100110502</v>
      </c>
      <c r="C85" s="9" t="s">
        <v>44</v>
      </c>
      <c r="D85" s="63" t="s">
        <v>18</v>
      </c>
      <c r="E85" s="78" t="str">
        <f>VLOOKUP(D85,'pomocná tab.'!$B$2:$E$12,3,0)</f>
        <v>Interreg VI PL-SK</v>
      </c>
      <c r="F85" s="78" t="str">
        <f>VLOOKUP(D85,'pomocná tab.'!$B$25:$H$35,3,0)</f>
        <v>MIRRI SR</v>
      </c>
      <c r="G85" s="79" t="str">
        <f>IFERROR(VLOOKUP(VALUE(MID($B85,12,1)),'pomocná tab.'!$F$2:$H$7,2,0),"")</f>
        <v>Priebežná platba</v>
      </c>
      <c r="H85" s="8" t="s">
        <v>15</v>
      </c>
      <c r="I85" s="80">
        <v>4452</v>
      </c>
      <c r="J85" s="81">
        <v>45861</v>
      </c>
      <c r="K85" s="8" t="s">
        <v>16</v>
      </c>
    </row>
    <row r="86" spans="1:11" x14ac:dyDescent="0.25">
      <c r="B86" s="77">
        <v>40602100100502</v>
      </c>
      <c r="C86" s="9" t="s">
        <v>17</v>
      </c>
      <c r="D86" s="63" t="s">
        <v>18</v>
      </c>
      <c r="E86" s="78" t="str">
        <f>VLOOKUP(D86,'pomocná tab.'!$B$2:$E$12,3,0)</f>
        <v>Interreg VI PL-SK</v>
      </c>
      <c r="F86" s="78" t="str">
        <f>VLOOKUP(D86,'pomocná tab.'!$B$25:$H$35,3,0)</f>
        <v>MIRRI SR</v>
      </c>
      <c r="G86" s="79" t="str">
        <f>IFERROR(VLOOKUP(VALUE(MID($B86,12,1)),'pomocná tab.'!$F$2:$H$7,2,0),"")</f>
        <v>Priebežná platba</v>
      </c>
      <c r="H86" s="8" t="s">
        <v>15</v>
      </c>
      <c r="I86" s="80">
        <v>20020.21</v>
      </c>
      <c r="J86" s="81">
        <v>45861</v>
      </c>
      <c r="K86" s="8" t="s">
        <v>16</v>
      </c>
    </row>
    <row r="87" spans="1:11" x14ac:dyDescent="0.25">
      <c r="B87" s="77">
        <v>40603100090501</v>
      </c>
      <c r="C87" s="9" t="s">
        <v>69</v>
      </c>
      <c r="D87" s="63" t="s">
        <v>18</v>
      </c>
      <c r="E87" s="78" t="str">
        <f>VLOOKUP(D87,'pomocná tab.'!$B$2:$E$12,3,0)</f>
        <v>Interreg VI PL-SK</v>
      </c>
      <c r="F87" s="78" t="str">
        <f>VLOOKUP(D87,'pomocná tab.'!$B$25:$H$35,3,0)</f>
        <v>MIRRI SR</v>
      </c>
      <c r="G87" s="79" t="str">
        <f>IFERROR(VLOOKUP(VALUE(MID($B87,12,1)),'pomocná tab.'!$F$2:$H$7,2,0),"")</f>
        <v>Priebežná platba</v>
      </c>
      <c r="H87" s="8" t="s">
        <v>15</v>
      </c>
      <c r="I87" s="80">
        <v>1260</v>
      </c>
      <c r="J87" s="81">
        <v>45861</v>
      </c>
      <c r="K87" s="8" t="s">
        <v>16</v>
      </c>
    </row>
    <row r="88" spans="1:11" s="76" customFormat="1" x14ac:dyDescent="0.25">
      <c r="A88" s="68"/>
      <c r="B88" s="69"/>
      <c r="C88" s="70"/>
      <c r="D88" s="71"/>
      <c r="E88"/>
      <c r="F88"/>
      <c r="G88" s="72" t="str">
        <f>IFERROR(VLOOKUP(VALUE(MID($B88,12,1)),'pomocná tab.'!$F$2:$H$7,2,0),"")</f>
        <v/>
      </c>
      <c r="H88" s="73"/>
      <c r="I88" s="74"/>
      <c r="J88" s="75"/>
      <c r="K88" s="73"/>
    </row>
    <row r="89" spans="1:11" s="76" customFormat="1" x14ac:dyDescent="0.25">
      <c r="A89" s="68"/>
      <c r="B89" s="69"/>
      <c r="C89" s="70"/>
      <c r="D89" s="71"/>
      <c r="E89"/>
      <c r="F89"/>
      <c r="G89" s="72" t="str">
        <f>IFERROR(VLOOKUP(VALUE(MID($B89,12,1)),'pomocná tab.'!$F$2:$H$7,2,0),"")</f>
        <v/>
      </c>
      <c r="H89" s="73"/>
      <c r="I89" s="74"/>
      <c r="J89" s="75"/>
      <c r="K89" s="73"/>
    </row>
    <row r="90" spans="1:11" s="76" customFormat="1" x14ac:dyDescent="0.25">
      <c r="A90" s="68"/>
      <c r="B90" s="69"/>
      <c r="C90" s="70"/>
      <c r="D90" s="71"/>
      <c r="E90"/>
      <c r="F90"/>
      <c r="G90" s="72" t="str">
        <f>IFERROR(VLOOKUP(VALUE(MID($B90,12,1)),'pomocná tab.'!$F$2:$H$7,2,0),"")</f>
        <v/>
      </c>
      <c r="H90" s="73"/>
      <c r="I90" s="74"/>
      <c r="J90" s="75"/>
      <c r="K90" s="73"/>
    </row>
    <row r="91" spans="1:11" s="76" customFormat="1" x14ac:dyDescent="0.25">
      <c r="A91" s="68"/>
      <c r="B91" s="69"/>
      <c r="C91" s="70"/>
      <c r="D91" s="71"/>
      <c r="E91"/>
      <c r="F91"/>
      <c r="G91" s="72" t="str">
        <f>IFERROR(VLOOKUP(VALUE(MID($B91,12,1)),'pomocná tab.'!$F$2:$H$7,2,0),"")</f>
        <v/>
      </c>
      <c r="H91" s="73"/>
      <c r="I91" s="74"/>
      <c r="J91" s="75"/>
      <c r="K91" s="73"/>
    </row>
    <row r="92" spans="1:11" s="76" customFormat="1" x14ac:dyDescent="0.25">
      <c r="A92" s="68"/>
      <c r="B92" s="69"/>
      <c r="C92" s="70"/>
      <c r="D92" s="71"/>
      <c r="E92"/>
      <c r="F92"/>
      <c r="G92" s="72" t="str">
        <f>IFERROR(VLOOKUP(VALUE(MID($B92,12,1)),'pomocná tab.'!$F$2:$H$7,2,0),"")</f>
        <v/>
      </c>
      <c r="H92" s="73"/>
      <c r="I92" s="74"/>
      <c r="J92" s="75"/>
      <c r="K92" s="73"/>
    </row>
    <row r="93" spans="1:11" s="76" customFormat="1" x14ac:dyDescent="0.25">
      <c r="A93" s="68"/>
      <c r="B93" s="69"/>
      <c r="C93" s="70"/>
      <c r="D93" s="71"/>
      <c r="E93"/>
      <c r="F93"/>
      <c r="G93" s="72" t="str">
        <f>IFERROR(VLOOKUP(VALUE(MID($B93,12,1)),'pomocná tab.'!$F$2:$H$7,2,0),"")</f>
        <v/>
      </c>
      <c r="H93" s="73"/>
      <c r="I93" s="74"/>
      <c r="J93" s="75"/>
      <c r="K93" s="73"/>
    </row>
    <row r="144" spans="2:11" ht="15.75" x14ac:dyDescent="0.25">
      <c r="B144" s="25"/>
      <c r="C144" s="25"/>
      <c r="D144" s="25"/>
      <c r="E144" s="25"/>
      <c r="F144" s="25"/>
      <c r="G144" s="25"/>
      <c r="H144" s="25"/>
      <c r="I144" s="25"/>
      <c r="J144" s="25"/>
      <c r="K144" s="25"/>
    </row>
    <row r="145" spans="2:11" ht="15.75" x14ac:dyDescent="0.25">
      <c r="B145" s="25"/>
      <c r="C145" s="25"/>
      <c r="D145" s="25"/>
      <c r="E145" s="25"/>
      <c r="F145" s="25"/>
      <c r="G145" s="25"/>
      <c r="H145" s="25"/>
      <c r="I145" s="25"/>
      <c r="J145" s="25"/>
      <c r="K145" s="25"/>
    </row>
    <row r="146" spans="2:11" ht="15.75" x14ac:dyDescent="0.25">
      <c r="B146" s="25"/>
      <c r="C146" s="25"/>
      <c r="D146" s="25"/>
      <c r="E146" s="25"/>
      <c r="F146" s="25"/>
      <c r="G146" s="25"/>
      <c r="H146" s="25"/>
      <c r="I146" s="25"/>
      <c r="J146" s="25"/>
      <c r="K146" s="25"/>
    </row>
    <row r="147" spans="2:11" ht="15.75" x14ac:dyDescent="0.25">
      <c r="B147" s="25"/>
      <c r="C147" s="25"/>
      <c r="D147" s="25"/>
      <c r="E147" s="25"/>
      <c r="F147" s="25"/>
      <c r="G147" s="25"/>
      <c r="H147" s="25"/>
      <c r="I147" s="25"/>
      <c r="J147" s="25"/>
      <c r="K147" s="25"/>
    </row>
    <row r="148" spans="2:11" ht="15.75" x14ac:dyDescent="0.25">
      <c r="B148" s="25"/>
      <c r="C148" s="25"/>
      <c r="D148" s="25"/>
      <c r="E148" s="25"/>
      <c r="F148" s="25"/>
      <c r="G148" s="25"/>
      <c r="H148" s="25"/>
      <c r="I148" s="25"/>
      <c r="J148" s="25"/>
      <c r="K148" s="25"/>
    </row>
    <row r="149" spans="2:11" ht="15.75" x14ac:dyDescent="0.25">
      <c r="B149" s="25"/>
      <c r="C149" s="25"/>
      <c r="D149" s="25"/>
      <c r="E149" s="25"/>
      <c r="F149" s="25"/>
      <c r="G149" s="25"/>
      <c r="H149" s="25"/>
      <c r="I149" s="25"/>
      <c r="J149" s="25"/>
      <c r="K149" s="25"/>
    </row>
    <row r="156" spans="2:11" x14ac:dyDescent="0.25">
      <c r="H156" s="17"/>
      <c r="I156" s="17"/>
      <c r="J156" s="17"/>
    </row>
  </sheetData>
  <protectedRanges>
    <protectedRange algorithmName="SHA-512" hashValue="2L+NkliG0pwTO5anblBee1wFBFe+i4VTMOZR6Hik491fuvCSN/rcCWis1gRLb+g+OlWR9BcwfV9plU6M9YUg0w==" saltValue="lScglLqyPYHPv6aDBe387w==" spinCount="100000" sqref="D7:E7 A7 A10 D9 E8:E18 F7:F18 D32:G33 D34:D38 D12:D18 E34:G40 D41:G41 G7:G31 D19:F31 D45:D48 E42:G50 D51:G59 E60:G65 D66:G66 E67:G69 D70:G71 E72:G87 G88:G93" name="Rozsah1"/>
  </protectedRanges>
  <mergeCells count="2">
    <mergeCell ref="B2:K2"/>
    <mergeCell ref="B4:K4"/>
  </mergeCells>
  <pageMargins left="0.7" right="0.7" top="0.75" bottom="0.75" header="0.3" footer="0.3"/>
  <pageSetup paperSize="9" scale="63" orientation="landscape" r:id="rId1"/>
  <headerFooter>
    <oddHeader>&amp;R| Oddelenie platieb programov| Odbor financovania programov | Sekcia financovania fondov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view="pageLayout" workbookViewId="0">
      <selection activeCell="G6" sqref="G6"/>
    </sheetView>
  </sheetViews>
  <sheetFormatPr defaultRowHeight="15" x14ac:dyDescent="0.25"/>
  <sheetData>
    <row r="2" spans="1:7" x14ac:dyDescent="0.25">
      <c r="A2">
        <v>1</v>
      </c>
      <c r="B2" t="s">
        <v>70</v>
      </c>
      <c r="D2" t="s">
        <v>71</v>
      </c>
      <c r="F2">
        <v>1</v>
      </c>
      <c r="G2" t="s">
        <v>72</v>
      </c>
    </row>
    <row r="3" spans="1:7" x14ac:dyDescent="0.25">
      <c r="A3">
        <v>2</v>
      </c>
      <c r="B3" t="s">
        <v>73</v>
      </c>
      <c r="D3" t="s">
        <v>74</v>
      </c>
      <c r="F3">
        <v>2</v>
      </c>
      <c r="G3" t="s">
        <v>75</v>
      </c>
    </row>
    <row r="4" spans="1:7" x14ac:dyDescent="0.25">
      <c r="A4">
        <v>3</v>
      </c>
      <c r="B4" t="s">
        <v>76</v>
      </c>
      <c r="D4" t="s">
        <v>77</v>
      </c>
      <c r="F4">
        <v>3</v>
      </c>
      <c r="G4" t="s">
        <v>78</v>
      </c>
    </row>
    <row r="5" spans="1:7" x14ac:dyDescent="0.25">
      <c r="A5">
        <v>4</v>
      </c>
      <c r="B5" t="s">
        <v>79</v>
      </c>
      <c r="D5" t="s">
        <v>80</v>
      </c>
      <c r="F5">
        <v>4</v>
      </c>
      <c r="G5" t="s">
        <v>81</v>
      </c>
    </row>
    <row r="6" spans="1:7" x14ac:dyDescent="0.25">
      <c r="A6">
        <v>5</v>
      </c>
      <c r="B6" t="s">
        <v>82</v>
      </c>
      <c r="D6" t="s">
        <v>83</v>
      </c>
      <c r="F6">
        <v>5</v>
      </c>
      <c r="G6" t="s">
        <v>84</v>
      </c>
    </row>
    <row r="7" spans="1:7" x14ac:dyDescent="0.25">
      <c r="A7">
        <v>6</v>
      </c>
      <c r="B7" t="s">
        <v>14</v>
      </c>
      <c r="D7" t="s">
        <v>85</v>
      </c>
      <c r="F7">
        <v>7</v>
      </c>
      <c r="G7" t="s">
        <v>86</v>
      </c>
    </row>
    <row r="8" spans="1:7" x14ac:dyDescent="0.25">
      <c r="A8">
        <v>7</v>
      </c>
      <c r="B8" t="s">
        <v>18</v>
      </c>
      <c r="D8" t="s">
        <v>87</v>
      </c>
    </row>
    <row r="9" spans="1:7" x14ac:dyDescent="0.25">
      <c r="A9">
        <v>8</v>
      </c>
      <c r="B9" t="s">
        <v>88</v>
      </c>
      <c r="D9" t="s">
        <v>89</v>
      </c>
    </row>
    <row r="10" spans="1:7" x14ac:dyDescent="0.25">
      <c r="A10">
        <v>9</v>
      </c>
      <c r="B10" t="s">
        <v>90</v>
      </c>
      <c r="D10" t="s">
        <v>91</v>
      </c>
    </row>
    <row r="11" spans="1:7" x14ac:dyDescent="0.25">
      <c r="A11">
        <v>10</v>
      </c>
      <c r="B11" t="s">
        <v>92</v>
      </c>
      <c r="D11" t="s">
        <v>93</v>
      </c>
    </row>
    <row r="12" spans="1:7" x14ac:dyDescent="0.25">
      <c r="A12">
        <v>11</v>
      </c>
      <c r="B12" t="s">
        <v>94</v>
      </c>
      <c r="D12" t="s">
        <v>95</v>
      </c>
    </row>
    <row r="14" spans="1:7" x14ac:dyDescent="0.25">
      <c r="B14" t="s">
        <v>96</v>
      </c>
      <c r="C14" t="s">
        <v>97</v>
      </c>
      <c r="D14" t="s">
        <v>98</v>
      </c>
    </row>
    <row r="15" spans="1:7" x14ac:dyDescent="0.25">
      <c r="B15">
        <v>1</v>
      </c>
      <c r="C15">
        <v>401</v>
      </c>
      <c r="D15" t="s">
        <v>71</v>
      </c>
    </row>
    <row r="16" spans="1:7" x14ac:dyDescent="0.25">
      <c r="B16">
        <v>2</v>
      </c>
      <c r="C16">
        <v>403</v>
      </c>
      <c r="D16" t="s">
        <v>80</v>
      </c>
    </row>
    <row r="17" spans="1:4" x14ac:dyDescent="0.25">
      <c r="B17">
        <v>3</v>
      </c>
      <c r="C17">
        <v>404</v>
      </c>
      <c r="D17" t="s">
        <v>83</v>
      </c>
    </row>
    <row r="18" spans="1:4" x14ac:dyDescent="0.25">
      <c r="B18">
        <v>4</v>
      </c>
      <c r="C18">
        <v>405</v>
      </c>
      <c r="D18" t="s">
        <v>85</v>
      </c>
    </row>
    <row r="19" spans="1:4" x14ac:dyDescent="0.25">
      <c r="B19">
        <v>5</v>
      </c>
      <c r="C19">
        <v>406</v>
      </c>
      <c r="D19" t="s">
        <v>87</v>
      </c>
    </row>
    <row r="20" spans="1:4" x14ac:dyDescent="0.25">
      <c r="B20">
        <v>6</v>
      </c>
      <c r="C20">
        <v>407</v>
      </c>
      <c r="D20" t="s">
        <v>89</v>
      </c>
    </row>
    <row r="21" spans="1:4" x14ac:dyDescent="0.25">
      <c r="B21">
        <v>7</v>
      </c>
      <c r="C21">
        <v>4911</v>
      </c>
      <c r="D21" t="s">
        <v>91</v>
      </c>
    </row>
    <row r="22" spans="1:4" x14ac:dyDescent="0.25">
      <c r="B22">
        <v>8</v>
      </c>
      <c r="C22">
        <v>4911</v>
      </c>
      <c r="D22" t="s">
        <v>93</v>
      </c>
    </row>
    <row r="23" spans="1:4" x14ac:dyDescent="0.25">
      <c r="B23">
        <v>9</v>
      </c>
      <c r="C23">
        <v>401</v>
      </c>
      <c r="D23" t="s">
        <v>99</v>
      </c>
    </row>
    <row r="25" spans="1:4" x14ac:dyDescent="0.25">
      <c r="A25">
        <v>1</v>
      </c>
      <c r="B25" t="s">
        <v>70</v>
      </c>
      <c r="D25" t="s">
        <v>100</v>
      </c>
    </row>
    <row r="26" spans="1:4" x14ac:dyDescent="0.25">
      <c r="A26">
        <v>2</v>
      </c>
      <c r="B26" t="s">
        <v>73</v>
      </c>
      <c r="D26" t="s">
        <v>101</v>
      </c>
    </row>
    <row r="27" spans="1:4" x14ac:dyDescent="0.25">
      <c r="A27">
        <v>3</v>
      </c>
      <c r="B27" t="s">
        <v>76</v>
      </c>
      <c r="D27" t="s">
        <v>102</v>
      </c>
    </row>
    <row r="28" spans="1:4" x14ac:dyDescent="0.25">
      <c r="A28">
        <v>4</v>
      </c>
      <c r="B28" t="s">
        <v>79</v>
      </c>
      <c r="D28" t="s">
        <v>100</v>
      </c>
    </row>
    <row r="29" spans="1:4" x14ac:dyDescent="0.25">
      <c r="A29">
        <v>5</v>
      </c>
      <c r="B29" t="s">
        <v>82</v>
      </c>
      <c r="D29" t="s">
        <v>100</v>
      </c>
    </row>
    <row r="30" spans="1:4" x14ac:dyDescent="0.25">
      <c r="A30">
        <v>6</v>
      </c>
      <c r="B30" t="s">
        <v>14</v>
      </c>
      <c r="D30" t="s">
        <v>100</v>
      </c>
    </row>
    <row r="31" spans="1:4" x14ac:dyDescent="0.25">
      <c r="A31">
        <v>7</v>
      </c>
      <c r="B31" t="s">
        <v>18</v>
      </c>
      <c r="D31" t="s">
        <v>100</v>
      </c>
    </row>
    <row r="32" spans="1:4" x14ac:dyDescent="0.25">
      <c r="A32">
        <v>8</v>
      </c>
      <c r="B32" t="s">
        <v>88</v>
      </c>
      <c r="D32" t="s">
        <v>100</v>
      </c>
    </row>
    <row r="33" spans="1:4" x14ac:dyDescent="0.25">
      <c r="A33">
        <v>9</v>
      </c>
      <c r="B33" t="s">
        <v>90</v>
      </c>
      <c r="D33" t="s">
        <v>100</v>
      </c>
    </row>
    <row r="34" spans="1:4" x14ac:dyDescent="0.25">
      <c r="A34">
        <v>10</v>
      </c>
      <c r="B34" t="s">
        <v>92</v>
      </c>
      <c r="D34" t="s">
        <v>100</v>
      </c>
    </row>
    <row r="35" spans="1:4" x14ac:dyDescent="0.25">
      <c r="A35">
        <v>11</v>
      </c>
      <c r="B35" t="s">
        <v>94</v>
      </c>
      <c r="D35" t="s">
        <v>103</v>
      </c>
    </row>
    <row r="37" spans="1:4" x14ac:dyDescent="0.25">
      <c r="A37">
        <v>1</v>
      </c>
      <c r="B37" t="s">
        <v>90</v>
      </c>
      <c r="D37" t="s">
        <v>91</v>
      </c>
    </row>
    <row r="38" spans="1:4" x14ac:dyDescent="0.25">
      <c r="A38">
        <v>2</v>
      </c>
      <c r="B38" t="s">
        <v>92</v>
      </c>
      <c r="D38" t="s">
        <v>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275DCE5DB38D4AB8FC8921DC36330F" ma:contentTypeVersion="14" ma:contentTypeDescription="Umožňuje vytvoriť nový dokument." ma:contentTypeScope="" ma:versionID="ad41b0dc8fb18e9817308a4c516f5f4d">
  <xsd:schema xmlns:xsd="http://www.w3.org/2001/XMLSchema" xmlns:xs="http://www.w3.org/2001/XMLSchema" xmlns:p="http://schemas.microsoft.com/office/2006/metadata/properties" xmlns:ns2="648f6163-8cb5-49bd-be48-72867b61307d" xmlns:ns3="25bc8d21-7b30-4b00-8637-09c2694dac04" targetNamespace="http://schemas.microsoft.com/office/2006/metadata/properties" ma:root="true" ma:fieldsID="d595640bf3607fa7662e5699037fc105" ns2:_="" ns3:_="">
    <xsd:import namespace="648f6163-8cb5-49bd-be48-72867b61307d"/>
    <xsd:import namespace="25bc8d21-7b30-4b00-8637-09c2694dac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f6163-8cb5-49bd-be48-72867b613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tav odhlásenia" ma:internalName="Stav_x0020_odhl_x00e1_senia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c8d21-7b30-4b00-8637-09c2694dac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51e1ff1-873b-4350-b181-e413db9a462d}" ma:internalName="TaxCatchAll" ma:showField="CatchAllData" ma:web="25bc8d21-7b30-4b00-8637-09c2694dac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48f6163-8cb5-49bd-be48-72867b61307d" xsi:nil="true"/>
    <TaxCatchAll xmlns="25bc8d21-7b30-4b00-8637-09c2694dac04" xsi:nil="true"/>
    <lcf76f155ced4ddcb4097134ff3c332f xmlns="648f6163-8cb5-49bd-be48-72867b61307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D8274C-61E2-4626-A45A-9E1575CF25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4BE932-3B02-40D7-B97B-FFDBB7E17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f6163-8cb5-49bd-be48-72867b61307d"/>
    <ds:schemaRef ds:uri="25bc8d21-7b30-4b00-8637-09c2694da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7BA9A0-3B42-4FBA-AF82-1EC01572E873}">
  <ds:schemaRefs>
    <ds:schemaRef ds:uri="http://schemas.microsoft.com/office/2006/metadata/properties"/>
    <ds:schemaRef ds:uri="http://schemas.microsoft.com/office/infopath/2007/PartnerControls"/>
    <ds:schemaRef ds:uri="648f6163-8cb5-49bd-be48-72867b61307d"/>
    <ds:schemaRef ds:uri="25bc8d21-7b30-4b00-8637-09c2694dac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INTERREG_SK-HU-PL-NEXT 2025</vt:lpstr>
      <vt:lpstr>pomocná tab.</vt:lpstr>
      <vt:lpstr>'INTERREG_SK-HU-PL-NEXT 2025'!Oblasť_tlače</vt:lpstr>
    </vt:vector>
  </TitlesOfParts>
  <Manager/>
  <Company>MIRRI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Turzová, Mária</dc:creator>
  <cp:keywords/>
  <dc:description/>
  <cp:lastModifiedBy>Okuliarová, Zuzana</cp:lastModifiedBy>
  <cp:revision/>
  <dcterms:created xsi:type="dcterms:W3CDTF">2025-02-05T11:56:05Z</dcterms:created>
  <dcterms:modified xsi:type="dcterms:W3CDTF">2025-07-24T12:02:28Z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0x0101008E275DCE5DB38D4AB8FC8921DC36330F</vt:lpwstr>
  </property>
  <property fmtid="{D5CDD505-2E9C-101B-9397-08002B2CF9AE}" pid="3" name="MediaServiceImageTags">
    <vt:lpwstr/>
  </property>
</Properties>
</file>