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ento_zošit"/>
  <mc:AlternateContent xmlns:mc="http://schemas.openxmlformats.org/markup-compatibility/2006">
    <mc:Choice Requires="x15">
      <x15ac:absPath xmlns:x15ac="http://schemas.microsoft.com/office/spreadsheetml/2010/11/ac" url="C:\Users\mlatecova\OneDrive - Ministerstvo investícií, regionálneho rozvoja a informatizácie SR\Dokumenty\Príručka pre prijímateľa a zmluva o poskytnutí RP\"/>
    </mc:Choice>
  </mc:AlternateContent>
  <xr:revisionPtr revIDLastSave="0" documentId="13_ncr:1_{0FA6FAEE-787E-40CD-BB91-D39F8BB4016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Finančné vyúčtovanie" sheetId="1" r:id="rId1"/>
  </sheets>
  <definedNames>
    <definedName name="_xlnm.Print_Area" localSheetId="0">'Finančné vyúčtovanie'!$A$1:$N$42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" l="1"/>
  <c r="N18" i="1" s="1"/>
  <c r="M19" i="1"/>
  <c r="N19" i="1" s="1"/>
  <c r="M20" i="1"/>
  <c r="N20" i="1" s="1"/>
  <c r="M21" i="1"/>
  <c r="N21" i="1" s="1"/>
  <c r="M22" i="1"/>
  <c r="N22" i="1" s="1"/>
  <c r="M23" i="1"/>
  <c r="M24" i="1"/>
  <c r="N24" i="1" s="1"/>
  <c r="M25" i="1"/>
  <c r="N25" i="1" s="1"/>
  <c r="M26" i="1"/>
  <c r="N26" i="1" s="1"/>
  <c r="M27" i="1"/>
  <c r="M28" i="1"/>
  <c r="M29" i="1"/>
  <c r="M30" i="1"/>
  <c r="M31" i="1"/>
  <c r="M17" i="1"/>
  <c r="N17" i="1" s="1"/>
  <c r="M34" i="1" l="1"/>
  <c r="M33" i="1"/>
  <c r="N33" i="1"/>
  <c r="L34" i="1"/>
  <c r="L33" i="1" l="1"/>
  <c r="K9" i="1"/>
  <c r="C20" i="1" l="1"/>
  <c r="C21" i="1"/>
  <c r="C22" i="1"/>
  <c r="C23" i="1"/>
  <c r="C24" i="1"/>
  <c r="C25" i="1"/>
  <c r="C26" i="1"/>
  <c r="C27" i="1"/>
  <c r="C28" i="1"/>
  <c r="C29" i="1"/>
  <c r="C30" i="1"/>
  <c r="C31" i="1"/>
  <c r="C18" i="1"/>
  <c r="C19" i="1"/>
  <c r="C17" i="1"/>
  <c r="H10" i="1" l="1"/>
  <c r="H9" i="1"/>
  <c r="N34" i="1" l="1"/>
  <c r="K10" i="1" l="1"/>
  <c r="K11" i="1" s="1"/>
  <c r="G11" i="1" l="1"/>
  <c r="E11" i="1"/>
  <c r="B11" i="1"/>
  <c r="M32" i="1" l="1"/>
  <c r="N23" i="1" l="1"/>
  <c r="N27" i="1"/>
  <c r="L32" i="1"/>
  <c r="N28" i="1"/>
  <c r="N30" i="1"/>
  <c r="N29" i="1"/>
  <c r="N31" i="1"/>
  <c r="N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Kováč Michal</author>
  </authors>
  <commentList>
    <comment ref="G14" authorId="0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 xml:space="preserve">č. zmluvy, objednávky, dohody a pod.
</t>
        </r>
      </text>
    </comment>
    <comment ref="E15" authorId="0" shapeId="0" xr:uid="{00000000-0006-0000-0000-000002000000}">
      <text>
        <r>
          <rPr>
            <sz val="9"/>
            <color indexed="81"/>
            <rFont val="Segoe UI"/>
            <family val="2"/>
            <charset val="238"/>
          </rPr>
          <t xml:space="preserve">účtovný doklad (napr.: faktúra, paragon z registračnej pokladnice, VPD,...)
</t>
        </r>
      </text>
    </comment>
    <comment ref="I16" authorId="0" shapeId="0" xr:uid="{00000000-0006-0000-0000-000003000000}">
      <text>
        <r>
          <rPr>
            <sz val="9"/>
            <color indexed="81"/>
            <rFont val="Segoe UI"/>
            <family val="2"/>
            <charset val="238"/>
          </rPr>
          <t>číslo bankového výpisu</t>
        </r>
      </text>
    </comment>
    <comment ref="J16" authorId="0" shapeId="0" xr:uid="{00000000-0006-0000-0000-000004000000}">
      <text>
        <r>
          <rPr>
            <sz val="9"/>
            <color indexed="81"/>
            <rFont val="Segoe UI"/>
            <family val="2"/>
            <charset val="238"/>
          </rPr>
          <t>číslo výdavkového pokladničného dokladu</t>
        </r>
      </text>
    </comment>
  </commentList>
</comments>
</file>

<file path=xl/sharedStrings.xml><?xml version="1.0" encoding="utf-8"?>
<sst xmlns="http://schemas.openxmlformats.org/spreadsheetml/2006/main" count="42" uniqueCount="40">
  <si>
    <t xml:space="preserve">Názov prijímateľa:                                                                                                                                                       </t>
  </si>
  <si>
    <t>Účtovný doklad</t>
  </si>
  <si>
    <t>Predmet dodávky</t>
  </si>
  <si>
    <t>Dodávateľ</t>
  </si>
  <si>
    <t>Úhrada</t>
  </si>
  <si>
    <t>Číslo</t>
  </si>
  <si>
    <t>Zo dňa</t>
  </si>
  <si>
    <t>Spôsob úhrady</t>
  </si>
  <si>
    <r>
      <t xml:space="preserve">Schválil </t>
    </r>
    <r>
      <rPr>
        <sz val="10"/>
        <color theme="1"/>
        <rFont val="Times New Roman"/>
        <family val="1"/>
        <charset val="238"/>
      </rPr>
      <t>(meno, priezvisko, podpis štatutárneho orgánu):</t>
    </r>
  </si>
  <si>
    <r>
      <t>Miesto a dátum vyhotovenia</t>
    </r>
    <r>
      <rPr>
        <sz val="10"/>
        <color theme="1"/>
        <rFont val="Times New Roman"/>
        <family val="1"/>
        <charset val="238"/>
      </rPr>
      <t xml:space="preserve">: </t>
    </r>
  </si>
  <si>
    <t>Spolu</t>
  </si>
  <si>
    <t>Platca DPH:</t>
  </si>
  <si>
    <t>Zmluva č.:</t>
  </si>
  <si>
    <t>Miesto uloženia originálov dokladov:</t>
  </si>
  <si>
    <t>FINANČNÉ VYÚČTOVANIE REGIONÁLNEHO PRÍSPEVKU</t>
  </si>
  <si>
    <t>Podklad finančnej operácie</t>
  </si>
  <si>
    <t>prevodom</t>
  </si>
  <si>
    <t>v hotovosti</t>
  </si>
  <si>
    <t>Zazmluvnené výdavky v EUR</t>
  </si>
  <si>
    <t>Bežný výdavok</t>
  </si>
  <si>
    <t>Kapitálový výdavok</t>
  </si>
  <si>
    <t>Z toho maximálna výška regionálneho príspevku v EUR</t>
  </si>
  <si>
    <t>Celkové oprávnené výdavky v EUR</t>
  </si>
  <si>
    <t>Spolufinancovanie v %</t>
  </si>
  <si>
    <t>Z toho regionálny príspevok v EUR</t>
  </si>
  <si>
    <t>Minimálne spolufinancovanie v EUR</t>
  </si>
  <si>
    <t>Z toho vlastné zdroje v EUR</t>
  </si>
  <si>
    <t>Suma v EUR</t>
  </si>
  <si>
    <t>Druh výdavku (bežný/kapitálový</t>
  </si>
  <si>
    <t>Spolufinancovanie</t>
  </si>
  <si>
    <t>Kapitálové výdavky</t>
  </si>
  <si>
    <t>Bežné výdavky</t>
  </si>
  <si>
    <t>Príloha č. 6 k príručke pre prijímateľa RP</t>
  </si>
  <si>
    <t xml:space="preserve">IČO:                                                                                                                                                       </t>
  </si>
  <si>
    <t>Druh</t>
  </si>
  <si>
    <t>Nevyčerpaný regionálny príspevok na vrátenie</t>
  </si>
  <si>
    <t>Dátum úhrady</t>
  </si>
  <si>
    <t>Dolupodpísaná osoba, štatutárny orgán prijímateľa svojím vlastnoručným podpisom potvrdzuje formálnu a vecnú správnosť finančného vyúčtovania a vyhlasuje, že výdavky uvedené vo finančnom vyúčtovaní boli použité na úhradu výdavkov, ktoré reálne vznikli v súvislosti s realizáciou projektu podľa vyššie uvedenej zmluvy o poskytnutí regionálneho príspevku.</t>
  </si>
  <si>
    <t>z toho bežné výdavky</t>
  </si>
  <si>
    <t>z toho kapitáové výdavky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</si>
</sst>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i/>
      <sz val="11"/>
      <color theme="1"/>
      <name val="Calibri"/>
      <family val="2"/>
      <charset val="238"/>
    </font>
    <font>
      <sz val="9"/>
      <color indexed="81"/>
      <name val="Segoe UI"/>
      <family val="2"/>
      <charset val="238"/>
    </font>
    <font>
      <sz val="12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/>
    <xf numFmtId="49" fontId="4" fillId="0" borderId="23" xfId="0" applyNumberFormat="1" applyFont="1" applyBorder="1" applyAlignment="1" applyProtection="1">
      <alignment vertical="center"/>
      <protection locked="0"/>
    </xf>
    <xf numFmtId="49" fontId="4" fillId="0" borderId="21" xfId="0" applyNumberFormat="1" applyFont="1" applyBorder="1" applyAlignment="1" applyProtection="1">
      <alignment vertical="center"/>
      <protection locked="0"/>
    </xf>
    <xf numFmtId="14" fontId="4" fillId="0" borderId="24" xfId="0" applyNumberFormat="1" applyFont="1" applyBorder="1" applyAlignment="1" applyProtection="1">
      <alignment vertical="center"/>
      <protection locked="0"/>
    </xf>
    <xf numFmtId="49" fontId="4" fillId="0" borderId="19" xfId="0" applyNumberFormat="1" applyFont="1" applyBorder="1" applyAlignment="1" applyProtection="1">
      <alignment vertical="center"/>
      <protection locked="0"/>
    </xf>
    <xf numFmtId="49" fontId="4" fillId="0" borderId="20" xfId="0" applyNumberFormat="1" applyFont="1" applyBorder="1" applyAlignment="1" applyProtection="1">
      <alignment vertical="center"/>
      <protection locked="0"/>
    </xf>
    <xf numFmtId="49" fontId="4" fillId="0" borderId="9" xfId="0" applyNumberFormat="1" applyFont="1" applyBorder="1" applyAlignment="1" applyProtection="1">
      <alignment vertical="center"/>
      <protection locked="0"/>
    </xf>
    <xf numFmtId="49" fontId="4" fillId="0" borderId="10" xfId="0" applyNumberFormat="1" applyFont="1" applyBorder="1" applyAlignment="1" applyProtection="1">
      <alignment vertical="center"/>
      <protection locked="0"/>
    </xf>
    <xf numFmtId="14" fontId="4" fillId="0" borderId="27" xfId="0" applyNumberFormat="1" applyFont="1" applyBorder="1" applyAlignment="1" applyProtection="1">
      <alignment vertical="center"/>
      <protection locked="0"/>
    </xf>
    <xf numFmtId="49" fontId="4" fillId="0" borderId="25" xfId="0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vertical="center" wrapText="1"/>
    </xf>
    <xf numFmtId="0" fontId="9" fillId="0" borderId="0" xfId="0" applyFont="1"/>
    <xf numFmtId="49" fontId="4" fillId="0" borderId="27" xfId="0" applyNumberFormat="1" applyFont="1" applyBorder="1" applyAlignment="1" applyProtection="1">
      <alignment vertical="center"/>
      <protection locked="0"/>
    </xf>
    <xf numFmtId="49" fontId="4" fillId="0" borderId="24" xfId="0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2" fillId="0" borderId="0" xfId="0" applyFont="1" applyAlignment="1" applyProtection="1">
      <alignment horizontal="left" vertical="center" wrapText="1"/>
      <protection locked="0"/>
    </xf>
    <xf numFmtId="49" fontId="4" fillId="0" borderId="26" xfId="0" applyNumberFormat="1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2" fillId="3" borderId="21" xfId="0" applyFont="1" applyFill="1" applyBorder="1" applyAlignment="1">
      <alignment vertical="center"/>
    </xf>
    <xf numFmtId="0" fontId="2" fillId="3" borderId="21" xfId="0" applyFont="1" applyFill="1" applyBorder="1" applyAlignment="1" applyProtection="1">
      <alignment vertical="center"/>
      <protection locked="0"/>
    </xf>
    <xf numFmtId="0" fontId="2" fillId="3" borderId="21" xfId="0" applyFont="1" applyFill="1" applyBorder="1" applyAlignment="1" applyProtection="1">
      <alignment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left" vertical="center" wrapText="1"/>
      <protection locked="0"/>
    </xf>
    <xf numFmtId="49" fontId="4" fillId="0" borderId="19" xfId="0" applyNumberFormat="1" applyFont="1" applyBorder="1" applyAlignment="1" applyProtection="1">
      <alignment horizontal="left" vertical="center" wrapText="1"/>
      <protection locked="0"/>
    </xf>
    <xf numFmtId="49" fontId="2" fillId="3" borderId="21" xfId="0" applyNumberFormat="1" applyFont="1" applyFill="1" applyBorder="1" applyAlignment="1">
      <alignment vertical="center" wrapText="1" shrinkToFit="1"/>
    </xf>
    <xf numFmtId="0" fontId="2" fillId="0" borderId="21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49" fontId="4" fillId="3" borderId="21" xfId="0" applyNumberFormat="1" applyFont="1" applyFill="1" applyBorder="1" applyAlignment="1">
      <alignment vertical="center" wrapText="1" shrinkToFit="1"/>
    </xf>
    <xf numFmtId="4" fontId="4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 wrapText="1" shrinkToFit="1"/>
    </xf>
    <xf numFmtId="49" fontId="2" fillId="0" borderId="0" xfId="0" applyNumberFormat="1" applyFont="1" applyAlignment="1">
      <alignment vertical="center" wrapText="1" shrinkToFit="1"/>
    </xf>
    <xf numFmtId="0" fontId="5" fillId="0" borderId="0" xfId="0" applyFont="1" applyAlignment="1">
      <alignment vertical="top" wrapText="1"/>
    </xf>
    <xf numFmtId="4" fontId="4" fillId="3" borderId="21" xfId="0" applyNumberFormat="1" applyFont="1" applyFill="1" applyBorder="1" applyAlignment="1" applyProtection="1">
      <alignment vertical="center" wrapText="1"/>
      <protection locked="0"/>
    </xf>
    <xf numFmtId="0" fontId="6" fillId="2" borderId="3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4" fillId="0" borderId="24" xfId="0" applyFont="1" applyBorder="1" applyAlignment="1" applyProtection="1">
      <alignment vertical="center"/>
      <protection locked="0"/>
    </xf>
    <xf numFmtId="4" fontId="2" fillId="6" borderId="18" xfId="0" applyNumberFormat="1" applyFont="1" applyFill="1" applyBorder="1" applyAlignment="1">
      <alignment vertical="center"/>
    </xf>
    <xf numFmtId="4" fontId="2" fillId="6" borderId="22" xfId="0" applyNumberFormat="1" applyFont="1" applyFill="1" applyBorder="1" applyAlignment="1">
      <alignment vertical="center"/>
    </xf>
    <xf numFmtId="4" fontId="2" fillId="6" borderId="28" xfId="0" applyNumberFormat="1" applyFont="1" applyFill="1" applyBorder="1" applyAlignment="1">
      <alignment vertical="center"/>
    </xf>
    <xf numFmtId="4" fontId="4" fillId="0" borderId="0" xfId="0" applyNumberFormat="1" applyFont="1" applyAlignment="1">
      <alignment vertical="center" wrapText="1" shrinkToFit="1"/>
    </xf>
    <xf numFmtId="4" fontId="2" fillId="0" borderId="0" xfId="0" applyNumberFormat="1" applyFont="1" applyAlignment="1">
      <alignment vertical="center" wrapText="1" shrinkToFit="1"/>
    </xf>
    <xf numFmtId="0" fontId="6" fillId="0" borderId="0" xfId="0" applyFont="1" applyAlignment="1">
      <alignment horizontal="left" vertical="center"/>
    </xf>
    <xf numFmtId="9" fontId="4" fillId="0" borderId="21" xfId="0" applyNumberFormat="1" applyFont="1" applyBorder="1" applyAlignment="1" applyProtection="1">
      <alignment vertical="center" wrapText="1"/>
      <protection locked="0"/>
    </xf>
    <xf numFmtId="0" fontId="2" fillId="2" borderId="0" xfId="0" applyFont="1" applyFill="1" applyAlignment="1">
      <alignment horizontal="center" vertical="center"/>
    </xf>
    <xf numFmtId="49" fontId="4" fillId="7" borderId="25" xfId="0" applyNumberFormat="1" applyFont="1" applyFill="1" applyBorder="1" applyAlignment="1" applyProtection="1">
      <alignment horizontal="center" vertical="center" wrapText="1"/>
      <protection locked="0"/>
    </xf>
    <xf numFmtId="49" fontId="4" fillId="7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0" xfId="0" applyFont="1" applyAlignment="1" applyProtection="1">
      <alignment vertical="center" wrapText="1"/>
      <protection locked="0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horizontal="right" vertical="center" wrapText="1"/>
    </xf>
    <xf numFmtId="4" fontId="2" fillId="3" borderId="21" xfId="0" applyNumberFormat="1" applyFont="1" applyFill="1" applyBorder="1" applyAlignment="1" applyProtection="1">
      <alignment vertical="center" wrapText="1"/>
      <protection locked="0"/>
    </xf>
    <xf numFmtId="49" fontId="4" fillId="0" borderId="46" xfId="0" applyNumberFormat="1" applyFont="1" applyBorder="1" applyAlignment="1" applyProtection="1">
      <alignment horizontal="left" vertical="center" wrapText="1"/>
      <protection locked="0"/>
    </xf>
    <xf numFmtId="49" fontId="4" fillId="0" borderId="46" xfId="0" applyNumberFormat="1" applyFont="1" applyBorder="1" applyAlignment="1" applyProtection="1">
      <alignment horizontal="center" vertical="center" wrapText="1"/>
      <protection locked="0"/>
    </xf>
    <xf numFmtId="49" fontId="4" fillId="7" borderId="4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7" xfId="0" applyNumberFormat="1" applyFont="1" applyBorder="1" applyAlignment="1" applyProtection="1">
      <alignment vertical="center"/>
      <protection locked="0"/>
    </xf>
    <xf numFmtId="49" fontId="4" fillId="0" borderId="48" xfId="0" applyNumberFormat="1" applyFont="1" applyBorder="1" applyAlignment="1" applyProtection="1">
      <alignment vertical="center"/>
      <protection locked="0"/>
    </xf>
    <xf numFmtId="14" fontId="4" fillId="0" borderId="49" xfId="0" applyNumberFormat="1" applyFont="1" applyBorder="1" applyAlignment="1" applyProtection="1">
      <alignment vertical="center"/>
      <protection locked="0"/>
    </xf>
    <xf numFmtId="49" fontId="4" fillId="0" borderId="46" xfId="0" applyNumberFormat="1" applyFont="1" applyBorder="1" applyAlignment="1" applyProtection="1">
      <alignment vertical="center"/>
      <protection locked="0"/>
    </xf>
    <xf numFmtId="49" fontId="4" fillId="0" borderId="49" xfId="0" applyNumberFormat="1" applyFont="1" applyBorder="1" applyAlignment="1" applyProtection="1">
      <alignment vertical="center"/>
      <protection locked="0"/>
    </xf>
    <xf numFmtId="49" fontId="4" fillId="0" borderId="50" xfId="0" applyNumberFormat="1" applyFont="1" applyBorder="1" applyAlignment="1" applyProtection="1">
      <alignment vertical="center"/>
      <protection locked="0"/>
    </xf>
    <xf numFmtId="4" fontId="2" fillId="6" borderId="44" xfId="0" applyNumberFormat="1" applyFont="1" applyFill="1" applyBorder="1" applyAlignment="1">
      <alignment vertical="center" wrapText="1"/>
    </xf>
    <xf numFmtId="4" fontId="2" fillId="6" borderId="23" xfId="0" applyNumberFormat="1" applyFont="1" applyFill="1" applyBorder="1" applyAlignment="1">
      <alignment vertical="center" wrapText="1"/>
    </xf>
    <xf numFmtId="4" fontId="2" fillId="6" borderId="45" xfId="0" applyNumberFormat="1" applyFont="1" applyFill="1" applyBorder="1" applyAlignment="1">
      <alignment vertical="center" wrapText="1"/>
    </xf>
    <xf numFmtId="4" fontId="2" fillId="6" borderId="42" xfId="0" applyNumberFormat="1" applyFont="1" applyFill="1" applyBorder="1" applyAlignment="1">
      <alignment vertical="center"/>
    </xf>
    <xf numFmtId="4" fontId="2" fillId="6" borderId="19" xfId="0" applyNumberFormat="1" applyFont="1" applyFill="1" applyBorder="1" applyAlignment="1">
      <alignment vertical="center"/>
    </xf>
    <xf numFmtId="4" fontId="2" fillId="6" borderId="43" xfId="0" applyNumberFormat="1" applyFont="1" applyFill="1" applyBorder="1" applyAlignment="1">
      <alignment vertical="center"/>
    </xf>
    <xf numFmtId="4" fontId="4" fillId="3" borderId="21" xfId="0" applyNumberFormat="1" applyFont="1" applyFill="1" applyBorder="1" applyAlignment="1">
      <alignment vertical="center" wrapText="1"/>
    </xf>
    <xf numFmtId="4" fontId="4" fillId="3" borderId="21" xfId="0" applyNumberFormat="1" applyFont="1" applyFill="1" applyBorder="1" applyAlignment="1">
      <alignment vertical="center" wrapText="1" shrinkToFit="1"/>
    </xf>
    <xf numFmtId="4" fontId="2" fillId="3" borderId="21" xfId="0" applyNumberFormat="1" applyFont="1" applyFill="1" applyBorder="1" applyAlignment="1">
      <alignment vertical="center" wrapText="1"/>
    </xf>
    <xf numFmtId="9" fontId="4" fillId="4" borderId="21" xfId="0" applyNumberFormat="1" applyFont="1" applyFill="1" applyBorder="1" applyAlignment="1">
      <alignment vertical="center" wrapText="1"/>
    </xf>
    <xf numFmtId="4" fontId="4" fillId="0" borderId="25" xfId="0" applyNumberFormat="1" applyFont="1" applyBorder="1" applyAlignment="1">
      <alignment vertical="center"/>
    </xf>
    <xf numFmtId="4" fontId="1" fillId="3" borderId="40" xfId="0" applyNumberFormat="1" applyFont="1" applyFill="1" applyBorder="1" applyAlignment="1">
      <alignment vertical="center"/>
    </xf>
    <xf numFmtId="4" fontId="1" fillId="3" borderId="35" xfId="0" applyNumberFormat="1" applyFont="1" applyFill="1" applyBorder="1" applyAlignment="1">
      <alignment vertic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righ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49" fontId="2" fillId="5" borderId="33" xfId="0" applyNumberFormat="1" applyFont="1" applyFill="1" applyBorder="1" applyAlignment="1">
      <alignment horizontal="right" vertical="center" wrapText="1"/>
    </xf>
    <xf numFmtId="49" fontId="2" fillId="5" borderId="15" xfId="0" applyNumberFormat="1" applyFont="1" applyFill="1" applyBorder="1" applyAlignment="1">
      <alignment horizontal="right" vertical="center" wrapText="1"/>
    </xf>
    <xf numFmtId="49" fontId="2" fillId="5" borderId="37" xfId="0" applyNumberFormat="1" applyFont="1" applyFill="1" applyBorder="1" applyAlignment="1">
      <alignment horizontal="right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right" vertical="center"/>
    </xf>
    <xf numFmtId="0" fontId="6" fillId="6" borderId="21" xfId="0" applyFont="1" applyFill="1" applyBorder="1" applyAlignment="1">
      <alignment horizontal="right" vertical="center"/>
    </xf>
    <xf numFmtId="0" fontId="6" fillId="6" borderId="24" xfId="0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4" fontId="4" fillId="0" borderId="21" xfId="0" applyNumberFormat="1" applyFont="1" applyBorder="1" applyAlignment="1" applyProtection="1">
      <alignment vertical="center" wrapText="1"/>
      <protection locked="0"/>
    </xf>
    <xf numFmtId="4" fontId="2" fillId="4" borderId="21" xfId="0" applyNumberFormat="1" applyFont="1" applyFill="1" applyBorder="1" applyAlignment="1">
      <alignment vertical="center" wrapText="1"/>
    </xf>
    <xf numFmtId="4" fontId="4" fillId="0" borderId="21" xfId="0" applyNumberFormat="1" applyFont="1" applyBorder="1" applyAlignment="1">
      <alignment vertical="center" wrapText="1" shrinkToFit="1"/>
    </xf>
    <xf numFmtId="4" fontId="2" fillId="4" borderId="21" xfId="0" applyNumberFormat="1" applyFont="1" applyFill="1" applyBorder="1" applyAlignment="1">
      <alignment vertical="center" wrapText="1" shrinkToFit="1"/>
    </xf>
    <xf numFmtId="49" fontId="2" fillId="5" borderId="16" xfId="0" applyNumberFormat="1" applyFont="1" applyFill="1" applyBorder="1" applyAlignment="1">
      <alignment horizontal="right" vertical="center" wrapText="1"/>
    </xf>
    <xf numFmtId="49" fontId="2" fillId="5" borderId="17" xfId="0" applyNumberFormat="1" applyFont="1" applyFill="1" applyBorder="1" applyAlignment="1">
      <alignment horizontal="right" vertical="center" wrapText="1"/>
    </xf>
    <xf numFmtId="49" fontId="2" fillId="5" borderId="36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2" fillId="0" borderId="2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0" fontId="4" fillId="0" borderId="24" xfId="0" applyFont="1" applyBorder="1" applyAlignment="1" applyProtection="1">
      <alignment horizontal="left" vertical="center" wrapText="1"/>
      <protection locked="0"/>
    </xf>
    <xf numFmtId="0" fontId="4" fillId="0" borderId="41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164" fontId="4" fillId="0" borderId="30" xfId="0" applyNumberFormat="1" applyFont="1" applyBorder="1" applyAlignment="1" applyProtection="1">
      <alignment horizontal="left" vertical="center" wrapText="1"/>
      <protection locked="0"/>
    </xf>
    <xf numFmtId="164" fontId="4" fillId="0" borderId="0" xfId="0" applyNumberFormat="1" applyFont="1" applyAlignment="1" applyProtection="1">
      <alignment horizontal="left" vertical="center" wrapText="1"/>
      <protection locked="0"/>
    </xf>
    <xf numFmtId="0" fontId="2" fillId="0" borderId="21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4" fontId="4" fillId="0" borderId="0" xfId="0" applyNumberFormat="1" applyFont="1" applyAlignment="1">
      <alignment horizontal="right" vertical="center" wrapText="1"/>
    </xf>
    <xf numFmtId="0" fontId="4" fillId="0" borderId="24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4" fontId="2" fillId="3" borderId="24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2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fill>
        <patternFill patternType="solid">
          <fgColor rgb="FF000000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Štýl tabuľky 1" pivot="0" count="0" xr9:uid="{00000000-0011-0000-FFFF-FFFF00000000}"/>
    <tableStyle name="Štýl tabuľky 2" pivot="0" count="1" xr9:uid="{00000000-0011-0000-FFFF-FFFF01000000}">
      <tableStyleElement type="wholeTabl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52916</xdr:rowOff>
    </xdr:from>
    <xdr:to>
      <xdr:col>3</xdr:col>
      <xdr:colOff>395816</xdr:colOff>
      <xdr:row>3</xdr:row>
      <xdr:rowOff>162014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52916"/>
          <a:ext cx="3009900" cy="69118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uľka2" displayName="Tabuľka2" ref="C14:C31" totalsRowShown="0" headerRowDxfId="5" dataDxfId="4" tableBorderDxfId="3">
  <tableColumns count="1">
    <tableColumn id="1" xr3:uid="{00000000-0010-0000-0000-000001000000}" name="Spolufinancovanie" dataDxfId="2">
      <calculatedColumnFormula>_xlfn.IFNA(IF(B15="bežný",$G$9,$G$10),"")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pageSetUpPr fitToPage="1"/>
  </sheetPr>
  <dimension ref="A1:N41"/>
  <sheetViews>
    <sheetView tabSelected="1" view="pageBreakPreview" zoomScale="90" zoomScaleNormal="100" zoomScaleSheetLayoutView="90" workbookViewId="0">
      <selection activeCell="A3" sqref="A3:N3"/>
    </sheetView>
  </sheetViews>
  <sheetFormatPr defaultColWidth="9.140625" defaultRowHeight="15" x14ac:dyDescent="0.25"/>
  <cols>
    <col min="1" max="1" width="28.5703125" style="1" customWidth="1"/>
    <col min="2" max="2" width="11.28515625" style="1" customWidth="1"/>
    <col min="3" max="3" width="20.5703125" style="1" hidden="1" customWidth="1"/>
    <col min="4" max="4" width="10.42578125" style="1" customWidth="1"/>
    <col min="5" max="5" width="10.5703125" style="1" customWidth="1"/>
    <col min="6" max="6" width="11.5703125" style="1" customWidth="1"/>
    <col min="7" max="7" width="15.140625" style="1" customWidth="1"/>
    <col min="8" max="8" width="17.85546875" style="1" customWidth="1"/>
    <col min="9" max="9" width="12.5703125" style="1" customWidth="1"/>
    <col min="10" max="10" width="11.5703125" style="1" customWidth="1"/>
    <col min="11" max="11" width="13.85546875" style="1" customWidth="1"/>
    <col min="12" max="12" width="13.5703125" style="1" customWidth="1"/>
    <col min="13" max="13" width="15.85546875" style="1" customWidth="1"/>
    <col min="14" max="14" width="12.5703125" style="1" customWidth="1"/>
    <col min="15" max="16384" width="9.140625" style="1"/>
  </cols>
  <sheetData>
    <row r="1" spans="1:14" ht="15.75" x14ac:dyDescent="0.25">
      <c r="L1" s="82" t="s">
        <v>32</v>
      </c>
      <c r="M1" s="82"/>
      <c r="N1" s="82"/>
    </row>
    <row r="2" spans="1:14" ht="1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81"/>
      <c r="M2" s="81"/>
      <c r="N2" s="81"/>
    </row>
    <row r="3" spans="1:14" ht="15" customHeight="1" x14ac:dyDescent="0.25">
      <c r="A3" s="133" t="s">
        <v>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14" ht="15" customHeight="1" x14ac:dyDescent="0.25">
      <c r="A4" s="140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</row>
    <row r="5" spans="1:14" x14ac:dyDescent="0.25">
      <c r="A5" s="21" t="s">
        <v>0</v>
      </c>
      <c r="B5" s="134"/>
      <c r="C5" s="135"/>
      <c r="D5" s="135"/>
      <c r="E5" s="135"/>
      <c r="F5" s="135"/>
      <c r="G5" s="135"/>
      <c r="H5" s="23" t="s">
        <v>12</v>
      </c>
      <c r="I5" s="137"/>
      <c r="J5" s="138"/>
      <c r="K5" s="139"/>
      <c r="M5" s="22" t="s">
        <v>11</v>
      </c>
      <c r="N5" s="42"/>
    </row>
    <row r="6" spans="1:14" s="15" customFormat="1" ht="14.25" customHeight="1" x14ac:dyDescent="0.25">
      <c r="A6" s="21" t="s">
        <v>33</v>
      </c>
      <c r="B6" s="145"/>
      <c r="C6" s="146"/>
      <c r="D6" s="147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s="15" customFormat="1" ht="14.25" customHeight="1" x14ac:dyDescent="0.25">
      <c r="A7" s="30"/>
      <c r="B7" s="143" t="s">
        <v>18</v>
      </c>
      <c r="C7" s="143"/>
      <c r="D7" s="143"/>
      <c r="E7" s="143"/>
      <c r="F7" s="143"/>
      <c r="G7" s="143"/>
      <c r="H7" s="33"/>
      <c r="I7" s="30"/>
      <c r="J7" s="143"/>
      <c r="K7" s="143"/>
      <c r="L7" s="143"/>
      <c r="M7" s="143"/>
      <c r="N7" s="143"/>
    </row>
    <row r="8" spans="1:14" s="15" customFormat="1" ht="39.75" customHeight="1" x14ac:dyDescent="0.25">
      <c r="A8" s="29"/>
      <c r="B8" s="142" t="s">
        <v>22</v>
      </c>
      <c r="C8" s="142"/>
      <c r="D8" s="142"/>
      <c r="E8" s="142" t="s">
        <v>21</v>
      </c>
      <c r="F8" s="142"/>
      <c r="G8" s="29" t="s">
        <v>23</v>
      </c>
      <c r="H8" s="29" t="s">
        <v>25</v>
      </c>
      <c r="I8" s="30"/>
      <c r="J8" s="148" t="s">
        <v>35</v>
      </c>
      <c r="K8" s="149"/>
      <c r="N8" s="30"/>
    </row>
    <row r="9" spans="1:14" s="15" customFormat="1" ht="25.5" x14ac:dyDescent="0.25">
      <c r="A9" s="31" t="s">
        <v>19</v>
      </c>
      <c r="B9" s="115">
        <v>0</v>
      </c>
      <c r="C9" s="115"/>
      <c r="D9" s="115"/>
      <c r="E9" s="117">
        <v>0</v>
      </c>
      <c r="F9" s="117"/>
      <c r="G9" s="49">
        <v>0</v>
      </c>
      <c r="H9" s="74">
        <f>B9*G9</f>
        <v>0</v>
      </c>
      <c r="I9" s="36"/>
      <c r="J9" s="58" t="s">
        <v>31</v>
      </c>
      <c r="K9" s="74">
        <f>E9-M33</f>
        <v>0</v>
      </c>
      <c r="M9" s="46"/>
      <c r="N9" s="32"/>
    </row>
    <row r="10" spans="1:14" s="15" customFormat="1" ht="25.5" x14ac:dyDescent="0.25">
      <c r="A10" s="31" t="s">
        <v>20</v>
      </c>
      <c r="B10" s="115">
        <v>0</v>
      </c>
      <c r="C10" s="115"/>
      <c r="D10" s="115"/>
      <c r="E10" s="117">
        <v>0</v>
      </c>
      <c r="F10" s="117"/>
      <c r="G10" s="49">
        <v>0</v>
      </c>
      <c r="H10" s="74">
        <f>B10*G10</f>
        <v>0</v>
      </c>
      <c r="I10" s="36"/>
      <c r="J10" s="58" t="s">
        <v>30</v>
      </c>
      <c r="K10" s="75">
        <f>E10-M34</f>
        <v>0</v>
      </c>
      <c r="L10" s="46"/>
      <c r="M10" s="46"/>
      <c r="N10" s="32"/>
    </row>
    <row r="11" spans="1:14" s="15" customFormat="1" x14ac:dyDescent="0.25">
      <c r="A11" s="28" t="s">
        <v>10</v>
      </c>
      <c r="B11" s="116">
        <f>B9+B10</f>
        <v>0</v>
      </c>
      <c r="C11" s="116"/>
      <c r="D11" s="116"/>
      <c r="E11" s="118">
        <f>E9+E10</f>
        <v>0</v>
      </c>
      <c r="F11" s="118"/>
      <c r="G11" s="77">
        <f>G9+G10</f>
        <v>0</v>
      </c>
      <c r="H11" s="39"/>
      <c r="I11" s="37"/>
      <c r="J11" s="58" t="s">
        <v>10</v>
      </c>
      <c r="K11" s="76">
        <f>SUM(K9:K10)</f>
        <v>0</v>
      </c>
      <c r="L11" s="47"/>
      <c r="M11" s="47"/>
      <c r="N11" s="32"/>
    </row>
    <row r="12" spans="1:14" s="34" customFormat="1" x14ac:dyDescent="0.25">
      <c r="A12" s="35"/>
      <c r="B12" s="136"/>
      <c r="C12" s="136"/>
      <c r="D12" s="136"/>
      <c r="F12" s="35"/>
      <c r="G12" s="144"/>
      <c r="H12" s="144"/>
      <c r="J12" s="54"/>
      <c r="K12" s="55"/>
      <c r="L12" s="57"/>
      <c r="M12" s="56"/>
      <c r="N12" s="56"/>
    </row>
    <row r="13" spans="1:14" s="15" customFormat="1" ht="15.75" thickBot="1" x14ac:dyDescent="0.3">
      <c r="E13" s="16"/>
      <c r="F13" s="16"/>
      <c r="G13" s="16"/>
      <c r="H13" s="16"/>
      <c r="I13" s="16"/>
      <c r="J13" s="16"/>
      <c r="K13" s="16"/>
      <c r="L13" s="16"/>
      <c r="M13" s="16"/>
    </row>
    <row r="14" spans="1:14" ht="15.75" customHeight="1" thickBot="1" x14ac:dyDescent="0.3">
      <c r="A14" s="83" t="s">
        <v>2</v>
      </c>
      <c r="B14" s="83" t="s">
        <v>28</v>
      </c>
      <c r="C14" s="53" t="s">
        <v>29</v>
      </c>
      <c r="D14" s="86" t="s">
        <v>1</v>
      </c>
      <c r="E14" s="87"/>
      <c r="F14" s="88"/>
      <c r="G14" s="83" t="s">
        <v>15</v>
      </c>
      <c r="H14" s="99" t="s">
        <v>3</v>
      </c>
      <c r="I14" s="91" t="s">
        <v>4</v>
      </c>
      <c r="J14" s="92"/>
      <c r="K14" s="92"/>
      <c r="L14" s="92"/>
      <c r="M14" s="92"/>
      <c r="N14" s="93"/>
    </row>
    <row r="15" spans="1:14" ht="15" customHeight="1" x14ac:dyDescent="0.25">
      <c r="A15" s="84"/>
      <c r="B15" s="84"/>
      <c r="C15" s="50"/>
      <c r="D15" s="102" t="s">
        <v>5</v>
      </c>
      <c r="E15" s="104" t="s">
        <v>34</v>
      </c>
      <c r="F15" s="106" t="s">
        <v>6</v>
      </c>
      <c r="G15" s="84"/>
      <c r="H15" s="100"/>
      <c r="I15" s="123" t="s">
        <v>7</v>
      </c>
      <c r="J15" s="124"/>
      <c r="K15" s="125" t="s">
        <v>36</v>
      </c>
      <c r="L15" s="130" t="s">
        <v>27</v>
      </c>
      <c r="M15" s="97" t="s">
        <v>24</v>
      </c>
      <c r="N15" s="89" t="s">
        <v>26</v>
      </c>
    </row>
    <row r="16" spans="1:14" ht="21" customHeight="1" thickBot="1" x14ac:dyDescent="0.3">
      <c r="A16" s="85"/>
      <c r="B16" s="85"/>
      <c r="C16" s="50"/>
      <c r="D16" s="103"/>
      <c r="E16" s="105"/>
      <c r="F16" s="107"/>
      <c r="G16" s="85"/>
      <c r="H16" s="101"/>
      <c r="I16" s="40" t="s">
        <v>16</v>
      </c>
      <c r="J16" s="41" t="s">
        <v>17</v>
      </c>
      <c r="K16" s="126"/>
      <c r="L16" s="131"/>
      <c r="M16" s="98"/>
      <c r="N16" s="90"/>
    </row>
    <row r="17" spans="1:14" x14ac:dyDescent="0.25">
      <c r="A17" s="26"/>
      <c r="B17" s="24"/>
      <c r="C17" s="51">
        <f t="shared" ref="C17:C31" si="0">_xlfn.IFNA(IF(B17="bežný",$G$9,$G$10),"")</f>
        <v>0</v>
      </c>
      <c r="D17" s="7"/>
      <c r="E17" s="8"/>
      <c r="F17" s="9"/>
      <c r="G17" s="10"/>
      <c r="H17" s="13"/>
      <c r="I17" s="17"/>
      <c r="J17" s="8"/>
      <c r="K17" s="9"/>
      <c r="L17" s="78">
        <v>0</v>
      </c>
      <c r="M17" s="79">
        <f>IF(B17="bežný",IF(SUMIF(B$17:B24,"bežný",L$17:L24)&lt;=B$9,L17*(1-G$9),L17*(1-G$9)*B$9/SUMIF(B$17:B24,"bežný",L$17:L24)),IF(B17="kapitálový",IF(SUMIF(B$17:B24,"kapitálový",L$17:L24)&lt;=B$10,L17*(1-G$10),L17*(1-G$10)*B$10/SUMIF(B$17:B24,"kapitálový",L$17:L24)),0))</f>
        <v>0</v>
      </c>
      <c r="N17" s="80">
        <f>L17-M17</f>
        <v>0</v>
      </c>
    </row>
    <row r="18" spans="1:14" x14ac:dyDescent="0.25">
      <c r="A18" s="27"/>
      <c r="B18" s="25"/>
      <c r="C18" s="52">
        <f t="shared" si="0"/>
        <v>0</v>
      </c>
      <c r="D18" s="2"/>
      <c r="E18" s="3"/>
      <c r="F18" s="4"/>
      <c r="G18" s="5"/>
      <c r="H18" s="14"/>
      <c r="I18" s="6"/>
      <c r="J18" s="3"/>
      <c r="K18" s="4"/>
      <c r="L18" s="78">
        <v>0</v>
      </c>
      <c r="M18" s="79">
        <f>IF(B18="bežný",IF(SUMIF(B$17:B25,"bežný",L$17:L25)&lt;=B$9,L18*(1-G$9),L18*(1-G$9)*B$9/SUMIF(B$17:B25,"bežný",L$17:L25)),IF(B18="kapitálový",IF(SUMIF(B$17:B25,"kapitálový",L$17:L25)&lt;=B$10,L18*(1-G$10),L18*(1-G$10)*B$10/SUMIF(B$17:B25,"kapitálový",L$17:L25)),0))</f>
        <v>0</v>
      </c>
      <c r="N18" s="80">
        <f t="shared" ref="N18:N31" si="1">L18-M18</f>
        <v>0</v>
      </c>
    </row>
    <row r="19" spans="1:14" x14ac:dyDescent="0.25">
      <c r="A19" s="27"/>
      <c r="B19" s="25"/>
      <c r="C19" s="52">
        <f t="shared" si="0"/>
        <v>0</v>
      </c>
      <c r="D19" s="2"/>
      <c r="E19" s="3"/>
      <c r="F19" s="4"/>
      <c r="G19" s="5"/>
      <c r="H19" s="14"/>
      <c r="I19" s="6"/>
      <c r="J19" s="3"/>
      <c r="K19" s="4"/>
      <c r="L19" s="78">
        <v>0</v>
      </c>
      <c r="M19" s="79">
        <f>IF(B19="bežný",IF(SUMIF(B$17:B26,"bežný",L$17:L26)&lt;=B$9,L19*(1-G$9),L19*(1-G$9)*B$9/SUMIF(B$17:B26,"bežný",L$17:L26)),IF(B19="kapitálový",IF(SUMIF(B$17:B26,"kapitálový",L$17:L26)&lt;=B$10,L19*(1-G$10),L19*(1-G$10)*B$10/SUMIF(B$17:B26,"kapitálový",L$17:L26)),0))</f>
        <v>0</v>
      </c>
      <c r="N19" s="80">
        <f t="shared" si="1"/>
        <v>0</v>
      </c>
    </row>
    <row r="20" spans="1:14" x14ac:dyDescent="0.25">
      <c r="A20" s="27"/>
      <c r="B20" s="25"/>
      <c r="C20" s="52">
        <f t="shared" si="0"/>
        <v>0</v>
      </c>
      <c r="D20" s="2"/>
      <c r="E20" s="3"/>
      <c r="F20" s="4"/>
      <c r="G20" s="5"/>
      <c r="H20" s="14"/>
      <c r="I20" s="6"/>
      <c r="J20" s="3"/>
      <c r="K20" s="4"/>
      <c r="L20" s="78">
        <v>0</v>
      </c>
      <c r="M20" s="79">
        <f>IF(B20="bežný",IF(SUMIF(B$17:B27,"bežný",L$17:L27)&lt;=B$9,L20*(1-G$9),L20*(1-G$9)*B$9/SUMIF(B$17:B27,"bežný",L$17:L27)),IF(B20="kapitálový",IF(SUMIF(B$17:B27,"kapitálový",L$17:L27)&lt;=B$10,L20*(1-G$10),L20*(1-G$10)*B$10/SUMIF(B$17:B27,"kapitálový",L$17:L27)),0))</f>
        <v>0</v>
      </c>
      <c r="N20" s="80">
        <f t="shared" si="1"/>
        <v>0</v>
      </c>
    </row>
    <row r="21" spans="1:14" x14ac:dyDescent="0.25">
      <c r="A21" s="27"/>
      <c r="B21" s="25"/>
      <c r="C21" s="52">
        <f t="shared" si="0"/>
        <v>0</v>
      </c>
      <c r="D21" s="2"/>
      <c r="E21" s="3"/>
      <c r="F21" s="4"/>
      <c r="G21" s="5"/>
      <c r="H21" s="14"/>
      <c r="I21" s="6"/>
      <c r="J21" s="3"/>
      <c r="K21" s="4"/>
      <c r="L21" s="78">
        <v>0</v>
      </c>
      <c r="M21" s="79">
        <f>IF(B21="bežný",IF(SUMIF(B$17:B28,"bežný",L$17:L28)&lt;=B$9,L21*(1-G$9),L21*(1-G$9)*B$9/SUMIF(B$17:B28,"bežný",L$17:L28)),IF(B21="kapitálový",IF(SUMIF(B$17:B28,"kapitálový",L$17:L28)&lt;=B$10,L21*(1-G$10),L21*(1-G$10)*B$10/SUMIF(B$17:B28,"kapitálový",L$17:L28)),0))</f>
        <v>0</v>
      </c>
      <c r="N21" s="80">
        <f t="shared" si="1"/>
        <v>0</v>
      </c>
    </row>
    <row r="22" spans="1:14" x14ac:dyDescent="0.25">
      <c r="A22" s="26"/>
      <c r="B22" s="24"/>
      <c r="C22" s="51">
        <f t="shared" si="0"/>
        <v>0</v>
      </c>
      <c r="D22" s="7"/>
      <c r="E22" s="8"/>
      <c r="F22" s="9"/>
      <c r="G22" s="10"/>
      <c r="H22" s="13"/>
      <c r="I22" s="17"/>
      <c r="J22" s="8"/>
      <c r="K22" s="9"/>
      <c r="L22" s="78">
        <v>0</v>
      </c>
      <c r="M22" s="79">
        <f>IF(B22="bežný",IF(SUMIF(B$17:B29,"bežný",L$17:L29)&lt;=B$9,L22*(1-G$9),L22*(1-G$9)*B$9/SUMIF(B$17:B29,"bežný",L$17:L29)),IF(B22="kapitálový",IF(SUMIF(B$17:B29,"kapitálový",L$17:L29)&lt;=B$10,L22*(1-G$10),L22*(1-G$10)*B$10/SUMIF(B$17:B29,"kapitálový",L$17:L29)),0))</f>
        <v>0</v>
      </c>
      <c r="N22" s="80">
        <f t="shared" si="1"/>
        <v>0</v>
      </c>
    </row>
    <row r="23" spans="1:14" x14ac:dyDescent="0.25">
      <c r="A23" s="26"/>
      <c r="B23" s="24"/>
      <c r="C23" s="51">
        <f t="shared" si="0"/>
        <v>0</v>
      </c>
      <c r="D23" s="7"/>
      <c r="E23" s="8"/>
      <c r="F23" s="9"/>
      <c r="G23" s="10"/>
      <c r="H23" s="13"/>
      <c r="I23" s="17"/>
      <c r="J23" s="8"/>
      <c r="K23" s="9"/>
      <c r="L23" s="78">
        <v>0</v>
      </c>
      <c r="M23" s="79">
        <f>IF(B23="bežný",IF(SUMIF(B$17:B30,"bežný",L$17:L30)&lt;=B$9,L23*(1-G$9),L23*(1-G$9)*B$9/SUMIF(B$17:B30,"bežný",L$17:L30)),IF(B23="kapitálový",IF(SUMIF(B$17:B30,"kapitálový",L$17:L30)&lt;=B$10,L23*(1-G$10),L23*(1-G$10)*B$10/SUMIF(B$17:B30,"kapitálový",L$17:L30)),0))</f>
        <v>0</v>
      </c>
      <c r="N23" s="80">
        <f t="shared" si="1"/>
        <v>0</v>
      </c>
    </row>
    <row r="24" spans="1:14" x14ac:dyDescent="0.25">
      <c r="A24" s="27"/>
      <c r="B24" s="25"/>
      <c r="C24" s="52">
        <f t="shared" si="0"/>
        <v>0</v>
      </c>
      <c r="D24" s="2"/>
      <c r="E24" s="3"/>
      <c r="F24" s="4"/>
      <c r="G24" s="5"/>
      <c r="H24" s="14"/>
      <c r="I24" s="6"/>
      <c r="J24" s="3"/>
      <c r="K24" s="4"/>
      <c r="L24" s="78">
        <v>0</v>
      </c>
      <c r="M24" s="79">
        <f>IF(B24="bežný",IF(SUMIF(B$17:B31,"bežný",L$17:L31)&lt;=B$9,L24*(1-G$9),L24*(1-G$9)*B$9/SUMIF(B$17:B31,"bežný",L$17:L31)),IF(B24="kapitálový",IF(SUMIF(B$17:B31,"kapitálový",L$17:L31)&lt;=B$10,L24*(1-G$10),L24*(1-G$10)*B$10/SUMIF(B$17:B31,"kapitálový",L$17:L31)),0))</f>
        <v>0</v>
      </c>
      <c r="N24" s="80">
        <f t="shared" si="1"/>
        <v>0</v>
      </c>
    </row>
    <row r="25" spans="1:14" x14ac:dyDescent="0.25">
      <c r="A25" s="27"/>
      <c r="B25" s="25"/>
      <c r="C25" s="52">
        <f t="shared" si="0"/>
        <v>0</v>
      </c>
      <c r="D25" s="2"/>
      <c r="E25" s="3"/>
      <c r="F25" s="4"/>
      <c r="G25" s="5"/>
      <c r="H25" s="14"/>
      <c r="I25" s="6"/>
      <c r="J25" s="3"/>
      <c r="K25" s="4"/>
      <c r="L25" s="78">
        <v>0</v>
      </c>
      <c r="M25" s="79">
        <f>IF(B25="bežný",IF(SUMIF(B$17:B32,"bežný",L$17:L32)&lt;=B$9,L25*(1-G$9),L25*(1-G$9)*B$9/SUMIF(B$17:B32,"bežný",L$17:L32)),IF(B25="kapitálový",IF(SUMIF(B$17:B32,"kapitálový",L$17:L32)&lt;=B$10,L25*(1-G$10),L25*(1-G$10)*B$10/SUMIF(B$17:B32,"kapitálový",L$17:L32)),0))</f>
        <v>0</v>
      </c>
      <c r="N25" s="80">
        <f t="shared" si="1"/>
        <v>0</v>
      </c>
    </row>
    <row r="26" spans="1:14" x14ac:dyDescent="0.25">
      <c r="A26" s="27"/>
      <c r="B26" s="25"/>
      <c r="C26" s="52">
        <f t="shared" si="0"/>
        <v>0</v>
      </c>
      <c r="D26" s="2"/>
      <c r="E26" s="3"/>
      <c r="F26" s="4"/>
      <c r="G26" s="5"/>
      <c r="H26" s="14"/>
      <c r="I26" s="6"/>
      <c r="J26" s="3"/>
      <c r="K26" s="4"/>
      <c r="L26" s="78">
        <v>0</v>
      </c>
      <c r="M26" s="79">
        <f>IF(B26="bežný",IF(SUMIF(B$17:B33,"bežný",L$17:L33)&lt;=B$9,L26*(1-G$9),L26*(1-G$9)*B$9/SUMIF(B$17:B33,"bežný",L$17:L33)),IF(B26="kapitálový",IF(SUMIF(B$17:B33,"kapitálový",L$17:L33)&lt;=B$10,L26*(1-G$10),L26*(1-G$10)*B$10/SUMIF(B$17:B33,"kapitálový",L$17:L33)),0))</f>
        <v>0</v>
      </c>
      <c r="N26" s="80">
        <f t="shared" si="1"/>
        <v>0</v>
      </c>
    </row>
    <row r="27" spans="1:14" x14ac:dyDescent="0.25">
      <c r="A27" s="27"/>
      <c r="B27" s="25"/>
      <c r="C27" s="52">
        <f t="shared" si="0"/>
        <v>0</v>
      </c>
      <c r="D27" s="2"/>
      <c r="E27" s="3"/>
      <c r="F27" s="4"/>
      <c r="G27" s="5"/>
      <c r="H27" s="14"/>
      <c r="I27" s="6"/>
      <c r="J27" s="3"/>
      <c r="K27" s="4"/>
      <c r="L27" s="78">
        <v>0</v>
      </c>
      <c r="M27" s="79">
        <f>IF(B27="bežný",IF(SUMIF(B$17:B34,"bežný",L$17:L34)&lt;=B$9,L27*(1-G$9),L27*(1-G$9)*B$9/SUMIF(B$17:B34,"bežný",L$17:L34)),IF(B27="kapitálový",IF(SUMIF(B$17:B34,"kapitálový",L$17:L34)&lt;=B$10,L27*(1-G$10),L27*(1-G$10)*B$10/SUMIF(B$17:B34,"kapitálový",L$17:L34)),0))</f>
        <v>0</v>
      </c>
      <c r="N27" s="80">
        <f t="shared" si="1"/>
        <v>0</v>
      </c>
    </row>
    <row r="28" spans="1:14" x14ac:dyDescent="0.25">
      <c r="A28" s="26"/>
      <c r="B28" s="24"/>
      <c r="C28" s="51">
        <f t="shared" si="0"/>
        <v>0</v>
      </c>
      <c r="D28" s="7"/>
      <c r="E28" s="8"/>
      <c r="F28" s="9"/>
      <c r="G28" s="10"/>
      <c r="H28" s="13"/>
      <c r="I28" s="17"/>
      <c r="J28" s="8"/>
      <c r="K28" s="9"/>
      <c r="L28" s="78">
        <v>0</v>
      </c>
      <c r="M28" s="79">
        <f>IF(B28="bežný",IF(SUMIF(B$17:B35,"bežný",L$17:L35)&lt;=B$9,L28*(1-G$9),L28*(1-G$9)*B$9/SUMIF(B$17:B35,"bežný",L$17:L35)),IF(B28="kapitálový",IF(SUMIF(B$17:B35,"kapitálový",L$17:L35)&lt;=B$10,L28*(1-G$10),L28*(1-G$10)*B$10/SUMIF(B$17:B35,"kapitálový",L$17:L35)),0))</f>
        <v>0</v>
      </c>
      <c r="N28" s="80">
        <f t="shared" si="1"/>
        <v>0</v>
      </c>
    </row>
    <row r="29" spans="1:14" x14ac:dyDescent="0.25">
      <c r="A29" s="27"/>
      <c r="B29" s="25"/>
      <c r="C29" s="52">
        <f t="shared" si="0"/>
        <v>0</v>
      </c>
      <c r="D29" s="2"/>
      <c r="E29" s="3"/>
      <c r="F29" s="4"/>
      <c r="G29" s="5"/>
      <c r="H29" s="14"/>
      <c r="I29" s="6"/>
      <c r="J29" s="3"/>
      <c r="K29" s="4"/>
      <c r="L29" s="78">
        <v>0</v>
      </c>
      <c r="M29" s="79">
        <f>IF(B29="bežný",IF(SUMIF(B$17:B36,"bežný",L$17:L36)&lt;=B$9,L29*(1-G$9),L29*(1-G$9)*B$9/SUMIF(B$17:B36,"bežný",L$17:L36)),IF(B29="kapitálový",IF(SUMIF(B$17:B36,"kapitálový",L$17:L36)&lt;=B$10,L29*(1-G$10),L29*(1-G$10)*B$10/SUMIF(B$17:B36,"kapitálový",L$17:L36)),0))</f>
        <v>0</v>
      </c>
      <c r="N29" s="80">
        <f t="shared" si="1"/>
        <v>0</v>
      </c>
    </row>
    <row r="30" spans="1:14" x14ac:dyDescent="0.25">
      <c r="A30" s="27"/>
      <c r="B30" s="25"/>
      <c r="C30" s="52">
        <f t="shared" si="0"/>
        <v>0</v>
      </c>
      <c r="D30" s="2"/>
      <c r="E30" s="3"/>
      <c r="F30" s="4"/>
      <c r="G30" s="5"/>
      <c r="H30" s="14"/>
      <c r="I30" s="6"/>
      <c r="J30" s="3"/>
      <c r="K30" s="4"/>
      <c r="L30" s="78">
        <v>0</v>
      </c>
      <c r="M30" s="79">
        <f>IF(B30="bežný",IF(SUMIF(B$17:B37,"bežný",L$17:L37)&lt;=B$9,L30*(1-G$9),L30*(1-G$9)*B$9/SUMIF(B$17:B37,"bežný",L$17:L37)),IF(B30="kapitálový",IF(SUMIF(B$17:B37,"kapitálový",L$17:L37)&lt;=B$10,L30*(1-G$10),L30*(1-G$10)*B$10/SUMIF(B$17:B37,"kapitálový",L$17:L37)),0))</f>
        <v>0</v>
      </c>
      <c r="N30" s="80">
        <f t="shared" si="1"/>
        <v>0</v>
      </c>
    </row>
    <row r="31" spans="1:14" ht="16.5" customHeight="1" thickBot="1" x14ac:dyDescent="0.3">
      <c r="A31" s="59"/>
      <c r="B31" s="60"/>
      <c r="C31" s="61">
        <f t="shared" si="0"/>
        <v>0</v>
      </c>
      <c r="D31" s="62"/>
      <c r="E31" s="63"/>
      <c r="F31" s="64"/>
      <c r="G31" s="65"/>
      <c r="H31" s="66"/>
      <c r="I31" s="67"/>
      <c r="J31" s="63"/>
      <c r="K31" s="64"/>
      <c r="L31" s="78">
        <v>0</v>
      </c>
      <c r="M31" s="79">
        <f>IF(B31="bežný",IF(SUMIF(B$17:B38,"bežný",L$17:L38)&lt;=B$9,L31*(1-G$9),L31*(1-G$9)*B$9/SUMIF(B$17:B38,"bežný",L$17:L38)),IF(B31="kapitálový",IF(SUMIF(B$17:B38,"kapitálový",L$17:L38)&lt;=B$10,L31*(1-G$10),L31*(1-G$10)*B$10/SUMIF(B$17:B38,"kapitálový",L$17:L38)),0))</f>
        <v>0</v>
      </c>
      <c r="N31" s="80">
        <f t="shared" si="1"/>
        <v>0</v>
      </c>
    </row>
    <row r="32" spans="1:14" ht="50.25" customHeight="1" x14ac:dyDescent="0.25">
      <c r="A32" s="119" t="s">
        <v>10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1"/>
      <c r="L32" s="71">
        <f>SUM(L17:L31)</f>
        <v>0</v>
      </c>
      <c r="M32" s="68">
        <f>IF(SUM(M17:M31)&gt;E11,"Suma prekračuje maximálnu výšku RP",SUM(M17:M31))</f>
        <v>0</v>
      </c>
      <c r="N32" s="43">
        <f>SUM(N17:N31)</f>
        <v>0</v>
      </c>
    </row>
    <row r="33" spans="1:14" ht="50.25" customHeight="1" x14ac:dyDescent="0.25">
      <c r="A33" s="108" t="s">
        <v>38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10"/>
      <c r="L33" s="72">
        <f>SUMIF(B17:B31,"Bežný",L17:L31)</f>
        <v>0</v>
      </c>
      <c r="M33" s="69">
        <f>IF(SUMIF(B17:B31,"Bežný",M17:M31)&gt;E9,"Suma prekračuje maximálnu výšku bežných výdavkov",SUMIF(B17:B31,"Bežný",M17:M31))</f>
        <v>0</v>
      </c>
      <c r="N33" s="44">
        <f>SUMIF(B17:B31,"Bežný",N17:N31)</f>
        <v>0</v>
      </c>
    </row>
    <row r="34" spans="1:14" ht="15.75" thickBot="1" x14ac:dyDescent="0.3">
      <c r="A34" s="94" t="s">
        <v>39</v>
      </c>
      <c r="B34" s="95"/>
      <c r="C34" s="95"/>
      <c r="D34" s="95"/>
      <c r="E34" s="95"/>
      <c r="F34" s="95"/>
      <c r="G34" s="95"/>
      <c r="H34" s="95"/>
      <c r="I34" s="95"/>
      <c r="J34" s="95"/>
      <c r="K34" s="96"/>
      <c r="L34" s="73">
        <f>SUMIF(B17:B31,"Kapitálový",L17:L31)</f>
        <v>0</v>
      </c>
      <c r="M34" s="70">
        <f>IF(SUMIF(B17:B31,"Kapitálový",M17:M31)&gt;E10,"Suma prekračuje maximálnu výšku kapitálových výdavkov",SUMIF(B17:B31,"Kapitálový",M17:M31))</f>
        <v>0</v>
      </c>
      <c r="N34" s="45">
        <f>SUMIF(B17:B31,"Kapitálový",N17:N31)</f>
        <v>0</v>
      </c>
    </row>
    <row r="35" spans="1:14" ht="43.5" customHeight="1" x14ac:dyDescent="0.25">
      <c r="A35" s="132" t="s">
        <v>37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</row>
    <row r="36" spans="1:14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1:14" s="12" customFormat="1" x14ac:dyDescent="0.25">
      <c r="A37" s="122" t="s">
        <v>13</v>
      </c>
      <c r="B37" s="122"/>
      <c r="C37" s="48"/>
      <c r="D37" s="127"/>
      <c r="E37" s="128"/>
      <c r="F37" s="128"/>
      <c r="G37" s="128"/>
      <c r="H37" s="128"/>
      <c r="I37" s="128"/>
      <c r="J37" s="128"/>
      <c r="K37" s="128"/>
      <c r="L37" s="128"/>
      <c r="M37" s="128"/>
      <c r="N37" s="129"/>
    </row>
    <row r="38" spans="1:14" ht="8.25" customHeight="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4" x14ac:dyDescent="0.25">
      <c r="A39" s="111" t="s">
        <v>8</v>
      </c>
      <c r="B39" s="111"/>
      <c r="C39" s="111"/>
      <c r="D39" s="111"/>
      <c r="E39" s="112"/>
      <c r="F39" s="113"/>
      <c r="G39" s="113"/>
      <c r="H39" s="113"/>
      <c r="I39" s="113"/>
      <c r="J39" s="113"/>
      <c r="K39" s="113"/>
      <c r="L39" s="113"/>
      <c r="M39" s="113"/>
      <c r="N39" s="114"/>
    </row>
    <row r="40" spans="1:14" ht="9.75" customHeight="1" x14ac:dyDescent="0.25">
      <c r="A40" s="20"/>
      <c r="B40" s="20"/>
      <c r="C40" s="20"/>
      <c r="D40" s="20"/>
      <c r="E40" s="20"/>
      <c r="F40" s="20"/>
      <c r="G40" s="19"/>
      <c r="H40" s="19"/>
      <c r="I40" s="19"/>
      <c r="J40" s="19"/>
      <c r="K40" s="19"/>
      <c r="L40" s="19"/>
      <c r="M40" s="19"/>
    </row>
    <row r="41" spans="1:14" x14ac:dyDescent="0.25">
      <c r="A41" s="111" t="s">
        <v>9</v>
      </c>
      <c r="B41" s="111"/>
      <c r="C41" s="20"/>
      <c r="D41" s="112"/>
      <c r="E41" s="113"/>
      <c r="F41" s="113"/>
      <c r="G41" s="113"/>
      <c r="H41" s="113"/>
      <c r="I41" s="113"/>
      <c r="J41" s="113"/>
      <c r="K41" s="113"/>
      <c r="L41" s="113"/>
      <c r="M41" s="113"/>
      <c r="N41" s="114"/>
    </row>
  </sheetData>
  <mergeCells count="43">
    <mergeCell ref="G12:H12"/>
    <mergeCell ref="B6:D6"/>
    <mergeCell ref="J8:K8"/>
    <mergeCell ref="A39:D39"/>
    <mergeCell ref="E39:N39"/>
    <mergeCell ref="A41:B41"/>
    <mergeCell ref="D41:N41"/>
    <mergeCell ref="B10:D10"/>
    <mergeCell ref="B11:D11"/>
    <mergeCell ref="E10:F10"/>
    <mergeCell ref="E11:F11"/>
    <mergeCell ref="A32:K32"/>
    <mergeCell ref="A37:B37"/>
    <mergeCell ref="I15:J15"/>
    <mergeCell ref="K15:K16"/>
    <mergeCell ref="D37:N37"/>
    <mergeCell ref="L15:L16"/>
    <mergeCell ref="A14:A16"/>
    <mergeCell ref="A35:N35"/>
    <mergeCell ref="A34:K34"/>
    <mergeCell ref="M15:M16"/>
    <mergeCell ref="G14:G16"/>
    <mergeCell ref="H14:H16"/>
    <mergeCell ref="D15:D16"/>
    <mergeCell ref="E15:E16"/>
    <mergeCell ref="F15:F16"/>
    <mergeCell ref="A33:K33"/>
    <mergeCell ref="L1:N1"/>
    <mergeCell ref="B14:B16"/>
    <mergeCell ref="D14:F14"/>
    <mergeCell ref="N15:N16"/>
    <mergeCell ref="I14:N14"/>
    <mergeCell ref="A3:N3"/>
    <mergeCell ref="B5:G5"/>
    <mergeCell ref="B12:D12"/>
    <mergeCell ref="I5:K5"/>
    <mergeCell ref="A4:M4"/>
    <mergeCell ref="B8:D8"/>
    <mergeCell ref="E8:F8"/>
    <mergeCell ref="E9:F9"/>
    <mergeCell ref="B9:D9"/>
    <mergeCell ref="B7:G7"/>
    <mergeCell ref="J7:N7"/>
  </mergeCells>
  <conditionalFormatting sqref="M32:M33">
    <cfRule type="containsText" dxfId="1" priority="1" operator="containsText" text="Suma prekračuje">
      <formula>NOT(ISERROR(SEARCH("Suma prekračuje",M32)))</formula>
    </cfRule>
  </conditionalFormatting>
  <conditionalFormatting sqref="M34">
    <cfRule type="containsText" dxfId="0" priority="2" operator="containsText" text="Suma prekračuje ">
      <formula>NOT(ISERROR(SEARCH("Suma prekračuje ",M34)))</formula>
    </cfRule>
  </conditionalFormatting>
  <dataValidations count="4">
    <dataValidation type="list" allowBlank="1" showInputMessage="1" showErrorMessage="1" sqref="N5" xr:uid="{00000000-0002-0000-0000-000000000000}">
      <formula1>"Áno,Nie"</formula1>
    </dataValidation>
    <dataValidation type="whole" errorStyle="warning" operator="greaterThan" allowBlank="1" errorTitle="Suma nesmie byť vyššia ako RP" error="Suma nesmie byť vyššia ako RP" prompt="Suma presahuje výšku regionálneho príspevku" sqref="M32" xr:uid="{00000000-0002-0000-0000-000001000000}">
      <formula1>E11</formula1>
    </dataValidation>
    <dataValidation type="list" allowBlank="1" showInputMessage="1" showErrorMessage="1" sqref="B17:B31" xr:uid="{00000000-0002-0000-0000-000002000000}">
      <formula1>"Bežný,Kapitálový"</formula1>
    </dataValidation>
    <dataValidation type="decimal" operator="greaterThanOrEqual" allowBlank="1" showInputMessage="1" showErrorMessage="1" error="Suma nedosahuje minimálne spolufinancovanie pre vybraný druh výdavku." sqref="N17:N31" xr:uid="{00000000-0002-0000-0000-000003000000}">
      <formula1>L17*C17</formula1>
    </dataValidation>
  </dataValidations>
  <pageMargins left="0.7" right="0.7" top="0.75" bottom="0.75" header="0.3" footer="0.3"/>
  <pageSetup paperSize="9" scale="70" fitToHeight="0" orientation="landscape" r:id="rId1"/>
  <ignoredErrors>
    <ignoredError sqref="M32" formula="1"/>
  </ignoredErrors>
  <drawing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7FFE12CD7564D863410D2BF9E032A" ma:contentTypeVersion="13" ma:contentTypeDescription="Create a new document." ma:contentTypeScope="" ma:versionID="70e45c4066c9df73d748b6245b3c1033">
  <xsd:schema xmlns:xsd="http://www.w3.org/2001/XMLSchema" xmlns:xs="http://www.w3.org/2001/XMLSchema" xmlns:p="http://schemas.microsoft.com/office/2006/metadata/properties" xmlns:ns3="0ee1014d-c386-42df-9b3e-1fc7c8cec87d" xmlns:ns4="7bd3909b-9e4e-4963-9a43-79a5649cedd0" targetNamespace="http://schemas.microsoft.com/office/2006/metadata/properties" ma:root="true" ma:fieldsID="3d58c83f32c2a0879b3f0fe8ad70da28" ns3:_="" ns4:_="">
    <xsd:import namespace="0ee1014d-c386-42df-9b3e-1fc7c8cec87d"/>
    <xsd:import namespace="7bd3909b-9e4e-4963-9a43-79a5649cedd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e1014d-c386-42df-9b3e-1fc7c8cec87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d3909b-9e4e-4963-9a43-79a5649ced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bd3909b-9e4e-4963-9a43-79a5649cedd0" xsi:nil="true"/>
  </documentManagement>
</p:properties>
</file>

<file path=customXml/itemProps1.xml><?xml version="1.0" encoding="utf-8"?>
<ds:datastoreItem xmlns:ds="http://schemas.openxmlformats.org/officeDocument/2006/customXml" ds:itemID="{0F6A1707-73A4-4F0D-B8AD-6E1E314280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e1014d-c386-42df-9b3e-1fc7c8cec87d"/>
    <ds:schemaRef ds:uri="7bd3909b-9e4e-4963-9a43-79a5649ced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4FC445-049F-4AAB-A737-EFF8498EFB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8054B7-CC6F-4AB1-8E21-DFCE3EA200A9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0ee1014d-c386-42df-9b3e-1fc7c8cec87d"/>
    <ds:schemaRef ds:uri="http://www.w3.org/XML/1998/namespace"/>
    <ds:schemaRef ds:uri="http://schemas.openxmlformats.org/package/2006/metadata/core-properties"/>
    <ds:schemaRef ds:uri="7bd3909b-9e4e-4963-9a43-79a5649cedd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Finančné vyúčtovanie</vt:lpstr>
      <vt:lpstr>'Finančné vyúčtovanie'!Oblasť_tlače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Michalcová</dc:creator>
  <cp:lastModifiedBy>Mlatecová, Miroslava</cp:lastModifiedBy>
  <cp:lastPrinted>2023-07-19T08:44:40Z</cp:lastPrinted>
  <dcterms:created xsi:type="dcterms:W3CDTF">2018-11-21T13:31:47Z</dcterms:created>
  <dcterms:modified xsi:type="dcterms:W3CDTF">2025-08-05T08:18:49Z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0x0101004E17FFE12CD7564D863410D2BF9E032A</vt:lpwstr>
  </property>
</Properties>
</file>