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updateLinks="always" hidePivotFieldList="1"/>
  <xr:revisionPtr revIDLastSave="0" documentId="13_ncr:1_{8217662C-130B-471B-9A42-925CD59DA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ulka_PPPT" sheetId="5" r:id="rId1"/>
    <sheet name="PPPT" sheetId="3" r:id="rId2"/>
    <sheet name="Hárok2" sheetId="2" state="hidden" r:id="rId3"/>
  </sheets>
  <externalReferences>
    <externalReference r:id="rId4"/>
  </externalReferences>
  <definedNames>
    <definedName name="_xlnm._FilterDatabase" localSheetId="1" hidden="1">PPPT!$A$7:$M$7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3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8" i="3"/>
  <c r="H8" i="3"/>
  <c r="H9" i="3" l="1"/>
  <c r="H10" i="3"/>
  <c r="H11" i="3"/>
  <c r="H25" i="3"/>
  <c r="H26" i="3"/>
  <c r="H27" i="3"/>
  <c r="H39" i="3"/>
  <c r="H44" i="3"/>
  <c r="H47" i="3"/>
  <c r="H49" i="3"/>
  <c r="H50" i="3"/>
  <c r="H51" i="3"/>
  <c r="H54" i="3"/>
  <c r="H56" i="3"/>
  <c r="H57" i="3"/>
  <c r="H58" i="3"/>
  <c r="H61" i="3"/>
  <c r="H62" i="3"/>
  <c r="H63" i="3"/>
  <c r="H65" i="3"/>
  <c r="H68" i="3"/>
  <c r="H69" i="3"/>
  <c r="H70" i="3"/>
  <c r="H72" i="3"/>
  <c r="H75" i="3"/>
  <c r="H76" i="3"/>
  <c r="H77" i="3"/>
  <c r="H79" i="3"/>
  <c r="H82" i="3"/>
  <c r="H83" i="3"/>
  <c r="H84" i="3"/>
  <c r="H86" i="3"/>
  <c r="H87" i="3"/>
  <c r="H88" i="3"/>
  <c r="H92" i="3"/>
  <c r="H93" i="3"/>
  <c r="H94" i="3"/>
  <c r="H95" i="3"/>
  <c r="H97" i="3"/>
  <c r="H99" i="3"/>
  <c r="H100" i="3"/>
  <c r="H101" i="3"/>
  <c r="H102" i="3"/>
  <c r="H103" i="3"/>
  <c r="H106" i="3"/>
  <c r="H110" i="3"/>
  <c r="H112" i="3"/>
  <c r="H114" i="3"/>
  <c r="H115" i="3"/>
  <c r="H116" i="3"/>
  <c r="H117" i="3"/>
  <c r="H118" i="3"/>
  <c r="H119" i="3"/>
  <c r="H120" i="3"/>
  <c r="H121" i="3"/>
  <c r="H122" i="3"/>
  <c r="H124" i="3"/>
  <c r="H125" i="3"/>
  <c r="H128" i="3"/>
  <c r="H129" i="3"/>
  <c r="H131" i="3"/>
  <c r="H132" i="3"/>
  <c r="H135" i="3"/>
  <c r="H136" i="3"/>
  <c r="H138" i="3"/>
  <c r="H139" i="3"/>
  <c r="H141" i="3"/>
  <c r="H142" i="3"/>
  <c r="H143" i="3"/>
  <c r="H145" i="3"/>
  <c r="H146" i="3"/>
  <c r="H149" i="3"/>
  <c r="H150" i="3"/>
  <c r="H152" i="3"/>
  <c r="H153" i="3"/>
  <c r="H156" i="3"/>
  <c r="H157" i="3"/>
  <c r="H159" i="3"/>
  <c r="H160" i="3"/>
  <c r="H162" i="3"/>
  <c r="F27" i="2"/>
  <c r="F26" i="2"/>
  <c r="F25" i="2"/>
  <c r="F24" i="2"/>
  <c r="H40" i="3" s="1"/>
  <c r="F23" i="2"/>
  <c r="F22" i="2"/>
  <c r="H36" i="3" s="1"/>
  <c r="F21" i="2"/>
  <c r="H31" i="3" s="1"/>
  <c r="F20" i="2"/>
  <c r="F19" i="2"/>
  <c r="F18" i="2"/>
  <c r="H23" i="3" s="1"/>
  <c r="F17" i="2"/>
  <c r="H16" i="3" s="1"/>
  <c r="B163" i="3" s="1"/>
  <c r="F11" i="2"/>
  <c r="F10" i="2"/>
  <c r="H111" i="3" s="1"/>
  <c r="F9" i="2"/>
  <c r="H81" i="3" s="1"/>
  <c r="F7" i="2"/>
  <c r="H15" i="3" s="1"/>
  <c r="F6" i="2"/>
  <c r="H55" i="3" s="1"/>
  <c r="F5" i="2"/>
  <c r="H32" i="3" s="1"/>
  <c r="H158" i="3" l="1"/>
  <c r="H134" i="3"/>
  <c r="H126" i="3"/>
  <c r="H78" i="3"/>
  <c r="H46" i="3"/>
  <c r="H38" i="3"/>
  <c r="H30" i="3"/>
  <c r="H22" i="3"/>
  <c r="H14" i="3"/>
  <c r="H133" i="3"/>
  <c r="H109" i="3"/>
  <c r="H85" i="3"/>
  <c r="H53" i="3"/>
  <c r="H45" i="3"/>
  <c r="H37" i="3"/>
  <c r="H29" i="3"/>
  <c r="H21" i="3"/>
  <c r="H13" i="3"/>
  <c r="H148" i="3"/>
  <c r="H140" i="3"/>
  <c r="H108" i="3"/>
  <c r="H60" i="3"/>
  <c r="H52" i="3"/>
  <c r="H28" i="3"/>
  <c r="H20" i="3"/>
  <c r="H12" i="3"/>
  <c r="H163" i="3" s="1"/>
  <c r="H155" i="3"/>
  <c r="H147" i="3"/>
  <c r="H123" i="3"/>
  <c r="H107" i="3"/>
  <c r="H91" i="3"/>
  <c r="H67" i="3"/>
  <c r="H59" i="3"/>
  <c r="H43" i="3"/>
  <c r="H35" i="3"/>
  <c r="H19" i="3"/>
  <c r="H154" i="3"/>
  <c r="H130" i="3"/>
  <c r="H98" i="3"/>
  <c r="H90" i="3"/>
  <c r="H74" i="3"/>
  <c r="H66" i="3"/>
  <c r="H42" i="3"/>
  <c r="H34" i="3"/>
  <c r="H18" i="3"/>
  <c r="H161" i="3"/>
  <c r="H137" i="3"/>
  <c r="H113" i="3"/>
  <c r="H105" i="3"/>
  <c r="H89" i="3"/>
  <c r="H73" i="3"/>
  <c r="H41" i="3"/>
  <c r="H33" i="3"/>
  <c r="H17" i="3"/>
  <c r="H144" i="3"/>
  <c r="H104" i="3"/>
  <c r="H96" i="3"/>
  <c r="H80" i="3"/>
  <c r="H64" i="3"/>
  <c r="H48" i="3"/>
  <c r="H24" i="3"/>
  <c r="H151" i="3"/>
  <c r="H127" i="3"/>
  <c r="H71" i="3"/>
  <c r="H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5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 xml:space="preserve">Číslo ŽS, ktorej sa práca týka.
</t>
        </r>
      </text>
    </comment>
    <comment ref="F6" authorId="0" shapeId="0" xr:uid="{00000000-0006-0000-0100-000002000000}">
      <text>
        <r>
          <rPr>
            <sz val="9"/>
            <color indexed="81"/>
            <rFont val="Segoe UI"/>
            <family val="2"/>
            <charset val="238"/>
          </rPr>
          <t>Úväzok zamestnanca(ov) OVM pracujúcich na na danej aktivite v danom období - jedná sa o odhad.
Príklad: Ak mám 5 ludí na danej roli, a uvolňujem ich na projekt na 20% tak naplánujem 5 x 0,20 FTE = 1FTE (Full Time Employee)</t>
        </r>
      </text>
    </comment>
    <comment ref="G6" authorId="0" shapeId="0" xr:uid="{00000000-0006-0000-0100-000003000000}">
      <text>
        <r>
          <rPr>
            <sz val="9"/>
            <color indexed="81"/>
            <rFont val="Segoe UI"/>
            <family val="2"/>
            <charset val="238"/>
          </rPr>
          <t xml:space="preserve">Orientačná priemerná superhrubá mzda zamestnancov ktorý môžu pracovať na danej aktivite na danej pozicii. Slúži len na orientačný výpočet celkovej sumy.
</t>
        </r>
      </text>
    </comment>
    <comment ref="I6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 xml:space="preserve">Odhadovaný rozsah práce pre dohodárov sa zadáva v človeko-dňoch (Man-Days)
</t>
        </r>
      </text>
    </comment>
    <comment ref="J6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 xml:space="preserve">Tento sĺpec OVM nevyĺňa, vyrátava sa pre účel rýchlej kontroly voči štandardnej cene na trhu práce.
</t>
        </r>
      </text>
    </comment>
    <comment ref="K6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 xml:space="preserve">Celková odhadovaná suma na danú dohodu pre obdobie.
</t>
        </r>
      </text>
    </comment>
  </commentList>
</comments>
</file>

<file path=xl/sharedStrings.xml><?xml version="1.0" encoding="utf-8"?>
<sst xmlns="http://schemas.openxmlformats.org/spreadsheetml/2006/main" count="90" uniqueCount="88">
  <si>
    <t>PLÁN PRÁCE PROJEKTOVÉHO TÍMU</t>
  </si>
  <si>
    <t>Projekt</t>
  </si>
  <si>
    <t>Aktivita</t>
  </si>
  <si>
    <t>Prijímateľ</t>
  </si>
  <si>
    <t>Vykonávateľ</t>
  </si>
  <si>
    <t>Verzia dokumentu</t>
  </si>
  <si>
    <t>Predložená</t>
  </si>
  <si>
    <t>Schválená</t>
  </si>
  <si>
    <t>Platná od</t>
  </si>
  <si>
    <t>Poznámka</t>
  </si>
  <si>
    <t>FÁZA/ETAPA PROJEKTU</t>
  </si>
  <si>
    <t>ZAČIATOK REALIZÁCIE
(Odhad termínu)</t>
  </si>
  <si>
    <t>KONIEC REALIZÁCIE
(Odhad termínu)</t>
  </si>
  <si>
    <t>POZÍCIA</t>
  </si>
  <si>
    <t>AKTIVITY</t>
  </si>
  <si>
    <t>Mzdové výdavky TPP
(610, 620)</t>
  </si>
  <si>
    <t>Mzdové výdavky Dohody mimo pracovného pomeru
(637027, 620)</t>
  </si>
  <si>
    <t>Referencia</t>
  </si>
  <si>
    <t>Odhadovaný rozsah
(FTE)</t>
  </si>
  <si>
    <t>Priemerná mzda za FTE</t>
  </si>
  <si>
    <t>Spolu
Suma EUR (za obdobie)</t>
  </si>
  <si>
    <t>Odhadovaný rozsah
(MDs)</t>
  </si>
  <si>
    <t>Kalkulovaný priemer na MD</t>
  </si>
  <si>
    <t>Spolu
Suma EUR</t>
  </si>
  <si>
    <t>Prípravná fáza</t>
  </si>
  <si>
    <t>garant projektu</t>
  </si>
  <si>
    <t>Realizačná fáza/Etapa: Analýza a Dizajn</t>
  </si>
  <si>
    <t>Realizačná fáza/Etapa: Implementácia a Testovanie</t>
  </si>
  <si>
    <t>Realizačná fáza/Etapa: Nasadenie a Post-Implementačná podpora</t>
  </si>
  <si>
    <t>Manažér kvality</t>
  </si>
  <si>
    <t>manažér pre plánovanie a stratégiu - SPOC</t>
  </si>
  <si>
    <t>Manažér kybernetickej a informačnej bezpečnosti</t>
  </si>
  <si>
    <t>právnik</t>
  </si>
  <si>
    <t>IT architekt</t>
  </si>
  <si>
    <t>integračný manažér</t>
  </si>
  <si>
    <t>vlastník procesov (biznis vlastník)</t>
  </si>
  <si>
    <t>UX dizajnér</t>
  </si>
  <si>
    <t>IT projektový manažér</t>
  </si>
  <si>
    <t>ŽS 1 - Strata zamestnania</t>
  </si>
  <si>
    <t>Kľúčový používateľ</t>
  </si>
  <si>
    <t>Vlastník procesov</t>
  </si>
  <si>
    <t>Tester</t>
  </si>
  <si>
    <t>IT analytik</t>
  </si>
  <si>
    <t>Biznis analytik</t>
  </si>
  <si>
    <t>Vendor manažér</t>
  </si>
  <si>
    <t>ŽS 5 - Administratívny chod podniku</t>
  </si>
  <si>
    <t>ŽS 7 - Narodenie dieťaťa</t>
  </si>
  <si>
    <t>ŽS 8 - Som chorý, mám chorého člena rodiny</t>
  </si>
  <si>
    <t>ŽS 14 - Odchod do dôchodku</t>
  </si>
  <si>
    <t>ŽS 16 - Úmrtie a dedičské konanie</t>
  </si>
  <si>
    <t>Životné situácie</t>
  </si>
  <si>
    <t>Termín</t>
  </si>
  <si>
    <t>Termín do</t>
  </si>
  <si>
    <t>Fáza/Etapa</t>
  </si>
  <si>
    <t>Pozícia</t>
  </si>
  <si>
    <t>Priemerná mzda aj s odvodmi</t>
  </si>
  <si>
    <t>ŽS 2 - Kúpa a vlastníctvo nehnuteľnosti na bývanie</t>
  </si>
  <si>
    <t>Iniciačná fáza</t>
  </si>
  <si>
    <t>Produktový manažér</t>
  </si>
  <si>
    <t>ŽS 3 - Začatie podnikania</t>
  </si>
  <si>
    <t>Produktový vlastník</t>
  </si>
  <si>
    <t>ŽS 4 - Kúpa a vlastníctvo motorového vozidla</t>
  </si>
  <si>
    <t>Realizačná fáza/Etapa: Nákup HW, SW a Služiebalýza a dizajn</t>
  </si>
  <si>
    <t>ŽS 6 - Presťahovanie</t>
  </si>
  <si>
    <t>Dokončovacia fáza fáza</t>
  </si>
  <si>
    <t>ŽS 9 - Som odkázaný, mám odkázaného člena rodiny</t>
  </si>
  <si>
    <t>ŽS 10 - Hmotná núdza</t>
  </si>
  <si>
    <t>Expert pre používateľskú skúsenosť</t>
  </si>
  <si>
    <t>ŽS 11 - Materská škola</t>
  </si>
  <si>
    <t>Osoba, ktorá plní povinnosti v oblasti zlepšovania používateľskej skúsenosti informačných technológií verejnej správy v zmysle vyhlášky č. 547/2021 Z.z. o elektronizácii agendy verejnej správy</t>
  </si>
  <si>
    <t>ŽS 12 - Základná škola</t>
  </si>
  <si>
    <t>Iná špecifická rola</t>
  </si>
  <si>
    <t>ŽS 13 - Stredná škola</t>
  </si>
  <si>
    <t>ŽS 15 - Uzavretie manželstva</t>
  </si>
  <si>
    <t>Finančný manažér</t>
  </si>
  <si>
    <t>manažér kyber. a inf. bezpečnosti (BIS)</t>
  </si>
  <si>
    <t>manažér kyber. a inf. bezpečnosti (GDPR)</t>
  </si>
  <si>
    <t>manažér pre služby eGov</t>
  </si>
  <si>
    <t>IT vývojár</t>
  </si>
  <si>
    <t>release manažér</t>
  </si>
  <si>
    <t>manažér pre personálne záležitosti</t>
  </si>
  <si>
    <t>iná špecifická rola: administratívny pracovník (manažér podpory)</t>
  </si>
  <si>
    <t>Vlastník údajov</t>
  </si>
  <si>
    <t xml:space="preserve">Prijímateľ: </t>
  </si>
  <si>
    <t xml:space="preserve">Projekt: </t>
  </si>
  <si>
    <t>Aktivita:</t>
  </si>
  <si>
    <t>SPOLU</t>
  </si>
  <si>
    <t>Príloha č. 2 Metodického usmernenia č.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</si>
</sst>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mm\/yyyy"/>
    <numFmt numFmtId="165" formatCode="#,##0.00\ &quot;€&quot;"/>
    <numFmt numFmtId="166" formatCode="_-* #,##0.00\ [$€-1]_-;\-* #,##0.00\ [$€-1]_-;_-* &quot;-&quot;??\ [$€-1]_-;_-@_-"/>
    <numFmt numFmtId="167" formatCode="0.000000%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2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22" fontId="2" fillId="2" borderId="0" xfId="0" applyNumberFormat="1" applyFont="1" applyFill="1" applyAlignment="1">
      <alignment vertical="center" wrapText="1"/>
    </xf>
    <xf numFmtId="164" fontId="0" fillId="0" borderId="0" xfId="0" applyNumberFormat="1"/>
    <xf numFmtId="0" fontId="1" fillId="0" borderId="0" xfId="0" applyFont="1"/>
    <xf numFmtId="0" fontId="5" fillId="0" borderId="6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6" fontId="5" fillId="0" borderId="2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44" fontId="2" fillId="2" borderId="0" xfId="2" applyFont="1" applyFill="1" applyBorder="1" applyAlignment="1">
      <alignment horizontal="center" vertical="center"/>
    </xf>
    <xf numFmtId="44" fontId="2" fillId="2" borderId="0" xfId="2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0" fontId="5" fillId="0" borderId="3" xfId="1" applyNumberFormat="1" applyFont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 wrapText="1"/>
    </xf>
    <xf numFmtId="10" fontId="0" fillId="0" borderId="0" xfId="0" applyNumberFormat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 wrapText="1"/>
    </xf>
    <xf numFmtId="165" fontId="12" fillId="0" borderId="0" xfId="0" applyNumberFormat="1" applyFont="1"/>
    <xf numFmtId="0" fontId="11" fillId="0" borderId="0" xfId="0" applyFont="1"/>
    <xf numFmtId="1" fontId="5" fillId="0" borderId="6" xfId="1" applyNumberFormat="1" applyFont="1" applyBorder="1" applyAlignment="1">
      <alignment horizontal="center" vertical="center" wrapText="1"/>
    </xf>
    <xf numFmtId="1" fontId="5" fillId="0" borderId="39" xfId="1" applyNumberFormat="1" applyFont="1" applyBorder="1" applyAlignment="1">
      <alignment horizontal="center" vertical="center" wrapText="1"/>
    </xf>
    <xf numFmtId="44" fontId="13" fillId="0" borderId="0" xfId="2" applyFont="1" applyFill="1" applyAlignment="1">
      <alignment horizontal="center" vertical="center"/>
    </xf>
    <xf numFmtId="166" fontId="15" fillId="0" borderId="0" xfId="1" applyNumberFormat="1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14" fillId="0" borderId="0" xfId="2" applyNumberFormat="1" applyFont="1" applyFill="1" applyAlignment="1">
      <alignment horizontal="center" vertical="center"/>
    </xf>
    <xf numFmtId="44" fontId="9" fillId="0" borderId="2" xfId="2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0" fontId="18" fillId="0" borderId="2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65" fontId="16" fillId="0" borderId="0" xfId="0" applyNumberFormat="1" applyFont="1" applyAlignment="1">
      <alignment horizontal="right" vertical="center"/>
    </xf>
    <xf numFmtId="44" fontId="18" fillId="0" borderId="2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/>
    </xf>
    <xf numFmtId="0" fontId="20" fillId="0" borderId="6" xfId="1" applyFont="1" applyBorder="1" applyAlignment="1">
      <alignment horizontal="left" vertical="center" wrapText="1"/>
    </xf>
    <xf numFmtId="10" fontId="20" fillId="0" borderId="3" xfId="1" applyNumberFormat="1" applyFont="1" applyBorder="1" applyAlignment="1">
      <alignment horizontal="center" vertical="center" wrapText="1"/>
    </xf>
    <xf numFmtId="1" fontId="20" fillId="0" borderId="6" xfId="1" applyNumberFormat="1" applyFont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10" fontId="5" fillId="0" borderId="38" xfId="1" applyNumberFormat="1" applyFont="1" applyBorder="1" applyAlignment="1">
      <alignment horizontal="center" vertical="center" wrapText="1"/>
    </xf>
    <xf numFmtId="165" fontId="0" fillId="3" borderId="2" xfId="0" applyNumberFormat="1" applyFill="1" applyBorder="1" applyAlignment="1">
      <alignment vertical="center"/>
    </xf>
    <xf numFmtId="167" fontId="5" fillId="0" borderId="38" xfId="1" applyNumberFormat="1" applyFont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165" fontId="21" fillId="0" borderId="0" xfId="0" applyNumberFormat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43" xfId="1" applyFont="1" applyBorder="1" applyAlignment="1">
      <alignment horizontal="left" vertical="center" wrapText="1"/>
    </xf>
    <xf numFmtId="10" fontId="5" fillId="0" borderId="44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5" fontId="0" fillId="3" borderId="1" xfId="0" applyNumberFormat="1" applyFill="1" applyBorder="1" applyAlignment="1">
      <alignment vertical="center"/>
    </xf>
    <xf numFmtId="1" fontId="5" fillId="0" borderId="43" xfId="1" applyNumberFormat="1" applyFont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10" fontId="0" fillId="0" borderId="46" xfId="0" applyNumberFormat="1" applyBorder="1" applyAlignment="1">
      <alignment horizontal="center" vertical="center"/>
    </xf>
    <xf numFmtId="165" fontId="0" fillId="0" borderId="46" xfId="0" applyNumberFormat="1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10" fontId="18" fillId="3" borderId="38" xfId="0" applyNumberFormat="1" applyFont="1" applyFill="1" applyBorder="1" applyAlignment="1">
      <alignment horizontal="center" vertical="center" wrapText="1"/>
    </xf>
    <xf numFmtId="165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" fontId="18" fillId="3" borderId="38" xfId="0" applyNumberFormat="1" applyFont="1" applyFill="1" applyBorder="1" applyAlignment="1">
      <alignment horizontal="center" vertical="center" wrapText="1"/>
    </xf>
    <xf numFmtId="44" fontId="18" fillId="3" borderId="2" xfId="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/>
    </xf>
    <xf numFmtId="165" fontId="25" fillId="4" borderId="42" xfId="0" applyNumberFormat="1" applyFont="1" applyFill="1" applyBorder="1" applyAlignment="1">
      <alignment vertical="center"/>
    </xf>
    <xf numFmtId="165" fontId="25" fillId="0" borderId="42" xfId="0" applyNumberFormat="1" applyFont="1" applyBorder="1" applyAlignment="1">
      <alignment vertical="center"/>
    </xf>
    <xf numFmtId="0" fontId="22" fillId="0" borderId="5" xfId="0" applyFont="1" applyBorder="1" applyAlignment="1">
      <alignment wrapText="1"/>
    </xf>
    <xf numFmtId="0" fontId="22" fillId="0" borderId="48" xfId="0" applyFont="1" applyBorder="1" applyAlignment="1">
      <alignment wrapText="1"/>
    </xf>
    <xf numFmtId="0" fontId="22" fillId="0" borderId="49" xfId="0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14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5" fontId="24" fillId="2" borderId="46" xfId="0" applyNumberFormat="1" applyFont="1" applyFill="1" applyBorder="1" applyAlignment="1">
      <alignment horizontal="left" vertical="center"/>
    </xf>
    <xf numFmtId="0" fontId="24" fillId="2" borderId="46" xfId="0" applyFont="1" applyFill="1" applyBorder="1" applyAlignment="1">
      <alignment horizontal="left" vertical="center"/>
    </xf>
    <xf numFmtId="0" fontId="24" fillId="2" borderId="47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3">
    <cellStyle name="Mena" xfId="2" builtinId="4"/>
    <cellStyle name="Normálna" xfId="0" builtinId="0"/>
    <cellStyle name="Normálna 2" xfId="1" xr:uid="{00000000-0005-0000-0000-000002000000}"/>
  </cellStyles>
  <dxfs count="0"/>
  <tableStyles count="0" defaultTableStyle="TableStyleMedium2" defaultPivotStyle="PivotStyleLight16"/>
  <colors>
    <mruColors>
      <color rgb="FFABC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0</xdr:row>
      <xdr:rowOff>0</xdr:rowOff>
    </xdr:from>
    <xdr:to>
      <xdr:col>10</xdr:col>
      <xdr:colOff>972820</xdr:colOff>
      <xdr:row>4</xdr:row>
      <xdr:rowOff>55880</xdr:rowOff>
    </xdr:to>
    <xdr:pic>
      <xdr:nvPicPr>
        <xdr:cNvPr id="3" name="Obrázok 2" descr="C:\Users\hajdusek\Pictures\logá Next GenerationEU_POO_MIRRI\logá_horizontal_transparent_farebné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r="-250"/>
        <a:stretch/>
      </xdr:blipFill>
      <xdr:spPr bwMode="auto">
        <a:xfrm>
          <a:off x="831850" y="0"/>
          <a:ext cx="576072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1480027</xdr:colOff>
      <xdr:row>0</xdr:row>
      <xdr:rowOff>135457</xdr:rowOff>
    </xdr:from>
    <xdr:to>
      <xdr:col>12</xdr:col>
      <xdr:colOff>1152368</xdr:colOff>
      <xdr:row>1</xdr:row>
      <xdr:rowOff>117405</xdr:rowOff>
    </xdr:to>
    <xdr:pic>
      <xdr:nvPicPr>
        <xdr:cNvPr id="2" name="Obrázok 1" descr="C:\Users\hajdusek\Pictures\logá Next GenerationEU_POO_MIRRI\logá_horizontal_transparent_farebné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0" r="-250"/>
        <a:stretch/>
      </xdr:blipFill>
      <xdr:spPr bwMode="auto">
        <a:xfrm>
          <a:off x="16029465" y="135457"/>
          <a:ext cx="5646580" cy="801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.POO\Kapacity\Rozpo&#269;et%20projekcie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"/>
      <sheetName val="rozpočet_prehľad"/>
      <sheetName val="rozpočet úväzky_čas_rozmedzia"/>
      <sheetName val="kontrola rolí"/>
      <sheetName val="náklady na 1 rolu"/>
      <sheetName val="číselník"/>
    </sheetNames>
    <sheetDataSet>
      <sheetData sheetId="0"/>
      <sheetData sheetId="1"/>
      <sheetData sheetId="2"/>
      <sheetData sheetId="3"/>
      <sheetData sheetId="4">
        <row r="3">
          <cell r="B3" t="str">
            <v>Označenia stĺpcov</v>
          </cell>
          <cell r="E3"/>
          <cell r="G3"/>
        </row>
        <row r="4">
          <cell r="B4" t="str">
            <v>Budovanie ŽS</v>
          </cell>
          <cell r="C4"/>
          <cell r="D4" t="str">
            <v>Kapacity</v>
          </cell>
          <cell r="E4"/>
          <cell r="F4" t="str">
            <v>Celkovo Priemer z Mesačné náklady</v>
          </cell>
          <cell r="G4" t="str">
            <v>Celkovo Počet z Prierezové role</v>
          </cell>
        </row>
        <row r="5">
          <cell r="A5" t="str">
            <v>Označenia riadkov</v>
          </cell>
          <cell r="B5" t="str">
            <v>Priemer z Mesačné náklady</v>
          </cell>
          <cell r="C5" t="str">
            <v>Počet z Prierezové role</v>
          </cell>
          <cell r="D5" t="str">
            <v>Priemer z Mesačné náklady</v>
          </cell>
          <cell r="E5" t="str">
            <v>Počet z Prierezové role</v>
          </cell>
          <cell r="F5"/>
          <cell r="I5" t="str">
            <v>Final pre budovanie ŽS a Vytváranie kapacít</v>
          </cell>
        </row>
        <row r="6">
          <cell r="A6" t="str">
            <v>biznis analytik</v>
          </cell>
          <cell r="B6">
            <v>4254.6210909090905</v>
          </cell>
          <cell r="C6">
            <v>22</v>
          </cell>
          <cell r="D6"/>
          <cell r="E6"/>
          <cell r="F6">
            <v>4254.6210909090905</v>
          </cell>
          <cell r="G6">
            <v>22</v>
          </cell>
          <cell r="I6">
            <v>4254.6210909090905</v>
          </cell>
        </row>
        <row r="7">
          <cell r="A7" t="str">
            <v>expert pre používateľskú skúsenosť</v>
          </cell>
          <cell r="B7"/>
          <cell r="C7"/>
          <cell r="D7">
            <v>4249.7866666666669</v>
          </cell>
          <cell r="E7">
            <v>3</v>
          </cell>
          <cell r="F7">
            <v>4249.7866666666669</v>
          </cell>
          <cell r="G7">
            <v>3</v>
          </cell>
          <cell r="I7">
            <v>2888.0748000000003</v>
          </cell>
        </row>
        <row r="8">
          <cell r="A8" t="str">
            <v>finančný manažér</v>
          </cell>
          <cell r="B8"/>
          <cell r="C8"/>
          <cell r="D8">
            <v>4023.5520000000001</v>
          </cell>
          <cell r="E8">
            <v>2</v>
          </cell>
          <cell r="F8">
            <v>4023.5520000000001</v>
          </cell>
          <cell r="G8">
            <v>2</v>
          </cell>
          <cell r="I8">
            <v>4023.55</v>
          </cell>
        </row>
        <row r="9">
          <cell r="A9" t="str">
            <v>garant projektu</v>
          </cell>
          <cell r="B9"/>
          <cell r="C9"/>
          <cell r="D9"/>
          <cell r="E9">
            <v>1</v>
          </cell>
          <cell r="F9"/>
          <cell r="G9">
            <v>1</v>
          </cell>
          <cell r="I9">
            <v>7300.8000000000011</v>
          </cell>
        </row>
        <row r="10">
          <cell r="A10" t="str">
            <v>iná rola: administratívny pracovník (manažér podpory)</v>
          </cell>
          <cell r="B10"/>
          <cell r="C10"/>
          <cell r="D10"/>
          <cell r="E10">
            <v>1</v>
          </cell>
          <cell r="F10"/>
          <cell r="G10">
            <v>1</v>
          </cell>
          <cell r="I10">
            <v>2657.7000000000003</v>
          </cell>
        </row>
        <row r="11">
          <cell r="A11" t="str">
            <v>integračný manažér</v>
          </cell>
          <cell r="B11"/>
          <cell r="C11"/>
          <cell r="D11">
            <v>3953.924</v>
          </cell>
          <cell r="E11">
            <v>2</v>
          </cell>
          <cell r="F11">
            <v>3953.924</v>
          </cell>
          <cell r="G11">
            <v>2</v>
          </cell>
          <cell r="I11">
            <v>3558.5316000000003</v>
          </cell>
        </row>
        <row r="12">
          <cell r="A12" t="str">
            <v>IT analytik</v>
          </cell>
          <cell r="B12">
            <v>3948.2376470588242</v>
          </cell>
          <cell r="C12">
            <v>17</v>
          </cell>
          <cell r="D12"/>
          <cell r="E12"/>
          <cell r="F12">
            <v>3948.2376470588242</v>
          </cell>
          <cell r="G12">
            <v>17</v>
          </cell>
          <cell r="I12">
            <v>3948.2376470588242</v>
          </cell>
        </row>
        <row r="13">
          <cell r="A13" t="str">
            <v>IT architekt</v>
          </cell>
          <cell r="B13"/>
          <cell r="C13"/>
          <cell r="D13">
            <v>5491.148000000001</v>
          </cell>
          <cell r="E13">
            <v>2</v>
          </cell>
          <cell r="F13">
            <v>5491.148000000001</v>
          </cell>
          <cell r="G13">
            <v>2</v>
          </cell>
          <cell r="I13">
            <v>4942.0332000000008</v>
          </cell>
        </row>
        <row r="14">
          <cell r="A14" t="str">
            <v>IT vývojár</v>
          </cell>
          <cell r="B14"/>
          <cell r="C14"/>
          <cell r="D14">
            <v>3795.7400000000007</v>
          </cell>
          <cell r="E14">
            <v>5</v>
          </cell>
          <cell r="F14">
            <v>3795.7400000000007</v>
          </cell>
          <cell r="G14">
            <v>5</v>
          </cell>
          <cell r="I14">
            <v>3795.7400000000007</v>
          </cell>
        </row>
        <row r="15">
          <cell r="A15" t="str">
            <v>kľúčový používateľ</v>
          </cell>
          <cell r="B15">
            <v>4333.6670000000004</v>
          </cell>
          <cell r="C15">
            <v>8</v>
          </cell>
          <cell r="D15"/>
          <cell r="E15"/>
          <cell r="F15">
            <v>4333.6670000000004</v>
          </cell>
          <cell r="G15">
            <v>8</v>
          </cell>
          <cell r="I15">
            <v>4333.6670000000004</v>
          </cell>
        </row>
        <row r="16">
          <cell r="A16" t="str">
            <v>manažér kvality</v>
          </cell>
          <cell r="B16"/>
          <cell r="C16"/>
          <cell r="D16"/>
          <cell r="E16">
            <v>1</v>
          </cell>
          <cell r="F16"/>
          <cell r="G16">
            <v>1</v>
          </cell>
          <cell r="I16">
            <v>4123.6000000000004</v>
          </cell>
        </row>
        <row r="17">
          <cell r="A17" t="str">
            <v>manažér kyber. a inf. bezpečnosti (BIS)</v>
          </cell>
          <cell r="B17"/>
          <cell r="C17"/>
          <cell r="D17">
            <v>4894.2400000000007</v>
          </cell>
          <cell r="E17">
            <v>1</v>
          </cell>
          <cell r="F17">
            <v>4894.2400000000007</v>
          </cell>
          <cell r="G17">
            <v>1</v>
          </cell>
          <cell r="I17">
            <v>4404.8160000000007</v>
          </cell>
        </row>
        <row r="18">
          <cell r="A18" t="str">
            <v>manažér kyber. a inf. bezpečnosti (GDPR)</v>
          </cell>
          <cell r="B18"/>
          <cell r="C18"/>
          <cell r="D18">
            <v>3540.8880000000004</v>
          </cell>
          <cell r="E18">
            <v>1</v>
          </cell>
          <cell r="F18">
            <v>3540.8880000000004</v>
          </cell>
          <cell r="G18">
            <v>1</v>
          </cell>
          <cell r="I18">
            <v>3186.7992000000004</v>
          </cell>
        </row>
        <row r="19">
          <cell r="A19" t="str">
            <v>manažér pre personálne záležitosti</v>
          </cell>
          <cell r="B19"/>
          <cell r="C19"/>
          <cell r="D19">
            <v>4748.2240000000002</v>
          </cell>
          <cell r="E19">
            <v>1</v>
          </cell>
          <cell r="F19">
            <v>4748.2240000000002</v>
          </cell>
          <cell r="G19">
            <v>1</v>
          </cell>
          <cell r="I19">
            <v>4273.4016000000001</v>
          </cell>
        </row>
        <row r="20">
          <cell r="A20" t="str">
            <v>manažér pre plánovanie a stratégiu - SPOC</v>
          </cell>
          <cell r="B20"/>
          <cell r="C20"/>
          <cell r="D20">
            <v>4745.5200000000004</v>
          </cell>
          <cell r="E20">
            <v>1</v>
          </cell>
          <cell r="F20">
            <v>4745.5200000000004</v>
          </cell>
          <cell r="G20">
            <v>1</v>
          </cell>
          <cell r="I20">
            <v>4270.9680000000008</v>
          </cell>
        </row>
        <row r="21">
          <cell r="A21" t="str">
            <v>manažér pre služby eGov</v>
          </cell>
          <cell r="B21"/>
          <cell r="C21"/>
          <cell r="D21">
            <v>5332.2880000000005</v>
          </cell>
          <cell r="E21">
            <v>1</v>
          </cell>
          <cell r="F21">
            <v>5332.2880000000005</v>
          </cell>
          <cell r="G21">
            <v>1</v>
          </cell>
          <cell r="I21">
            <v>4799.0592000000006</v>
          </cell>
        </row>
        <row r="22">
          <cell r="A22" t="str">
            <v>právnik</v>
          </cell>
          <cell r="B22"/>
          <cell r="C22"/>
          <cell r="D22">
            <v>5143.0080000000007</v>
          </cell>
          <cell r="E22">
            <v>4</v>
          </cell>
          <cell r="F22">
            <v>5143.0080000000007</v>
          </cell>
          <cell r="G22">
            <v>4</v>
          </cell>
          <cell r="I22">
            <v>4061.7000000000003</v>
          </cell>
        </row>
        <row r="23">
          <cell r="A23" t="str">
            <v>projektový manažér</v>
          </cell>
          <cell r="B23">
            <v>3255.4228571428571</v>
          </cell>
          <cell r="C23">
            <v>7</v>
          </cell>
          <cell r="D23"/>
          <cell r="E23"/>
          <cell r="F23">
            <v>3255.4228571428571</v>
          </cell>
          <cell r="G23">
            <v>7</v>
          </cell>
          <cell r="I23">
            <v>3661.022857142857</v>
          </cell>
        </row>
        <row r="24">
          <cell r="A24" t="str">
            <v>release manažér</v>
          </cell>
          <cell r="B24"/>
          <cell r="C24"/>
          <cell r="D24">
            <v>3156.4693333333339</v>
          </cell>
          <cell r="E24">
            <v>3</v>
          </cell>
          <cell r="F24">
            <v>3156.4693333333339</v>
          </cell>
          <cell r="G24">
            <v>3</v>
          </cell>
          <cell r="I24">
            <v>3156.4693333333339</v>
          </cell>
        </row>
        <row r="25">
          <cell r="A25" t="str">
            <v>tester</v>
          </cell>
          <cell r="B25">
            <v>3562.9835428571428</v>
          </cell>
          <cell r="C25">
            <v>35</v>
          </cell>
          <cell r="D25"/>
          <cell r="E25"/>
          <cell r="F25">
            <v>3562.9835428571428</v>
          </cell>
          <cell r="G25">
            <v>35</v>
          </cell>
          <cell r="I25">
            <v>3562.9835428571428</v>
          </cell>
        </row>
        <row r="26">
          <cell r="A26" t="str">
            <v>UX dizajnér</v>
          </cell>
          <cell r="B26"/>
          <cell r="C26"/>
          <cell r="D26">
            <v>4732</v>
          </cell>
          <cell r="E26">
            <v>1</v>
          </cell>
          <cell r="F26">
            <v>4732</v>
          </cell>
          <cell r="G26">
            <v>1</v>
          </cell>
          <cell r="I26">
            <v>4258.8</v>
          </cell>
        </row>
        <row r="27">
          <cell r="A27" t="str">
            <v>vendor manažér</v>
          </cell>
          <cell r="B27">
            <v>3596.1891612903223</v>
          </cell>
          <cell r="C27">
            <v>31</v>
          </cell>
          <cell r="D27"/>
          <cell r="E27"/>
          <cell r="F27">
            <v>3596.1891612903223</v>
          </cell>
          <cell r="G27">
            <v>31</v>
          </cell>
          <cell r="I27">
            <v>3596.1891612903223</v>
          </cell>
        </row>
        <row r="28">
          <cell r="A28" t="str">
            <v>vlastník procesov</v>
          </cell>
          <cell r="B28">
            <v>4873.4323902439028</v>
          </cell>
          <cell r="C28">
            <v>41</v>
          </cell>
          <cell r="D28"/>
          <cell r="E28"/>
          <cell r="F28">
            <v>4873.4323902439028</v>
          </cell>
          <cell r="G28">
            <v>41</v>
          </cell>
          <cell r="I28">
            <v>4873.4323902439028</v>
          </cell>
        </row>
        <row r="29">
          <cell r="A29" t="str">
            <v>vlastník projektu</v>
          </cell>
          <cell r="B29"/>
          <cell r="C29"/>
          <cell r="D29">
            <v>8112.0000000000009</v>
          </cell>
          <cell r="E29">
            <v>1</v>
          </cell>
          <cell r="F29">
            <v>8112.0000000000009</v>
          </cell>
          <cell r="G29">
            <v>1</v>
          </cell>
          <cell r="I29">
            <v>7300.8000000000011</v>
          </cell>
        </row>
        <row r="30">
          <cell r="A30" t="str">
            <v>vlastník údajov</v>
          </cell>
          <cell r="B30">
            <v>4745.1337142857146</v>
          </cell>
          <cell r="C30">
            <v>7</v>
          </cell>
          <cell r="D30"/>
          <cell r="E30"/>
          <cell r="F30">
            <v>4745.1337142857146</v>
          </cell>
          <cell r="G30">
            <v>7</v>
          </cell>
          <cell r="I30">
            <v>4745.1337142857146</v>
          </cell>
        </row>
        <row r="31">
          <cell r="A31" t="str">
            <v>Celkový súčet</v>
          </cell>
          <cell r="B31">
            <v>4091.6187619047596</v>
          </cell>
          <cell r="C31">
            <v>168</v>
          </cell>
          <cell r="D31">
            <v>4482.0802962962962</v>
          </cell>
          <cell r="E31">
            <v>31</v>
          </cell>
          <cell r="F31">
            <v>4145.6826666666666</v>
          </cell>
          <cell r="G31">
            <v>199</v>
          </cell>
        </row>
        <row r="32">
          <cell r="A32" t="str">
            <v>Produktový vlaník</v>
          </cell>
          <cell r="I32">
            <v>5160.29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26"/>
  <sheetViews>
    <sheetView showGridLines="0" tabSelected="1" workbookViewId="0">
      <selection activeCell="N10" sqref="N10"/>
    </sheetView>
  </sheetViews>
  <sheetFormatPr defaultRowHeight="15" x14ac:dyDescent="0.25"/>
  <cols>
    <col min="4" max="4" width="6.140625" customWidth="1"/>
    <col min="6" max="6" width="5" customWidth="1"/>
    <col min="11" max="11" width="27" customWidth="1"/>
  </cols>
  <sheetData>
    <row r="6" spans="1:11" x14ac:dyDescent="0.25">
      <c r="A6" t="s">
        <v>87</v>
      </c>
    </row>
    <row r="7" spans="1:11" s="8" customFormat="1" ht="21" x14ac:dyDescent="0.25">
      <c r="A7" s="100" t="s">
        <v>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s="8" customFormat="1" x14ac:dyDescent="0.25"/>
    <row r="9" spans="1:11" s="8" customFormat="1" ht="15.75" thickBot="1" x14ac:dyDescent="0.3"/>
    <row r="10" spans="1:11" s="8" customFormat="1" x14ac:dyDescent="0.25">
      <c r="A10" s="96" t="s">
        <v>1</v>
      </c>
      <c r="B10" s="97"/>
      <c r="C10" s="101"/>
      <c r="D10" s="102"/>
      <c r="E10" s="102"/>
      <c r="F10" s="102"/>
      <c r="G10" s="102"/>
      <c r="H10" s="102"/>
      <c r="I10" s="102"/>
      <c r="J10" s="102"/>
      <c r="K10" s="103"/>
    </row>
    <row r="11" spans="1:11" s="8" customFormat="1" ht="15.75" thickBot="1" x14ac:dyDescent="0.3">
      <c r="A11" s="98" t="s">
        <v>2</v>
      </c>
      <c r="B11" s="99"/>
      <c r="C11" s="104"/>
      <c r="D11" s="105"/>
      <c r="E11" s="105"/>
      <c r="F11" s="105"/>
      <c r="G11" s="105"/>
      <c r="H11" s="105"/>
      <c r="I11" s="105"/>
      <c r="J11" s="105"/>
      <c r="K11" s="106"/>
    </row>
    <row r="12" spans="1:11" s="8" customFormat="1" ht="15.75" thickBot="1" x14ac:dyDescent="0.3"/>
    <row r="13" spans="1:11" s="8" customFormat="1" x14ac:dyDescent="0.25">
      <c r="A13" s="96" t="s">
        <v>3</v>
      </c>
      <c r="B13" s="97"/>
      <c r="C13" s="107"/>
      <c r="D13" s="102"/>
      <c r="E13" s="102"/>
      <c r="F13" s="102"/>
      <c r="G13" s="102"/>
      <c r="H13" s="102"/>
      <c r="I13" s="102"/>
      <c r="J13" s="102"/>
      <c r="K13" s="103"/>
    </row>
    <row r="14" spans="1:11" s="8" customFormat="1" ht="15.75" thickBot="1" x14ac:dyDescent="0.3">
      <c r="A14" s="98" t="s">
        <v>4</v>
      </c>
      <c r="B14" s="99"/>
      <c r="C14" s="104"/>
      <c r="D14" s="105"/>
      <c r="E14" s="105"/>
      <c r="F14" s="105"/>
      <c r="G14" s="105"/>
      <c r="H14" s="105"/>
      <c r="I14" s="105"/>
      <c r="J14" s="105"/>
      <c r="K14" s="106"/>
    </row>
    <row r="15" spans="1:11" s="8" customFormat="1" ht="15.75" thickBot="1" x14ac:dyDescent="0.3"/>
    <row r="16" spans="1:11" s="8" customFormat="1" x14ac:dyDescent="0.25">
      <c r="A16" s="120" t="s">
        <v>5</v>
      </c>
      <c r="B16" s="121"/>
      <c r="C16" s="110" t="s">
        <v>6</v>
      </c>
      <c r="D16" s="111"/>
      <c r="E16" s="110" t="s">
        <v>7</v>
      </c>
      <c r="F16" s="111"/>
      <c r="G16" s="110" t="s">
        <v>8</v>
      </c>
      <c r="H16" s="111"/>
      <c r="I16" s="110" t="s">
        <v>9</v>
      </c>
      <c r="J16" s="112"/>
      <c r="K16" s="113"/>
    </row>
    <row r="17" spans="1:11" s="8" customFormat="1" ht="14.45" customHeight="1" x14ac:dyDescent="0.25">
      <c r="A17" s="108"/>
      <c r="B17" s="109"/>
      <c r="C17" s="94"/>
      <c r="D17" s="95"/>
      <c r="E17" s="94"/>
      <c r="F17" s="95"/>
      <c r="G17" s="94"/>
      <c r="H17" s="95"/>
      <c r="I17" s="114"/>
      <c r="J17" s="115"/>
      <c r="K17" s="116"/>
    </row>
    <row r="18" spans="1:11" s="8" customFormat="1" ht="14.45" customHeight="1" x14ac:dyDescent="0.25">
      <c r="A18" s="108"/>
      <c r="B18" s="109"/>
      <c r="C18" s="94"/>
      <c r="D18" s="95"/>
      <c r="E18" s="94"/>
      <c r="F18" s="95"/>
      <c r="G18" s="94"/>
      <c r="H18" s="95"/>
      <c r="I18" s="117"/>
      <c r="J18" s="118"/>
      <c r="K18" s="119"/>
    </row>
    <row r="19" spans="1:11" s="8" customFormat="1" x14ac:dyDescent="0.25">
      <c r="A19" s="124"/>
      <c r="B19" s="125"/>
      <c r="C19" s="122"/>
      <c r="D19" s="123"/>
      <c r="E19" s="122"/>
      <c r="F19" s="123"/>
      <c r="G19" s="13"/>
      <c r="H19" s="13"/>
      <c r="I19" s="117"/>
      <c r="J19" s="118"/>
      <c r="K19" s="119"/>
    </row>
    <row r="20" spans="1:11" s="8" customFormat="1" x14ac:dyDescent="0.25">
      <c r="A20" s="124"/>
      <c r="B20" s="125"/>
      <c r="C20" s="122"/>
      <c r="D20" s="123"/>
      <c r="E20" s="122"/>
      <c r="F20" s="123"/>
      <c r="G20" s="13"/>
      <c r="H20" s="13"/>
      <c r="I20" s="117"/>
      <c r="J20" s="118"/>
      <c r="K20" s="119"/>
    </row>
    <row r="21" spans="1:11" s="8" customFormat="1" x14ac:dyDescent="0.25">
      <c r="A21" s="124"/>
      <c r="B21" s="125"/>
      <c r="C21" s="122"/>
      <c r="D21" s="123"/>
      <c r="E21" s="122"/>
      <c r="F21" s="123"/>
      <c r="G21" s="13"/>
      <c r="H21" s="13"/>
      <c r="I21" s="117"/>
      <c r="J21" s="118"/>
      <c r="K21" s="119"/>
    </row>
    <row r="22" spans="1:11" s="8" customFormat="1" x14ac:dyDescent="0.25">
      <c r="A22" s="126"/>
      <c r="B22" s="127"/>
      <c r="C22" s="122"/>
      <c r="D22" s="123"/>
      <c r="E22" s="122"/>
      <c r="F22" s="123"/>
      <c r="G22" s="122"/>
      <c r="H22" s="123"/>
      <c r="I22" s="117"/>
      <c r="J22" s="118"/>
      <c r="K22" s="119"/>
    </row>
    <row r="23" spans="1:11" s="8" customFormat="1" x14ac:dyDescent="0.25">
      <c r="A23" s="124"/>
      <c r="B23" s="125"/>
      <c r="C23" s="122"/>
      <c r="D23" s="123"/>
      <c r="E23" s="122"/>
      <c r="F23" s="123"/>
      <c r="G23" s="13"/>
      <c r="H23" s="13"/>
      <c r="I23" s="117"/>
      <c r="J23" s="118"/>
      <c r="K23" s="119"/>
    </row>
    <row r="24" spans="1:11" s="8" customFormat="1" x14ac:dyDescent="0.25">
      <c r="A24" s="124"/>
      <c r="B24" s="125"/>
      <c r="C24" s="122"/>
      <c r="D24" s="123"/>
      <c r="E24" s="122"/>
      <c r="F24" s="123"/>
      <c r="G24" s="13"/>
      <c r="H24" s="13"/>
      <c r="I24" s="117"/>
      <c r="J24" s="118"/>
      <c r="K24" s="119"/>
    </row>
    <row r="25" spans="1:11" s="8" customFormat="1" x14ac:dyDescent="0.25">
      <c r="A25" s="124"/>
      <c r="B25" s="125"/>
      <c r="C25" s="122"/>
      <c r="D25" s="123"/>
      <c r="E25" s="122"/>
      <c r="F25" s="123"/>
      <c r="G25" s="13"/>
      <c r="H25" s="13"/>
      <c r="I25" s="117"/>
      <c r="J25" s="118"/>
      <c r="K25" s="119"/>
    </row>
    <row r="26" spans="1:11" s="8" customFormat="1" ht="15.75" thickBot="1" x14ac:dyDescent="0.3">
      <c r="A26" s="128"/>
      <c r="B26" s="129"/>
      <c r="C26" s="130"/>
      <c r="D26" s="131"/>
      <c r="E26" s="130"/>
      <c r="F26" s="131"/>
      <c r="G26" s="14"/>
      <c r="H26" s="14"/>
      <c r="I26" s="132"/>
      <c r="J26" s="133"/>
      <c r="K26" s="134"/>
    </row>
  </sheetData>
  <mergeCells count="57">
    <mergeCell ref="I22:K22"/>
    <mergeCell ref="I23:K23"/>
    <mergeCell ref="I24:K24"/>
    <mergeCell ref="I25:K25"/>
    <mergeCell ref="I26:K2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I21:K21"/>
    <mergeCell ref="G22:H22"/>
    <mergeCell ref="A19:B19"/>
    <mergeCell ref="C19:D19"/>
    <mergeCell ref="E19:F19"/>
    <mergeCell ref="A20:B20"/>
    <mergeCell ref="C20:D20"/>
    <mergeCell ref="E20:F20"/>
    <mergeCell ref="I19:K19"/>
    <mergeCell ref="I20:K20"/>
    <mergeCell ref="A21:B21"/>
    <mergeCell ref="C21:D21"/>
    <mergeCell ref="E21:F21"/>
    <mergeCell ref="A22:B22"/>
    <mergeCell ref="C22:D22"/>
    <mergeCell ref="E22:F22"/>
    <mergeCell ref="A18:B18"/>
    <mergeCell ref="C18:D18"/>
    <mergeCell ref="E18:F18"/>
    <mergeCell ref="C14:K14"/>
    <mergeCell ref="G16:H16"/>
    <mergeCell ref="I16:K16"/>
    <mergeCell ref="G17:H17"/>
    <mergeCell ref="I17:K17"/>
    <mergeCell ref="G18:H18"/>
    <mergeCell ref="I18:K18"/>
    <mergeCell ref="A14:B14"/>
    <mergeCell ref="A16:B16"/>
    <mergeCell ref="C16:D16"/>
    <mergeCell ref="E16:F16"/>
    <mergeCell ref="A17:B17"/>
    <mergeCell ref="C17:D17"/>
    <mergeCell ref="E17:F17"/>
    <mergeCell ref="A10:B10"/>
    <mergeCell ref="A11:B11"/>
    <mergeCell ref="A13:B13"/>
    <mergeCell ref="A7:K7"/>
    <mergeCell ref="C10:K10"/>
    <mergeCell ref="C11:K11"/>
    <mergeCell ref="C13:K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4"/>
  <sheetViews>
    <sheetView zoomScale="70" zoomScaleNormal="70" workbookViewId="0">
      <pane ySplit="6" topLeftCell="A138" activePane="bottomLeft" state="frozen"/>
      <selection pane="bottomLeft" activeCell="I179" sqref="I179"/>
    </sheetView>
  </sheetViews>
  <sheetFormatPr defaultColWidth="8.5703125" defaultRowHeight="15" customHeight="1" x14ac:dyDescent="0.25"/>
  <cols>
    <col min="1" max="1" width="39.42578125" style="12" customWidth="1"/>
    <col min="2" max="2" width="22.5703125" style="12" customWidth="1"/>
    <col min="3" max="3" width="16" style="9" customWidth="1"/>
    <col min="4" max="4" width="48.5703125" style="10" customWidth="1"/>
    <col min="5" max="5" width="62" style="8" customWidth="1"/>
    <col min="6" max="6" width="21.5703125" style="29" customWidth="1"/>
    <col min="7" max="7" width="19.42578125" style="11" customWidth="1"/>
    <col min="8" max="8" width="20.5703125" style="11" customWidth="1"/>
    <col min="9" max="9" width="25.140625" style="17" customWidth="1"/>
    <col min="10" max="10" width="18.5703125" style="49" customWidth="1"/>
    <col min="11" max="11" width="21.5703125" style="11" customWidth="1"/>
    <col min="12" max="12" width="21.5703125" style="8" customWidth="1"/>
    <col min="13" max="13" width="17.85546875" style="8" customWidth="1"/>
    <col min="14" max="16315" width="8.85546875" style="8" customWidth="1"/>
    <col min="16316" max="16316" width="6.85546875" style="8" customWidth="1"/>
    <col min="16317" max="16317" width="8.5703125" style="8"/>
    <col min="16318" max="16384" width="8.85546875" style="8" customWidth="1"/>
  </cols>
  <sheetData>
    <row r="1" spans="1:13" ht="64.5" customHeight="1" x14ac:dyDescent="0.25">
      <c r="A1" s="15" t="s">
        <v>0</v>
      </c>
      <c r="E1" s="47"/>
      <c r="F1" s="37"/>
      <c r="G1" s="38"/>
      <c r="H1" s="61">
        <f>SUM(H8:H162)</f>
        <v>0</v>
      </c>
      <c r="I1" s="40"/>
      <c r="J1" s="36"/>
      <c r="K1" s="39"/>
    </row>
    <row r="2" spans="1:13" ht="21" x14ac:dyDescent="0.25">
      <c r="A2" s="3" t="s">
        <v>83</v>
      </c>
      <c r="B2" s="3"/>
      <c r="C2" s="3"/>
      <c r="D2" s="1"/>
      <c r="E2" s="1"/>
      <c r="F2" s="30"/>
      <c r="G2" s="27"/>
      <c r="H2" s="2"/>
      <c r="I2" s="18"/>
      <c r="J2" s="20"/>
      <c r="K2" s="2"/>
      <c r="L2" s="2"/>
      <c r="M2" s="2"/>
    </row>
    <row r="3" spans="1:13" ht="21" x14ac:dyDescent="0.25">
      <c r="A3" s="3" t="s">
        <v>84</v>
      </c>
      <c r="B3" s="3"/>
      <c r="C3" s="3"/>
      <c r="D3" s="1"/>
      <c r="E3" s="4"/>
      <c r="F3" s="31"/>
      <c r="G3" s="28"/>
      <c r="H3" s="1"/>
      <c r="I3" s="19"/>
      <c r="J3" s="21"/>
      <c r="K3" s="1"/>
      <c r="L3" s="1"/>
      <c r="M3" s="1"/>
    </row>
    <row r="4" spans="1:13" ht="21" x14ac:dyDescent="0.25">
      <c r="A4" s="3" t="s">
        <v>85</v>
      </c>
      <c r="B4" s="3"/>
      <c r="C4" s="3"/>
      <c r="D4" s="1"/>
      <c r="E4" s="4"/>
      <c r="F4" s="31"/>
      <c r="G4" s="28"/>
      <c r="H4" s="1"/>
      <c r="I4" s="19"/>
      <c r="J4" s="21"/>
      <c r="K4" s="1"/>
      <c r="L4" s="1"/>
      <c r="M4" s="1"/>
    </row>
    <row r="5" spans="1:13" s="42" customFormat="1" ht="48" customHeight="1" x14ac:dyDescent="0.25">
      <c r="A5" s="143" t="s">
        <v>10</v>
      </c>
      <c r="B5" s="143" t="s">
        <v>11</v>
      </c>
      <c r="C5" s="143" t="s">
        <v>12</v>
      </c>
      <c r="D5" s="143" t="s">
        <v>13</v>
      </c>
      <c r="E5" s="145" t="s">
        <v>14</v>
      </c>
      <c r="F5" s="140" t="s">
        <v>15</v>
      </c>
      <c r="G5" s="141"/>
      <c r="H5" s="142"/>
      <c r="I5" s="140" t="s">
        <v>16</v>
      </c>
      <c r="J5" s="141"/>
      <c r="K5" s="142"/>
      <c r="L5" s="138" t="s">
        <v>17</v>
      </c>
      <c r="M5" s="138" t="s">
        <v>9</v>
      </c>
    </row>
    <row r="6" spans="1:13" s="42" customFormat="1" ht="63" customHeight="1" x14ac:dyDescent="0.25">
      <c r="A6" s="144"/>
      <c r="B6" s="144"/>
      <c r="C6" s="144"/>
      <c r="D6" s="144"/>
      <c r="E6" s="144"/>
      <c r="F6" s="43" t="s">
        <v>18</v>
      </c>
      <c r="G6" s="44" t="s">
        <v>19</v>
      </c>
      <c r="H6" s="45" t="s">
        <v>20</v>
      </c>
      <c r="I6" s="46" t="s">
        <v>21</v>
      </c>
      <c r="J6" s="48" t="s">
        <v>22</v>
      </c>
      <c r="K6" s="45" t="s">
        <v>23</v>
      </c>
      <c r="L6" s="139"/>
      <c r="M6" s="139"/>
    </row>
    <row r="7" spans="1:13" s="42" customFormat="1" ht="15" customHeight="1" x14ac:dyDescent="0.25">
      <c r="A7" s="76"/>
      <c r="B7" s="76"/>
      <c r="C7" s="76"/>
      <c r="D7" s="76"/>
      <c r="E7" s="77"/>
      <c r="F7" s="78"/>
      <c r="G7" s="79"/>
      <c r="H7" s="80"/>
      <c r="I7" s="81"/>
      <c r="J7" s="82"/>
      <c r="K7" s="83"/>
      <c r="L7" s="84"/>
      <c r="M7" s="84"/>
    </row>
    <row r="8" spans="1:13" ht="15.75" x14ac:dyDescent="0.25">
      <c r="A8" s="54"/>
      <c r="B8" s="23"/>
      <c r="C8" s="24"/>
      <c r="D8" s="25"/>
      <c r="E8" s="7"/>
      <c r="F8" s="55"/>
      <c r="G8" s="16"/>
      <c r="H8" s="56">
        <f>ROUND(IFERROR(YEARFRAC(B8,C8)*12*F8*G8,""),2)</f>
        <v>0</v>
      </c>
      <c r="I8" s="57"/>
      <c r="J8" s="41"/>
      <c r="K8" s="56">
        <f>ROUND(IFERROR(YEARFRAC(B8,C8)*12*I8*J8,""),2)</f>
        <v>0</v>
      </c>
      <c r="L8" s="88"/>
      <c r="M8" s="91"/>
    </row>
    <row r="9" spans="1:13" ht="15.75" x14ac:dyDescent="0.25">
      <c r="A9" s="54"/>
      <c r="B9" s="23"/>
      <c r="C9" s="24"/>
      <c r="D9" s="25"/>
      <c r="E9" s="7"/>
      <c r="F9" s="58"/>
      <c r="G9" s="16"/>
      <c r="H9" s="56">
        <f t="shared" ref="H9:H72" si="0">ROUND(IFERROR(YEARFRAC(B9,C9)*12*F9*G9,""),2)</f>
        <v>0</v>
      </c>
      <c r="I9" s="55"/>
      <c r="J9" s="41"/>
      <c r="K9" s="56">
        <f t="shared" ref="K9:K72" si="1">ROUND(IFERROR(YEARFRAC(B9,C9)*12*I9*J9,""),2)</f>
        <v>0</v>
      </c>
      <c r="L9" s="89"/>
      <c r="M9" s="91"/>
    </row>
    <row r="10" spans="1:13" ht="15.75" x14ac:dyDescent="0.25">
      <c r="A10" s="54"/>
      <c r="B10" s="23"/>
      <c r="C10" s="24"/>
      <c r="D10" s="25"/>
      <c r="E10" s="7"/>
      <c r="F10" s="59"/>
      <c r="G10" s="16"/>
      <c r="H10" s="56">
        <f t="shared" si="0"/>
        <v>0</v>
      </c>
      <c r="I10" s="35"/>
      <c r="J10" s="41"/>
      <c r="K10" s="56">
        <f t="shared" si="1"/>
        <v>0</v>
      </c>
      <c r="L10" s="89"/>
      <c r="M10" s="91"/>
    </row>
    <row r="11" spans="1:13" ht="15.75" x14ac:dyDescent="0.25">
      <c r="A11" s="54"/>
      <c r="B11" s="23"/>
      <c r="C11" s="24"/>
      <c r="D11" s="25"/>
      <c r="E11" s="7"/>
      <c r="F11" s="26"/>
      <c r="G11" s="16"/>
      <c r="H11" s="56">
        <f t="shared" si="0"/>
        <v>0</v>
      </c>
      <c r="I11" s="34"/>
      <c r="J11" s="41"/>
      <c r="K11" s="56">
        <f t="shared" si="1"/>
        <v>0</v>
      </c>
      <c r="L11" s="89"/>
      <c r="M11" s="91"/>
    </row>
    <row r="12" spans="1:13" ht="15.75" x14ac:dyDescent="0.25">
      <c r="A12" s="54"/>
      <c r="B12" s="23"/>
      <c r="C12" s="24"/>
      <c r="D12" s="25"/>
      <c r="E12" s="7"/>
      <c r="F12" s="55"/>
      <c r="G12" s="16"/>
      <c r="H12" s="56">
        <f t="shared" si="0"/>
        <v>0</v>
      </c>
      <c r="I12" s="57"/>
      <c r="J12" s="41"/>
      <c r="K12" s="56">
        <f t="shared" si="1"/>
        <v>0</v>
      </c>
      <c r="L12" s="89"/>
      <c r="M12" s="91"/>
    </row>
    <row r="13" spans="1:13" ht="15.75" x14ac:dyDescent="0.25">
      <c r="A13" s="54"/>
      <c r="B13" s="23"/>
      <c r="C13" s="24"/>
      <c r="D13" s="25"/>
      <c r="E13" s="7"/>
      <c r="F13" s="55"/>
      <c r="G13" s="16"/>
      <c r="H13" s="56">
        <f t="shared" si="0"/>
        <v>0</v>
      </c>
      <c r="I13" s="57"/>
      <c r="J13" s="41"/>
      <c r="K13" s="56">
        <f t="shared" si="1"/>
        <v>0</v>
      </c>
      <c r="L13" s="89"/>
      <c r="M13" s="91"/>
    </row>
    <row r="14" spans="1:13" ht="15.75" x14ac:dyDescent="0.25">
      <c r="A14" s="54"/>
      <c r="B14" s="23"/>
      <c r="C14" s="24"/>
      <c r="D14" s="25"/>
      <c r="E14" s="7"/>
      <c r="F14" s="55"/>
      <c r="G14" s="16"/>
      <c r="H14" s="56">
        <f t="shared" si="0"/>
        <v>0</v>
      </c>
      <c r="I14" s="57"/>
      <c r="J14" s="41"/>
      <c r="K14" s="56">
        <f t="shared" si="1"/>
        <v>0</v>
      </c>
      <c r="L14" s="89"/>
      <c r="M14" s="91"/>
    </row>
    <row r="15" spans="1:13" ht="15.75" x14ac:dyDescent="0.25">
      <c r="A15" s="54"/>
      <c r="B15" s="23"/>
      <c r="C15" s="24"/>
      <c r="D15" s="25"/>
      <c r="E15" s="7"/>
      <c r="F15" s="55"/>
      <c r="G15" s="16"/>
      <c r="H15" s="56">
        <f t="shared" si="0"/>
        <v>0</v>
      </c>
      <c r="I15" s="57"/>
      <c r="J15" s="41"/>
      <c r="K15" s="56">
        <f t="shared" si="1"/>
        <v>0</v>
      </c>
      <c r="L15" s="89"/>
      <c r="M15" s="91"/>
    </row>
    <row r="16" spans="1:13" ht="15.75" x14ac:dyDescent="0.25">
      <c r="A16" s="54"/>
      <c r="B16" s="23"/>
      <c r="C16" s="24"/>
      <c r="D16" s="25"/>
      <c r="E16" s="7"/>
      <c r="F16" s="55"/>
      <c r="G16" s="16"/>
      <c r="H16" s="56">
        <f t="shared" si="0"/>
        <v>0</v>
      </c>
      <c r="I16" s="57"/>
      <c r="J16" s="41"/>
      <c r="K16" s="56">
        <f t="shared" si="1"/>
        <v>0</v>
      </c>
      <c r="L16" s="89"/>
      <c r="M16" s="91"/>
    </row>
    <row r="17" spans="1:13" ht="15.75" x14ac:dyDescent="0.25">
      <c r="A17" s="54"/>
      <c r="B17" s="23"/>
      <c r="C17" s="24"/>
      <c r="D17" s="25"/>
      <c r="E17" s="7"/>
      <c r="F17" s="26"/>
      <c r="G17" s="16"/>
      <c r="H17" s="56">
        <f t="shared" si="0"/>
        <v>0</v>
      </c>
      <c r="I17" s="34"/>
      <c r="J17" s="41"/>
      <c r="K17" s="56">
        <f t="shared" si="1"/>
        <v>0</v>
      </c>
      <c r="L17" s="89"/>
      <c r="M17" s="91"/>
    </row>
    <row r="18" spans="1:13" ht="15.75" x14ac:dyDescent="0.25">
      <c r="A18" s="54"/>
      <c r="B18" s="23"/>
      <c r="C18" s="24"/>
      <c r="D18" s="25"/>
      <c r="E18" s="7"/>
      <c r="F18" s="26"/>
      <c r="G18" s="16"/>
      <c r="H18" s="56">
        <f t="shared" si="0"/>
        <v>0</v>
      </c>
      <c r="I18" s="34"/>
      <c r="J18" s="41"/>
      <c r="K18" s="56">
        <f t="shared" si="1"/>
        <v>0</v>
      </c>
      <c r="L18" s="89"/>
      <c r="M18" s="91"/>
    </row>
    <row r="19" spans="1:13" ht="15.75" x14ac:dyDescent="0.25">
      <c r="A19" s="54"/>
      <c r="B19" s="23"/>
      <c r="C19" s="24"/>
      <c r="D19" s="25"/>
      <c r="E19" s="7"/>
      <c r="F19" s="26"/>
      <c r="G19" s="16"/>
      <c r="H19" s="56">
        <f t="shared" si="0"/>
        <v>0</v>
      </c>
      <c r="I19" s="34"/>
      <c r="J19" s="41"/>
      <c r="K19" s="56">
        <f t="shared" si="1"/>
        <v>0</v>
      </c>
      <c r="L19" s="89"/>
      <c r="M19" s="91"/>
    </row>
    <row r="20" spans="1:13" ht="15.75" x14ac:dyDescent="0.25">
      <c r="A20" s="54"/>
      <c r="B20" s="23"/>
      <c r="C20" s="24"/>
      <c r="D20" s="25"/>
      <c r="E20" s="7"/>
      <c r="F20" s="55"/>
      <c r="G20" s="16"/>
      <c r="H20" s="56">
        <f t="shared" si="0"/>
        <v>0</v>
      </c>
      <c r="I20" s="57"/>
      <c r="J20" s="41"/>
      <c r="K20" s="56">
        <f t="shared" si="1"/>
        <v>0</v>
      </c>
      <c r="L20" s="89"/>
      <c r="M20" s="91"/>
    </row>
    <row r="21" spans="1:13" ht="15.75" x14ac:dyDescent="0.25">
      <c r="A21" s="54"/>
      <c r="B21" s="23"/>
      <c r="C21" s="24"/>
      <c r="D21" s="25"/>
      <c r="E21" s="7"/>
      <c r="F21" s="26"/>
      <c r="G21" s="16"/>
      <c r="H21" s="56">
        <f t="shared" si="0"/>
        <v>0</v>
      </c>
      <c r="I21" s="34"/>
      <c r="J21" s="41"/>
      <c r="K21" s="56">
        <f t="shared" si="1"/>
        <v>0</v>
      </c>
      <c r="L21" s="89"/>
      <c r="M21" s="91"/>
    </row>
    <row r="22" spans="1:13" ht="15.75" x14ac:dyDescent="0.25">
      <c r="A22" s="54"/>
      <c r="B22" s="23"/>
      <c r="C22" s="24"/>
      <c r="D22" s="25"/>
      <c r="E22" s="7"/>
      <c r="F22" s="26"/>
      <c r="G22" s="16"/>
      <c r="H22" s="56">
        <f t="shared" si="0"/>
        <v>0</v>
      </c>
      <c r="I22" s="34"/>
      <c r="J22" s="41"/>
      <c r="K22" s="56">
        <f t="shared" si="1"/>
        <v>0</v>
      </c>
      <c r="L22" s="89"/>
      <c r="M22" s="91"/>
    </row>
    <row r="23" spans="1:13" ht="15.75" x14ac:dyDescent="0.25">
      <c r="A23" s="54"/>
      <c r="B23" s="23"/>
      <c r="C23" s="24"/>
      <c r="D23" s="25"/>
      <c r="E23" s="7"/>
      <c r="F23" s="26"/>
      <c r="G23" s="16"/>
      <c r="H23" s="56">
        <f t="shared" si="0"/>
        <v>0</v>
      </c>
      <c r="I23" s="34"/>
      <c r="J23" s="41"/>
      <c r="K23" s="56">
        <f t="shared" si="1"/>
        <v>0</v>
      </c>
      <c r="L23" s="89"/>
      <c r="M23" s="91"/>
    </row>
    <row r="24" spans="1:13" ht="15.75" x14ac:dyDescent="0.25">
      <c r="A24" s="54"/>
      <c r="B24" s="23"/>
      <c r="C24" s="24"/>
      <c r="D24" s="25"/>
      <c r="E24" s="50"/>
      <c r="F24" s="51"/>
      <c r="G24" s="16"/>
      <c r="H24" s="56">
        <f t="shared" si="0"/>
        <v>0</v>
      </c>
      <c r="I24" s="52"/>
      <c r="J24" s="41"/>
      <c r="K24" s="56">
        <f t="shared" si="1"/>
        <v>0</v>
      </c>
      <c r="L24" s="89"/>
      <c r="M24" s="92"/>
    </row>
    <row r="25" spans="1:13" ht="15.75" x14ac:dyDescent="0.25">
      <c r="A25" s="54"/>
      <c r="B25" s="23"/>
      <c r="C25" s="24"/>
      <c r="D25" s="25"/>
      <c r="E25" s="7"/>
      <c r="F25" s="26"/>
      <c r="G25" s="16"/>
      <c r="H25" s="56">
        <f t="shared" si="0"/>
        <v>0</v>
      </c>
      <c r="I25" s="34"/>
      <c r="J25" s="41"/>
      <c r="K25" s="56">
        <f t="shared" si="1"/>
        <v>0</v>
      </c>
      <c r="L25" s="89"/>
      <c r="M25" s="91"/>
    </row>
    <row r="26" spans="1:13" ht="15.75" x14ac:dyDescent="0.25">
      <c r="A26" s="54"/>
      <c r="B26" s="23"/>
      <c r="C26" s="24"/>
      <c r="D26" s="25"/>
      <c r="E26" s="7"/>
      <c r="F26" s="26"/>
      <c r="G26" s="16"/>
      <c r="H26" s="56">
        <f t="shared" si="0"/>
        <v>0</v>
      </c>
      <c r="I26" s="34"/>
      <c r="J26" s="41"/>
      <c r="K26" s="56">
        <f t="shared" si="1"/>
        <v>0</v>
      </c>
      <c r="L26" s="89"/>
      <c r="M26" s="91"/>
    </row>
    <row r="27" spans="1:13" ht="15.75" x14ac:dyDescent="0.25">
      <c r="A27" s="54"/>
      <c r="B27" s="23"/>
      <c r="C27" s="24"/>
      <c r="D27" s="25"/>
      <c r="E27" s="7"/>
      <c r="F27" s="26"/>
      <c r="G27" s="16"/>
      <c r="H27" s="56">
        <f t="shared" si="0"/>
        <v>0</v>
      </c>
      <c r="I27" s="34"/>
      <c r="J27" s="41"/>
      <c r="K27" s="56">
        <f t="shared" si="1"/>
        <v>0</v>
      </c>
      <c r="L27" s="89"/>
      <c r="M27" s="91"/>
    </row>
    <row r="28" spans="1:13" ht="15.75" x14ac:dyDescent="0.25">
      <c r="A28" s="54"/>
      <c r="B28" s="23"/>
      <c r="C28" s="24"/>
      <c r="D28" s="25"/>
      <c r="E28" s="7"/>
      <c r="F28" s="55"/>
      <c r="G28" s="16"/>
      <c r="H28" s="56">
        <f t="shared" si="0"/>
        <v>0</v>
      </c>
      <c r="I28" s="57"/>
      <c r="J28" s="41"/>
      <c r="K28" s="56">
        <f t="shared" si="1"/>
        <v>0</v>
      </c>
      <c r="L28" s="89"/>
      <c r="M28" s="91"/>
    </row>
    <row r="29" spans="1:13" ht="15.75" x14ac:dyDescent="0.25">
      <c r="A29" s="54"/>
      <c r="B29" s="23"/>
      <c r="C29" s="24"/>
      <c r="D29" s="25"/>
      <c r="E29" s="7"/>
      <c r="F29" s="26"/>
      <c r="G29" s="16"/>
      <c r="H29" s="56">
        <f t="shared" si="0"/>
        <v>0</v>
      </c>
      <c r="I29" s="34"/>
      <c r="J29" s="41"/>
      <c r="K29" s="56">
        <f t="shared" si="1"/>
        <v>0</v>
      </c>
      <c r="L29" s="89"/>
      <c r="M29" s="91"/>
    </row>
    <row r="30" spans="1:13" ht="15.75" x14ac:dyDescent="0.25">
      <c r="A30" s="54"/>
      <c r="B30" s="23"/>
      <c r="C30" s="24"/>
      <c r="D30" s="25"/>
      <c r="E30" s="7"/>
      <c r="F30" s="26"/>
      <c r="G30" s="16"/>
      <c r="H30" s="56">
        <f t="shared" si="0"/>
        <v>0</v>
      </c>
      <c r="I30" s="34"/>
      <c r="J30" s="41"/>
      <c r="K30" s="56">
        <f t="shared" si="1"/>
        <v>0</v>
      </c>
      <c r="L30" s="89"/>
      <c r="M30" s="91"/>
    </row>
    <row r="31" spans="1:13" ht="15.75" x14ac:dyDescent="0.25">
      <c r="A31" s="54"/>
      <c r="B31" s="23"/>
      <c r="C31" s="24"/>
      <c r="D31" s="25"/>
      <c r="E31" s="7"/>
      <c r="F31" s="26"/>
      <c r="G31" s="16"/>
      <c r="H31" s="56">
        <f t="shared" si="0"/>
        <v>0</v>
      </c>
      <c r="I31" s="34"/>
      <c r="J31" s="41"/>
      <c r="K31" s="56">
        <f t="shared" si="1"/>
        <v>0</v>
      </c>
      <c r="L31" s="89"/>
      <c r="M31" s="91"/>
    </row>
    <row r="32" spans="1:13" ht="15.75" x14ac:dyDescent="0.25">
      <c r="A32" s="54"/>
      <c r="B32" s="23"/>
      <c r="C32" s="24"/>
      <c r="D32" s="25"/>
      <c r="E32" s="7"/>
      <c r="F32" s="55"/>
      <c r="G32" s="16"/>
      <c r="H32" s="56">
        <f t="shared" si="0"/>
        <v>0</v>
      </c>
      <c r="I32" s="57"/>
      <c r="J32" s="41"/>
      <c r="K32" s="56">
        <f t="shared" si="1"/>
        <v>0</v>
      </c>
      <c r="L32" s="89"/>
      <c r="M32" s="91"/>
    </row>
    <row r="33" spans="1:13" ht="15.75" x14ac:dyDescent="0.25">
      <c r="A33" s="54"/>
      <c r="B33" s="23"/>
      <c r="C33" s="24"/>
      <c r="D33" s="25"/>
      <c r="E33" s="7"/>
      <c r="F33" s="51"/>
      <c r="G33" s="16"/>
      <c r="H33" s="56">
        <f t="shared" si="0"/>
        <v>0</v>
      </c>
      <c r="I33" s="34"/>
      <c r="J33" s="41"/>
      <c r="K33" s="56">
        <f t="shared" si="1"/>
        <v>0</v>
      </c>
      <c r="L33" s="89"/>
      <c r="M33" s="91"/>
    </row>
    <row r="34" spans="1:13" ht="15.75" x14ac:dyDescent="0.25">
      <c r="A34" s="54"/>
      <c r="B34" s="23"/>
      <c r="C34" s="24"/>
      <c r="D34" s="25"/>
      <c r="E34" s="7"/>
      <c r="F34" s="51"/>
      <c r="G34" s="16"/>
      <c r="H34" s="56">
        <f t="shared" si="0"/>
        <v>0</v>
      </c>
      <c r="I34" s="34"/>
      <c r="J34" s="41"/>
      <c r="K34" s="56">
        <f t="shared" si="1"/>
        <v>0</v>
      </c>
      <c r="L34" s="89"/>
      <c r="M34" s="91"/>
    </row>
    <row r="35" spans="1:13" ht="15.75" x14ac:dyDescent="0.25">
      <c r="A35" s="54"/>
      <c r="B35" s="23"/>
      <c r="C35" s="24"/>
      <c r="D35" s="25"/>
      <c r="E35" s="7"/>
      <c r="F35" s="51"/>
      <c r="G35" s="16"/>
      <c r="H35" s="56">
        <f t="shared" si="0"/>
        <v>0</v>
      </c>
      <c r="I35" s="34"/>
      <c r="J35" s="41"/>
      <c r="K35" s="56">
        <f t="shared" si="1"/>
        <v>0</v>
      </c>
      <c r="L35" s="89"/>
      <c r="M35" s="91"/>
    </row>
    <row r="36" spans="1:13" ht="15.75" x14ac:dyDescent="0.25">
      <c r="A36" s="54"/>
      <c r="B36" s="23"/>
      <c r="C36" s="24"/>
      <c r="D36" s="25"/>
      <c r="E36" s="7"/>
      <c r="F36" s="26"/>
      <c r="G36" s="16"/>
      <c r="H36" s="56">
        <f t="shared" si="0"/>
        <v>0</v>
      </c>
      <c r="I36" s="34"/>
      <c r="J36" s="41"/>
      <c r="K36" s="56">
        <f t="shared" si="1"/>
        <v>0</v>
      </c>
      <c r="L36" s="89"/>
      <c r="M36" s="91"/>
    </row>
    <row r="37" spans="1:13" ht="15.75" x14ac:dyDescent="0.25">
      <c r="A37" s="54"/>
      <c r="B37" s="23"/>
      <c r="C37" s="24"/>
      <c r="D37" s="25"/>
      <c r="E37" s="7"/>
      <c r="F37" s="26"/>
      <c r="G37" s="16"/>
      <c r="H37" s="56">
        <f t="shared" si="0"/>
        <v>0</v>
      </c>
      <c r="I37" s="34"/>
      <c r="J37" s="41"/>
      <c r="K37" s="56">
        <f t="shared" si="1"/>
        <v>0</v>
      </c>
      <c r="L37" s="89"/>
      <c r="M37" s="91"/>
    </row>
    <row r="38" spans="1:13" ht="15.75" x14ac:dyDescent="0.25">
      <c r="A38" s="54"/>
      <c r="B38" s="23"/>
      <c r="C38" s="24"/>
      <c r="D38" s="25"/>
      <c r="E38" s="7"/>
      <c r="F38" s="26"/>
      <c r="G38" s="16"/>
      <c r="H38" s="56">
        <f t="shared" si="0"/>
        <v>0</v>
      </c>
      <c r="I38" s="34"/>
      <c r="J38" s="41"/>
      <c r="K38" s="56">
        <f t="shared" si="1"/>
        <v>0</v>
      </c>
      <c r="L38" s="89"/>
      <c r="M38" s="91"/>
    </row>
    <row r="39" spans="1:13" ht="15.75" x14ac:dyDescent="0.25">
      <c r="A39" s="54"/>
      <c r="B39" s="23"/>
      <c r="C39" s="24"/>
      <c r="D39" s="25"/>
      <c r="E39" s="60"/>
      <c r="F39" s="55"/>
      <c r="G39" s="16"/>
      <c r="H39" s="56">
        <f>ROUND(IFERROR(YEARFRAC(B39,C39)*12*F39*G39,""),2)</f>
        <v>0</v>
      </c>
      <c r="I39" s="55"/>
      <c r="J39" s="41"/>
      <c r="K39" s="56">
        <f t="shared" si="1"/>
        <v>0</v>
      </c>
      <c r="L39" s="89"/>
      <c r="M39" s="91"/>
    </row>
    <row r="40" spans="1:13" ht="15.75" x14ac:dyDescent="0.25">
      <c r="A40" s="54"/>
      <c r="B40" s="23"/>
      <c r="C40" s="24"/>
      <c r="D40" s="25"/>
      <c r="E40" s="7"/>
      <c r="F40" s="55"/>
      <c r="G40" s="16"/>
      <c r="H40" s="56">
        <f t="shared" si="0"/>
        <v>0</v>
      </c>
      <c r="I40" s="57"/>
      <c r="J40" s="41"/>
      <c r="K40" s="56">
        <f t="shared" si="1"/>
        <v>0</v>
      </c>
      <c r="L40" s="89"/>
      <c r="M40" s="91"/>
    </row>
    <row r="41" spans="1:13" ht="15.75" x14ac:dyDescent="0.25">
      <c r="A41" s="54"/>
      <c r="B41" s="23"/>
      <c r="C41" s="24"/>
      <c r="D41" s="25"/>
      <c r="E41" s="7"/>
      <c r="F41" s="26"/>
      <c r="G41" s="16"/>
      <c r="H41" s="56">
        <f t="shared" si="0"/>
        <v>0</v>
      </c>
      <c r="I41" s="34"/>
      <c r="J41" s="41"/>
      <c r="K41" s="56">
        <f t="shared" si="1"/>
        <v>0</v>
      </c>
      <c r="L41" s="89"/>
      <c r="M41" s="91"/>
    </row>
    <row r="42" spans="1:13" ht="15.75" x14ac:dyDescent="0.25">
      <c r="A42" s="54"/>
      <c r="B42" s="23"/>
      <c r="C42" s="24"/>
      <c r="D42" s="25"/>
      <c r="E42" s="7"/>
      <c r="F42" s="26"/>
      <c r="G42" s="16"/>
      <c r="H42" s="56">
        <f t="shared" si="0"/>
        <v>0</v>
      </c>
      <c r="I42" s="34"/>
      <c r="J42" s="41"/>
      <c r="K42" s="56">
        <f t="shared" si="1"/>
        <v>0</v>
      </c>
      <c r="L42" s="89"/>
      <c r="M42" s="91"/>
    </row>
    <row r="43" spans="1:13" ht="15.75" x14ac:dyDescent="0.25">
      <c r="A43" s="54"/>
      <c r="B43" s="23"/>
      <c r="C43" s="24"/>
      <c r="D43" s="25"/>
      <c r="E43" s="7"/>
      <c r="F43" s="26"/>
      <c r="G43" s="16"/>
      <c r="H43" s="56">
        <f t="shared" si="0"/>
        <v>0</v>
      </c>
      <c r="I43" s="34"/>
      <c r="J43" s="41"/>
      <c r="K43" s="56">
        <f t="shared" si="1"/>
        <v>0</v>
      </c>
      <c r="L43" s="89"/>
      <c r="M43" s="91"/>
    </row>
    <row r="44" spans="1:13" ht="15.75" x14ac:dyDescent="0.25">
      <c r="A44" s="54"/>
      <c r="B44" s="23"/>
      <c r="C44" s="24"/>
      <c r="D44" s="25"/>
      <c r="E44" s="7"/>
      <c r="F44" s="58"/>
      <c r="G44" s="16"/>
      <c r="H44" s="56">
        <f t="shared" si="0"/>
        <v>0</v>
      </c>
      <c r="I44" s="34"/>
      <c r="J44" s="41"/>
      <c r="K44" s="56">
        <f t="shared" si="1"/>
        <v>0</v>
      </c>
      <c r="L44" s="89"/>
      <c r="M44" s="91"/>
    </row>
    <row r="45" spans="1:13" ht="15.75" x14ac:dyDescent="0.25">
      <c r="A45" s="54"/>
      <c r="B45" s="23"/>
      <c r="C45" s="24"/>
      <c r="D45" s="25"/>
      <c r="E45" s="7"/>
      <c r="F45" s="58"/>
      <c r="G45" s="16"/>
      <c r="H45" s="56">
        <f t="shared" si="0"/>
        <v>0</v>
      </c>
      <c r="I45" s="34"/>
      <c r="J45" s="41"/>
      <c r="K45" s="56">
        <f t="shared" si="1"/>
        <v>0</v>
      </c>
      <c r="L45" s="89"/>
      <c r="M45" s="91"/>
    </row>
    <row r="46" spans="1:13" ht="15.75" x14ac:dyDescent="0.25">
      <c r="A46" s="54"/>
      <c r="B46" s="23"/>
      <c r="C46" s="24"/>
      <c r="D46" s="25"/>
      <c r="E46" s="7"/>
      <c r="F46" s="58"/>
      <c r="G46" s="16"/>
      <c r="H46" s="56">
        <f t="shared" si="0"/>
        <v>0</v>
      </c>
      <c r="I46" s="34"/>
      <c r="J46" s="41"/>
      <c r="K46" s="56">
        <f t="shared" si="1"/>
        <v>0</v>
      </c>
      <c r="L46" s="89"/>
      <c r="M46" s="91"/>
    </row>
    <row r="47" spans="1:13" ht="15.75" x14ac:dyDescent="0.25">
      <c r="A47" s="54"/>
      <c r="B47" s="23"/>
      <c r="C47" s="24"/>
      <c r="D47" s="25"/>
      <c r="E47" s="7"/>
      <c r="F47" s="58"/>
      <c r="G47" s="16"/>
      <c r="H47" s="56">
        <f t="shared" si="0"/>
        <v>0</v>
      </c>
      <c r="I47" s="34"/>
      <c r="J47" s="41"/>
      <c r="K47" s="56">
        <f t="shared" si="1"/>
        <v>0</v>
      </c>
      <c r="L47" s="89"/>
      <c r="M47" s="91"/>
    </row>
    <row r="48" spans="1:13" ht="15.75" x14ac:dyDescent="0.25">
      <c r="A48" s="54"/>
      <c r="B48" s="23"/>
      <c r="C48" s="24"/>
      <c r="D48" s="25"/>
      <c r="E48" s="7"/>
      <c r="F48" s="58"/>
      <c r="G48" s="16"/>
      <c r="H48" s="56">
        <f t="shared" si="0"/>
        <v>0</v>
      </c>
      <c r="I48" s="34"/>
      <c r="J48" s="41"/>
      <c r="K48" s="56">
        <f t="shared" si="1"/>
        <v>0</v>
      </c>
      <c r="L48" s="89"/>
      <c r="M48" s="91"/>
    </row>
    <row r="49" spans="1:13" ht="15.75" x14ac:dyDescent="0.25">
      <c r="A49" s="54"/>
      <c r="B49" s="23"/>
      <c r="C49" s="24"/>
      <c r="D49" s="25"/>
      <c r="E49" s="7"/>
      <c r="F49" s="58"/>
      <c r="G49" s="16"/>
      <c r="H49" s="56">
        <f t="shared" si="0"/>
        <v>0</v>
      </c>
      <c r="I49" s="34"/>
      <c r="J49" s="41"/>
      <c r="K49" s="56">
        <f t="shared" si="1"/>
        <v>0</v>
      </c>
      <c r="L49" s="89"/>
      <c r="M49" s="91"/>
    </row>
    <row r="50" spans="1:13" ht="15.75" x14ac:dyDescent="0.25">
      <c r="A50" s="54"/>
      <c r="B50" s="23"/>
      <c r="C50" s="24"/>
      <c r="D50" s="25"/>
      <c r="E50" s="7"/>
      <c r="F50" s="58"/>
      <c r="G50" s="16"/>
      <c r="H50" s="56">
        <f t="shared" si="0"/>
        <v>0</v>
      </c>
      <c r="I50" s="34"/>
      <c r="J50" s="41"/>
      <c r="K50" s="56">
        <f t="shared" si="1"/>
        <v>0</v>
      </c>
      <c r="L50" s="89"/>
      <c r="M50" s="91"/>
    </row>
    <row r="51" spans="1:13" ht="15.75" x14ac:dyDescent="0.25">
      <c r="A51" s="54"/>
      <c r="B51" s="23"/>
      <c r="C51" s="24"/>
      <c r="D51" s="25"/>
      <c r="E51" s="7"/>
      <c r="F51" s="58"/>
      <c r="G51" s="16"/>
      <c r="H51" s="56">
        <f t="shared" si="0"/>
        <v>0</v>
      </c>
      <c r="I51" s="34"/>
      <c r="J51" s="41"/>
      <c r="K51" s="56">
        <f t="shared" si="1"/>
        <v>0</v>
      </c>
      <c r="L51" s="89"/>
      <c r="M51" s="91"/>
    </row>
    <row r="52" spans="1:13" ht="15.75" x14ac:dyDescent="0.25">
      <c r="A52" s="54"/>
      <c r="B52" s="23"/>
      <c r="C52" s="24"/>
      <c r="D52" s="25"/>
      <c r="E52" s="7"/>
      <c r="F52" s="58"/>
      <c r="G52" s="16"/>
      <c r="H52" s="56">
        <f t="shared" si="0"/>
        <v>0</v>
      </c>
      <c r="I52" s="34"/>
      <c r="J52" s="41"/>
      <c r="K52" s="56">
        <f t="shared" si="1"/>
        <v>0</v>
      </c>
      <c r="L52" s="89"/>
      <c r="M52" s="91"/>
    </row>
    <row r="53" spans="1:13" ht="15.75" x14ac:dyDescent="0.25">
      <c r="A53" s="54"/>
      <c r="B53" s="23"/>
      <c r="C53" s="24"/>
      <c r="D53" s="25"/>
      <c r="E53" s="7"/>
      <c r="F53" s="58"/>
      <c r="G53" s="16"/>
      <c r="H53" s="56">
        <f t="shared" si="0"/>
        <v>0</v>
      </c>
      <c r="I53" s="34"/>
      <c r="J53" s="41"/>
      <c r="K53" s="56">
        <f t="shared" si="1"/>
        <v>0</v>
      </c>
      <c r="L53" s="89"/>
      <c r="M53" s="91"/>
    </row>
    <row r="54" spans="1:13" ht="15.75" x14ac:dyDescent="0.25">
      <c r="A54" s="54"/>
      <c r="B54" s="23"/>
      <c r="C54" s="24"/>
      <c r="D54" s="25"/>
      <c r="E54" s="7"/>
      <c r="F54" s="58"/>
      <c r="G54" s="16"/>
      <c r="H54" s="56">
        <f t="shared" si="0"/>
        <v>0</v>
      </c>
      <c r="I54" s="34"/>
      <c r="J54" s="41"/>
      <c r="K54" s="56">
        <f t="shared" si="1"/>
        <v>0</v>
      </c>
      <c r="L54" s="89"/>
      <c r="M54" s="91"/>
    </row>
    <row r="55" spans="1:13" ht="15.75" x14ac:dyDescent="0.25">
      <c r="A55" s="54"/>
      <c r="B55" s="23"/>
      <c r="C55" s="24"/>
      <c r="D55" s="25"/>
      <c r="E55" s="7"/>
      <c r="F55" s="58"/>
      <c r="G55" s="16"/>
      <c r="H55" s="56">
        <f t="shared" si="0"/>
        <v>0</v>
      </c>
      <c r="I55" s="34"/>
      <c r="J55" s="41"/>
      <c r="K55" s="56">
        <f t="shared" si="1"/>
        <v>0</v>
      </c>
      <c r="L55" s="89"/>
      <c r="M55" s="91"/>
    </row>
    <row r="56" spans="1:13" ht="15.75" x14ac:dyDescent="0.25">
      <c r="A56" s="54"/>
      <c r="B56" s="23"/>
      <c r="C56" s="24"/>
      <c r="D56" s="25"/>
      <c r="E56" s="7"/>
      <c r="F56" s="58"/>
      <c r="G56" s="16"/>
      <c r="H56" s="56">
        <f t="shared" si="0"/>
        <v>0</v>
      </c>
      <c r="I56" s="34"/>
      <c r="J56" s="41"/>
      <c r="K56" s="56">
        <f t="shared" si="1"/>
        <v>0</v>
      </c>
      <c r="L56" s="89"/>
      <c r="M56" s="91"/>
    </row>
    <row r="57" spans="1:13" ht="15.75" x14ac:dyDescent="0.25">
      <c r="A57" s="54"/>
      <c r="B57" s="23"/>
      <c r="C57" s="24"/>
      <c r="D57" s="25"/>
      <c r="E57" s="7"/>
      <c r="F57" s="58"/>
      <c r="G57" s="16"/>
      <c r="H57" s="56">
        <f t="shared" si="0"/>
        <v>0</v>
      </c>
      <c r="I57" s="34"/>
      <c r="J57" s="41"/>
      <c r="K57" s="56">
        <f t="shared" si="1"/>
        <v>0</v>
      </c>
      <c r="L57" s="89"/>
      <c r="M57" s="91"/>
    </row>
    <row r="58" spans="1:13" ht="15.75" x14ac:dyDescent="0.25">
      <c r="A58" s="54"/>
      <c r="B58" s="23"/>
      <c r="C58" s="24"/>
      <c r="D58" s="25"/>
      <c r="E58" s="7"/>
      <c r="F58" s="58"/>
      <c r="G58" s="16"/>
      <c r="H58" s="56">
        <f t="shared" si="0"/>
        <v>0</v>
      </c>
      <c r="I58" s="34"/>
      <c r="J58" s="41"/>
      <c r="K58" s="56">
        <f t="shared" si="1"/>
        <v>0</v>
      </c>
      <c r="L58" s="89"/>
      <c r="M58" s="91"/>
    </row>
    <row r="59" spans="1:13" ht="15.75" x14ac:dyDescent="0.25">
      <c r="A59" s="54"/>
      <c r="B59" s="23"/>
      <c r="C59" s="24"/>
      <c r="D59" s="25"/>
      <c r="E59" s="7"/>
      <c r="F59" s="58"/>
      <c r="G59" s="16"/>
      <c r="H59" s="56">
        <f t="shared" si="0"/>
        <v>0</v>
      </c>
      <c r="I59" s="34"/>
      <c r="J59" s="41"/>
      <c r="K59" s="56">
        <f t="shared" si="1"/>
        <v>0</v>
      </c>
      <c r="L59" s="89"/>
      <c r="M59" s="91"/>
    </row>
    <row r="60" spans="1:13" ht="15.75" x14ac:dyDescent="0.25">
      <c r="A60" s="54"/>
      <c r="B60" s="23"/>
      <c r="C60" s="24"/>
      <c r="D60" s="25"/>
      <c r="E60" s="7"/>
      <c r="F60" s="58"/>
      <c r="G60" s="16"/>
      <c r="H60" s="56">
        <f t="shared" si="0"/>
        <v>0</v>
      </c>
      <c r="I60" s="34"/>
      <c r="J60" s="41"/>
      <c r="K60" s="56">
        <f t="shared" si="1"/>
        <v>0</v>
      </c>
      <c r="L60" s="89"/>
      <c r="M60" s="91"/>
    </row>
    <row r="61" spans="1:13" ht="15.75" x14ac:dyDescent="0.25">
      <c r="A61" s="54"/>
      <c r="B61" s="23"/>
      <c r="C61" s="24"/>
      <c r="D61" s="25"/>
      <c r="E61" s="7"/>
      <c r="F61" s="58"/>
      <c r="G61" s="16"/>
      <c r="H61" s="56">
        <f t="shared" si="0"/>
        <v>0</v>
      </c>
      <c r="I61" s="34"/>
      <c r="J61" s="41"/>
      <c r="K61" s="56">
        <f t="shared" si="1"/>
        <v>0</v>
      </c>
      <c r="L61" s="89"/>
      <c r="M61" s="91"/>
    </row>
    <row r="62" spans="1:13" ht="15.75" x14ac:dyDescent="0.25">
      <c r="A62" s="54"/>
      <c r="B62" s="23"/>
      <c r="C62" s="24"/>
      <c r="D62" s="25"/>
      <c r="E62" s="7"/>
      <c r="F62" s="26"/>
      <c r="G62" s="16"/>
      <c r="H62" s="56">
        <f t="shared" si="0"/>
        <v>0</v>
      </c>
      <c r="I62" s="34"/>
      <c r="J62" s="41"/>
      <c r="K62" s="56">
        <f t="shared" si="1"/>
        <v>0</v>
      </c>
      <c r="L62" s="89"/>
      <c r="M62" s="91"/>
    </row>
    <row r="63" spans="1:13" ht="15.75" x14ac:dyDescent="0.25">
      <c r="A63" s="54"/>
      <c r="B63" s="23"/>
      <c r="C63" s="24"/>
      <c r="D63" s="25"/>
      <c r="E63" s="7"/>
      <c r="F63" s="58"/>
      <c r="G63" s="16"/>
      <c r="H63" s="56">
        <f t="shared" si="0"/>
        <v>0</v>
      </c>
      <c r="I63" s="34"/>
      <c r="J63" s="41"/>
      <c r="K63" s="56">
        <f t="shared" si="1"/>
        <v>0</v>
      </c>
      <c r="L63" s="89"/>
      <c r="M63" s="91"/>
    </row>
    <row r="64" spans="1:13" ht="15.75" x14ac:dyDescent="0.25">
      <c r="A64" s="54"/>
      <c r="B64" s="23"/>
      <c r="C64" s="24"/>
      <c r="D64" s="25"/>
      <c r="E64" s="7"/>
      <c r="F64" s="58"/>
      <c r="G64" s="16"/>
      <c r="H64" s="56">
        <f t="shared" si="0"/>
        <v>0</v>
      </c>
      <c r="I64" s="34"/>
      <c r="J64" s="41"/>
      <c r="K64" s="56">
        <f t="shared" si="1"/>
        <v>0</v>
      </c>
      <c r="L64" s="89"/>
      <c r="M64" s="91"/>
    </row>
    <row r="65" spans="1:13" ht="15.75" x14ac:dyDescent="0.25">
      <c r="A65" s="54"/>
      <c r="B65" s="23"/>
      <c r="C65" s="24"/>
      <c r="D65" s="25"/>
      <c r="E65" s="7"/>
      <c r="F65" s="58"/>
      <c r="G65" s="16"/>
      <c r="H65" s="56">
        <f t="shared" si="0"/>
        <v>0</v>
      </c>
      <c r="I65" s="34"/>
      <c r="J65" s="41"/>
      <c r="K65" s="56">
        <f t="shared" si="1"/>
        <v>0</v>
      </c>
      <c r="L65" s="89"/>
      <c r="M65" s="91"/>
    </row>
    <row r="66" spans="1:13" ht="15.75" x14ac:dyDescent="0.25">
      <c r="A66" s="54"/>
      <c r="B66" s="23"/>
      <c r="C66" s="24"/>
      <c r="D66" s="25"/>
      <c r="E66" s="7"/>
      <c r="F66" s="58"/>
      <c r="G66" s="16"/>
      <c r="H66" s="56">
        <f t="shared" si="0"/>
        <v>0</v>
      </c>
      <c r="I66" s="34"/>
      <c r="J66" s="41"/>
      <c r="K66" s="56">
        <f t="shared" si="1"/>
        <v>0</v>
      </c>
      <c r="L66" s="89"/>
      <c r="M66" s="91"/>
    </row>
    <row r="67" spans="1:13" ht="15.75" x14ac:dyDescent="0.25">
      <c r="A67" s="54"/>
      <c r="B67" s="23"/>
      <c r="C67" s="24"/>
      <c r="D67" s="25"/>
      <c r="E67" s="7"/>
      <c r="F67" s="58"/>
      <c r="G67" s="16"/>
      <c r="H67" s="56">
        <f t="shared" si="0"/>
        <v>0</v>
      </c>
      <c r="I67" s="34"/>
      <c r="J67" s="41"/>
      <c r="K67" s="56">
        <f t="shared" si="1"/>
        <v>0</v>
      </c>
      <c r="L67" s="89"/>
      <c r="M67" s="91"/>
    </row>
    <row r="68" spans="1:13" ht="15.75" x14ac:dyDescent="0.25">
      <c r="A68" s="54"/>
      <c r="B68" s="23"/>
      <c r="C68" s="24"/>
      <c r="D68" s="25"/>
      <c r="E68" s="7"/>
      <c r="F68" s="58"/>
      <c r="G68" s="16"/>
      <c r="H68" s="56">
        <f t="shared" si="0"/>
        <v>0</v>
      </c>
      <c r="I68" s="34"/>
      <c r="J68" s="41"/>
      <c r="K68" s="56">
        <f t="shared" si="1"/>
        <v>0</v>
      </c>
      <c r="L68" s="89"/>
      <c r="M68" s="91"/>
    </row>
    <row r="69" spans="1:13" ht="15.75" x14ac:dyDescent="0.25">
      <c r="A69" s="54"/>
      <c r="B69" s="23"/>
      <c r="C69" s="24"/>
      <c r="D69" s="25"/>
      <c r="E69" s="7"/>
      <c r="F69" s="26"/>
      <c r="G69" s="16"/>
      <c r="H69" s="56">
        <f t="shared" si="0"/>
        <v>0</v>
      </c>
      <c r="I69" s="34"/>
      <c r="J69" s="41"/>
      <c r="K69" s="56">
        <f t="shared" si="1"/>
        <v>0</v>
      </c>
      <c r="L69" s="89"/>
      <c r="M69" s="91"/>
    </row>
    <row r="70" spans="1:13" ht="15.75" x14ac:dyDescent="0.25">
      <c r="A70" s="54"/>
      <c r="B70" s="23"/>
      <c r="C70" s="24"/>
      <c r="D70" s="25"/>
      <c r="E70" s="7"/>
      <c r="F70" s="26"/>
      <c r="G70" s="16"/>
      <c r="H70" s="56">
        <f t="shared" si="0"/>
        <v>0</v>
      </c>
      <c r="I70" s="34"/>
      <c r="J70" s="41"/>
      <c r="K70" s="56">
        <f t="shared" si="1"/>
        <v>0</v>
      </c>
      <c r="L70" s="89"/>
      <c r="M70" s="91"/>
    </row>
    <row r="71" spans="1:13" ht="15.75" x14ac:dyDescent="0.25">
      <c r="A71" s="54"/>
      <c r="B71" s="23"/>
      <c r="C71" s="24"/>
      <c r="D71" s="25"/>
      <c r="E71" s="7"/>
      <c r="F71" s="58"/>
      <c r="G71" s="16"/>
      <c r="H71" s="56">
        <f t="shared" si="0"/>
        <v>0</v>
      </c>
      <c r="I71" s="34"/>
      <c r="J71" s="41"/>
      <c r="K71" s="56">
        <f t="shared" si="1"/>
        <v>0</v>
      </c>
      <c r="L71" s="89"/>
      <c r="M71" s="91"/>
    </row>
    <row r="72" spans="1:13" ht="15.75" x14ac:dyDescent="0.25">
      <c r="A72" s="54"/>
      <c r="B72" s="23"/>
      <c r="C72" s="24"/>
      <c r="D72" s="25"/>
      <c r="E72" s="7"/>
      <c r="F72" s="58"/>
      <c r="G72" s="16"/>
      <c r="H72" s="56">
        <f t="shared" si="0"/>
        <v>0</v>
      </c>
      <c r="I72" s="34"/>
      <c r="J72" s="41"/>
      <c r="K72" s="56">
        <f t="shared" si="1"/>
        <v>0</v>
      </c>
      <c r="L72" s="89"/>
      <c r="M72" s="91"/>
    </row>
    <row r="73" spans="1:13" ht="15.75" x14ac:dyDescent="0.25">
      <c r="A73" s="54"/>
      <c r="B73" s="23"/>
      <c r="C73" s="24"/>
      <c r="D73" s="25"/>
      <c r="E73" s="7"/>
      <c r="F73" s="58"/>
      <c r="G73" s="16"/>
      <c r="H73" s="56">
        <f t="shared" ref="H73:H136" si="2">ROUND(IFERROR(YEARFRAC(B73,C73)*12*F73*G73,""),2)</f>
        <v>0</v>
      </c>
      <c r="I73" s="34"/>
      <c r="J73" s="41"/>
      <c r="K73" s="56">
        <f t="shared" ref="K73:K136" si="3">ROUND(IFERROR(YEARFRAC(B73,C73)*12*I73*J73,""),2)</f>
        <v>0</v>
      </c>
      <c r="L73" s="89"/>
      <c r="M73" s="91"/>
    </row>
    <row r="74" spans="1:13" ht="15.75" x14ac:dyDescent="0.25">
      <c r="A74" s="54"/>
      <c r="B74" s="23"/>
      <c r="C74" s="24"/>
      <c r="D74" s="25"/>
      <c r="E74" s="7"/>
      <c r="F74" s="58"/>
      <c r="G74" s="16"/>
      <c r="H74" s="56">
        <f t="shared" si="2"/>
        <v>0</v>
      </c>
      <c r="I74" s="34"/>
      <c r="J74" s="41"/>
      <c r="K74" s="56">
        <f t="shared" si="3"/>
        <v>0</v>
      </c>
      <c r="L74" s="89"/>
      <c r="M74" s="91"/>
    </row>
    <row r="75" spans="1:13" ht="15.75" x14ac:dyDescent="0.25">
      <c r="A75" s="54"/>
      <c r="B75" s="23"/>
      <c r="C75" s="24"/>
      <c r="D75" s="25"/>
      <c r="E75" s="7"/>
      <c r="F75" s="58"/>
      <c r="G75" s="16"/>
      <c r="H75" s="56">
        <f t="shared" si="2"/>
        <v>0</v>
      </c>
      <c r="I75" s="34"/>
      <c r="J75" s="41"/>
      <c r="K75" s="56">
        <f t="shared" si="3"/>
        <v>0</v>
      </c>
      <c r="L75" s="89"/>
      <c r="M75" s="91"/>
    </row>
    <row r="76" spans="1:13" ht="15.75" x14ac:dyDescent="0.25">
      <c r="A76" s="54"/>
      <c r="B76" s="23"/>
      <c r="C76" s="24"/>
      <c r="D76" s="25"/>
      <c r="E76" s="7"/>
      <c r="F76" s="26"/>
      <c r="G76" s="16"/>
      <c r="H76" s="56">
        <f t="shared" si="2"/>
        <v>0</v>
      </c>
      <c r="I76" s="34"/>
      <c r="J76" s="41"/>
      <c r="K76" s="56">
        <f t="shared" si="3"/>
        <v>0</v>
      </c>
      <c r="L76" s="89"/>
      <c r="M76" s="91"/>
    </row>
    <row r="77" spans="1:13" ht="15.75" x14ac:dyDescent="0.25">
      <c r="A77" s="54"/>
      <c r="B77" s="23"/>
      <c r="C77" s="24"/>
      <c r="D77" s="25"/>
      <c r="E77" s="7"/>
      <c r="F77" s="26"/>
      <c r="G77" s="16"/>
      <c r="H77" s="56">
        <f t="shared" si="2"/>
        <v>0</v>
      </c>
      <c r="I77" s="34"/>
      <c r="J77" s="41"/>
      <c r="K77" s="56">
        <f t="shared" si="3"/>
        <v>0</v>
      </c>
      <c r="L77" s="89"/>
      <c r="M77" s="91"/>
    </row>
    <row r="78" spans="1:13" ht="15.75" x14ac:dyDescent="0.25">
      <c r="A78" s="54"/>
      <c r="B78" s="23"/>
      <c r="C78" s="24"/>
      <c r="D78" s="25"/>
      <c r="E78" s="7"/>
      <c r="F78" s="58"/>
      <c r="G78" s="16"/>
      <c r="H78" s="56">
        <f t="shared" si="2"/>
        <v>0</v>
      </c>
      <c r="I78" s="34"/>
      <c r="J78" s="41"/>
      <c r="K78" s="56">
        <f t="shared" si="3"/>
        <v>0</v>
      </c>
      <c r="L78" s="89"/>
      <c r="M78" s="91"/>
    </row>
    <row r="79" spans="1:13" ht="15.75" x14ac:dyDescent="0.25">
      <c r="A79" s="54"/>
      <c r="B79" s="23"/>
      <c r="C79" s="24"/>
      <c r="D79" s="25"/>
      <c r="E79" s="7"/>
      <c r="F79" s="58"/>
      <c r="G79" s="16"/>
      <c r="H79" s="56">
        <f t="shared" si="2"/>
        <v>0</v>
      </c>
      <c r="I79" s="34"/>
      <c r="J79" s="41"/>
      <c r="K79" s="56">
        <f t="shared" si="3"/>
        <v>0</v>
      </c>
      <c r="L79" s="89"/>
      <c r="M79" s="91"/>
    </row>
    <row r="80" spans="1:13" ht="15.75" x14ac:dyDescent="0.25">
      <c r="A80" s="54"/>
      <c r="B80" s="23"/>
      <c r="C80" s="24"/>
      <c r="D80" s="25"/>
      <c r="E80" s="7"/>
      <c r="F80" s="58"/>
      <c r="G80" s="16"/>
      <c r="H80" s="56">
        <f t="shared" si="2"/>
        <v>0</v>
      </c>
      <c r="I80" s="34"/>
      <c r="J80" s="41"/>
      <c r="K80" s="56">
        <f t="shared" si="3"/>
        <v>0</v>
      </c>
      <c r="L80" s="89"/>
      <c r="M80" s="91"/>
    </row>
    <row r="81" spans="1:13" ht="15.75" x14ac:dyDescent="0.25">
      <c r="A81" s="54"/>
      <c r="B81" s="23"/>
      <c r="C81" s="24"/>
      <c r="D81" s="25"/>
      <c r="E81" s="7"/>
      <c r="F81" s="58"/>
      <c r="G81" s="16"/>
      <c r="H81" s="56">
        <f t="shared" si="2"/>
        <v>0</v>
      </c>
      <c r="I81" s="34"/>
      <c r="J81" s="41"/>
      <c r="K81" s="56">
        <f t="shared" si="3"/>
        <v>0</v>
      </c>
      <c r="L81" s="89"/>
      <c r="M81" s="91"/>
    </row>
    <row r="82" spans="1:13" ht="15.75" x14ac:dyDescent="0.25">
      <c r="A82" s="54"/>
      <c r="B82" s="23"/>
      <c r="C82" s="24"/>
      <c r="D82" s="25"/>
      <c r="E82" s="7"/>
      <c r="F82" s="58"/>
      <c r="G82" s="16"/>
      <c r="H82" s="56">
        <f t="shared" si="2"/>
        <v>0</v>
      </c>
      <c r="I82" s="34"/>
      <c r="J82" s="41"/>
      <c r="K82" s="56">
        <f t="shared" si="3"/>
        <v>0</v>
      </c>
      <c r="L82" s="89"/>
      <c r="M82" s="91"/>
    </row>
    <row r="83" spans="1:13" ht="15.75" x14ac:dyDescent="0.25">
      <c r="A83" s="54"/>
      <c r="B83" s="23"/>
      <c r="C83" s="24"/>
      <c r="D83" s="25"/>
      <c r="E83" s="7"/>
      <c r="F83" s="26"/>
      <c r="G83" s="16"/>
      <c r="H83" s="56">
        <f t="shared" si="2"/>
        <v>0</v>
      </c>
      <c r="I83" s="34"/>
      <c r="J83" s="41"/>
      <c r="K83" s="56">
        <f t="shared" si="3"/>
        <v>0</v>
      </c>
      <c r="L83" s="89"/>
      <c r="M83" s="91"/>
    </row>
    <row r="84" spans="1:13" ht="15.75" x14ac:dyDescent="0.25">
      <c r="A84" s="54"/>
      <c r="B84" s="23"/>
      <c r="C84" s="24"/>
      <c r="D84" s="25"/>
      <c r="E84" s="7"/>
      <c r="F84" s="58"/>
      <c r="G84" s="16"/>
      <c r="H84" s="56">
        <f t="shared" si="2"/>
        <v>0</v>
      </c>
      <c r="I84" s="34"/>
      <c r="J84" s="41"/>
      <c r="K84" s="56">
        <f t="shared" si="3"/>
        <v>0</v>
      </c>
      <c r="L84" s="89"/>
      <c r="M84" s="91"/>
    </row>
    <row r="85" spans="1:13" ht="15.75" x14ac:dyDescent="0.25">
      <c r="A85" s="54"/>
      <c r="B85" s="23"/>
      <c r="C85" s="24"/>
      <c r="D85" s="25"/>
      <c r="E85" s="7"/>
      <c r="F85" s="58"/>
      <c r="G85" s="16"/>
      <c r="H85" s="56">
        <f t="shared" si="2"/>
        <v>0</v>
      </c>
      <c r="I85" s="34"/>
      <c r="J85" s="41"/>
      <c r="K85" s="56">
        <f t="shared" si="3"/>
        <v>0</v>
      </c>
      <c r="L85" s="89"/>
      <c r="M85" s="91"/>
    </row>
    <row r="86" spans="1:13" ht="15.75" x14ac:dyDescent="0.25">
      <c r="A86" s="54"/>
      <c r="B86" s="23"/>
      <c r="C86" s="24"/>
      <c r="D86" s="25"/>
      <c r="E86" s="7"/>
      <c r="F86" s="58"/>
      <c r="G86" s="16"/>
      <c r="H86" s="56">
        <f t="shared" si="2"/>
        <v>0</v>
      </c>
      <c r="I86" s="34"/>
      <c r="J86" s="41"/>
      <c r="K86" s="56">
        <f t="shared" si="3"/>
        <v>0</v>
      </c>
      <c r="L86" s="89"/>
      <c r="M86" s="91"/>
    </row>
    <row r="87" spans="1:13" ht="15.75" x14ac:dyDescent="0.25">
      <c r="A87" s="54"/>
      <c r="B87" s="23"/>
      <c r="C87" s="24"/>
      <c r="D87" s="25"/>
      <c r="E87" s="7"/>
      <c r="F87" s="26"/>
      <c r="G87" s="16"/>
      <c r="H87" s="56">
        <f t="shared" si="2"/>
        <v>0</v>
      </c>
      <c r="I87" s="34"/>
      <c r="J87" s="41"/>
      <c r="K87" s="56">
        <f t="shared" si="3"/>
        <v>0</v>
      </c>
      <c r="L87" s="89"/>
      <c r="M87" s="91"/>
    </row>
    <row r="88" spans="1:13" ht="15.75" x14ac:dyDescent="0.25">
      <c r="A88" s="54"/>
      <c r="B88" s="23"/>
      <c r="C88" s="24"/>
      <c r="D88" s="25"/>
      <c r="E88" s="7"/>
      <c r="F88" s="26"/>
      <c r="G88" s="16"/>
      <c r="H88" s="56">
        <f t="shared" si="2"/>
        <v>0</v>
      </c>
      <c r="I88" s="34"/>
      <c r="J88" s="41"/>
      <c r="K88" s="56">
        <f t="shared" si="3"/>
        <v>0</v>
      </c>
      <c r="L88" s="89"/>
      <c r="M88" s="91"/>
    </row>
    <row r="89" spans="1:13" ht="15.75" x14ac:dyDescent="0.25">
      <c r="A89" s="54"/>
      <c r="B89" s="23"/>
      <c r="C89" s="24"/>
      <c r="D89" s="25"/>
      <c r="E89" s="7"/>
      <c r="F89" s="58"/>
      <c r="G89" s="16"/>
      <c r="H89" s="56">
        <f t="shared" si="2"/>
        <v>0</v>
      </c>
      <c r="I89" s="34"/>
      <c r="J89" s="41"/>
      <c r="K89" s="56">
        <f t="shared" si="3"/>
        <v>0</v>
      </c>
      <c r="L89" s="89"/>
      <c r="M89" s="91"/>
    </row>
    <row r="90" spans="1:13" ht="15.75" x14ac:dyDescent="0.25">
      <c r="A90" s="54"/>
      <c r="B90" s="23"/>
      <c r="C90" s="24"/>
      <c r="D90" s="25"/>
      <c r="E90" s="7"/>
      <c r="F90" s="58"/>
      <c r="G90" s="16"/>
      <c r="H90" s="56">
        <f t="shared" si="2"/>
        <v>0</v>
      </c>
      <c r="I90" s="34"/>
      <c r="J90" s="41"/>
      <c r="K90" s="56">
        <f t="shared" si="3"/>
        <v>0</v>
      </c>
      <c r="L90" s="89"/>
      <c r="M90" s="91"/>
    </row>
    <row r="91" spans="1:13" ht="15.75" x14ac:dyDescent="0.25">
      <c r="A91" s="54"/>
      <c r="B91" s="23"/>
      <c r="C91" s="24"/>
      <c r="D91" s="25"/>
      <c r="E91" s="7"/>
      <c r="F91" s="58"/>
      <c r="G91" s="16"/>
      <c r="H91" s="56">
        <f t="shared" si="2"/>
        <v>0</v>
      </c>
      <c r="I91" s="34"/>
      <c r="J91" s="41"/>
      <c r="K91" s="56">
        <f t="shared" si="3"/>
        <v>0</v>
      </c>
      <c r="L91" s="89"/>
      <c r="M91" s="91"/>
    </row>
    <row r="92" spans="1:13" ht="15.75" x14ac:dyDescent="0.25">
      <c r="A92" s="54"/>
      <c r="B92" s="23"/>
      <c r="C92" s="24"/>
      <c r="D92" s="25"/>
      <c r="E92" s="7"/>
      <c r="F92" s="58"/>
      <c r="G92" s="16"/>
      <c r="H92" s="56">
        <f t="shared" si="2"/>
        <v>0</v>
      </c>
      <c r="I92" s="34"/>
      <c r="J92" s="41"/>
      <c r="K92" s="56">
        <f t="shared" si="3"/>
        <v>0</v>
      </c>
      <c r="L92" s="89"/>
      <c r="M92" s="91"/>
    </row>
    <row r="93" spans="1:13" ht="15.75" x14ac:dyDescent="0.25">
      <c r="A93" s="54"/>
      <c r="B93" s="23"/>
      <c r="C93" s="24"/>
      <c r="D93" s="25"/>
      <c r="E93" s="7"/>
      <c r="F93" s="58"/>
      <c r="G93" s="16"/>
      <c r="H93" s="56">
        <f t="shared" si="2"/>
        <v>0</v>
      </c>
      <c r="I93" s="34"/>
      <c r="J93" s="41"/>
      <c r="K93" s="56">
        <f t="shared" si="3"/>
        <v>0</v>
      </c>
      <c r="L93" s="89"/>
      <c r="M93" s="91"/>
    </row>
    <row r="94" spans="1:13" ht="15.75" x14ac:dyDescent="0.25">
      <c r="A94" s="54"/>
      <c r="B94" s="23"/>
      <c r="C94" s="24"/>
      <c r="D94" s="25"/>
      <c r="E94" s="7"/>
      <c r="F94" s="26"/>
      <c r="G94" s="16"/>
      <c r="H94" s="56">
        <f t="shared" si="2"/>
        <v>0</v>
      </c>
      <c r="I94" s="34"/>
      <c r="J94" s="41"/>
      <c r="K94" s="56">
        <f t="shared" si="3"/>
        <v>0</v>
      </c>
      <c r="L94" s="89"/>
      <c r="M94" s="91"/>
    </row>
    <row r="95" spans="1:13" ht="15.75" x14ac:dyDescent="0.25">
      <c r="A95" s="54"/>
      <c r="B95" s="23"/>
      <c r="C95" s="24"/>
      <c r="D95" s="25"/>
      <c r="E95" s="7"/>
      <c r="F95" s="26"/>
      <c r="G95" s="16"/>
      <c r="H95" s="56">
        <f t="shared" si="2"/>
        <v>0</v>
      </c>
      <c r="I95" s="34"/>
      <c r="J95" s="41"/>
      <c r="K95" s="56">
        <f t="shared" si="3"/>
        <v>0</v>
      </c>
      <c r="L95" s="89"/>
      <c r="M95" s="91"/>
    </row>
    <row r="96" spans="1:13" ht="15.75" x14ac:dyDescent="0.25">
      <c r="A96" s="54"/>
      <c r="B96" s="23"/>
      <c r="C96" s="24"/>
      <c r="D96" s="25"/>
      <c r="E96" s="7"/>
      <c r="F96" s="58"/>
      <c r="G96" s="16"/>
      <c r="H96" s="56">
        <f t="shared" si="2"/>
        <v>0</v>
      </c>
      <c r="I96" s="34"/>
      <c r="J96" s="41"/>
      <c r="K96" s="56">
        <f t="shared" si="3"/>
        <v>0</v>
      </c>
      <c r="L96" s="89"/>
      <c r="M96" s="91"/>
    </row>
    <row r="97" spans="1:13" ht="15.75" x14ac:dyDescent="0.25">
      <c r="A97" s="54"/>
      <c r="B97" s="23"/>
      <c r="C97" s="24"/>
      <c r="D97" s="25"/>
      <c r="E97" s="7"/>
      <c r="F97" s="58"/>
      <c r="G97" s="16"/>
      <c r="H97" s="56">
        <f t="shared" si="2"/>
        <v>0</v>
      </c>
      <c r="I97" s="34"/>
      <c r="J97" s="41"/>
      <c r="K97" s="56">
        <f t="shared" si="3"/>
        <v>0</v>
      </c>
      <c r="L97" s="89"/>
      <c r="M97" s="91"/>
    </row>
    <row r="98" spans="1:13" ht="15.75" x14ac:dyDescent="0.25">
      <c r="A98" s="54"/>
      <c r="B98" s="23"/>
      <c r="C98" s="24"/>
      <c r="D98" s="25"/>
      <c r="E98" s="7"/>
      <c r="F98" s="58"/>
      <c r="G98" s="16"/>
      <c r="H98" s="56">
        <f t="shared" si="2"/>
        <v>0</v>
      </c>
      <c r="I98" s="34"/>
      <c r="J98" s="41"/>
      <c r="K98" s="56">
        <f t="shared" si="3"/>
        <v>0</v>
      </c>
      <c r="L98" s="89"/>
      <c r="M98" s="91"/>
    </row>
    <row r="99" spans="1:13" ht="15.75" x14ac:dyDescent="0.25">
      <c r="A99" s="54"/>
      <c r="B99" s="23"/>
      <c r="C99" s="24"/>
      <c r="D99" s="25"/>
      <c r="E99" s="7"/>
      <c r="F99" s="58"/>
      <c r="G99" s="16"/>
      <c r="H99" s="56">
        <f t="shared" si="2"/>
        <v>0</v>
      </c>
      <c r="I99" s="34"/>
      <c r="J99" s="41"/>
      <c r="K99" s="56">
        <f t="shared" si="3"/>
        <v>0</v>
      </c>
      <c r="L99" s="89"/>
      <c r="M99" s="91"/>
    </row>
    <row r="100" spans="1:13" ht="15.75" x14ac:dyDescent="0.25">
      <c r="A100" s="54"/>
      <c r="B100" s="23"/>
      <c r="C100" s="24"/>
      <c r="D100" s="25"/>
      <c r="E100" s="7"/>
      <c r="F100" s="26"/>
      <c r="G100" s="16"/>
      <c r="H100" s="56">
        <f t="shared" si="2"/>
        <v>0</v>
      </c>
      <c r="I100" s="34"/>
      <c r="J100" s="41"/>
      <c r="K100" s="56">
        <f t="shared" si="3"/>
        <v>0</v>
      </c>
      <c r="L100" s="89"/>
      <c r="M100" s="91"/>
    </row>
    <row r="101" spans="1:13" ht="15.75" x14ac:dyDescent="0.25">
      <c r="A101" s="54"/>
      <c r="B101" s="23"/>
      <c r="C101" s="24"/>
      <c r="D101" s="25"/>
      <c r="E101" s="7"/>
      <c r="F101" s="26"/>
      <c r="G101" s="16"/>
      <c r="H101" s="56">
        <f t="shared" si="2"/>
        <v>0</v>
      </c>
      <c r="I101" s="34"/>
      <c r="J101" s="41"/>
      <c r="K101" s="56">
        <f t="shared" si="3"/>
        <v>0</v>
      </c>
      <c r="L101" s="89"/>
      <c r="M101" s="91"/>
    </row>
    <row r="102" spans="1:13" ht="15.75" x14ac:dyDescent="0.25">
      <c r="A102" s="54"/>
      <c r="B102" s="23"/>
      <c r="C102" s="24"/>
      <c r="D102" s="25"/>
      <c r="E102" s="7"/>
      <c r="F102" s="58"/>
      <c r="G102" s="16"/>
      <c r="H102" s="56">
        <f t="shared" si="2"/>
        <v>0</v>
      </c>
      <c r="I102" s="34"/>
      <c r="J102" s="41"/>
      <c r="K102" s="56">
        <f t="shared" si="3"/>
        <v>0</v>
      </c>
      <c r="L102" s="89"/>
      <c r="M102" s="91"/>
    </row>
    <row r="103" spans="1:13" ht="15.75" x14ac:dyDescent="0.25">
      <c r="A103" s="54"/>
      <c r="B103" s="23"/>
      <c r="C103" s="24"/>
      <c r="D103" s="25"/>
      <c r="E103" s="7"/>
      <c r="F103" s="58"/>
      <c r="G103" s="16"/>
      <c r="H103" s="56">
        <f t="shared" si="2"/>
        <v>0</v>
      </c>
      <c r="I103" s="34"/>
      <c r="J103" s="41"/>
      <c r="K103" s="56">
        <f t="shared" si="3"/>
        <v>0</v>
      </c>
      <c r="L103" s="89"/>
      <c r="M103" s="91"/>
    </row>
    <row r="104" spans="1:13" ht="15.75" x14ac:dyDescent="0.25">
      <c r="A104" s="54"/>
      <c r="B104" s="23"/>
      <c r="C104" s="24"/>
      <c r="D104" s="25"/>
      <c r="E104" s="7"/>
      <c r="F104" s="58"/>
      <c r="G104" s="16"/>
      <c r="H104" s="56">
        <f t="shared" si="2"/>
        <v>0</v>
      </c>
      <c r="I104" s="34"/>
      <c r="J104" s="41"/>
      <c r="K104" s="56">
        <f t="shared" si="3"/>
        <v>0</v>
      </c>
      <c r="L104" s="89"/>
      <c r="M104" s="91"/>
    </row>
    <row r="105" spans="1:13" ht="15.75" x14ac:dyDescent="0.25">
      <c r="A105" s="54"/>
      <c r="B105" s="23"/>
      <c r="C105" s="24"/>
      <c r="D105" s="25"/>
      <c r="E105" s="7"/>
      <c r="F105" s="58"/>
      <c r="G105" s="16"/>
      <c r="H105" s="56">
        <f t="shared" si="2"/>
        <v>0</v>
      </c>
      <c r="I105" s="34"/>
      <c r="J105" s="41"/>
      <c r="K105" s="56">
        <f t="shared" si="3"/>
        <v>0</v>
      </c>
      <c r="L105" s="89"/>
      <c r="M105" s="91"/>
    </row>
    <row r="106" spans="1:13" ht="15.75" x14ac:dyDescent="0.25">
      <c r="A106" s="54"/>
      <c r="B106" s="23"/>
      <c r="C106" s="24"/>
      <c r="D106" s="25"/>
      <c r="E106" s="7"/>
      <c r="F106" s="58"/>
      <c r="G106" s="16"/>
      <c r="H106" s="56">
        <f t="shared" si="2"/>
        <v>0</v>
      </c>
      <c r="I106" s="34"/>
      <c r="J106" s="41"/>
      <c r="K106" s="56">
        <f t="shared" si="3"/>
        <v>0</v>
      </c>
      <c r="L106" s="89"/>
      <c r="M106" s="91"/>
    </row>
    <row r="107" spans="1:13" ht="15.75" x14ac:dyDescent="0.25">
      <c r="A107" s="54"/>
      <c r="B107" s="23"/>
      <c r="C107" s="24"/>
      <c r="D107" s="25"/>
      <c r="E107" s="7"/>
      <c r="F107" s="58"/>
      <c r="G107" s="16"/>
      <c r="H107" s="56">
        <f t="shared" si="2"/>
        <v>0</v>
      </c>
      <c r="I107" s="34"/>
      <c r="J107" s="41"/>
      <c r="K107" s="56">
        <f t="shared" si="3"/>
        <v>0</v>
      </c>
      <c r="L107" s="89"/>
      <c r="M107" s="91"/>
    </row>
    <row r="108" spans="1:13" ht="15.75" x14ac:dyDescent="0.25">
      <c r="A108" s="54"/>
      <c r="B108" s="23"/>
      <c r="C108" s="24"/>
      <c r="D108" s="25"/>
      <c r="E108" s="7"/>
      <c r="F108" s="58"/>
      <c r="G108" s="16"/>
      <c r="H108" s="56">
        <f t="shared" si="2"/>
        <v>0</v>
      </c>
      <c r="I108" s="34"/>
      <c r="J108" s="41"/>
      <c r="K108" s="56">
        <f t="shared" si="3"/>
        <v>0</v>
      </c>
      <c r="L108" s="89"/>
      <c r="M108" s="91"/>
    </row>
    <row r="109" spans="1:13" ht="15.75" x14ac:dyDescent="0.25">
      <c r="A109" s="54"/>
      <c r="B109" s="23"/>
      <c r="C109" s="24"/>
      <c r="D109" s="25"/>
      <c r="E109" s="7"/>
      <c r="F109" s="58"/>
      <c r="G109" s="16"/>
      <c r="H109" s="56">
        <f t="shared" si="2"/>
        <v>0</v>
      </c>
      <c r="I109" s="34"/>
      <c r="J109" s="41"/>
      <c r="K109" s="56">
        <f t="shared" si="3"/>
        <v>0</v>
      </c>
      <c r="L109" s="89"/>
      <c r="M109" s="91"/>
    </row>
    <row r="110" spans="1:13" ht="15.75" x14ac:dyDescent="0.25">
      <c r="A110" s="54"/>
      <c r="B110" s="23"/>
      <c r="C110" s="24"/>
      <c r="D110" s="25"/>
      <c r="E110" s="7"/>
      <c r="F110" s="58"/>
      <c r="G110" s="16"/>
      <c r="H110" s="56">
        <f t="shared" si="2"/>
        <v>0</v>
      </c>
      <c r="I110" s="34"/>
      <c r="J110" s="41"/>
      <c r="K110" s="56">
        <f t="shared" si="3"/>
        <v>0</v>
      </c>
      <c r="L110" s="89"/>
      <c r="M110" s="91"/>
    </row>
    <row r="111" spans="1:13" ht="15.75" x14ac:dyDescent="0.25">
      <c r="A111" s="54"/>
      <c r="B111" s="23"/>
      <c r="C111" s="24"/>
      <c r="D111" s="25"/>
      <c r="E111" s="7"/>
      <c r="F111" s="58"/>
      <c r="G111" s="16"/>
      <c r="H111" s="56">
        <f t="shared" si="2"/>
        <v>0</v>
      </c>
      <c r="I111" s="34"/>
      <c r="J111" s="41"/>
      <c r="K111" s="56">
        <f t="shared" si="3"/>
        <v>0</v>
      </c>
      <c r="L111" s="89"/>
      <c r="M111" s="91"/>
    </row>
    <row r="112" spans="1:13" ht="15.75" x14ac:dyDescent="0.25">
      <c r="A112" s="54"/>
      <c r="B112" s="23"/>
      <c r="C112" s="24"/>
      <c r="D112" s="25"/>
      <c r="E112" s="7"/>
      <c r="F112" s="58"/>
      <c r="G112" s="16"/>
      <c r="H112" s="56">
        <f t="shared" si="2"/>
        <v>0</v>
      </c>
      <c r="I112" s="34"/>
      <c r="J112" s="41"/>
      <c r="K112" s="56">
        <f t="shared" si="3"/>
        <v>0</v>
      </c>
      <c r="L112" s="89"/>
      <c r="M112" s="91"/>
    </row>
    <row r="113" spans="1:13" ht="15.75" x14ac:dyDescent="0.25">
      <c r="A113" s="54"/>
      <c r="B113" s="23"/>
      <c r="C113" s="24"/>
      <c r="D113" s="25"/>
      <c r="E113" s="7"/>
      <c r="F113" s="58"/>
      <c r="G113" s="16"/>
      <c r="H113" s="56">
        <f t="shared" si="2"/>
        <v>0</v>
      </c>
      <c r="I113" s="34"/>
      <c r="J113" s="41"/>
      <c r="K113" s="56">
        <f t="shared" si="3"/>
        <v>0</v>
      </c>
      <c r="L113" s="89"/>
      <c r="M113" s="91"/>
    </row>
    <row r="114" spans="1:13" ht="15.75" x14ac:dyDescent="0.25">
      <c r="A114" s="54"/>
      <c r="B114" s="23"/>
      <c r="C114" s="24"/>
      <c r="D114" s="25"/>
      <c r="E114" s="7"/>
      <c r="F114" s="58"/>
      <c r="G114" s="16"/>
      <c r="H114" s="56">
        <f t="shared" si="2"/>
        <v>0</v>
      </c>
      <c r="I114" s="34"/>
      <c r="J114" s="41"/>
      <c r="K114" s="56">
        <f t="shared" si="3"/>
        <v>0</v>
      </c>
      <c r="L114" s="89"/>
      <c r="M114" s="91"/>
    </row>
    <row r="115" spans="1:13" ht="15.75" x14ac:dyDescent="0.25">
      <c r="A115" s="54"/>
      <c r="B115" s="23"/>
      <c r="C115" s="24"/>
      <c r="D115" s="25"/>
      <c r="E115" s="7"/>
      <c r="F115" s="58"/>
      <c r="G115" s="16"/>
      <c r="H115" s="56">
        <f t="shared" si="2"/>
        <v>0</v>
      </c>
      <c r="I115" s="34"/>
      <c r="J115" s="41"/>
      <c r="K115" s="56">
        <f t="shared" si="3"/>
        <v>0</v>
      </c>
      <c r="L115" s="89"/>
      <c r="M115" s="91"/>
    </row>
    <row r="116" spans="1:13" ht="15.75" x14ac:dyDescent="0.25">
      <c r="A116" s="54"/>
      <c r="B116" s="23"/>
      <c r="C116" s="24"/>
      <c r="D116" s="25"/>
      <c r="E116" s="7"/>
      <c r="F116" s="26"/>
      <c r="G116" s="16"/>
      <c r="H116" s="56">
        <f t="shared" si="2"/>
        <v>0</v>
      </c>
      <c r="I116" s="34"/>
      <c r="J116" s="41"/>
      <c r="K116" s="56">
        <f t="shared" si="3"/>
        <v>0</v>
      </c>
      <c r="L116" s="89"/>
      <c r="M116" s="91"/>
    </row>
    <row r="117" spans="1:13" ht="15.75" x14ac:dyDescent="0.25">
      <c r="A117" s="54"/>
      <c r="B117" s="23"/>
      <c r="C117" s="24"/>
      <c r="D117" s="25"/>
      <c r="E117" s="7"/>
      <c r="F117" s="26"/>
      <c r="G117" s="16"/>
      <c r="H117" s="56">
        <f t="shared" si="2"/>
        <v>0</v>
      </c>
      <c r="I117" s="34"/>
      <c r="J117" s="41"/>
      <c r="K117" s="56">
        <f t="shared" si="3"/>
        <v>0</v>
      </c>
      <c r="L117" s="89"/>
      <c r="M117" s="91"/>
    </row>
    <row r="118" spans="1:13" ht="15.75" x14ac:dyDescent="0.25">
      <c r="A118" s="54"/>
      <c r="B118" s="23"/>
      <c r="C118" s="24"/>
      <c r="D118" s="25"/>
      <c r="E118" s="7"/>
      <c r="F118" s="26"/>
      <c r="G118" s="16"/>
      <c r="H118" s="56">
        <f t="shared" si="2"/>
        <v>0</v>
      </c>
      <c r="I118" s="34"/>
      <c r="J118" s="41"/>
      <c r="K118" s="56">
        <f t="shared" si="3"/>
        <v>0</v>
      </c>
      <c r="L118" s="89"/>
      <c r="M118" s="91"/>
    </row>
    <row r="119" spans="1:13" ht="15.75" x14ac:dyDescent="0.25">
      <c r="A119" s="54"/>
      <c r="B119" s="23"/>
      <c r="C119" s="24"/>
      <c r="D119" s="25"/>
      <c r="E119" s="7"/>
      <c r="F119" s="26"/>
      <c r="G119" s="16"/>
      <c r="H119" s="56">
        <f t="shared" si="2"/>
        <v>0</v>
      </c>
      <c r="I119" s="34"/>
      <c r="J119" s="41"/>
      <c r="K119" s="56">
        <f t="shared" si="3"/>
        <v>0</v>
      </c>
      <c r="L119" s="89"/>
      <c r="M119" s="91"/>
    </row>
    <row r="120" spans="1:13" ht="15.75" x14ac:dyDescent="0.25">
      <c r="A120" s="54"/>
      <c r="B120" s="23"/>
      <c r="C120" s="24"/>
      <c r="D120" s="25"/>
      <c r="E120" s="7"/>
      <c r="F120" s="26"/>
      <c r="G120" s="16"/>
      <c r="H120" s="56">
        <f t="shared" si="2"/>
        <v>0</v>
      </c>
      <c r="I120" s="34"/>
      <c r="J120" s="41"/>
      <c r="K120" s="56">
        <f t="shared" si="3"/>
        <v>0</v>
      </c>
      <c r="L120" s="89"/>
      <c r="M120" s="91"/>
    </row>
    <row r="121" spans="1:13" ht="15.75" x14ac:dyDescent="0.25">
      <c r="A121" s="54"/>
      <c r="B121" s="23"/>
      <c r="C121" s="24"/>
      <c r="D121" s="25"/>
      <c r="E121" s="7"/>
      <c r="F121" s="26"/>
      <c r="G121" s="16"/>
      <c r="H121" s="56">
        <f t="shared" si="2"/>
        <v>0</v>
      </c>
      <c r="I121" s="34"/>
      <c r="J121" s="41"/>
      <c r="K121" s="56">
        <f t="shared" si="3"/>
        <v>0</v>
      </c>
      <c r="L121" s="89"/>
      <c r="M121" s="91"/>
    </row>
    <row r="122" spans="1:13" ht="15.75" x14ac:dyDescent="0.25">
      <c r="A122" s="54"/>
      <c r="B122" s="23"/>
      <c r="C122" s="24"/>
      <c r="D122" s="25"/>
      <c r="E122" s="7"/>
      <c r="F122" s="26"/>
      <c r="G122" s="16"/>
      <c r="H122" s="56">
        <f t="shared" si="2"/>
        <v>0</v>
      </c>
      <c r="I122" s="34"/>
      <c r="J122" s="41"/>
      <c r="K122" s="56">
        <f t="shared" si="3"/>
        <v>0</v>
      </c>
      <c r="L122" s="89"/>
      <c r="M122" s="91"/>
    </row>
    <row r="123" spans="1:13" ht="15.75" x14ac:dyDescent="0.25">
      <c r="A123" s="54"/>
      <c r="B123" s="23"/>
      <c r="C123" s="24"/>
      <c r="D123" s="25"/>
      <c r="E123" s="7"/>
      <c r="F123" s="58"/>
      <c r="G123" s="16"/>
      <c r="H123" s="56">
        <f t="shared" si="2"/>
        <v>0</v>
      </c>
      <c r="I123" s="34"/>
      <c r="J123" s="41"/>
      <c r="K123" s="56">
        <f t="shared" si="3"/>
        <v>0</v>
      </c>
      <c r="L123" s="89"/>
      <c r="M123" s="91"/>
    </row>
    <row r="124" spans="1:13" ht="15.75" x14ac:dyDescent="0.25">
      <c r="A124" s="54"/>
      <c r="B124" s="23"/>
      <c r="C124" s="24"/>
      <c r="D124" s="25"/>
      <c r="E124" s="7"/>
      <c r="F124" s="58"/>
      <c r="G124" s="16"/>
      <c r="H124" s="56">
        <f t="shared" si="2"/>
        <v>0</v>
      </c>
      <c r="I124" s="34"/>
      <c r="J124" s="41"/>
      <c r="K124" s="56">
        <f t="shared" si="3"/>
        <v>0</v>
      </c>
      <c r="L124" s="89"/>
      <c r="M124" s="91"/>
    </row>
    <row r="125" spans="1:13" ht="15.75" x14ac:dyDescent="0.25">
      <c r="A125" s="54"/>
      <c r="B125" s="23"/>
      <c r="C125" s="24"/>
      <c r="D125" s="25"/>
      <c r="E125" s="7"/>
      <c r="F125" s="58"/>
      <c r="G125" s="16"/>
      <c r="H125" s="56">
        <f t="shared" si="2"/>
        <v>0</v>
      </c>
      <c r="I125" s="34"/>
      <c r="J125" s="41"/>
      <c r="K125" s="56">
        <f t="shared" si="3"/>
        <v>0</v>
      </c>
      <c r="L125" s="89"/>
      <c r="M125" s="91"/>
    </row>
    <row r="126" spans="1:13" ht="15.75" x14ac:dyDescent="0.25">
      <c r="A126" s="54"/>
      <c r="B126" s="23"/>
      <c r="C126" s="24"/>
      <c r="D126" s="25"/>
      <c r="E126" s="7"/>
      <c r="F126" s="58"/>
      <c r="G126" s="16"/>
      <c r="H126" s="56">
        <f t="shared" si="2"/>
        <v>0</v>
      </c>
      <c r="I126" s="34"/>
      <c r="J126" s="41"/>
      <c r="K126" s="56">
        <f t="shared" si="3"/>
        <v>0</v>
      </c>
      <c r="L126" s="89"/>
      <c r="M126" s="91"/>
    </row>
    <row r="127" spans="1:13" ht="15.75" x14ac:dyDescent="0.25">
      <c r="A127" s="54"/>
      <c r="B127" s="23"/>
      <c r="C127" s="24"/>
      <c r="D127" s="25"/>
      <c r="E127" s="7"/>
      <c r="F127" s="58"/>
      <c r="G127" s="16"/>
      <c r="H127" s="56">
        <f t="shared" si="2"/>
        <v>0</v>
      </c>
      <c r="I127" s="34"/>
      <c r="J127" s="53"/>
      <c r="K127" s="56">
        <f t="shared" si="3"/>
        <v>0</v>
      </c>
      <c r="L127" s="89"/>
      <c r="M127" s="91"/>
    </row>
    <row r="128" spans="1:13" ht="15.75" x14ac:dyDescent="0.25">
      <c r="A128" s="54"/>
      <c r="B128" s="23"/>
      <c r="C128" s="24"/>
      <c r="D128" s="25"/>
      <c r="E128" s="7"/>
      <c r="F128" s="26"/>
      <c r="G128" s="16"/>
      <c r="H128" s="56">
        <f t="shared" si="2"/>
        <v>0</v>
      </c>
      <c r="I128" s="34"/>
      <c r="J128" s="41"/>
      <c r="K128" s="56">
        <f t="shared" si="3"/>
        <v>0</v>
      </c>
      <c r="L128" s="89"/>
      <c r="M128" s="91"/>
    </row>
    <row r="129" spans="1:13" ht="15.75" x14ac:dyDescent="0.25">
      <c r="A129" s="54"/>
      <c r="B129" s="23"/>
      <c r="C129" s="24"/>
      <c r="D129" s="25"/>
      <c r="E129" s="7"/>
      <c r="F129" s="26"/>
      <c r="G129" s="16"/>
      <c r="H129" s="56">
        <f t="shared" si="2"/>
        <v>0</v>
      </c>
      <c r="I129" s="34"/>
      <c r="J129" s="41"/>
      <c r="K129" s="56">
        <f t="shared" si="3"/>
        <v>0</v>
      </c>
      <c r="L129" s="89"/>
      <c r="M129" s="91"/>
    </row>
    <row r="130" spans="1:13" ht="15.75" x14ac:dyDescent="0.25">
      <c r="A130" s="54"/>
      <c r="B130" s="23"/>
      <c r="C130" s="24"/>
      <c r="D130" s="25"/>
      <c r="E130" s="7"/>
      <c r="F130" s="58"/>
      <c r="G130" s="16"/>
      <c r="H130" s="56">
        <f t="shared" si="2"/>
        <v>0</v>
      </c>
      <c r="I130" s="34"/>
      <c r="J130" s="41"/>
      <c r="K130" s="56">
        <f t="shared" si="3"/>
        <v>0</v>
      </c>
      <c r="L130" s="89"/>
      <c r="M130" s="91"/>
    </row>
    <row r="131" spans="1:13" ht="15.75" x14ac:dyDescent="0.25">
      <c r="A131" s="54"/>
      <c r="B131" s="23"/>
      <c r="C131" s="24"/>
      <c r="D131" s="25"/>
      <c r="E131" s="7"/>
      <c r="F131" s="58"/>
      <c r="G131" s="16"/>
      <c r="H131" s="56">
        <f t="shared" si="2"/>
        <v>0</v>
      </c>
      <c r="I131" s="34"/>
      <c r="J131" s="41"/>
      <c r="K131" s="56">
        <f t="shared" si="3"/>
        <v>0</v>
      </c>
      <c r="L131" s="89"/>
      <c r="M131" s="91"/>
    </row>
    <row r="132" spans="1:13" ht="15.75" x14ac:dyDescent="0.25">
      <c r="A132" s="54"/>
      <c r="B132" s="23"/>
      <c r="C132" s="24"/>
      <c r="D132" s="25"/>
      <c r="E132" s="7"/>
      <c r="F132" s="58"/>
      <c r="G132" s="16"/>
      <c r="H132" s="56">
        <f t="shared" si="2"/>
        <v>0</v>
      </c>
      <c r="I132" s="34"/>
      <c r="J132" s="41"/>
      <c r="K132" s="56">
        <f t="shared" si="3"/>
        <v>0</v>
      </c>
      <c r="L132" s="89"/>
      <c r="M132" s="91"/>
    </row>
    <row r="133" spans="1:13" ht="15.75" x14ac:dyDescent="0.25">
      <c r="A133" s="54"/>
      <c r="B133" s="23"/>
      <c r="C133" s="24"/>
      <c r="D133" s="25"/>
      <c r="E133" s="7"/>
      <c r="F133" s="58"/>
      <c r="G133" s="16"/>
      <c r="H133" s="56">
        <f t="shared" si="2"/>
        <v>0</v>
      </c>
      <c r="I133" s="34"/>
      <c r="J133" s="41"/>
      <c r="K133" s="56">
        <f t="shared" si="3"/>
        <v>0</v>
      </c>
      <c r="L133" s="89"/>
      <c r="M133" s="91"/>
    </row>
    <row r="134" spans="1:13" ht="15.75" x14ac:dyDescent="0.25">
      <c r="A134" s="54"/>
      <c r="B134" s="23"/>
      <c r="C134" s="24"/>
      <c r="D134" s="25"/>
      <c r="E134" s="7"/>
      <c r="F134" s="58"/>
      <c r="G134" s="16"/>
      <c r="H134" s="56">
        <f t="shared" si="2"/>
        <v>0</v>
      </c>
      <c r="I134" s="34"/>
      <c r="J134" s="41"/>
      <c r="K134" s="56">
        <f t="shared" si="3"/>
        <v>0</v>
      </c>
      <c r="L134" s="89"/>
      <c r="M134" s="91"/>
    </row>
    <row r="135" spans="1:13" ht="15.75" x14ac:dyDescent="0.25">
      <c r="A135" s="54"/>
      <c r="B135" s="23"/>
      <c r="C135" s="24"/>
      <c r="D135" s="25"/>
      <c r="E135" s="7"/>
      <c r="F135" s="26"/>
      <c r="G135" s="16"/>
      <c r="H135" s="56">
        <f t="shared" si="2"/>
        <v>0</v>
      </c>
      <c r="I135" s="34"/>
      <c r="J135" s="41"/>
      <c r="K135" s="56">
        <f t="shared" si="3"/>
        <v>0</v>
      </c>
      <c r="L135" s="89"/>
      <c r="M135" s="91"/>
    </row>
    <row r="136" spans="1:13" ht="15.75" x14ac:dyDescent="0.25">
      <c r="A136" s="54"/>
      <c r="B136" s="23"/>
      <c r="C136" s="24"/>
      <c r="D136" s="25"/>
      <c r="E136" s="7"/>
      <c r="F136" s="26"/>
      <c r="G136" s="16"/>
      <c r="H136" s="56">
        <f t="shared" si="2"/>
        <v>0</v>
      </c>
      <c r="I136" s="34"/>
      <c r="J136" s="41"/>
      <c r="K136" s="56">
        <f t="shared" si="3"/>
        <v>0</v>
      </c>
      <c r="L136" s="89"/>
      <c r="M136" s="91"/>
    </row>
    <row r="137" spans="1:13" ht="15.75" x14ac:dyDescent="0.25">
      <c r="A137" s="54"/>
      <c r="B137" s="23"/>
      <c r="C137" s="24"/>
      <c r="D137" s="25"/>
      <c r="E137" s="7"/>
      <c r="F137" s="58"/>
      <c r="G137" s="16"/>
      <c r="H137" s="56">
        <f t="shared" ref="H137:H161" si="4">ROUND(IFERROR(YEARFRAC(B137,C137)*12*F137*G137,""),2)</f>
        <v>0</v>
      </c>
      <c r="I137" s="34"/>
      <c r="J137" s="41"/>
      <c r="K137" s="56">
        <f t="shared" ref="K137:K162" si="5">ROUND(IFERROR(YEARFRAC(B137,C137)*12*I137*J137,""),2)</f>
        <v>0</v>
      </c>
      <c r="L137" s="89"/>
      <c r="M137" s="91"/>
    </row>
    <row r="138" spans="1:13" ht="15.75" x14ac:dyDescent="0.25">
      <c r="A138" s="54"/>
      <c r="B138" s="23"/>
      <c r="C138" s="24"/>
      <c r="D138" s="25"/>
      <c r="E138" s="7"/>
      <c r="F138" s="58"/>
      <c r="G138" s="16"/>
      <c r="H138" s="56">
        <f t="shared" si="4"/>
        <v>0</v>
      </c>
      <c r="I138" s="34"/>
      <c r="J138" s="41"/>
      <c r="K138" s="56">
        <f t="shared" si="5"/>
        <v>0</v>
      </c>
      <c r="L138" s="89"/>
      <c r="M138" s="91"/>
    </row>
    <row r="139" spans="1:13" ht="15.75" x14ac:dyDescent="0.25">
      <c r="A139" s="54"/>
      <c r="B139" s="23"/>
      <c r="C139" s="24"/>
      <c r="D139" s="25"/>
      <c r="E139" s="7"/>
      <c r="F139" s="58"/>
      <c r="G139" s="16"/>
      <c r="H139" s="56">
        <f t="shared" si="4"/>
        <v>0</v>
      </c>
      <c r="I139" s="34"/>
      <c r="J139" s="41"/>
      <c r="K139" s="56">
        <f t="shared" si="5"/>
        <v>0</v>
      </c>
      <c r="L139" s="89"/>
      <c r="M139" s="91"/>
    </row>
    <row r="140" spans="1:13" ht="15.75" x14ac:dyDescent="0.25">
      <c r="A140" s="54"/>
      <c r="B140" s="23"/>
      <c r="C140" s="24"/>
      <c r="D140" s="25"/>
      <c r="E140" s="7"/>
      <c r="F140" s="58"/>
      <c r="G140" s="16"/>
      <c r="H140" s="56">
        <f t="shared" si="4"/>
        <v>0</v>
      </c>
      <c r="I140" s="34"/>
      <c r="J140" s="41"/>
      <c r="K140" s="56">
        <f t="shared" si="5"/>
        <v>0</v>
      </c>
      <c r="L140" s="89"/>
      <c r="M140" s="91"/>
    </row>
    <row r="141" spans="1:13" ht="15.75" x14ac:dyDescent="0.25">
      <c r="A141" s="54"/>
      <c r="B141" s="23"/>
      <c r="C141" s="24"/>
      <c r="D141" s="25"/>
      <c r="E141" s="7"/>
      <c r="F141" s="26"/>
      <c r="G141" s="16"/>
      <c r="H141" s="56">
        <f t="shared" si="4"/>
        <v>0</v>
      </c>
      <c r="I141" s="34"/>
      <c r="J141" s="41"/>
      <c r="K141" s="56">
        <f t="shared" si="5"/>
        <v>0</v>
      </c>
      <c r="L141" s="89"/>
      <c r="M141" s="91"/>
    </row>
    <row r="142" spans="1:13" ht="15.75" x14ac:dyDescent="0.25">
      <c r="A142" s="54"/>
      <c r="B142" s="23"/>
      <c r="C142" s="24"/>
      <c r="D142" s="25"/>
      <c r="E142" s="7"/>
      <c r="F142" s="26"/>
      <c r="G142" s="16"/>
      <c r="H142" s="56">
        <f t="shared" si="4"/>
        <v>0</v>
      </c>
      <c r="I142" s="34"/>
      <c r="J142" s="41"/>
      <c r="K142" s="56">
        <f t="shared" si="5"/>
        <v>0</v>
      </c>
      <c r="L142" s="89"/>
      <c r="M142" s="91"/>
    </row>
    <row r="143" spans="1:13" ht="15.75" x14ac:dyDescent="0.25">
      <c r="A143" s="54"/>
      <c r="B143" s="23"/>
      <c r="C143" s="24"/>
      <c r="D143" s="25"/>
      <c r="E143" s="7"/>
      <c r="F143" s="26"/>
      <c r="G143" s="16"/>
      <c r="H143" s="56">
        <f t="shared" si="4"/>
        <v>0</v>
      </c>
      <c r="I143" s="34"/>
      <c r="J143" s="41"/>
      <c r="K143" s="56">
        <f t="shared" si="5"/>
        <v>0</v>
      </c>
      <c r="L143" s="89"/>
      <c r="M143" s="91"/>
    </row>
    <row r="144" spans="1:13" ht="15.75" x14ac:dyDescent="0.25">
      <c r="A144" s="54"/>
      <c r="B144" s="23"/>
      <c r="C144" s="24"/>
      <c r="D144" s="25"/>
      <c r="E144" s="7"/>
      <c r="F144" s="58"/>
      <c r="G144" s="16"/>
      <c r="H144" s="56">
        <f t="shared" si="4"/>
        <v>0</v>
      </c>
      <c r="I144" s="34"/>
      <c r="J144" s="41"/>
      <c r="K144" s="56">
        <f t="shared" si="5"/>
        <v>0</v>
      </c>
      <c r="L144" s="89"/>
      <c r="M144" s="91"/>
    </row>
    <row r="145" spans="1:13" ht="15.75" x14ac:dyDescent="0.25">
      <c r="A145" s="54"/>
      <c r="B145" s="23"/>
      <c r="C145" s="24"/>
      <c r="D145" s="25"/>
      <c r="E145" s="7"/>
      <c r="F145" s="58"/>
      <c r="G145" s="16"/>
      <c r="H145" s="56">
        <f t="shared" si="4"/>
        <v>0</v>
      </c>
      <c r="I145" s="34"/>
      <c r="J145" s="41"/>
      <c r="K145" s="56">
        <f t="shared" si="5"/>
        <v>0</v>
      </c>
      <c r="L145" s="89"/>
      <c r="M145" s="91"/>
    </row>
    <row r="146" spans="1:13" ht="15.75" x14ac:dyDescent="0.25">
      <c r="A146" s="54"/>
      <c r="B146" s="23"/>
      <c r="C146" s="24"/>
      <c r="D146" s="25"/>
      <c r="E146" s="7"/>
      <c r="F146" s="58"/>
      <c r="G146" s="16"/>
      <c r="H146" s="56">
        <f t="shared" si="4"/>
        <v>0</v>
      </c>
      <c r="I146" s="34"/>
      <c r="J146" s="41"/>
      <c r="K146" s="56">
        <f t="shared" si="5"/>
        <v>0</v>
      </c>
      <c r="L146" s="89"/>
      <c r="M146" s="91"/>
    </row>
    <row r="147" spans="1:13" ht="15.75" x14ac:dyDescent="0.25">
      <c r="A147" s="54"/>
      <c r="B147" s="23"/>
      <c r="C147" s="24"/>
      <c r="D147" s="25"/>
      <c r="E147" s="7"/>
      <c r="F147" s="58"/>
      <c r="G147" s="16"/>
      <c r="H147" s="56">
        <f t="shared" si="4"/>
        <v>0</v>
      </c>
      <c r="I147" s="34"/>
      <c r="J147" s="41"/>
      <c r="K147" s="56">
        <f t="shared" si="5"/>
        <v>0</v>
      </c>
      <c r="L147" s="89"/>
      <c r="M147" s="91"/>
    </row>
    <row r="148" spans="1:13" ht="15.75" x14ac:dyDescent="0.25">
      <c r="A148" s="54"/>
      <c r="B148" s="23"/>
      <c r="C148" s="24"/>
      <c r="D148" s="25"/>
      <c r="E148" s="7"/>
      <c r="F148" s="58"/>
      <c r="G148" s="16"/>
      <c r="H148" s="56">
        <f t="shared" si="4"/>
        <v>0</v>
      </c>
      <c r="I148" s="34"/>
      <c r="J148" s="41"/>
      <c r="K148" s="56">
        <f t="shared" si="5"/>
        <v>0</v>
      </c>
      <c r="L148" s="89"/>
      <c r="M148" s="91"/>
    </row>
    <row r="149" spans="1:13" ht="15.75" x14ac:dyDescent="0.25">
      <c r="A149" s="54"/>
      <c r="B149" s="23"/>
      <c r="C149" s="24"/>
      <c r="D149" s="25"/>
      <c r="E149" s="7"/>
      <c r="F149" s="26"/>
      <c r="G149" s="16"/>
      <c r="H149" s="56">
        <f t="shared" si="4"/>
        <v>0</v>
      </c>
      <c r="I149" s="34"/>
      <c r="J149" s="41"/>
      <c r="K149" s="56">
        <f t="shared" si="5"/>
        <v>0</v>
      </c>
      <c r="L149" s="89"/>
      <c r="M149" s="91"/>
    </row>
    <row r="150" spans="1:13" ht="15.75" x14ac:dyDescent="0.25">
      <c r="A150" s="54"/>
      <c r="B150" s="23"/>
      <c r="C150" s="24"/>
      <c r="D150" s="25"/>
      <c r="E150" s="7"/>
      <c r="F150" s="26"/>
      <c r="G150" s="16"/>
      <c r="H150" s="56">
        <f t="shared" si="4"/>
        <v>0</v>
      </c>
      <c r="I150" s="34"/>
      <c r="J150" s="41"/>
      <c r="K150" s="56">
        <f t="shared" si="5"/>
        <v>0</v>
      </c>
      <c r="L150" s="89"/>
      <c r="M150" s="91"/>
    </row>
    <row r="151" spans="1:13" ht="15.75" x14ac:dyDescent="0.25">
      <c r="A151" s="54"/>
      <c r="B151" s="23"/>
      <c r="C151" s="24"/>
      <c r="D151" s="25"/>
      <c r="E151" s="7"/>
      <c r="F151" s="58"/>
      <c r="G151" s="16"/>
      <c r="H151" s="56">
        <f t="shared" si="4"/>
        <v>0</v>
      </c>
      <c r="I151" s="34"/>
      <c r="J151" s="41"/>
      <c r="K151" s="56">
        <f t="shared" si="5"/>
        <v>0</v>
      </c>
      <c r="L151" s="89"/>
      <c r="M151" s="91"/>
    </row>
    <row r="152" spans="1:13" ht="15.75" x14ac:dyDescent="0.25">
      <c r="A152" s="54"/>
      <c r="B152" s="23"/>
      <c r="C152" s="24"/>
      <c r="D152" s="25"/>
      <c r="E152" s="7"/>
      <c r="F152" s="58"/>
      <c r="G152" s="16"/>
      <c r="H152" s="56">
        <f t="shared" si="4"/>
        <v>0</v>
      </c>
      <c r="I152" s="34"/>
      <c r="J152" s="41"/>
      <c r="K152" s="56">
        <f t="shared" si="5"/>
        <v>0</v>
      </c>
      <c r="L152" s="89"/>
      <c r="M152" s="91"/>
    </row>
    <row r="153" spans="1:13" ht="15.75" x14ac:dyDescent="0.25">
      <c r="A153" s="54"/>
      <c r="B153" s="23"/>
      <c r="C153" s="24"/>
      <c r="D153" s="25"/>
      <c r="E153" s="7"/>
      <c r="F153" s="58"/>
      <c r="G153" s="16"/>
      <c r="H153" s="56">
        <f t="shared" si="4"/>
        <v>0</v>
      </c>
      <c r="I153" s="34"/>
      <c r="J153" s="41"/>
      <c r="K153" s="56">
        <f t="shared" si="5"/>
        <v>0</v>
      </c>
      <c r="L153" s="89"/>
      <c r="M153" s="91"/>
    </row>
    <row r="154" spans="1:13" ht="15.75" x14ac:dyDescent="0.25">
      <c r="A154" s="54"/>
      <c r="B154" s="23"/>
      <c r="C154" s="24"/>
      <c r="D154" s="25"/>
      <c r="E154" s="7"/>
      <c r="F154" s="58"/>
      <c r="G154" s="16"/>
      <c r="H154" s="56">
        <f t="shared" si="4"/>
        <v>0</v>
      </c>
      <c r="I154" s="34"/>
      <c r="J154" s="41"/>
      <c r="K154" s="56">
        <f t="shared" si="5"/>
        <v>0</v>
      </c>
      <c r="L154" s="89"/>
      <c r="M154" s="91"/>
    </row>
    <row r="155" spans="1:13" ht="15.75" x14ac:dyDescent="0.25">
      <c r="A155" s="54"/>
      <c r="B155" s="23"/>
      <c r="C155" s="24"/>
      <c r="D155" s="25"/>
      <c r="E155" s="7"/>
      <c r="F155" s="58"/>
      <c r="G155" s="16"/>
      <c r="H155" s="56">
        <f t="shared" si="4"/>
        <v>0</v>
      </c>
      <c r="I155" s="34"/>
      <c r="J155" s="41"/>
      <c r="K155" s="56">
        <f t="shared" si="5"/>
        <v>0</v>
      </c>
      <c r="L155" s="89"/>
      <c r="M155" s="91"/>
    </row>
    <row r="156" spans="1:13" ht="15.75" x14ac:dyDescent="0.25">
      <c r="A156" s="54"/>
      <c r="B156" s="23"/>
      <c r="C156" s="24"/>
      <c r="D156" s="25"/>
      <c r="E156" s="7"/>
      <c r="F156" s="26"/>
      <c r="G156" s="16"/>
      <c r="H156" s="56">
        <f t="shared" si="4"/>
        <v>0</v>
      </c>
      <c r="I156" s="34"/>
      <c r="J156" s="41"/>
      <c r="K156" s="56">
        <f t="shared" si="5"/>
        <v>0</v>
      </c>
      <c r="L156" s="89"/>
      <c r="M156" s="91"/>
    </row>
    <row r="157" spans="1:13" ht="15.75" x14ac:dyDescent="0.25">
      <c r="A157" s="54"/>
      <c r="B157" s="23"/>
      <c r="C157" s="24"/>
      <c r="D157" s="25"/>
      <c r="E157" s="7"/>
      <c r="F157" s="26"/>
      <c r="G157" s="16"/>
      <c r="H157" s="56">
        <f t="shared" si="4"/>
        <v>0</v>
      </c>
      <c r="I157" s="34"/>
      <c r="J157" s="41"/>
      <c r="K157" s="56">
        <f t="shared" si="5"/>
        <v>0</v>
      </c>
      <c r="L157" s="89"/>
      <c r="M157" s="91"/>
    </row>
    <row r="158" spans="1:13" ht="15.75" x14ac:dyDescent="0.25">
      <c r="A158" s="54"/>
      <c r="B158" s="23"/>
      <c r="C158" s="24"/>
      <c r="D158" s="25"/>
      <c r="E158" s="7"/>
      <c r="F158" s="58"/>
      <c r="G158" s="16"/>
      <c r="H158" s="56">
        <f t="shared" si="4"/>
        <v>0</v>
      </c>
      <c r="I158" s="34"/>
      <c r="J158" s="41"/>
      <c r="K158" s="56">
        <f t="shared" si="5"/>
        <v>0</v>
      </c>
      <c r="L158" s="89"/>
      <c r="M158" s="91"/>
    </row>
    <row r="159" spans="1:13" ht="15.75" x14ac:dyDescent="0.25">
      <c r="A159" s="54"/>
      <c r="B159" s="23"/>
      <c r="C159" s="24"/>
      <c r="D159" s="25"/>
      <c r="E159" s="7"/>
      <c r="F159" s="58"/>
      <c r="G159" s="16"/>
      <c r="H159" s="56">
        <f t="shared" si="4"/>
        <v>0</v>
      </c>
      <c r="I159" s="34"/>
      <c r="J159" s="41"/>
      <c r="K159" s="56">
        <f t="shared" si="5"/>
        <v>0</v>
      </c>
      <c r="L159" s="89"/>
      <c r="M159" s="91"/>
    </row>
    <row r="160" spans="1:13" ht="15.75" x14ac:dyDescent="0.25">
      <c r="A160" s="54"/>
      <c r="B160" s="23"/>
      <c r="C160" s="24"/>
      <c r="D160" s="25"/>
      <c r="E160" s="7"/>
      <c r="F160" s="58"/>
      <c r="G160" s="16"/>
      <c r="H160" s="56">
        <f t="shared" si="4"/>
        <v>0</v>
      </c>
      <c r="I160" s="34"/>
      <c r="J160" s="41"/>
      <c r="K160" s="56">
        <f t="shared" si="5"/>
        <v>0</v>
      </c>
      <c r="L160" s="89"/>
      <c r="M160" s="91"/>
    </row>
    <row r="161" spans="1:13" ht="15.75" x14ac:dyDescent="0.25">
      <c r="A161" s="54"/>
      <c r="B161" s="23"/>
      <c r="C161" s="24"/>
      <c r="D161" s="25"/>
      <c r="E161" s="7"/>
      <c r="F161" s="58"/>
      <c r="G161" s="16"/>
      <c r="H161" s="56">
        <f t="shared" si="4"/>
        <v>0</v>
      </c>
      <c r="I161" s="34"/>
      <c r="J161" s="41"/>
      <c r="K161" s="56">
        <f t="shared" si="5"/>
        <v>0</v>
      </c>
      <c r="L161" s="89"/>
      <c r="M161" s="91"/>
    </row>
    <row r="162" spans="1:13" ht="16.5" thickBot="1" x14ac:dyDescent="0.3">
      <c r="A162" s="62"/>
      <c r="B162" s="63"/>
      <c r="C162" s="64"/>
      <c r="D162" s="65"/>
      <c r="E162" s="66"/>
      <c r="F162" s="67"/>
      <c r="G162" s="68"/>
      <c r="H162" s="69">
        <f>ROUND(IFERROR(YEARFRAC(B162,C162)*12*F162*G162,""),2)</f>
        <v>0</v>
      </c>
      <c r="I162" s="70"/>
      <c r="J162" s="71"/>
      <c r="K162" s="56">
        <f t="shared" si="5"/>
        <v>0</v>
      </c>
      <c r="L162" s="90"/>
      <c r="M162" s="65"/>
    </row>
    <row r="163" spans="1:13" ht="33.6" customHeight="1" thickBot="1" x14ac:dyDescent="0.3">
      <c r="A163" s="85" t="s">
        <v>86</v>
      </c>
      <c r="B163" s="135">
        <f>H16+K163</f>
        <v>0</v>
      </c>
      <c r="C163" s="136"/>
      <c r="D163" s="137"/>
      <c r="E163" s="72"/>
      <c r="F163" s="73"/>
      <c r="G163" s="74"/>
      <c r="H163" s="86">
        <f>SUM(H8:H162)</f>
        <v>0</v>
      </c>
      <c r="I163" s="87"/>
      <c r="J163" s="87"/>
      <c r="K163" s="86">
        <f>SUM(K8:K162)</f>
        <v>0</v>
      </c>
      <c r="L163" s="93"/>
      <c r="M163" s="75"/>
    </row>
    <row r="164" spans="1:13" ht="15" customHeight="1" x14ac:dyDescent="0.25">
      <c r="I164" s="11"/>
      <c r="J164" s="11"/>
      <c r="L164" s="11"/>
      <c r="M164" s="11"/>
    </row>
  </sheetData>
  <autoFilter ref="A7:M7" xr:uid="{00000000-0009-0000-0000-000001000000}"/>
  <mergeCells count="10">
    <mergeCell ref="A5:A6"/>
    <mergeCell ref="B5:B6"/>
    <mergeCell ref="C5:C6"/>
    <mergeCell ref="D5:D6"/>
    <mergeCell ref="E5:E6"/>
    <mergeCell ref="B163:D163"/>
    <mergeCell ref="M5:M6"/>
    <mergeCell ref="L5:L6"/>
    <mergeCell ref="F5:H5"/>
    <mergeCell ref="I5:K5"/>
  </mergeCells>
  <phoneticPr fontId="23" type="noConversion"/>
  <pageMargins left="0.7" right="0.7" top="0.75" bottom="0.75" header="0.3" footer="0.3"/>
  <pageSetup paperSize="9" scale="32" orientation="landscape" r:id="rId1"/>
  <rowBreaks count="1" manualBreakCount="1">
    <brk id="23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Hárok2!$A$2:$A$17</xm:f>
          </x14:formula1>
          <xm:sqref>B4</xm:sqref>
        </x14:dataValidation>
        <x14:dataValidation type="list" allowBlank="1" showInputMessage="1" showErrorMessage="1" xr:uid="{00000000-0002-0000-0100-000001000000}">
          <x14:formula1>
            <xm:f>Hárok2!$D$2:$D$8</xm:f>
          </x14:formula1>
          <xm:sqref>A8:A162</xm:sqref>
        </x14:dataValidation>
        <x14:dataValidation type="list" allowBlank="1" showInputMessage="1" showErrorMessage="1" xr:uid="{00000000-0002-0000-0100-000002000000}">
          <x14:formula1>
            <xm:f>Hárok2!$B$2:$B$52</xm:f>
          </x14:formula1>
          <xm:sqref>B8:B162</xm:sqref>
        </x14:dataValidation>
        <x14:dataValidation type="list" allowBlank="1" showInputMessage="1" showErrorMessage="1" xr:uid="{00000000-0002-0000-0100-000003000000}">
          <x14:formula1>
            <xm:f>Hárok2!$C$2:$C$52</xm:f>
          </x14:formula1>
          <xm:sqref>C8:C162</xm:sqref>
        </x14:dataValidation>
        <x14:dataValidation type="list" allowBlank="1" showInputMessage="1" showErrorMessage="1" xr:uid="{00000000-0002-0000-0100-000004000000}">
          <x14:formula1>
            <xm:f>Hárok2!$E$2:$E$32</xm:f>
          </x14:formula1>
          <xm:sqref>D8:D162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workbookViewId="0">
      <selection activeCell="A46" sqref="A46"/>
    </sheetView>
  </sheetViews>
  <sheetFormatPr defaultRowHeight="15" x14ac:dyDescent="0.25"/>
  <cols>
    <col min="1" max="1" width="44.5703125" bestFit="1" customWidth="1"/>
    <col min="4" max="4" width="56.42578125" bestFit="1" customWidth="1"/>
    <col min="5" max="5" width="45.42578125" customWidth="1"/>
    <col min="6" max="6" width="11.5703125" customWidth="1"/>
  </cols>
  <sheetData>
    <row r="1" spans="1:6" x14ac:dyDescent="0.25">
      <c r="A1" s="6" t="s">
        <v>50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</row>
    <row r="2" spans="1:6" x14ac:dyDescent="0.25">
      <c r="A2" t="s">
        <v>38</v>
      </c>
      <c r="B2" s="5">
        <v>44562</v>
      </c>
      <c r="C2" s="5">
        <v>44592</v>
      </c>
      <c r="D2" t="s">
        <v>24</v>
      </c>
      <c r="E2" t="s">
        <v>37</v>
      </c>
      <c r="F2" s="22">
        <v>3661.022857142857</v>
      </c>
    </row>
    <row r="3" spans="1:6" x14ac:dyDescent="0.25">
      <c r="A3" t="s">
        <v>56</v>
      </c>
      <c r="B3" s="5">
        <v>44593</v>
      </c>
      <c r="C3" s="5">
        <v>44620</v>
      </c>
      <c r="D3" t="s">
        <v>57</v>
      </c>
      <c r="E3" t="s">
        <v>58</v>
      </c>
      <c r="F3" s="22"/>
    </row>
    <row r="4" spans="1:6" x14ac:dyDescent="0.25">
      <c r="A4" t="s">
        <v>59</v>
      </c>
      <c r="B4" s="5">
        <v>44621</v>
      </c>
      <c r="C4" s="5">
        <v>44651</v>
      </c>
      <c r="D4" t="s">
        <v>26</v>
      </c>
      <c r="E4" t="s">
        <v>60</v>
      </c>
      <c r="F4" s="22">
        <v>5160.29</v>
      </c>
    </row>
    <row r="5" spans="1:6" x14ac:dyDescent="0.25">
      <c r="A5" t="s">
        <v>61</v>
      </c>
      <c r="B5" s="5">
        <v>44652</v>
      </c>
      <c r="C5" s="5">
        <v>44681</v>
      </c>
      <c r="D5" t="s">
        <v>62</v>
      </c>
      <c r="E5" t="s">
        <v>33</v>
      </c>
      <c r="F5" s="32">
        <f>VLOOKUP(E5,'[1]náklady na 1 rolu'!$A:$I,9,0)</f>
        <v>4942.0332000000008</v>
      </c>
    </row>
    <row r="6" spans="1:6" x14ac:dyDescent="0.25">
      <c r="A6" t="s">
        <v>45</v>
      </c>
      <c r="B6" s="5">
        <v>44682</v>
      </c>
      <c r="C6" s="5">
        <v>44712</v>
      </c>
      <c r="D6" t="s">
        <v>27</v>
      </c>
      <c r="E6" t="s">
        <v>42</v>
      </c>
      <c r="F6" s="22">
        <f>VLOOKUP(E6,'[1]náklady na 1 rolu'!$A:$I,9,0)</f>
        <v>3948.2376470588242</v>
      </c>
    </row>
    <row r="7" spans="1:6" x14ac:dyDescent="0.25">
      <c r="A7" t="s">
        <v>63</v>
      </c>
      <c r="B7" s="5">
        <v>44713</v>
      </c>
      <c r="C7" s="5">
        <v>44742</v>
      </c>
      <c r="D7" t="s">
        <v>28</v>
      </c>
      <c r="E7" t="s">
        <v>29</v>
      </c>
      <c r="F7" s="32">
        <f>VLOOKUP(E7,'[1]náklady na 1 rolu'!$A:$I,9,0)</f>
        <v>4123.6000000000004</v>
      </c>
    </row>
    <row r="8" spans="1:6" x14ac:dyDescent="0.25">
      <c r="A8" t="s">
        <v>46</v>
      </c>
      <c r="B8" s="5">
        <v>44743</v>
      </c>
      <c r="C8" s="5">
        <v>44773</v>
      </c>
      <c r="D8" t="s">
        <v>64</v>
      </c>
      <c r="E8" t="s">
        <v>31</v>
      </c>
      <c r="F8" s="22">
        <v>4404.8160000000007</v>
      </c>
    </row>
    <row r="9" spans="1:6" x14ac:dyDescent="0.25">
      <c r="A9" t="s">
        <v>47</v>
      </c>
      <c r="B9" s="5">
        <v>44774</v>
      </c>
      <c r="C9" s="5">
        <v>44804</v>
      </c>
      <c r="E9" t="s">
        <v>39</v>
      </c>
      <c r="F9" s="22">
        <f>VLOOKUP(E9,'[1]náklady na 1 rolu'!$A:$I,9,0)</f>
        <v>4333.6670000000004</v>
      </c>
    </row>
    <row r="10" spans="1:6" x14ac:dyDescent="0.25">
      <c r="A10" t="s">
        <v>65</v>
      </c>
      <c r="B10" s="5">
        <v>44805</v>
      </c>
      <c r="C10" s="5">
        <v>44834</v>
      </c>
      <c r="E10" t="s">
        <v>40</v>
      </c>
      <c r="F10" s="22">
        <f>VLOOKUP(E10,'[1]náklady na 1 rolu'!$A:$I,9,0)</f>
        <v>4873.4323902439028</v>
      </c>
    </row>
    <row r="11" spans="1:6" x14ac:dyDescent="0.25">
      <c r="A11" t="s">
        <v>66</v>
      </c>
      <c r="B11" s="5">
        <v>44835</v>
      </c>
      <c r="C11" s="5">
        <v>44865</v>
      </c>
      <c r="E11" t="s">
        <v>67</v>
      </c>
      <c r="F11" s="32">
        <f>VLOOKUP(E11,'[1]náklady na 1 rolu'!$A:$I,9,0)</f>
        <v>2888.0748000000003</v>
      </c>
    </row>
    <row r="12" spans="1:6" x14ac:dyDescent="0.25">
      <c r="A12" t="s">
        <v>68</v>
      </c>
      <c r="B12" s="5">
        <v>44866</v>
      </c>
      <c r="C12" s="5">
        <v>44895</v>
      </c>
      <c r="E12" t="s">
        <v>69</v>
      </c>
      <c r="F12" s="22"/>
    </row>
    <row r="13" spans="1:6" x14ac:dyDescent="0.25">
      <c r="A13" t="s">
        <v>70</v>
      </c>
      <c r="B13" s="5">
        <v>44896</v>
      </c>
      <c r="C13" s="5">
        <v>44926</v>
      </c>
      <c r="E13" t="s">
        <v>71</v>
      </c>
      <c r="F13" s="22"/>
    </row>
    <row r="14" spans="1:6" x14ac:dyDescent="0.25">
      <c r="A14" t="s">
        <v>72</v>
      </c>
      <c r="B14" s="5">
        <v>44927</v>
      </c>
      <c r="C14" s="5">
        <v>44957</v>
      </c>
    </row>
    <row r="15" spans="1:6" x14ac:dyDescent="0.25">
      <c r="A15" t="s">
        <v>48</v>
      </c>
      <c r="B15" s="5">
        <v>44958</v>
      </c>
      <c r="C15" s="5">
        <v>44985</v>
      </c>
      <c r="E15" s="33" t="s">
        <v>35</v>
      </c>
      <c r="F15" s="22">
        <v>7300.8000000000011</v>
      </c>
    </row>
    <row r="16" spans="1:6" x14ac:dyDescent="0.25">
      <c r="A16" t="s">
        <v>73</v>
      </c>
      <c r="B16" s="5">
        <v>44986</v>
      </c>
      <c r="C16" s="5">
        <v>45016</v>
      </c>
      <c r="E16" s="33" t="s">
        <v>25</v>
      </c>
      <c r="F16" s="22">
        <v>7300.8000000000011</v>
      </c>
    </row>
    <row r="17" spans="1:6" x14ac:dyDescent="0.25">
      <c r="A17" t="s">
        <v>49</v>
      </c>
      <c r="B17" s="5">
        <v>45017</v>
      </c>
      <c r="C17" s="5">
        <v>45046</v>
      </c>
      <c r="E17" s="33" t="s">
        <v>30</v>
      </c>
      <c r="F17" s="22">
        <f>VLOOKUP(E17,'[1]náklady na 1 rolu'!$A:$I,9,0)</f>
        <v>4270.9680000000008</v>
      </c>
    </row>
    <row r="18" spans="1:6" x14ac:dyDescent="0.25">
      <c r="B18" s="5">
        <v>45047</v>
      </c>
      <c r="C18" s="5">
        <v>45077</v>
      </c>
      <c r="E18" s="33" t="s">
        <v>74</v>
      </c>
      <c r="F18" s="22">
        <f>VLOOKUP(E18,'[1]náklady na 1 rolu'!$A:$I,9,0)</f>
        <v>4023.55</v>
      </c>
    </row>
    <row r="19" spans="1:6" x14ac:dyDescent="0.25">
      <c r="B19" s="5">
        <v>45078</v>
      </c>
      <c r="C19" s="5">
        <v>45107</v>
      </c>
      <c r="E19" s="33" t="s">
        <v>75</v>
      </c>
      <c r="F19" s="22">
        <f>VLOOKUP(E19,'[1]náklady na 1 rolu'!$A:$I,9,0)</f>
        <v>4404.8160000000007</v>
      </c>
    </row>
    <row r="20" spans="1:6" x14ac:dyDescent="0.25">
      <c r="B20" s="5">
        <v>45108</v>
      </c>
      <c r="C20" s="5">
        <v>45138</v>
      </c>
      <c r="E20" s="33" t="s">
        <v>76</v>
      </c>
      <c r="F20" s="22">
        <f>VLOOKUP(E20,'[1]náklady na 1 rolu'!$A:$I,9,0)</f>
        <v>3186.7992000000004</v>
      </c>
    </row>
    <row r="21" spans="1:6" x14ac:dyDescent="0.25">
      <c r="B21" s="5">
        <v>45139</v>
      </c>
      <c r="C21" s="5">
        <v>45169</v>
      </c>
      <c r="E21" s="33" t="s">
        <v>32</v>
      </c>
      <c r="F21" s="22">
        <f>VLOOKUP(E21,'[1]náklady na 1 rolu'!$A:$I,9,0)</f>
        <v>4061.7000000000003</v>
      </c>
    </row>
    <row r="22" spans="1:6" x14ac:dyDescent="0.25">
      <c r="B22" s="5">
        <v>45170</v>
      </c>
      <c r="C22" s="5">
        <v>45199</v>
      </c>
      <c r="E22" s="33" t="s">
        <v>34</v>
      </c>
      <c r="F22" s="22">
        <f>VLOOKUP(E22,'[1]náklady na 1 rolu'!$A:$I,9,0)</f>
        <v>3558.5316000000003</v>
      </c>
    </row>
    <row r="23" spans="1:6" x14ac:dyDescent="0.25">
      <c r="B23" s="5">
        <v>45200</v>
      </c>
      <c r="C23" s="5">
        <v>45230</v>
      </c>
      <c r="E23" s="33" t="s">
        <v>77</v>
      </c>
      <c r="F23" s="22">
        <f>VLOOKUP(E23,'[1]náklady na 1 rolu'!$A:$I,9,0)</f>
        <v>4799.0592000000006</v>
      </c>
    </row>
    <row r="24" spans="1:6" x14ac:dyDescent="0.25">
      <c r="B24" s="5">
        <v>45231</v>
      </c>
      <c r="C24" s="5">
        <v>45260</v>
      </c>
      <c r="E24" s="33" t="s">
        <v>36</v>
      </c>
      <c r="F24" s="22">
        <f>VLOOKUP(E24,'[1]náklady na 1 rolu'!$A:$I,9,0)</f>
        <v>4258.8</v>
      </c>
    </row>
    <row r="25" spans="1:6" x14ac:dyDescent="0.25">
      <c r="B25" s="5">
        <v>45261</v>
      </c>
      <c r="C25" s="5">
        <v>45291</v>
      </c>
      <c r="E25" s="33" t="s">
        <v>78</v>
      </c>
      <c r="F25" s="22">
        <f>VLOOKUP(E25,'[1]náklady na 1 rolu'!$A:$I,9,0)</f>
        <v>3795.7400000000007</v>
      </c>
    </row>
    <row r="26" spans="1:6" x14ac:dyDescent="0.25">
      <c r="B26" s="5">
        <v>45292</v>
      </c>
      <c r="C26" s="5">
        <v>45322</v>
      </c>
      <c r="E26" s="33" t="s">
        <v>79</v>
      </c>
      <c r="F26" s="22">
        <f>VLOOKUP(E26,'[1]náklady na 1 rolu'!$A:$I,9,0)</f>
        <v>3156.4693333333339</v>
      </c>
    </row>
    <row r="27" spans="1:6" x14ac:dyDescent="0.25">
      <c r="B27" s="5">
        <v>45323</v>
      </c>
      <c r="C27" s="5">
        <v>45351</v>
      </c>
      <c r="E27" s="33" t="s">
        <v>80</v>
      </c>
      <c r="F27" s="22">
        <f>VLOOKUP(E27,'[1]náklady na 1 rolu'!$A:$I,9,0)</f>
        <v>4273.4016000000001</v>
      </c>
    </row>
    <row r="28" spans="1:6" x14ac:dyDescent="0.25">
      <c r="B28" s="5">
        <v>45352</v>
      </c>
      <c r="C28" s="5">
        <v>45382</v>
      </c>
      <c r="E28" s="33" t="s">
        <v>81</v>
      </c>
      <c r="F28" s="22">
        <v>2657.7000000000003</v>
      </c>
    </row>
    <row r="29" spans="1:6" x14ac:dyDescent="0.25">
      <c r="B29" s="5">
        <v>45383</v>
      </c>
      <c r="C29" s="5">
        <v>45412</v>
      </c>
      <c r="E29" t="s">
        <v>41</v>
      </c>
      <c r="F29" s="22">
        <v>3562.9835428571428</v>
      </c>
    </row>
    <row r="30" spans="1:6" x14ac:dyDescent="0.25">
      <c r="B30" s="5">
        <v>45413</v>
      </c>
      <c r="C30" s="5">
        <v>45443</v>
      </c>
      <c r="E30" t="s">
        <v>82</v>
      </c>
      <c r="F30" s="22">
        <v>4745.1337142857146</v>
      </c>
    </row>
    <row r="31" spans="1:6" x14ac:dyDescent="0.25">
      <c r="B31" s="5">
        <v>45444</v>
      </c>
      <c r="C31" s="5">
        <v>45473</v>
      </c>
      <c r="E31" t="s">
        <v>43</v>
      </c>
      <c r="F31" s="22">
        <v>4254.6210909090905</v>
      </c>
    </row>
    <row r="32" spans="1:6" x14ac:dyDescent="0.25">
      <c r="B32" s="5">
        <v>45474</v>
      </c>
      <c r="C32" s="5">
        <v>45504</v>
      </c>
      <c r="E32" s="33" t="s">
        <v>44</v>
      </c>
      <c r="F32" s="22">
        <v>3596.1891612903223</v>
      </c>
    </row>
    <row r="33" spans="2:6" x14ac:dyDescent="0.25">
      <c r="B33" s="5">
        <v>45505</v>
      </c>
      <c r="C33" s="5">
        <v>45535</v>
      </c>
    </row>
    <row r="34" spans="2:6" x14ac:dyDescent="0.25">
      <c r="B34" s="5">
        <v>45536</v>
      </c>
      <c r="C34" s="5">
        <v>45565</v>
      </c>
      <c r="F34" s="22"/>
    </row>
    <row r="35" spans="2:6" x14ac:dyDescent="0.25">
      <c r="B35" s="5">
        <v>45566</v>
      </c>
      <c r="C35" s="5">
        <v>45596</v>
      </c>
      <c r="F35" s="22"/>
    </row>
    <row r="36" spans="2:6" x14ac:dyDescent="0.25">
      <c r="B36" s="5">
        <v>45597</v>
      </c>
      <c r="C36" s="5">
        <v>45626</v>
      </c>
    </row>
    <row r="37" spans="2:6" x14ac:dyDescent="0.25">
      <c r="B37" s="5">
        <v>45627</v>
      </c>
      <c r="C37" s="5">
        <v>45657</v>
      </c>
    </row>
    <row r="38" spans="2:6" x14ac:dyDescent="0.25">
      <c r="B38" s="5">
        <v>45658</v>
      </c>
      <c r="C38" s="5">
        <v>45688</v>
      </c>
    </row>
    <row r="39" spans="2:6" x14ac:dyDescent="0.25">
      <c r="B39" s="5">
        <v>45689</v>
      </c>
      <c r="C39" s="5">
        <v>45716</v>
      </c>
    </row>
    <row r="40" spans="2:6" x14ac:dyDescent="0.25">
      <c r="B40" s="5">
        <v>45717</v>
      </c>
      <c r="C40" s="5">
        <v>45747</v>
      </c>
    </row>
    <row r="41" spans="2:6" x14ac:dyDescent="0.25">
      <c r="B41" s="5">
        <v>45748</v>
      </c>
      <c r="C41" s="5">
        <v>45777</v>
      </c>
    </row>
    <row r="42" spans="2:6" x14ac:dyDescent="0.25">
      <c r="B42" s="5">
        <v>45778</v>
      </c>
      <c r="C42" s="5">
        <v>45808</v>
      </c>
    </row>
    <row r="43" spans="2:6" x14ac:dyDescent="0.25">
      <c r="B43" s="5">
        <v>45809</v>
      </c>
      <c r="C43" s="5">
        <v>45838</v>
      </c>
    </row>
    <row r="44" spans="2:6" x14ac:dyDescent="0.25">
      <c r="B44" s="5">
        <v>45839</v>
      </c>
      <c r="C44" s="5">
        <v>45869</v>
      </c>
    </row>
    <row r="45" spans="2:6" x14ac:dyDescent="0.25">
      <c r="B45" s="5">
        <v>45870</v>
      </c>
      <c r="C45" s="5">
        <v>45900</v>
      </c>
    </row>
    <row r="46" spans="2:6" x14ac:dyDescent="0.25">
      <c r="B46" s="5">
        <v>45901</v>
      </c>
      <c r="C46" s="5">
        <v>45930</v>
      </c>
    </row>
    <row r="47" spans="2:6" x14ac:dyDescent="0.25">
      <c r="B47" s="5">
        <v>45931</v>
      </c>
      <c r="C47" s="5">
        <v>45961</v>
      </c>
    </row>
    <row r="48" spans="2:6" x14ac:dyDescent="0.25">
      <c r="B48" s="5">
        <v>45962</v>
      </c>
      <c r="C48" s="5">
        <v>45991</v>
      </c>
    </row>
    <row r="49" spans="2:3" x14ac:dyDescent="0.25">
      <c r="B49" s="5">
        <v>45992</v>
      </c>
      <c r="C49" s="5">
        <v>46022</v>
      </c>
    </row>
    <row r="50" spans="2:3" x14ac:dyDescent="0.25">
      <c r="B50" s="5">
        <v>46023</v>
      </c>
      <c r="C50" s="5">
        <v>46053</v>
      </c>
    </row>
    <row r="51" spans="2:3" x14ac:dyDescent="0.25">
      <c r="B51" s="5">
        <v>46054</v>
      </c>
      <c r="C51" s="5">
        <v>46081</v>
      </c>
    </row>
    <row r="52" spans="2:3" x14ac:dyDescent="0.25">
      <c r="B52" s="5">
        <v>46082</v>
      </c>
      <c r="C52" s="5">
        <v>46112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Titulka_PPPT</vt:lpstr>
      <vt:lpstr>PPPT</vt:lpstr>
      <vt:lpstr>Hárok2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2026-05-11T11:54:17Z</dcterms:created>
  <dcterms:modified xsi:type="dcterms:W3CDTF">2026-05-11T11:54:27Z</dcterms:modified>
  <cp:category/>
  <cp:contentStatus/>
</cp:coreProperties>
</file>