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cafile\group\SIROP\OCLLD\metodika k VO\"/>
    </mc:Choice>
  </mc:AlternateContent>
  <bookViews>
    <workbookView xWindow="0" yWindow="0" windowWidth="19200" windowHeight="6465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E15" i="1" l="1"/>
  <c r="E18" i="1"/>
  <c r="E11" i="1" l="1"/>
  <c r="D8" i="1" l="1"/>
  <c r="E8" i="1" s="1"/>
  <c r="E13" i="1" l="1"/>
  <c r="E4" i="1"/>
  <c r="E21" i="1" l="1"/>
</calcChain>
</file>

<file path=xl/sharedStrings.xml><?xml version="1.0" encoding="utf-8"?>
<sst xmlns="http://schemas.openxmlformats.org/spreadsheetml/2006/main" count="71" uniqueCount="46">
  <si>
    <t>Názov zákazky</t>
  </si>
  <si>
    <t>p.č.</t>
  </si>
  <si>
    <t>Názov rizikového indikátora</t>
  </si>
  <si>
    <t>Popis rizikového indikátora</t>
  </si>
  <si>
    <t>Body</t>
  </si>
  <si>
    <t>Poznámky</t>
  </si>
  <si>
    <t>Časť zákazky (pri rozdelení na časti):</t>
  </si>
  <si>
    <t>Počet ponúk</t>
  </si>
  <si>
    <t>Hodnota</t>
  </si>
  <si>
    <t>Kritéria</t>
  </si>
  <si>
    <t>bodov</t>
  </si>
  <si>
    <t>Hodnota víťaznej ponuky</t>
  </si>
  <si>
    <t>PHZ</t>
  </si>
  <si>
    <t>Víťazná ponuka</t>
  </si>
  <si>
    <t>Porušenie VO</t>
  </si>
  <si>
    <t>áno</t>
  </si>
  <si>
    <t>nie</t>
  </si>
  <si>
    <t>Vylúčenie ponuky</t>
  </si>
  <si>
    <t>Kontrolu vykonal:</t>
  </si>
  <si>
    <t>Dňa:</t>
  </si>
  <si>
    <t>Podpis:</t>
  </si>
  <si>
    <t>Vyhodnotenie:</t>
  </si>
  <si>
    <t>Súčet bodov</t>
  </si>
  <si>
    <t>Rozdiel medzi ponukami</t>
  </si>
  <si>
    <t>0</t>
  </si>
  <si>
    <t>3</t>
  </si>
  <si>
    <t>body</t>
  </si>
  <si>
    <t>Určenie PHZ</t>
  </si>
  <si>
    <t>5</t>
  </si>
  <si>
    <t>10</t>
  </si>
  <si>
    <t xml:space="preserve">Minimálne 4 ponuky </t>
  </si>
  <si>
    <t>3 ponuky</t>
  </si>
  <si>
    <t xml:space="preserve">2 ponuky </t>
  </si>
  <si>
    <t>1 ponuka</t>
  </si>
  <si>
    <t>Nerizikové ak sú minimálne 4 ponuky</t>
  </si>
  <si>
    <t>Percentuálny rozdiel medzi hodnotou PHZ a hodnotou víťaznej ponuky</t>
  </si>
  <si>
    <t>Je rozdiel medzi cenou úspešným uchádzačom a iným uchádzačom, ktorý splnil podmienky účasti viac ako 30% (V hodnote uviesť cenu navrhnutú uchádzačom, ktorý splnil podmienky účasti a jeho ponuka bola na poslednom mieste podľa hodnotiacich kritérií)?</t>
  </si>
  <si>
    <t>Bola vylúčená ponuka s najnižšou cenou za predmet zákazky?</t>
  </si>
  <si>
    <t>áno - vylúčenie bolo z iných dôvodov</t>
  </si>
  <si>
    <t>áno, lebo uchádzač nedoručil vysvetlenie</t>
  </si>
  <si>
    <t>viac ako 2%</t>
  </si>
  <si>
    <t>2% a menej</t>
  </si>
  <si>
    <t>áno - bez vplyvu na výsledok</t>
  </si>
  <si>
    <t>áno - s vplyvom na výsledok</t>
  </si>
  <si>
    <t>Bolo identifikované porušenie princípov VO?</t>
  </si>
  <si>
    <t>Je PHZ určená v zmysle Príručky k procesu verejného obstarávania (3 oslovené subjekty pri tovaroch a/alebo službách alebo rozpočet od oprávneneho stavebného inžiniera pri stavebných prácach)?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</si>
</sst>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&quot;-&quot;??\ [$€-1]_-;_-@_-"/>
    <numFmt numFmtId="165" formatCode="0.0%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0" xfId="0" applyProtection="1"/>
    <xf numFmtId="164" fontId="0" fillId="0" borderId="0" xfId="0" applyNumberFormat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left" vertical="center"/>
    </xf>
    <xf numFmtId="1" fontId="2" fillId="0" borderId="9" xfId="0" applyNumberFormat="1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left" vertical="center"/>
    </xf>
    <xf numFmtId="1" fontId="2" fillId="0" borderId="10" xfId="0" applyNumberFormat="1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left" vertical="center" wrapText="1"/>
    </xf>
    <xf numFmtId="165" fontId="2" fillId="0" borderId="5" xfId="1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1" fontId="2" fillId="0" borderId="28" xfId="0" applyNumberFormat="1" applyFont="1" applyBorder="1" applyAlignment="1" applyProtection="1">
      <alignment horizontal="center" vertical="center"/>
    </xf>
    <xf numFmtId="0" fontId="2" fillId="0" borderId="30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33" xfId="0" applyFont="1" applyBorder="1" applyAlignment="1" applyProtection="1">
      <alignment vertical="center"/>
    </xf>
    <xf numFmtId="0" fontId="2" fillId="0" borderId="24" xfId="0" applyFont="1" applyBorder="1" applyAlignment="1" applyProtection="1">
      <alignment horizontal="left" vertical="center" wrapText="1"/>
    </xf>
    <xf numFmtId="1" fontId="2" fillId="0" borderId="25" xfId="0" applyNumberFormat="1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/>
    </xf>
    <xf numFmtId="1" fontId="2" fillId="0" borderId="0" xfId="0" applyNumberFormat="1" applyFont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vertical="center"/>
      <protection locked="0"/>
    </xf>
    <xf numFmtId="0" fontId="0" fillId="0" borderId="32" xfId="0" applyNumberForma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34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27" xfId="0" applyNumberFormat="1" applyFont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19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left"/>
      <protection locked="0"/>
    </xf>
    <xf numFmtId="0" fontId="2" fillId="3" borderId="22" xfId="0" applyFont="1" applyFill="1" applyBorder="1" applyAlignment="1" applyProtection="1">
      <alignment horizontal="left"/>
      <protection locked="0"/>
    </xf>
    <xf numFmtId="1" fontId="2" fillId="0" borderId="28" xfId="0" applyNumberFormat="1" applyFont="1" applyBorder="1" applyAlignment="1" applyProtection="1">
      <alignment horizontal="center" vertical="center"/>
    </xf>
    <xf numFmtId="1" fontId="2" fillId="0" borderId="29" xfId="0" applyNumberFormat="1" applyFont="1" applyBorder="1" applyAlignment="1" applyProtection="1">
      <alignment horizontal="center" vertical="center"/>
    </xf>
    <xf numFmtId="0" fontId="2" fillId="0" borderId="30" xfId="0" applyFont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/>
    </xf>
    <xf numFmtId="0" fontId="0" fillId="0" borderId="5" xfId="0" applyBorder="1" applyAlignment="1" applyProtection="1">
      <alignment horizontal="left"/>
      <protection locked="0"/>
    </xf>
    <xf numFmtId="14" fontId="0" fillId="0" borderId="5" xfId="0" applyNumberFormat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64" fontId="2" fillId="3" borderId="6" xfId="0" applyNumberFormat="1" applyFont="1" applyFill="1" applyBorder="1" applyAlignment="1" applyProtection="1">
      <alignment horizontal="center" vertical="center"/>
      <protection locked="0"/>
    </xf>
    <xf numFmtId="164" fontId="2" fillId="3" borderId="7" xfId="0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left" vertic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zoomScaleNormal="100" workbookViewId="0">
      <selection activeCell="C11" sqref="C11:C12"/>
    </sheetView>
  </sheetViews>
  <sheetFormatPr defaultRowHeight="15" x14ac:dyDescent="0.25"/>
  <cols>
    <col min="1" max="1" width="4.5703125" customWidth="1"/>
    <col min="2" max="2" width="18.140625" customWidth="1"/>
    <col min="3" max="3" width="74" bestFit="1" customWidth="1"/>
    <col min="4" max="5" width="16.28515625" bestFit="1" customWidth="1"/>
    <col min="6" max="6" width="19.42578125" customWidth="1"/>
    <col min="7" max="7" width="3.42578125" bestFit="1" customWidth="1"/>
    <col min="9" max="9" width="17.5703125" customWidth="1"/>
    <col min="11" max="11" width="10.85546875" bestFit="1" customWidth="1"/>
    <col min="12" max="13" width="11.85546875" bestFit="1" customWidth="1"/>
  </cols>
  <sheetData>
    <row r="1" spans="1:13" x14ac:dyDescent="0.25">
      <c r="A1" s="63" t="s">
        <v>0</v>
      </c>
      <c r="B1" s="63"/>
      <c r="C1" s="65"/>
      <c r="D1" s="65"/>
      <c r="E1" s="65"/>
      <c r="F1" s="65"/>
      <c r="G1" s="65"/>
      <c r="H1" s="65"/>
      <c r="I1" s="65"/>
    </row>
    <row r="2" spans="1:13" ht="15.75" thickBot="1" x14ac:dyDescent="0.3">
      <c r="A2" s="64" t="s">
        <v>6</v>
      </c>
      <c r="B2" s="64"/>
      <c r="C2" s="64"/>
      <c r="D2" s="66"/>
      <c r="E2" s="66"/>
      <c r="F2" s="66"/>
      <c r="G2" s="66"/>
      <c r="H2" s="66"/>
      <c r="I2" s="66"/>
    </row>
    <row r="3" spans="1:13" s="1" customFormat="1" ht="30.75" thickBot="1" x14ac:dyDescent="0.3">
      <c r="A3" s="4" t="s">
        <v>1</v>
      </c>
      <c r="B3" s="5" t="s">
        <v>2</v>
      </c>
      <c r="C3" s="4" t="s">
        <v>3</v>
      </c>
      <c r="D3" s="6" t="s">
        <v>8</v>
      </c>
      <c r="E3" s="6" t="s">
        <v>4</v>
      </c>
      <c r="F3" s="58" t="s">
        <v>9</v>
      </c>
      <c r="G3" s="59"/>
      <c r="H3" s="60"/>
      <c r="I3" s="4" t="s">
        <v>5</v>
      </c>
    </row>
    <row r="4" spans="1:13" s="1" customFormat="1" x14ac:dyDescent="0.25">
      <c r="A4" s="36">
        <v>1</v>
      </c>
      <c r="B4" s="31" t="s">
        <v>7</v>
      </c>
      <c r="C4" s="31" t="s">
        <v>34</v>
      </c>
      <c r="D4" s="37"/>
      <c r="E4" s="39" t="str">
        <f>IF(D4&gt;3,G4,IF(D4&gt;2,G5,IF(D4&gt;1,G6,G7)))</f>
        <v>10</v>
      </c>
      <c r="F4" s="7" t="s">
        <v>30</v>
      </c>
      <c r="G4" s="8">
        <v>0</v>
      </c>
      <c r="H4" s="9" t="s">
        <v>10</v>
      </c>
      <c r="I4" s="71"/>
    </row>
    <row r="5" spans="1:13" s="1" customFormat="1" x14ac:dyDescent="0.25">
      <c r="A5" s="34"/>
      <c r="B5" s="32"/>
      <c r="C5" s="32"/>
      <c r="D5" s="38"/>
      <c r="E5" s="35"/>
      <c r="F5" s="10" t="s">
        <v>31</v>
      </c>
      <c r="G5" s="11" t="s">
        <v>25</v>
      </c>
      <c r="H5" s="12" t="s">
        <v>26</v>
      </c>
      <c r="I5" s="72"/>
    </row>
    <row r="6" spans="1:13" s="1" customFormat="1" x14ac:dyDescent="0.25">
      <c r="A6" s="34"/>
      <c r="B6" s="32"/>
      <c r="C6" s="32"/>
      <c r="D6" s="38"/>
      <c r="E6" s="35"/>
      <c r="F6" s="10" t="s">
        <v>32</v>
      </c>
      <c r="G6" s="11" t="s">
        <v>28</v>
      </c>
      <c r="H6" s="12" t="s">
        <v>10</v>
      </c>
      <c r="I6" s="72"/>
    </row>
    <row r="7" spans="1:13" s="1" customFormat="1" x14ac:dyDescent="0.25">
      <c r="A7" s="34"/>
      <c r="B7" s="32"/>
      <c r="C7" s="32"/>
      <c r="D7" s="38"/>
      <c r="E7" s="35"/>
      <c r="F7" s="10" t="s">
        <v>33</v>
      </c>
      <c r="G7" s="11" t="s">
        <v>29</v>
      </c>
      <c r="H7" s="12" t="s">
        <v>10</v>
      </c>
      <c r="I7" s="54"/>
    </row>
    <row r="8" spans="1:13" x14ac:dyDescent="0.25">
      <c r="A8" s="34">
        <v>2</v>
      </c>
      <c r="B8" s="33" t="s">
        <v>11</v>
      </c>
      <c r="C8" s="13" t="s">
        <v>35</v>
      </c>
      <c r="D8" s="14">
        <f>1-D10/D9</f>
        <v>0</v>
      </c>
      <c r="E8" s="35">
        <f>IF(ABS(D8)&gt;0.02,G8,G9)</f>
        <v>7</v>
      </c>
      <c r="F8" s="15" t="s">
        <v>40</v>
      </c>
      <c r="G8" s="16">
        <v>0</v>
      </c>
      <c r="H8" s="17" t="s">
        <v>10</v>
      </c>
      <c r="I8" s="53"/>
    </row>
    <row r="9" spans="1:13" x14ac:dyDescent="0.25">
      <c r="A9" s="34"/>
      <c r="B9" s="33"/>
      <c r="C9" s="10" t="s">
        <v>12</v>
      </c>
      <c r="D9" s="26">
        <v>10</v>
      </c>
      <c r="E9" s="35"/>
      <c r="F9" s="29" t="s">
        <v>41</v>
      </c>
      <c r="G9" s="67">
        <v>7</v>
      </c>
      <c r="H9" s="69" t="s">
        <v>10</v>
      </c>
      <c r="I9" s="72"/>
    </row>
    <row r="10" spans="1:13" x14ac:dyDescent="0.25">
      <c r="A10" s="34"/>
      <c r="B10" s="33"/>
      <c r="C10" s="10" t="s">
        <v>13</v>
      </c>
      <c r="D10" s="26">
        <v>10</v>
      </c>
      <c r="E10" s="35"/>
      <c r="F10" s="30"/>
      <c r="G10" s="68"/>
      <c r="H10" s="70"/>
      <c r="I10" s="54"/>
    </row>
    <row r="11" spans="1:13" ht="50.1" customHeight="1" x14ac:dyDescent="0.25">
      <c r="A11" s="40">
        <v>3</v>
      </c>
      <c r="B11" s="44" t="s">
        <v>23</v>
      </c>
      <c r="C11" s="44" t="s">
        <v>36</v>
      </c>
      <c r="D11" s="82">
        <v>10</v>
      </c>
      <c r="E11" s="29" t="str">
        <f>IF((D10-D10*0.3)&gt;D11,G12,IF((D10*1.3)&lt;D11,G12,G11))</f>
        <v>0</v>
      </c>
      <c r="F11" s="10" t="s">
        <v>16</v>
      </c>
      <c r="G11" s="11" t="s">
        <v>24</v>
      </c>
      <c r="H11" s="12" t="s">
        <v>10</v>
      </c>
      <c r="I11" s="61"/>
    </row>
    <row r="12" spans="1:13" ht="50.1" customHeight="1" x14ac:dyDescent="0.25">
      <c r="A12" s="73"/>
      <c r="B12" s="74"/>
      <c r="C12" s="74"/>
      <c r="D12" s="83"/>
      <c r="E12" s="30"/>
      <c r="F12" s="10" t="s">
        <v>15</v>
      </c>
      <c r="G12" s="11">
        <v>5</v>
      </c>
      <c r="H12" s="12" t="s">
        <v>10</v>
      </c>
      <c r="I12" s="62"/>
      <c r="K12" s="3"/>
      <c r="L12" s="3"/>
      <c r="M12" s="3"/>
    </row>
    <row r="13" spans="1:13" ht="36.950000000000003" customHeight="1" x14ac:dyDescent="0.25">
      <c r="A13" s="40">
        <v>4</v>
      </c>
      <c r="B13" s="44" t="s">
        <v>27</v>
      </c>
      <c r="C13" s="44" t="s">
        <v>45</v>
      </c>
      <c r="D13" s="38" t="s">
        <v>15</v>
      </c>
      <c r="E13" s="35" t="str">
        <f>IF(D13="áno",G13,G14)</f>
        <v>0</v>
      </c>
      <c r="F13" s="10" t="s">
        <v>15</v>
      </c>
      <c r="G13" s="11" t="s">
        <v>24</v>
      </c>
      <c r="H13" s="12" t="s">
        <v>10</v>
      </c>
      <c r="I13" s="53"/>
    </row>
    <row r="14" spans="1:13" ht="36.950000000000003" customHeight="1" x14ac:dyDescent="0.25">
      <c r="A14" s="84"/>
      <c r="B14" s="85"/>
      <c r="C14" s="85"/>
      <c r="D14" s="38"/>
      <c r="E14" s="35"/>
      <c r="F14" s="13" t="s">
        <v>16</v>
      </c>
      <c r="G14" s="11">
        <v>10</v>
      </c>
      <c r="H14" s="12" t="s">
        <v>26</v>
      </c>
      <c r="I14" s="54"/>
    </row>
    <row r="15" spans="1:13" s="1" customFormat="1" x14ac:dyDescent="0.25">
      <c r="A15" s="34">
        <v>5</v>
      </c>
      <c r="B15" s="32" t="s">
        <v>14</v>
      </c>
      <c r="C15" s="78" t="s">
        <v>44</v>
      </c>
      <c r="D15" s="79" t="s">
        <v>16</v>
      </c>
      <c r="E15" s="28">
        <f>IF(D15="nie",G15,IF(D15=F16,G16,G17))</f>
        <v>0</v>
      </c>
      <c r="F15" s="10" t="s">
        <v>16</v>
      </c>
      <c r="G15" s="11">
        <v>0</v>
      </c>
      <c r="H15" s="12" t="s">
        <v>10</v>
      </c>
      <c r="I15" s="50"/>
    </row>
    <row r="16" spans="1:13" s="1" customFormat="1" ht="30" customHeight="1" x14ac:dyDescent="0.25">
      <c r="A16" s="34"/>
      <c r="B16" s="32"/>
      <c r="C16" s="78"/>
      <c r="D16" s="80"/>
      <c r="E16" s="28"/>
      <c r="F16" s="13" t="s">
        <v>42</v>
      </c>
      <c r="G16" s="11">
        <v>5</v>
      </c>
      <c r="H16" s="12" t="s">
        <v>26</v>
      </c>
      <c r="I16" s="51"/>
    </row>
    <row r="17" spans="1:9" s="1" customFormat="1" x14ac:dyDescent="0.25">
      <c r="A17" s="34"/>
      <c r="B17" s="32"/>
      <c r="C17" s="78"/>
      <c r="D17" s="81"/>
      <c r="E17" s="28"/>
      <c r="F17" s="10" t="s">
        <v>43</v>
      </c>
      <c r="G17" s="11" t="s">
        <v>29</v>
      </c>
      <c r="H17" s="12" t="s">
        <v>10</v>
      </c>
      <c r="I17" s="51"/>
    </row>
    <row r="18" spans="1:9" x14ac:dyDescent="0.25">
      <c r="A18" s="34">
        <v>6</v>
      </c>
      <c r="B18" s="32" t="s">
        <v>17</v>
      </c>
      <c r="C18" s="33" t="s">
        <v>37</v>
      </c>
      <c r="D18" s="46" t="s">
        <v>16</v>
      </c>
      <c r="E18" s="55">
        <f>IF(D18="nie",G18,IF(D18=F19,G19,G20))</f>
        <v>0</v>
      </c>
      <c r="F18" s="10" t="s">
        <v>16</v>
      </c>
      <c r="G18" s="11">
        <v>0</v>
      </c>
      <c r="H18" s="12" t="s">
        <v>10</v>
      </c>
      <c r="I18" s="51"/>
    </row>
    <row r="19" spans="1:9" ht="45" x14ac:dyDescent="0.25">
      <c r="A19" s="40"/>
      <c r="B19" s="42"/>
      <c r="C19" s="44"/>
      <c r="D19" s="47"/>
      <c r="E19" s="55"/>
      <c r="F19" s="18" t="s">
        <v>39</v>
      </c>
      <c r="G19" s="11" t="s">
        <v>29</v>
      </c>
      <c r="H19" s="19" t="s">
        <v>10</v>
      </c>
      <c r="I19" s="51"/>
    </row>
    <row r="20" spans="1:9" ht="30" customHeight="1" thickBot="1" x14ac:dyDescent="0.3">
      <c r="A20" s="41"/>
      <c r="B20" s="43"/>
      <c r="C20" s="45"/>
      <c r="D20" s="48"/>
      <c r="E20" s="56"/>
      <c r="F20" s="20" t="s">
        <v>38</v>
      </c>
      <c r="G20" s="21" t="s">
        <v>28</v>
      </c>
      <c r="H20" s="22" t="s">
        <v>10</v>
      </c>
      <c r="I20" s="52"/>
    </row>
    <row r="21" spans="1:9" ht="15.75" thickTop="1" x14ac:dyDescent="0.25">
      <c r="A21" s="49" t="s">
        <v>21</v>
      </c>
      <c r="B21" s="49"/>
      <c r="C21" s="23"/>
      <c r="D21" s="24" t="s">
        <v>22</v>
      </c>
      <c r="E21" s="25">
        <f>E18+E15+E13+E11+E8+E4</f>
        <v>17</v>
      </c>
      <c r="F21" s="57"/>
      <c r="G21" s="57"/>
      <c r="H21" s="57"/>
      <c r="I21" s="57"/>
    </row>
    <row r="22" spans="1:9" x14ac:dyDescent="0.25">
      <c r="A22" s="27"/>
      <c r="B22" s="27"/>
      <c r="C22" s="27"/>
      <c r="D22" s="27"/>
      <c r="E22" s="2"/>
      <c r="F22" s="2"/>
      <c r="G22" s="2"/>
      <c r="H22" s="2"/>
      <c r="I22" s="2"/>
    </row>
    <row r="23" spans="1:9" x14ac:dyDescent="0.25">
      <c r="A23" s="75" t="s">
        <v>18</v>
      </c>
      <c r="B23" s="75"/>
      <c r="C23" s="76"/>
      <c r="D23" s="76"/>
      <c r="E23" s="76"/>
      <c r="F23" s="76"/>
      <c r="G23" s="76"/>
      <c r="H23" s="76"/>
      <c r="I23" s="76"/>
    </row>
    <row r="24" spans="1:9" x14ac:dyDescent="0.25">
      <c r="A24" s="75" t="s">
        <v>19</v>
      </c>
      <c r="B24" s="75"/>
      <c r="C24" s="77"/>
      <c r="D24" s="76"/>
      <c r="E24" s="76"/>
      <c r="F24" s="76"/>
      <c r="G24" s="76"/>
      <c r="H24" s="76"/>
      <c r="I24" s="76"/>
    </row>
    <row r="25" spans="1:9" x14ac:dyDescent="0.25">
      <c r="A25" s="75" t="s">
        <v>20</v>
      </c>
      <c r="B25" s="75"/>
      <c r="C25" s="75"/>
      <c r="D25" s="75"/>
      <c r="E25" s="75"/>
      <c r="F25" s="75"/>
      <c r="G25" s="75"/>
      <c r="H25" s="75"/>
      <c r="I25" s="75"/>
    </row>
  </sheetData>
  <sheetProtection selectLockedCells="1"/>
  <dataConsolidate/>
  <mergeCells count="50">
    <mergeCell ref="A15:A17"/>
    <mergeCell ref="B15:B17"/>
    <mergeCell ref="C15:C17"/>
    <mergeCell ref="D15:D17"/>
    <mergeCell ref="D11:D12"/>
    <mergeCell ref="A13:A14"/>
    <mergeCell ref="B13:B14"/>
    <mergeCell ref="C13:C14"/>
    <mergeCell ref="D13:D14"/>
    <mergeCell ref="A23:B23"/>
    <mergeCell ref="A24:B24"/>
    <mergeCell ref="A25:B25"/>
    <mergeCell ref="C23:I23"/>
    <mergeCell ref="C24:I24"/>
    <mergeCell ref="C25:I25"/>
    <mergeCell ref="F3:H3"/>
    <mergeCell ref="I11:I12"/>
    <mergeCell ref="A1:B1"/>
    <mergeCell ref="A2:C2"/>
    <mergeCell ref="C1:I1"/>
    <mergeCell ref="D2:I2"/>
    <mergeCell ref="F9:F10"/>
    <mergeCell ref="G9:G10"/>
    <mergeCell ref="H9:H10"/>
    <mergeCell ref="I4:I7"/>
    <mergeCell ref="I8:I10"/>
    <mergeCell ref="A11:A12"/>
    <mergeCell ref="B11:B12"/>
    <mergeCell ref="C11:C12"/>
    <mergeCell ref="I15:I20"/>
    <mergeCell ref="I13:I14"/>
    <mergeCell ref="E18:E20"/>
    <mergeCell ref="E13:E14"/>
    <mergeCell ref="F21:I21"/>
    <mergeCell ref="A22:D22"/>
    <mergeCell ref="E15:E17"/>
    <mergeCell ref="E11:E12"/>
    <mergeCell ref="C4:C7"/>
    <mergeCell ref="B8:B10"/>
    <mergeCell ref="A8:A10"/>
    <mergeCell ref="E8:E10"/>
    <mergeCell ref="A4:A7"/>
    <mergeCell ref="B4:B7"/>
    <mergeCell ref="D4:D7"/>
    <mergeCell ref="E4:E7"/>
    <mergeCell ref="A18:A20"/>
    <mergeCell ref="B18:B20"/>
    <mergeCell ref="C18:C20"/>
    <mergeCell ref="D18:D20"/>
    <mergeCell ref="A21:B21"/>
  </mergeCells>
  <dataValidations count="6">
    <dataValidation type="whole" operator="greaterThanOrEqual" allowBlank="1" showInputMessage="1" showErrorMessage="1" sqref="D4:D7">
      <formula1>0</formula1>
    </dataValidation>
    <dataValidation type="list" allowBlank="1" showInputMessage="1" showErrorMessage="1" sqref="D13:D14">
      <formula1>"áno, nie"</formula1>
    </dataValidation>
    <dataValidation type="decimal" operator="greaterThan" allowBlank="1" showInputMessage="1" showErrorMessage="1" sqref="D10:D12">
      <formula1>0</formula1>
    </dataValidation>
    <dataValidation type="date" operator="greaterThan" allowBlank="1" showInputMessage="1" showErrorMessage="1" sqref="C24:I24">
      <formula1>43544</formula1>
    </dataValidation>
    <dataValidation type="list" allowBlank="1" showInputMessage="1" showErrorMessage="1" sqref="D18:D20">
      <formula1>$F$18:$F$20</formula1>
    </dataValidation>
    <dataValidation type="list" allowBlank="1" showInputMessage="1" showErrorMessage="1" sqref="N7 D15:D17">
      <formula1>$F$15:$F$17</formula1>
    </dataValidation>
  </dataValidations>
  <pageMargins left="0.70866141732283472" right="0.70866141732283472" top="0.74803149606299213" bottom="0.74803149606299213" header="0.31496062992125984" footer="0.31496062992125984"/>
  <pageSetup scale="68" orientation="landscape" r:id="rId1"/>
  <headerFooter>
    <oddHeader>&amp;RPríloha č.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MPRR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Krajčo Milan</dc:creator>
  <cp:lastModifiedBy>Šupáková, Petra</cp:lastModifiedBy>
  <cp:lastPrinted>2020-07-30T08:36:54Z</cp:lastPrinted>
  <dcterms:created xsi:type="dcterms:W3CDTF">2019-03-21T08:34:01Z</dcterms:created>
  <dcterms:modified xsi:type="dcterms:W3CDTF">2021-03-18T14:20:46Z</dcterms:modified>
</cp:coreProperties>
</file>