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9735" activeTab="2"/>
  </bookViews>
  <sheets>
    <sheet name="Jan" sheetId="1" r:id="rId1"/>
    <sheet name="Feb" sheetId="5" r:id="rId2"/>
    <sheet name="Jan MRR %" sheetId="3" r:id="rId3"/>
    <sheet name="Jan VRR %" sheetId="4" r:id="rId4"/>
    <sheet name="Feb MRR%" sheetId="6" r:id="rId5"/>
    <sheet name="Feb VRR%" sheetId="7" r:id="rId6"/>
    <sheet name="SUMAR" sheetId="8" r:id="rId7"/>
  </sheets>
  <definedNames>
    <definedName name="_xlnm.Print_Area" localSheetId="4">'Feb MRR%'!$A$1:$V$50</definedName>
    <definedName name="_xlnm.Print_Area" localSheetId="5">'Feb VRR%'!$A$1:$V$50</definedName>
    <definedName name="_xlnm.Print_Area" localSheetId="2">'Jan MRR %'!$A$1:$V$50</definedName>
    <definedName name="_xlnm.Print_Area" localSheetId="3">'Jan VRR %'!$A$1:$V$50</definedName>
    <definedName name="_xlnm.Print_Area" localSheetId="6">SUMAR!$A$1:$S$28</definedName>
  </definedNames>
  <calcPr calcId="144525"/>
</workbook>
</file>

<file path=xl/calcChain.xml><?xml version="1.0" encoding="utf-8"?>
<calcChain xmlns="http://schemas.openxmlformats.org/spreadsheetml/2006/main">
  <c r="S18" i="8" l="1"/>
  <c r="S17" i="8"/>
  <c r="R19" i="8"/>
  <c r="R18" i="8"/>
  <c r="R17" i="8"/>
  <c r="S11" i="8"/>
  <c r="S10" i="8"/>
  <c r="R12" i="8"/>
  <c r="R11" i="8"/>
  <c r="R10" i="8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11" i="7"/>
  <c r="T34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11" i="7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11" i="6"/>
  <c r="T34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11" i="6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11" i="4"/>
  <c r="T34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11" i="4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11" i="3"/>
  <c r="T34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12" i="3"/>
  <c r="T13" i="3"/>
  <c r="T11" i="3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11" i="5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1" i="1"/>
  <c r="K29" i="1" l="1"/>
  <c r="K30" i="1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L25" i="1"/>
  <c r="L26" i="1"/>
  <c r="L27" i="1"/>
  <c r="L28" i="1"/>
  <c r="L29" i="1"/>
  <c r="L30" i="1"/>
  <c r="L31" i="1"/>
  <c r="M13" i="1"/>
  <c r="M14" i="1"/>
  <c r="M15" i="1"/>
  <c r="M16" i="1"/>
  <c r="M17" i="1"/>
  <c r="M18" i="1"/>
  <c r="M19" i="1"/>
  <c r="M20" i="1"/>
  <c r="D35" i="7" l="1"/>
  <c r="D35" i="6"/>
  <c r="D35" i="4"/>
  <c r="D35" i="3"/>
  <c r="M33" i="5" l="1"/>
  <c r="K33" i="5"/>
  <c r="S33" i="5" s="1"/>
  <c r="M32" i="5"/>
  <c r="K32" i="5"/>
  <c r="S32" i="5" s="1"/>
  <c r="M31" i="5"/>
  <c r="L31" i="5"/>
  <c r="K31" i="5"/>
  <c r="S31" i="5" s="1"/>
  <c r="M30" i="5"/>
  <c r="K30" i="5"/>
  <c r="O30" i="5" s="1"/>
  <c r="N29" i="5"/>
  <c r="M29" i="5"/>
  <c r="L29" i="5"/>
  <c r="K29" i="5"/>
  <c r="S29" i="5" s="1"/>
  <c r="L28" i="5"/>
  <c r="K28" i="5"/>
  <c r="O28" i="5" s="1"/>
  <c r="L27" i="5"/>
  <c r="K27" i="5"/>
  <c r="S27" i="5" s="1"/>
  <c r="K26" i="5"/>
  <c r="O26" i="5" s="1"/>
  <c r="N25" i="5"/>
  <c r="K25" i="5"/>
  <c r="S25" i="5" s="1"/>
  <c r="K24" i="5"/>
  <c r="S24" i="5" s="1"/>
  <c r="K23" i="5"/>
  <c r="S23" i="5" s="1"/>
  <c r="K22" i="5"/>
  <c r="O22" i="5" s="1"/>
  <c r="Q21" i="5"/>
  <c r="K21" i="5"/>
  <c r="S21" i="5" s="1"/>
  <c r="K20" i="5"/>
  <c r="S20" i="5" s="1"/>
  <c r="K19" i="5"/>
  <c r="S19" i="5" s="1"/>
  <c r="K18" i="5"/>
  <c r="N17" i="5"/>
  <c r="K17" i="5"/>
  <c r="S17" i="5" s="1"/>
  <c r="K16" i="5"/>
  <c r="N16" i="5" s="1"/>
  <c r="K15" i="5"/>
  <c r="S15" i="5" s="1"/>
  <c r="K14" i="5"/>
  <c r="O14" i="5" s="1"/>
  <c r="Q13" i="5"/>
  <c r="K13" i="5"/>
  <c r="S13" i="5" s="1"/>
  <c r="K12" i="5"/>
  <c r="S12" i="5" s="1"/>
  <c r="M11" i="5"/>
  <c r="K11" i="5"/>
  <c r="S11" i="5" s="1"/>
  <c r="N13" i="5" l="1"/>
  <c r="Q17" i="5"/>
  <c r="N21" i="5"/>
  <c r="Q25" i="5"/>
  <c r="Q29" i="5"/>
  <c r="N31" i="5"/>
  <c r="O20" i="5"/>
  <c r="S28" i="5"/>
  <c r="Q31" i="5"/>
  <c r="R11" i="5"/>
  <c r="P15" i="5"/>
  <c r="R15" i="5"/>
  <c r="R19" i="5"/>
  <c r="L11" i="5"/>
  <c r="N11" i="5"/>
  <c r="Q11" i="5"/>
  <c r="P13" i="5"/>
  <c r="R13" i="5"/>
  <c r="N15" i="5"/>
  <c r="Q15" i="5"/>
  <c r="P17" i="5"/>
  <c r="R17" i="5"/>
  <c r="N19" i="5"/>
  <c r="Q19" i="5"/>
  <c r="N20" i="5"/>
  <c r="P21" i="5"/>
  <c r="R21" i="5"/>
  <c r="N23" i="5"/>
  <c r="Q23" i="5"/>
  <c r="P25" i="5"/>
  <c r="R25" i="5"/>
  <c r="S26" i="5"/>
  <c r="N27" i="5"/>
  <c r="Q27" i="5"/>
  <c r="P29" i="5"/>
  <c r="R29" i="5"/>
  <c r="P31" i="5"/>
  <c r="R31" i="5"/>
  <c r="L33" i="5"/>
  <c r="N33" i="5"/>
  <c r="Q33" i="5"/>
  <c r="P11" i="5"/>
  <c r="P19" i="5"/>
  <c r="P23" i="5"/>
  <c r="R23" i="5"/>
  <c r="M27" i="5"/>
  <c r="P27" i="5"/>
  <c r="R27" i="5"/>
  <c r="S30" i="5"/>
  <c r="P33" i="5"/>
  <c r="R33" i="5"/>
  <c r="O16" i="5"/>
  <c r="R14" i="5"/>
  <c r="Q18" i="5"/>
  <c r="P18" i="5"/>
  <c r="R18" i="5"/>
  <c r="S22" i="5"/>
  <c r="R12" i="5"/>
  <c r="N14" i="5"/>
  <c r="P16" i="5"/>
  <c r="Q16" i="5"/>
  <c r="N18" i="5"/>
  <c r="O24" i="5"/>
  <c r="O32" i="5"/>
  <c r="N12" i="5"/>
  <c r="S16" i="5"/>
  <c r="O18" i="5"/>
  <c r="L26" i="5"/>
  <c r="R26" i="5"/>
  <c r="N26" i="5"/>
  <c r="Q26" i="5"/>
  <c r="P26" i="5"/>
  <c r="P32" i="5"/>
  <c r="L32" i="5"/>
  <c r="R32" i="5"/>
  <c r="N32" i="5"/>
  <c r="Q32" i="5"/>
  <c r="Q12" i="5"/>
  <c r="O12" i="5"/>
  <c r="R22" i="5"/>
  <c r="Q22" i="5"/>
  <c r="P22" i="5"/>
  <c r="P30" i="5"/>
  <c r="L30" i="5"/>
  <c r="R30" i="5"/>
  <c r="N30" i="5"/>
  <c r="Q30" i="5"/>
  <c r="Q14" i="5"/>
  <c r="P14" i="5"/>
  <c r="P24" i="5"/>
  <c r="R24" i="5"/>
  <c r="N24" i="5"/>
  <c r="Q24" i="5"/>
  <c r="P12" i="5"/>
  <c r="S14" i="5"/>
  <c r="S18" i="5"/>
  <c r="R16" i="5"/>
  <c r="P20" i="5"/>
  <c r="Q20" i="5"/>
  <c r="R20" i="5"/>
  <c r="N22" i="5"/>
  <c r="P28" i="5"/>
  <c r="R28" i="5"/>
  <c r="N28" i="5"/>
  <c r="Q28" i="5"/>
  <c r="M28" i="5"/>
  <c r="O11" i="5"/>
  <c r="O13" i="5"/>
  <c r="O15" i="5"/>
  <c r="O17" i="5"/>
  <c r="O19" i="5"/>
  <c r="O21" i="5"/>
  <c r="O23" i="5"/>
  <c r="O25" i="5"/>
  <c r="O27" i="5"/>
  <c r="O29" i="5"/>
  <c r="O31" i="5"/>
  <c r="O33" i="5"/>
  <c r="W33" i="7" l="1"/>
  <c r="S33" i="7"/>
  <c r="R33" i="7"/>
  <c r="Q33" i="7"/>
  <c r="P33" i="7"/>
  <c r="O33" i="7"/>
  <c r="N33" i="7"/>
  <c r="M33" i="7"/>
  <c r="L33" i="7"/>
  <c r="J33" i="7"/>
  <c r="I33" i="7"/>
  <c r="H33" i="7"/>
  <c r="G33" i="7"/>
  <c r="K33" i="7" s="1"/>
  <c r="X33" i="7" s="1"/>
  <c r="F33" i="7"/>
  <c r="W32" i="7"/>
  <c r="S32" i="7"/>
  <c r="R32" i="7"/>
  <c r="Q32" i="7"/>
  <c r="P32" i="7"/>
  <c r="O32" i="7"/>
  <c r="N32" i="7"/>
  <c r="M32" i="7"/>
  <c r="L32" i="7"/>
  <c r="J32" i="7"/>
  <c r="I32" i="7"/>
  <c r="H32" i="7"/>
  <c r="G32" i="7"/>
  <c r="F32" i="7"/>
  <c r="W31" i="7"/>
  <c r="S31" i="7"/>
  <c r="R31" i="7"/>
  <c r="Q31" i="7"/>
  <c r="P31" i="7"/>
  <c r="O31" i="7"/>
  <c r="N31" i="7"/>
  <c r="M31" i="7"/>
  <c r="L31" i="7"/>
  <c r="J31" i="7"/>
  <c r="I31" i="7"/>
  <c r="H31" i="7"/>
  <c r="G31" i="7"/>
  <c r="F31" i="7"/>
  <c r="W30" i="7"/>
  <c r="S30" i="7"/>
  <c r="R30" i="7"/>
  <c r="Q30" i="7"/>
  <c r="P30" i="7"/>
  <c r="O30" i="7"/>
  <c r="N30" i="7"/>
  <c r="M30" i="7"/>
  <c r="L30" i="7"/>
  <c r="J30" i="7"/>
  <c r="I30" i="7"/>
  <c r="H30" i="7"/>
  <c r="G30" i="7"/>
  <c r="F30" i="7"/>
  <c r="W29" i="7"/>
  <c r="S29" i="7"/>
  <c r="R29" i="7"/>
  <c r="Q29" i="7"/>
  <c r="P29" i="7"/>
  <c r="O29" i="7"/>
  <c r="N29" i="7"/>
  <c r="M29" i="7"/>
  <c r="L29" i="7"/>
  <c r="J29" i="7"/>
  <c r="I29" i="7"/>
  <c r="H29" i="7"/>
  <c r="G29" i="7"/>
  <c r="K29" i="7" s="1"/>
  <c r="X29" i="7" s="1"/>
  <c r="F29" i="7"/>
  <c r="W28" i="7"/>
  <c r="S28" i="7"/>
  <c r="R28" i="7"/>
  <c r="Q28" i="7"/>
  <c r="P28" i="7"/>
  <c r="O28" i="7"/>
  <c r="N28" i="7"/>
  <c r="M28" i="7"/>
  <c r="L28" i="7"/>
  <c r="J28" i="7"/>
  <c r="I28" i="7"/>
  <c r="H28" i="7"/>
  <c r="G28" i="7"/>
  <c r="F28" i="7"/>
  <c r="W27" i="7"/>
  <c r="S27" i="7"/>
  <c r="R27" i="7"/>
  <c r="Q27" i="7"/>
  <c r="P27" i="7"/>
  <c r="O27" i="7"/>
  <c r="N27" i="7"/>
  <c r="M27" i="7"/>
  <c r="L27" i="7"/>
  <c r="J27" i="7"/>
  <c r="I27" i="7"/>
  <c r="H27" i="7"/>
  <c r="G27" i="7"/>
  <c r="F27" i="7"/>
  <c r="W26" i="7"/>
  <c r="S26" i="7"/>
  <c r="R26" i="7"/>
  <c r="Q26" i="7"/>
  <c r="P26" i="7"/>
  <c r="O26" i="7"/>
  <c r="N26" i="7"/>
  <c r="M26" i="7"/>
  <c r="L26" i="7"/>
  <c r="J26" i="7"/>
  <c r="I26" i="7"/>
  <c r="H26" i="7"/>
  <c r="G26" i="7"/>
  <c r="F26" i="7"/>
  <c r="W25" i="7"/>
  <c r="S25" i="7"/>
  <c r="R25" i="7"/>
  <c r="Q25" i="7"/>
  <c r="P25" i="7"/>
  <c r="O25" i="7"/>
  <c r="N25" i="7"/>
  <c r="M25" i="7"/>
  <c r="L25" i="7"/>
  <c r="J25" i="7"/>
  <c r="I25" i="7"/>
  <c r="H25" i="7"/>
  <c r="G25" i="7"/>
  <c r="K25" i="7" s="1"/>
  <c r="X25" i="7" s="1"/>
  <c r="F25" i="7"/>
  <c r="W24" i="7"/>
  <c r="S24" i="7"/>
  <c r="R24" i="7"/>
  <c r="Q24" i="7"/>
  <c r="P24" i="7"/>
  <c r="O24" i="7"/>
  <c r="N24" i="7"/>
  <c r="M24" i="7"/>
  <c r="L24" i="7"/>
  <c r="J24" i="7"/>
  <c r="I24" i="7"/>
  <c r="H24" i="7"/>
  <c r="G24" i="7"/>
  <c r="F24" i="7"/>
  <c r="W23" i="7"/>
  <c r="S23" i="7"/>
  <c r="R23" i="7"/>
  <c r="Q23" i="7"/>
  <c r="P23" i="7"/>
  <c r="O23" i="7"/>
  <c r="N23" i="7"/>
  <c r="M23" i="7"/>
  <c r="L23" i="7"/>
  <c r="J23" i="7"/>
  <c r="I23" i="7"/>
  <c r="H23" i="7"/>
  <c r="G23" i="7"/>
  <c r="F23" i="7"/>
  <c r="W22" i="7"/>
  <c r="S22" i="7"/>
  <c r="R22" i="7"/>
  <c r="Q22" i="7"/>
  <c r="P22" i="7"/>
  <c r="O22" i="7"/>
  <c r="N22" i="7"/>
  <c r="M22" i="7"/>
  <c r="L22" i="7"/>
  <c r="J22" i="7"/>
  <c r="I22" i="7"/>
  <c r="H22" i="7"/>
  <c r="G22" i="7"/>
  <c r="F22" i="7"/>
  <c r="W21" i="7"/>
  <c r="S21" i="7"/>
  <c r="R21" i="7"/>
  <c r="Q21" i="7"/>
  <c r="P21" i="7"/>
  <c r="O21" i="7"/>
  <c r="N21" i="7"/>
  <c r="M21" i="7"/>
  <c r="L21" i="7"/>
  <c r="J21" i="7"/>
  <c r="I21" i="7"/>
  <c r="H21" i="7"/>
  <c r="G21" i="7"/>
  <c r="F21" i="7"/>
  <c r="W20" i="7"/>
  <c r="S20" i="7"/>
  <c r="R20" i="7"/>
  <c r="Q20" i="7"/>
  <c r="P20" i="7"/>
  <c r="O20" i="7"/>
  <c r="N20" i="7"/>
  <c r="M20" i="7"/>
  <c r="L20" i="7"/>
  <c r="J20" i="7"/>
  <c r="I20" i="7"/>
  <c r="H20" i="7"/>
  <c r="G20" i="7"/>
  <c r="F20" i="7"/>
  <c r="W19" i="7"/>
  <c r="S19" i="7"/>
  <c r="R19" i="7"/>
  <c r="Q19" i="7"/>
  <c r="P19" i="7"/>
  <c r="O19" i="7"/>
  <c r="N19" i="7"/>
  <c r="M19" i="7"/>
  <c r="L19" i="7"/>
  <c r="J19" i="7"/>
  <c r="I19" i="7"/>
  <c r="H19" i="7"/>
  <c r="G19" i="7"/>
  <c r="F19" i="7"/>
  <c r="W18" i="7"/>
  <c r="S18" i="7"/>
  <c r="R18" i="7"/>
  <c r="Q18" i="7"/>
  <c r="P18" i="7"/>
  <c r="O18" i="7"/>
  <c r="N18" i="7"/>
  <c r="M18" i="7"/>
  <c r="L18" i="7"/>
  <c r="J18" i="7"/>
  <c r="I18" i="7"/>
  <c r="H18" i="7"/>
  <c r="G18" i="7"/>
  <c r="F18" i="7"/>
  <c r="W17" i="7"/>
  <c r="S17" i="7"/>
  <c r="R17" i="7"/>
  <c r="Q17" i="7"/>
  <c r="P17" i="7"/>
  <c r="O17" i="7"/>
  <c r="N17" i="7"/>
  <c r="M17" i="7"/>
  <c r="L17" i="7"/>
  <c r="J17" i="7"/>
  <c r="I17" i="7"/>
  <c r="H17" i="7"/>
  <c r="G17" i="7"/>
  <c r="F17" i="7"/>
  <c r="W16" i="7"/>
  <c r="S16" i="7"/>
  <c r="R16" i="7"/>
  <c r="Q16" i="7"/>
  <c r="P16" i="7"/>
  <c r="O16" i="7"/>
  <c r="N16" i="7"/>
  <c r="M16" i="7"/>
  <c r="L16" i="7"/>
  <c r="J16" i="7"/>
  <c r="I16" i="7"/>
  <c r="H16" i="7"/>
  <c r="G16" i="7"/>
  <c r="F16" i="7"/>
  <c r="W15" i="7"/>
  <c r="S15" i="7"/>
  <c r="R15" i="7"/>
  <c r="Q15" i="7"/>
  <c r="P15" i="7"/>
  <c r="O15" i="7"/>
  <c r="N15" i="7"/>
  <c r="M15" i="7"/>
  <c r="L15" i="7"/>
  <c r="J15" i="7"/>
  <c r="I15" i="7"/>
  <c r="H15" i="7"/>
  <c r="G15" i="7"/>
  <c r="F15" i="7"/>
  <c r="W14" i="7"/>
  <c r="S14" i="7"/>
  <c r="R14" i="7"/>
  <c r="Q14" i="7"/>
  <c r="P14" i="7"/>
  <c r="O14" i="7"/>
  <c r="N14" i="7"/>
  <c r="M14" i="7"/>
  <c r="L14" i="7"/>
  <c r="J14" i="7"/>
  <c r="I14" i="7"/>
  <c r="H14" i="7"/>
  <c r="G14" i="7"/>
  <c r="F14" i="7"/>
  <c r="W13" i="7"/>
  <c r="S13" i="7"/>
  <c r="R13" i="7"/>
  <c r="Q13" i="7"/>
  <c r="P13" i="7"/>
  <c r="O13" i="7"/>
  <c r="N13" i="7"/>
  <c r="M13" i="7"/>
  <c r="L13" i="7"/>
  <c r="J13" i="7"/>
  <c r="I13" i="7"/>
  <c r="H13" i="7"/>
  <c r="G13" i="7"/>
  <c r="F13" i="7"/>
  <c r="W12" i="7"/>
  <c r="S12" i="7"/>
  <c r="R12" i="7"/>
  <c r="Q12" i="7"/>
  <c r="P12" i="7"/>
  <c r="O12" i="7"/>
  <c r="N12" i="7"/>
  <c r="M12" i="7"/>
  <c r="L12" i="7"/>
  <c r="J12" i="7"/>
  <c r="I12" i="7"/>
  <c r="H12" i="7"/>
  <c r="G12" i="7"/>
  <c r="F12" i="7"/>
  <c r="W11" i="7"/>
  <c r="S11" i="7"/>
  <c r="R11" i="7"/>
  <c r="Q11" i="7"/>
  <c r="P11" i="7"/>
  <c r="O11" i="7"/>
  <c r="O34" i="7" s="1"/>
  <c r="M18" i="8" s="1"/>
  <c r="N11" i="7"/>
  <c r="M11" i="7"/>
  <c r="L11" i="7"/>
  <c r="J11" i="7"/>
  <c r="J34" i="7" s="1"/>
  <c r="H18" i="8" s="1"/>
  <c r="I11" i="7"/>
  <c r="H11" i="7"/>
  <c r="G11" i="7"/>
  <c r="G34" i="7" s="1"/>
  <c r="E18" i="8" s="1"/>
  <c r="F11" i="7"/>
  <c r="F34" i="7" s="1"/>
  <c r="D18" i="8" s="1"/>
  <c r="G33" i="6"/>
  <c r="H33" i="6"/>
  <c r="I33" i="6"/>
  <c r="J33" i="6"/>
  <c r="L33" i="6"/>
  <c r="M33" i="6"/>
  <c r="N33" i="6"/>
  <c r="O33" i="6"/>
  <c r="P33" i="6"/>
  <c r="Q33" i="6"/>
  <c r="R33" i="6"/>
  <c r="S33" i="6"/>
  <c r="F33" i="6"/>
  <c r="K33" i="6" s="1"/>
  <c r="G32" i="6"/>
  <c r="H32" i="6"/>
  <c r="I32" i="6"/>
  <c r="J32" i="6"/>
  <c r="L32" i="6"/>
  <c r="M32" i="6"/>
  <c r="N32" i="6"/>
  <c r="O32" i="6"/>
  <c r="P32" i="6"/>
  <c r="Q32" i="6"/>
  <c r="R32" i="6"/>
  <c r="S32" i="6"/>
  <c r="F32" i="6"/>
  <c r="G31" i="6"/>
  <c r="H31" i="6"/>
  <c r="I31" i="6"/>
  <c r="J31" i="6"/>
  <c r="L31" i="6"/>
  <c r="M31" i="6"/>
  <c r="N31" i="6"/>
  <c r="O31" i="6"/>
  <c r="P31" i="6"/>
  <c r="Q31" i="6"/>
  <c r="R31" i="6"/>
  <c r="S31" i="6"/>
  <c r="F31" i="6"/>
  <c r="K31" i="6" s="1"/>
  <c r="G30" i="6"/>
  <c r="H30" i="6"/>
  <c r="I30" i="6"/>
  <c r="J30" i="6"/>
  <c r="L30" i="6"/>
  <c r="M30" i="6"/>
  <c r="N30" i="6"/>
  <c r="O30" i="6"/>
  <c r="P30" i="6"/>
  <c r="Q30" i="6"/>
  <c r="R30" i="6"/>
  <c r="S30" i="6"/>
  <c r="F30" i="6"/>
  <c r="G29" i="6"/>
  <c r="H29" i="6"/>
  <c r="I29" i="6"/>
  <c r="J29" i="6"/>
  <c r="L29" i="6"/>
  <c r="M29" i="6"/>
  <c r="N29" i="6"/>
  <c r="O29" i="6"/>
  <c r="P29" i="6"/>
  <c r="Q29" i="6"/>
  <c r="R29" i="6"/>
  <c r="S29" i="6"/>
  <c r="F29" i="6"/>
  <c r="K29" i="6" s="1"/>
  <c r="G28" i="6"/>
  <c r="H28" i="6"/>
  <c r="I28" i="6"/>
  <c r="J28" i="6"/>
  <c r="L28" i="6"/>
  <c r="M28" i="6"/>
  <c r="N28" i="6"/>
  <c r="O28" i="6"/>
  <c r="P28" i="6"/>
  <c r="Q28" i="6"/>
  <c r="R28" i="6"/>
  <c r="S28" i="6"/>
  <c r="F28" i="6"/>
  <c r="G27" i="6"/>
  <c r="H27" i="6"/>
  <c r="I27" i="6"/>
  <c r="J27" i="6"/>
  <c r="L27" i="6"/>
  <c r="M27" i="6"/>
  <c r="N27" i="6"/>
  <c r="O27" i="6"/>
  <c r="P27" i="6"/>
  <c r="Q27" i="6"/>
  <c r="R27" i="6"/>
  <c r="S27" i="6"/>
  <c r="F27" i="6"/>
  <c r="K27" i="6" s="1"/>
  <c r="G26" i="6"/>
  <c r="H26" i="6"/>
  <c r="I26" i="6"/>
  <c r="J26" i="6"/>
  <c r="L26" i="6"/>
  <c r="M26" i="6"/>
  <c r="N26" i="6"/>
  <c r="O26" i="6"/>
  <c r="P26" i="6"/>
  <c r="Q26" i="6"/>
  <c r="R26" i="6"/>
  <c r="S26" i="6"/>
  <c r="F26" i="6"/>
  <c r="G25" i="6"/>
  <c r="H25" i="6"/>
  <c r="I25" i="6"/>
  <c r="J25" i="6"/>
  <c r="L25" i="6"/>
  <c r="M25" i="6"/>
  <c r="N25" i="6"/>
  <c r="O25" i="6"/>
  <c r="P25" i="6"/>
  <c r="Q25" i="6"/>
  <c r="R25" i="6"/>
  <c r="S25" i="6"/>
  <c r="F25" i="6"/>
  <c r="K25" i="6" s="1"/>
  <c r="G24" i="6"/>
  <c r="H24" i="6"/>
  <c r="I24" i="6"/>
  <c r="J24" i="6"/>
  <c r="L24" i="6"/>
  <c r="M24" i="6"/>
  <c r="N24" i="6"/>
  <c r="O24" i="6"/>
  <c r="P24" i="6"/>
  <c r="Q24" i="6"/>
  <c r="R24" i="6"/>
  <c r="S24" i="6"/>
  <c r="F24" i="6"/>
  <c r="G23" i="6"/>
  <c r="H23" i="6"/>
  <c r="I23" i="6"/>
  <c r="J23" i="6"/>
  <c r="L23" i="6"/>
  <c r="M23" i="6"/>
  <c r="N23" i="6"/>
  <c r="O23" i="6"/>
  <c r="P23" i="6"/>
  <c r="Q23" i="6"/>
  <c r="R23" i="6"/>
  <c r="S23" i="6"/>
  <c r="F23" i="6"/>
  <c r="K23" i="6" s="1"/>
  <c r="G22" i="6"/>
  <c r="H22" i="6"/>
  <c r="I22" i="6"/>
  <c r="J22" i="6"/>
  <c r="L22" i="6"/>
  <c r="M22" i="6"/>
  <c r="N22" i="6"/>
  <c r="O22" i="6"/>
  <c r="P22" i="6"/>
  <c r="Q22" i="6"/>
  <c r="R22" i="6"/>
  <c r="S22" i="6"/>
  <c r="F22" i="6"/>
  <c r="G21" i="6"/>
  <c r="H21" i="6"/>
  <c r="I21" i="6"/>
  <c r="J21" i="6"/>
  <c r="L21" i="6"/>
  <c r="M21" i="6"/>
  <c r="N21" i="6"/>
  <c r="O21" i="6"/>
  <c r="P21" i="6"/>
  <c r="Q21" i="6"/>
  <c r="R21" i="6"/>
  <c r="S21" i="6"/>
  <c r="F21" i="6"/>
  <c r="K21" i="6" s="1"/>
  <c r="G20" i="6"/>
  <c r="H20" i="6"/>
  <c r="I20" i="6"/>
  <c r="J20" i="6"/>
  <c r="L20" i="6"/>
  <c r="M20" i="6"/>
  <c r="N20" i="6"/>
  <c r="O20" i="6"/>
  <c r="P20" i="6"/>
  <c r="Q20" i="6"/>
  <c r="R20" i="6"/>
  <c r="S20" i="6"/>
  <c r="F20" i="6"/>
  <c r="G19" i="6"/>
  <c r="H19" i="6"/>
  <c r="I19" i="6"/>
  <c r="J19" i="6"/>
  <c r="L19" i="6"/>
  <c r="M19" i="6"/>
  <c r="N19" i="6"/>
  <c r="O19" i="6"/>
  <c r="P19" i="6"/>
  <c r="Q19" i="6"/>
  <c r="R19" i="6"/>
  <c r="S19" i="6"/>
  <c r="F19" i="6"/>
  <c r="K19" i="6" s="1"/>
  <c r="G18" i="6"/>
  <c r="H18" i="6"/>
  <c r="I18" i="6"/>
  <c r="J18" i="6"/>
  <c r="L18" i="6"/>
  <c r="M18" i="6"/>
  <c r="N18" i="6"/>
  <c r="O18" i="6"/>
  <c r="P18" i="6"/>
  <c r="Q18" i="6"/>
  <c r="R18" i="6"/>
  <c r="S18" i="6"/>
  <c r="F18" i="6"/>
  <c r="G17" i="6"/>
  <c r="H17" i="6"/>
  <c r="I17" i="6"/>
  <c r="J17" i="6"/>
  <c r="L17" i="6"/>
  <c r="M17" i="6"/>
  <c r="N17" i="6"/>
  <c r="O17" i="6"/>
  <c r="P17" i="6"/>
  <c r="Q17" i="6"/>
  <c r="R17" i="6"/>
  <c r="S17" i="6"/>
  <c r="F17" i="6"/>
  <c r="K17" i="6" s="1"/>
  <c r="G16" i="6"/>
  <c r="H16" i="6"/>
  <c r="I16" i="6"/>
  <c r="J16" i="6"/>
  <c r="L16" i="6"/>
  <c r="M16" i="6"/>
  <c r="N16" i="6"/>
  <c r="O16" i="6"/>
  <c r="P16" i="6"/>
  <c r="Q16" i="6"/>
  <c r="R16" i="6"/>
  <c r="S16" i="6"/>
  <c r="F16" i="6"/>
  <c r="G15" i="6"/>
  <c r="H15" i="6"/>
  <c r="I15" i="6"/>
  <c r="J15" i="6"/>
  <c r="L15" i="6"/>
  <c r="M15" i="6"/>
  <c r="N15" i="6"/>
  <c r="O15" i="6"/>
  <c r="P15" i="6"/>
  <c r="Q15" i="6"/>
  <c r="R15" i="6"/>
  <c r="S15" i="6"/>
  <c r="F15" i="6"/>
  <c r="K15" i="6" s="1"/>
  <c r="G14" i="6"/>
  <c r="H14" i="6"/>
  <c r="I14" i="6"/>
  <c r="J14" i="6"/>
  <c r="L14" i="6"/>
  <c r="M14" i="6"/>
  <c r="N14" i="6"/>
  <c r="O14" i="6"/>
  <c r="P14" i="6"/>
  <c r="Q14" i="6"/>
  <c r="R14" i="6"/>
  <c r="S14" i="6"/>
  <c r="F14" i="6"/>
  <c r="G13" i="6"/>
  <c r="H13" i="6"/>
  <c r="I13" i="6"/>
  <c r="J13" i="6"/>
  <c r="L13" i="6"/>
  <c r="M13" i="6"/>
  <c r="N13" i="6"/>
  <c r="O13" i="6"/>
  <c r="P13" i="6"/>
  <c r="Q13" i="6"/>
  <c r="R13" i="6"/>
  <c r="S13" i="6"/>
  <c r="F13" i="6"/>
  <c r="K13" i="6" s="1"/>
  <c r="G12" i="6"/>
  <c r="H12" i="6"/>
  <c r="I12" i="6"/>
  <c r="J12" i="6"/>
  <c r="L12" i="6"/>
  <c r="M12" i="6"/>
  <c r="N12" i="6"/>
  <c r="O12" i="6"/>
  <c r="P12" i="6"/>
  <c r="Q12" i="6"/>
  <c r="R12" i="6"/>
  <c r="S12" i="6"/>
  <c r="F12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11" i="6"/>
  <c r="G11" i="6"/>
  <c r="H11" i="6"/>
  <c r="I11" i="6"/>
  <c r="J11" i="6"/>
  <c r="L11" i="6"/>
  <c r="M11" i="6"/>
  <c r="N11" i="6"/>
  <c r="O11" i="6"/>
  <c r="P11" i="6"/>
  <c r="Q11" i="6"/>
  <c r="R11" i="6"/>
  <c r="S11" i="6"/>
  <c r="F11" i="6"/>
  <c r="K11" i="6" l="1"/>
  <c r="K12" i="6"/>
  <c r="K14" i="6"/>
  <c r="K16" i="6"/>
  <c r="K20" i="6"/>
  <c r="K22" i="6"/>
  <c r="K24" i="6"/>
  <c r="K26" i="6"/>
  <c r="K28" i="6"/>
  <c r="K30" i="6"/>
  <c r="K32" i="6"/>
  <c r="K18" i="6"/>
  <c r="S34" i="7"/>
  <c r="Q18" i="8" s="1"/>
  <c r="K13" i="7"/>
  <c r="X13" i="7" s="1"/>
  <c r="K15" i="7"/>
  <c r="X15" i="7" s="1"/>
  <c r="K12" i="7"/>
  <c r="X12" i="7" s="1"/>
  <c r="K18" i="7"/>
  <c r="X18" i="7" s="1"/>
  <c r="K22" i="7"/>
  <c r="X22" i="7" s="1"/>
  <c r="K24" i="7"/>
  <c r="X24" i="7" s="1"/>
  <c r="K17" i="7"/>
  <c r="X17" i="7" s="1"/>
  <c r="K19" i="7"/>
  <c r="X19" i="7" s="1"/>
  <c r="K21" i="7"/>
  <c r="X21" i="7" s="1"/>
  <c r="K23" i="7"/>
  <c r="X23" i="7" s="1"/>
  <c r="K27" i="7"/>
  <c r="X27" i="7" s="1"/>
  <c r="K31" i="7"/>
  <c r="K16" i="7"/>
  <c r="X16" i="7" s="1"/>
  <c r="K20" i="7"/>
  <c r="X20" i="7" s="1"/>
  <c r="K26" i="7"/>
  <c r="X26" i="7" s="1"/>
  <c r="K30" i="7"/>
  <c r="X30" i="7" s="1"/>
  <c r="K32" i="7"/>
  <c r="X32" i="7" s="1"/>
  <c r="K14" i="7"/>
  <c r="X14" i="7" s="1"/>
  <c r="N34" i="7"/>
  <c r="L18" i="8" s="1"/>
  <c r="R34" i="7"/>
  <c r="P18" i="8" s="1"/>
  <c r="H34" i="7"/>
  <c r="F18" i="8" s="1"/>
  <c r="L34" i="7"/>
  <c r="J18" i="8" s="1"/>
  <c r="I34" i="7"/>
  <c r="G18" i="8" s="1"/>
  <c r="M34" i="7"/>
  <c r="K18" i="8" s="1"/>
  <c r="Q34" i="7"/>
  <c r="O18" i="8" s="1"/>
  <c r="X31" i="7"/>
  <c r="K11" i="7"/>
  <c r="K28" i="7"/>
  <c r="X28" i="7" s="1"/>
  <c r="P34" i="7"/>
  <c r="N18" i="8" s="1"/>
  <c r="J34" i="6"/>
  <c r="H11" i="8" s="1"/>
  <c r="I34" i="6"/>
  <c r="G11" i="8" s="1"/>
  <c r="H34" i="6"/>
  <c r="F11" i="8" s="1"/>
  <c r="G34" i="6"/>
  <c r="E11" i="8" s="1"/>
  <c r="F34" i="6"/>
  <c r="D11" i="8" s="1"/>
  <c r="J34" i="5"/>
  <c r="I34" i="5"/>
  <c r="H34" i="5"/>
  <c r="G34" i="5"/>
  <c r="F34" i="5"/>
  <c r="K34" i="7" l="1"/>
  <c r="I18" i="8" s="1"/>
  <c r="K34" i="6"/>
  <c r="I11" i="8" s="1"/>
  <c r="X31" i="6"/>
  <c r="X19" i="6"/>
  <c r="X21" i="6"/>
  <c r="K34" i="5"/>
  <c r="U34" i="7" l="1"/>
  <c r="X11" i="7"/>
  <c r="X16" i="6"/>
  <c r="X13" i="6"/>
  <c r="X26" i="6"/>
  <c r="X15" i="6"/>
  <c r="Q34" i="5"/>
  <c r="M34" i="5"/>
  <c r="N34" i="5"/>
  <c r="R34" i="5"/>
  <c r="X29" i="6"/>
  <c r="X30" i="6"/>
  <c r="X23" i="6"/>
  <c r="M34" i="6"/>
  <c r="K11" i="8" s="1"/>
  <c r="X33" i="6"/>
  <c r="O34" i="6"/>
  <c r="M11" i="8" s="1"/>
  <c r="X12" i="6"/>
  <c r="X25" i="6"/>
  <c r="X28" i="6"/>
  <c r="X14" i="6"/>
  <c r="X27" i="6"/>
  <c r="R34" i="6"/>
  <c r="P11" i="8" s="1"/>
  <c r="X32" i="6"/>
  <c r="X17" i="6"/>
  <c r="Q34" i="6"/>
  <c r="O11" i="8" s="1"/>
  <c r="X22" i="6"/>
  <c r="S34" i="6"/>
  <c r="Q11" i="8" s="1"/>
  <c r="L34" i="6"/>
  <c r="J11" i="8" s="1"/>
  <c r="X24" i="6"/>
  <c r="N34" i="6"/>
  <c r="L11" i="8" s="1"/>
  <c r="P34" i="6"/>
  <c r="N11" i="8" s="1"/>
  <c r="X18" i="6"/>
  <c r="X11" i="6"/>
  <c r="X20" i="6"/>
  <c r="P34" i="5"/>
  <c r="S34" i="5"/>
  <c r="L34" i="5"/>
  <c r="O34" i="5"/>
  <c r="U34" i="5" l="1"/>
  <c r="U34" i="6"/>
  <c r="W34" i="7" l="1"/>
  <c r="X34" i="7" s="1"/>
  <c r="W34" i="6"/>
  <c r="X34" i="6" s="1"/>
  <c r="J33" i="4"/>
  <c r="I33" i="4"/>
  <c r="H33" i="4"/>
  <c r="G33" i="4"/>
  <c r="F33" i="4"/>
  <c r="J32" i="4"/>
  <c r="I32" i="4"/>
  <c r="H32" i="4"/>
  <c r="G32" i="4"/>
  <c r="F32" i="4"/>
  <c r="J31" i="4"/>
  <c r="I31" i="4"/>
  <c r="H31" i="4"/>
  <c r="G31" i="4"/>
  <c r="F31" i="4"/>
  <c r="J30" i="4"/>
  <c r="I30" i="4"/>
  <c r="H30" i="4"/>
  <c r="G30" i="4"/>
  <c r="F30" i="4"/>
  <c r="J29" i="4"/>
  <c r="I29" i="4"/>
  <c r="H29" i="4"/>
  <c r="G29" i="4"/>
  <c r="F29" i="4"/>
  <c r="J28" i="4"/>
  <c r="I28" i="4"/>
  <c r="H28" i="4"/>
  <c r="G28" i="4"/>
  <c r="F28" i="4"/>
  <c r="J27" i="4"/>
  <c r="I27" i="4"/>
  <c r="H27" i="4"/>
  <c r="G27" i="4"/>
  <c r="F27" i="4"/>
  <c r="J26" i="4"/>
  <c r="I26" i="4"/>
  <c r="H26" i="4"/>
  <c r="G26" i="4"/>
  <c r="F26" i="4"/>
  <c r="J25" i="4"/>
  <c r="I25" i="4"/>
  <c r="H25" i="4"/>
  <c r="G25" i="4"/>
  <c r="F25" i="4"/>
  <c r="J24" i="4"/>
  <c r="I24" i="4"/>
  <c r="H24" i="4"/>
  <c r="G24" i="4"/>
  <c r="F24" i="4"/>
  <c r="J23" i="4"/>
  <c r="I23" i="4"/>
  <c r="H23" i="4"/>
  <c r="G23" i="4"/>
  <c r="F23" i="4"/>
  <c r="J22" i="4"/>
  <c r="I22" i="4"/>
  <c r="H22" i="4"/>
  <c r="G22" i="4"/>
  <c r="F22" i="4"/>
  <c r="J21" i="4"/>
  <c r="I21" i="4"/>
  <c r="H21" i="4"/>
  <c r="G21" i="4"/>
  <c r="F21" i="4"/>
  <c r="J20" i="4"/>
  <c r="I20" i="4"/>
  <c r="H20" i="4"/>
  <c r="G20" i="4"/>
  <c r="F20" i="4"/>
  <c r="J19" i="4"/>
  <c r="I19" i="4"/>
  <c r="H19" i="4"/>
  <c r="G19" i="4"/>
  <c r="F19" i="4"/>
  <c r="J18" i="4"/>
  <c r="I18" i="4"/>
  <c r="H18" i="4"/>
  <c r="G18" i="4"/>
  <c r="F18" i="4"/>
  <c r="J17" i="4"/>
  <c r="I17" i="4"/>
  <c r="H17" i="4"/>
  <c r="G17" i="4"/>
  <c r="F17" i="4"/>
  <c r="J16" i="4"/>
  <c r="I16" i="4"/>
  <c r="H16" i="4"/>
  <c r="G16" i="4"/>
  <c r="F16" i="4"/>
  <c r="J15" i="4"/>
  <c r="I15" i="4"/>
  <c r="H15" i="4"/>
  <c r="G15" i="4"/>
  <c r="F15" i="4"/>
  <c r="J14" i="4"/>
  <c r="I14" i="4"/>
  <c r="H14" i="4"/>
  <c r="G14" i="4"/>
  <c r="F14" i="4"/>
  <c r="J13" i="4"/>
  <c r="I13" i="4"/>
  <c r="H13" i="4"/>
  <c r="G13" i="4"/>
  <c r="F13" i="4"/>
  <c r="J12" i="4"/>
  <c r="I12" i="4"/>
  <c r="H12" i="4"/>
  <c r="G12" i="4"/>
  <c r="F12" i="4"/>
  <c r="J11" i="4"/>
  <c r="I11" i="4"/>
  <c r="H11" i="4"/>
  <c r="G11" i="4"/>
  <c r="F11" i="4"/>
  <c r="G33" i="3"/>
  <c r="H33" i="3"/>
  <c r="I33" i="3"/>
  <c r="J33" i="3"/>
  <c r="F33" i="3"/>
  <c r="G32" i="3"/>
  <c r="H32" i="3"/>
  <c r="I32" i="3"/>
  <c r="J32" i="3"/>
  <c r="F32" i="3"/>
  <c r="G31" i="3"/>
  <c r="H31" i="3"/>
  <c r="I31" i="3"/>
  <c r="J31" i="3"/>
  <c r="F31" i="3"/>
  <c r="G30" i="3"/>
  <c r="H30" i="3"/>
  <c r="I30" i="3"/>
  <c r="J30" i="3"/>
  <c r="F30" i="3"/>
  <c r="G29" i="3"/>
  <c r="H29" i="3"/>
  <c r="I29" i="3"/>
  <c r="J29" i="3"/>
  <c r="F29" i="3"/>
  <c r="G28" i="3"/>
  <c r="H28" i="3"/>
  <c r="I28" i="3"/>
  <c r="J28" i="3"/>
  <c r="F28" i="3"/>
  <c r="G27" i="3"/>
  <c r="H27" i="3"/>
  <c r="I27" i="3"/>
  <c r="J27" i="3"/>
  <c r="F27" i="3"/>
  <c r="G26" i="3"/>
  <c r="H26" i="3"/>
  <c r="I26" i="3"/>
  <c r="J26" i="3"/>
  <c r="F26" i="3"/>
  <c r="G25" i="3"/>
  <c r="H25" i="3"/>
  <c r="I25" i="3"/>
  <c r="J25" i="3"/>
  <c r="F25" i="3"/>
  <c r="G24" i="3"/>
  <c r="H24" i="3"/>
  <c r="I24" i="3"/>
  <c r="J24" i="3"/>
  <c r="F24" i="3"/>
  <c r="G23" i="3"/>
  <c r="H23" i="3"/>
  <c r="I23" i="3"/>
  <c r="J23" i="3"/>
  <c r="F23" i="3"/>
  <c r="G22" i="3"/>
  <c r="H22" i="3"/>
  <c r="I22" i="3"/>
  <c r="J22" i="3"/>
  <c r="F22" i="3"/>
  <c r="G21" i="3"/>
  <c r="H21" i="3"/>
  <c r="I21" i="3"/>
  <c r="J21" i="3"/>
  <c r="F21" i="3"/>
  <c r="G20" i="3"/>
  <c r="H20" i="3"/>
  <c r="I20" i="3"/>
  <c r="J20" i="3"/>
  <c r="F20" i="3"/>
  <c r="G19" i="3"/>
  <c r="H19" i="3"/>
  <c r="I19" i="3"/>
  <c r="J19" i="3"/>
  <c r="F19" i="3"/>
  <c r="K19" i="3" s="1"/>
  <c r="G18" i="3"/>
  <c r="H18" i="3"/>
  <c r="I18" i="3"/>
  <c r="J18" i="3"/>
  <c r="F18" i="3"/>
  <c r="G17" i="3"/>
  <c r="H17" i="3"/>
  <c r="I17" i="3"/>
  <c r="J17" i="3"/>
  <c r="F17" i="3"/>
  <c r="K17" i="3" s="1"/>
  <c r="G16" i="3"/>
  <c r="H16" i="3"/>
  <c r="I16" i="3"/>
  <c r="J16" i="3"/>
  <c r="F16" i="3"/>
  <c r="G15" i="3"/>
  <c r="H15" i="3"/>
  <c r="I15" i="3"/>
  <c r="J15" i="3"/>
  <c r="F15" i="3"/>
  <c r="K15" i="3" s="1"/>
  <c r="G14" i="3"/>
  <c r="H14" i="3"/>
  <c r="I14" i="3"/>
  <c r="J14" i="3"/>
  <c r="F14" i="3"/>
  <c r="G13" i="3"/>
  <c r="H13" i="3"/>
  <c r="I13" i="3"/>
  <c r="J13" i="3"/>
  <c r="F13" i="3"/>
  <c r="K13" i="3" s="1"/>
  <c r="G12" i="3"/>
  <c r="H12" i="3"/>
  <c r="I12" i="3"/>
  <c r="J12" i="3"/>
  <c r="F12" i="3"/>
  <c r="G11" i="3"/>
  <c r="H11" i="3"/>
  <c r="I11" i="3"/>
  <c r="J11" i="3"/>
  <c r="F11" i="3"/>
  <c r="K31" i="3" l="1"/>
  <c r="K33" i="3"/>
  <c r="K15" i="4"/>
  <c r="K16" i="4"/>
  <c r="K25" i="4"/>
  <c r="K29" i="4"/>
  <c r="K20" i="3"/>
  <c r="K22" i="3"/>
  <c r="K24" i="3"/>
  <c r="K26" i="3"/>
  <c r="K28" i="3"/>
  <c r="K30" i="3"/>
  <c r="K32" i="3"/>
  <c r="K12" i="3"/>
  <c r="K14" i="3"/>
  <c r="K16" i="3"/>
  <c r="K18" i="3"/>
  <c r="K21" i="3"/>
  <c r="K23" i="3"/>
  <c r="K25" i="3"/>
  <c r="K27" i="3"/>
  <c r="K29" i="3"/>
  <c r="K11" i="3"/>
  <c r="K13" i="4"/>
  <c r="K17" i="4"/>
  <c r="K19" i="4"/>
  <c r="K21" i="4"/>
  <c r="K23" i="4"/>
  <c r="K33" i="4"/>
  <c r="K18" i="4"/>
  <c r="K20" i="4"/>
  <c r="K22" i="4"/>
  <c r="K24" i="4"/>
  <c r="K26" i="4"/>
  <c r="K30" i="4"/>
  <c r="K27" i="4"/>
  <c r="K31" i="4"/>
  <c r="H34" i="4"/>
  <c r="F17" i="8" s="1"/>
  <c r="F19" i="8" s="1"/>
  <c r="K28" i="4"/>
  <c r="K32" i="4"/>
  <c r="K14" i="4"/>
  <c r="K12" i="4"/>
  <c r="K11" i="4"/>
  <c r="G34" i="4"/>
  <c r="E17" i="8" s="1"/>
  <c r="E19" i="8" s="1"/>
  <c r="I34" i="4"/>
  <c r="G17" i="8" s="1"/>
  <c r="G19" i="8" s="1"/>
  <c r="F34" i="4"/>
  <c r="D17" i="8" s="1"/>
  <c r="D19" i="8" s="1"/>
  <c r="J34" i="4"/>
  <c r="H17" i="8" s="1"/>
  <c r="H19" i="8" s="1"/>
  <c r="K34" i="4" l="1"/>
  <c r="I17" i="8" s="1"/>
  <c r="I19" i="8" l="1"/>
  <c r="J34" i="3"/>
  <c r="H10" i="8" s="1"/>
  <c r="H12" i="8" s="1"/>
  <c r="I34" i="3"/>
  <c r="G10" i="8" s="1"/>
  <c r="G12" i="8" s="1"/>
  <c r="H34" i="3"/>
  <c r="F10" i="8" s="1"/>
  <c r="F12" i="8" s="1"/>
  <c r="G34" i="3"/>
  <c r="E10" i="8" s="1"/>
  <c r="E12" i="8" s="1"/>
  <c r="F34" i="3"/>
  <c r="D10" i="8" s="1"/>
  <c r="D12" i="8" s="1"/>
  <c r="I12" i="8" l="1"/>
  <c r="K34" i="3"/>
  <c r="I10" i="8" s="1"/>
  <c r="N29" i="1" l="1"/>
  <c r="M29" i="1"/>
  <c r="M29" i="4" l="1"/>
  <c r="M29" i="3"/>
  <c r="N29" i="4"/>
  <c r="N29" i="3"/>
  <c r="O29" i="1"/>
  <c r="S29" i="1"/>
  <c r="Q29" i="1"/>
  <c r="P29" i="1"/>
  <c r="R29" i="1"/>
  <c r="G34" i="1"/>
  <c r="H34" i="1"/>
  <c r="I34" i="1"/>
  <c r="J34" i="1"/>
  <c r="Q29" i="4" l="1"/>
  <c r="Q29" i="3"/>
  <c r="R29" i="4"/>
  <c r="R29" i="3"/>
  <c r="L29" i="4"/>
  <c r="L29" i="3"/>
  <c r="S29" i="4"/>
  <c r="S29" i="3"/>
  <c r="P29" i="4"/>
  <c r="P29" i="3"/>
  <c r="O29" i="4"/>
  <c r="O29" i="3"/>
  <c r="W29" i="4" l="1"/>
  <c r="W29" i="3"/>
  <c r="M16" i="4"/>
  <c r="M16" i="3"/>
  <c r="X29" i="3"/>
  <c r="K31" i="1"/>
  <c r="K14" i="1"/>
  <c r="N14" i="1" s="1"/>
  <c r="K20" i="1"/>
  <c r="L20" i="1" s="1"/>
  <c r="M11" i="1"/>
  <c r="K11" i="1"/>
  <c r="L13" i="1"/>
  <c r="L15" i="1"/>
  <c r="M21" i="1"/>
  <c r="M22" i="1"/>
  <c r="M25" i="1"/>
  <c r="M31" i="1"/>
  <c r="M33" i="1"/>
  <c r="K13" i="1"/>
  <c r="K15" i="1"/>
  <c r="K16" i="1"/>
  <c r="L16" i="1" s="1"/>
  <c r="K17" i="1"/>
  <c r="K18" i="1"/>
  <c r="L18" i="1" s="1"/>
  <c r="K19" i="1"/>
  <c r="L19" i="1" s="1"/>
  <c r="K21" i="1"/>
  <c r="L21" i="1" s="1"/>
  <c r="K22" i="1"/>
  <c r="L22" i="1" s="1"/>
  <c r="K23" i="1"/>
  <c r="M23" i="1" s="1"/>
  <c r="K24" i="1"/>
  <c r="L24" i="1" s="1"/>
  <c r="K25" i="1"/>
  <c r="K26" i="1"/>
  <c r="M26" i="1" s="1"/>
  <c r="K27" i="1"/>
  <c r="M27" i="1" s="1"/>
  <c r="K28" i="1"/>
  <c r="M30" i="1"/>
  <c r="K32" i="1"/>
  <c r="M32" i="1" s="1"/>
  <c r="K33" i="1"/>
  <c r="L33" i="1" s="1"/>
  <c r="X29" i="4" l="1"/>
  <c r="M27" i="4"/>
  <c r="M27" i="3"/>
  <c r="L21" i="4"/>
  <c r="L21" i="3"/>
  <c r="M32" i="4"/>
  <c r="M32" i="3"/>
  <c r="L28" i="4"/>
  <c r="L28" i="3"/>
  <c r="M26" i="4"/>
  <c r="M26" i="3"/>
  <c r="L24" i="4"/>
  <c r="L24" i="3"/>
  <c r="L22" i="4"/>
  <c r="L22" i="3"/>
  <c r="L19" i="4"/>
  <c r="L19" i="3"/>
  <c r="L26" i="4"/>
  <c r="L26" i="3"/>
  <c r="M22" i="4"/>
  <c r="M22" i="3"/>
  <c r="M19" i="4"/>
  <c r="M19" i="3"/>
  <c r="L20" i="4"/>
  <c r="L20" i="3"/>
  <c r="N14" i="4"/>
  <c r="N14" i="3"/>
  <c r="L25" i="4"/>
  <c r="L25" i="3"/>
  <c r="L18" i="4"/>
  <c r="L18" i="3"/>
  <c r="L16" i="4"/>
  <c r="L16" i="3"/>
  <c r="M31" i="4"/>
  <c r="M31" i="3"/>
  <c r="M25" i="4"/>
  <c r="M25" i="3"/>
  <c r="M21" i="4"/>
  <c r="M21" i="3"/>
  <c r="M18" i="4"/>
  <c r="M18" i="3"/>
  <c r="M14" i="4"/>
  <c r="M14" i="3"/>
  <c r="L31" i="4"/>
  <c r="L31" i="3"/>
  <c r="L33" i="4"/>
  <c r="L33" i="3"/>
  <c r="M33" i="3"/>
  <c r="M33" i="4"/>
  <c r="M30" i="4"/>
  <c r="M30" i="3"/>
  <c r="M23" i="3"/>
  <c r="M23" i="4"/>
  <c r="M15" i="3"/>
  <c r="M15" i="4"/>
  <c r="L15" i="4"/>
  <c r="L15" i="3"/>
  <c r="L13" i="4"/>
  <c r="L13" i="3"/>
  <c r="M13" i="4"/>
  <c r="M13" i="3"/>
  <c r="M11" i="4"/>
  <c r="M11" i="3"/>
  <c r="L32" i="1"/>
  <c r="M28" i="1"/>
  <c r="M24" i="1"/>
  <c r="L23" i="1"/>
  <c r="L17" i="1"/>
  <c r="O14" i="1"/>
  <c r="S14" i="1"/>
  <c r="F34" i="1"/>
  <c r="Q14" i="1"/>
  <c r="P14" i="1"/>
  <c r="L14" i="1"/>
  <c r="R14" i="1"/>
  <c r="L11" i="1"/>
  <c r="Q11" i="1"/>
  <c r="N11" i="1"/>
  <c r="R11" i="1"/>
  <c r="O11" i="1"/>
  <c r="S11" i="1"/>
  <c r="P11" i="1"/>
  <c r="P28" i="1"/>
  <c r="O28" i="1"/>
  <c r="S28" i="1"/>
  <c r="N28" i="1"/>
  <c r="Q28" i="1"/>
  <c r="R28" i="1"/>
  <c r="P27" i="1"/>
  <c r="O27" i="1"/>
  <c r="S27" i="1"/>
  <c r="N27" i="1"/>
  <c r="Q27" i="1"/>
  <c r="R27" i="1"/>
  <c r="Q23" i="1"/>
  <c r="P23" i="1"/>
  <c r="N23" i="1"/>
  <c r="O23" i="1"/>
  <c r="R23" i="1"/>
  <c r="S23" i="1"/>
  <c r="O15" i="1"/>
  <c r="S15" i="1"/>
  <c r="P15" i="1"/>
  <c r="Q15" i="1"/>
  <c r="N15" i="1"/>
  <c r="R15" i="1"/>
  <c r="Q26" i="1"/>
  <c r="P26" i="1"/>
  <c r="R26" i="1"/>
  <c r="S26" i="1"/>
  <c r="N26" i="1"/>
  <c r="O26" i="1"/>
  <c r="N22" i="1"/>
  <c r="R22" i="1"/>
  <c r="Q22" i="1"/>
  <c r="S22" i="1"/>
  <c r="O22" i="1"/>
  <c r="P22" i="1"/>
  <c r="O18" i="1"/>
  <c r="S18" i="1"/>
  <c r="P18" i="1"/>
  <c r="Q18" i="1"/>
  <c r="N18" i="1"/>
  <c r="R18" i="1"/>
  <c r="O33" i="1"/>
  <c r="S33" i="1"/>
  <c r="N33" i="1"/>
  <c r="R33" i="1"/>
  <c r="P33" i="1"/>
  <c r="Q33" i="1"/>
  <c r="P30" i="1"/>
  <c r="O30" i="1"/>
  <c r="S30" i="1"/>
  <c r="R30" i="1"/>
  <c r="N30" i="1"/>
  <c r="Q30" i="1"/>
  <c r="Q25" i="1"/>
  <c r="P25" i="1"/>
  <c r="N25" i="1"/>
  <c r="O25" i="1"/>
  <c r="R25" i="1"/>
  <c r="S25" i="1"/>
  <c r="N21" i="1"/>
  <c r="R21" i="1"/>
  <c r="Q21" i="1"/>
  <c r="O21" i="1"/>
  <c r="P21" i="1"/>
  <c r="S21" i="1"/>
  <c r="O17" i="1"/>
  <c r="S17" i="1"/>
  <c r="P17" i="1"/>
  <c r="Q17" i="1"/>
  <c r="N17" i="1"/>
  <c r="R17" i="1"/>
  <c r="P13" i="1"/>
  <c r="Q13" i="1"/>
  <c r="N13" i="1"/>
  <c r="R13" i="1"/>
  <c r="O13" i="1"/>
  <c r="S13" i="1"/>
  <c r="O32" i="1"/>
  <c r="S32" i="1"/>
  <c r="N32" i="1"/>
  <c r="R32" i="1"/>
  <c r="P32" i="1"/>
  <c r="Q32" i="1"/>
  <c r="N20" i="1"/>
  <c r="R20" i="1"/>
  <c r="Q20" i="1"/>
  <c r="O20" i="1"/>
  <c r="P20" i="1"/>
  <c r="S20" i="1"/>
  <c r="O16" i="1"/>
  <c r="S16" i="1"/>
  <c r="P16" i="1"/>
  <c r="Q16" i="1"/>
  <c r="N16" i="1"/>
  <c r="R16" i="1"/>
  <c r="Q24" i="1"/>
  <c r="P24" i="1"/>
  <c r="R24" i="1"/>
  <c r="S24" i="1"/>
  <c r="N24" i="1"/>
  <c r="O24" i="1"/>
  <c r="O31" i="1"/>
  <c r="S31" i="1"/>
  <c r="N31" i="1"/>
  <c r="R31" i="1"/>
  <c r="P31" i="1"/>
  <c r="Q31" i="1"/>
  <c r="N19" i="1"/>
  <c r="R19" i="1"/>
  <c r="Q19" i="1"/>
  <c r="P19" i="1"/>
  <c r="S19" i="1"/>
  <c r="O19" i="1"/>
  <c r="K12" i="1"/>
  <c r="K34" i="1" s="1"/>
  <c r="O19" i="4" l="1"/>
  <c r="O19" i="3"/>
  <c r="P19" i="4"/>
  <c r="P19" i="3"/>
  <c r="R19" i="4"/>
  <c r="R19" i="3"/>
  <c r="Q31" i="4"/>
  <c r="Q31" i="3"/>
  <c r="R31" i="4"/>
  <c r="R31" i="3"/>
  <c r="S31" i="4"/>
  <c r="S31" i="3"/>
  <c r="O24" i="4"/>
  <c r="O24" i="3"/>
  <c r="S24" i="4"/>
  <c r="S24" i="3"/>
  <c r="P24" i="4"/>
  <c r="P24" i="3"/>
  <c r="R16" i="4"/>
  <c r="R16" i="3"/>
  <c r="Q16" i="4"/>
  <c r="Q16" i="3"/>
  <c r="S16" i="4"/>
  <c r="S16" i="3"/>
  <c r="S20" i="4"/>
  <c r="S20" i="3"/>
  <c r="O20" i="4"/>
  <c r="O20" i="3"/>
  <c r="R20" i="4"/>
  <c r="R20" i="3"/>
  <c r="Q32" i="4"/>
  <c r="Q32" i="3"/>
  <c r="R32" i="4"/>
  <c r="R32" i="3"/>
  <c r="S32" i="4"/>
  <c r="S32" i="3"/>
  <c r="R17" i="4"/>
  <c r="R17" i="3"/>
  <c r="Q17" i="4"/>
  <c r="Q17" i="3"/>
  <c r="S17" i="4"/>
  <c r="S17" i="3"/>
  <c r="S21" i="4"/>
  <c r="S21" i="3"/>
  <c r="O21" i="4"/>
  <c r="O21" i="3"/>
  <c r="R21" i="4"/>
  <c r="R21" i="3"/>
  <c r="S25" i="4"/>
  <c r="S25" i="3"/>
  <c r="O25" i="4"/>
  <c r="O25" i="3"/>
  <c r="P25" i="4"/>
  <c r="P25" i="3"/>
  <c r="R18" i="4"/>
  <c r="R18" i="3"/>
  <c r="Q18" i="4"/>
  <c r="Q18" i="3"/>
  <c r="S18" i="4"/>
  <c r="S18" i="3"/>
  <c r="P22" i="4"/>
  <c r="P22" i="3"/>
  <c r="S22" i="4"/>
  <c r="S22" i="3"/>
  <c r="R22" i="4"/>
  <c r="R22" i="3"/>
  <c r="O26" i="4"/>
  <c r="O26" i="3"/>
  <c r="S26" i="4"/>
  <c r="S26" i="3"/>
  <c r="P26" i="4"/>
  <c r="P26" i="3"/>
  <c r="R27" i="4"/>
  <c r="R27" i="3"/>
  <c r="N27" i="4"/>
  <c r="N27" i="3"/>
  <c r="O27" i="4"/>
  <c r="O27" i="3"/>
  <c r="R28" i="4"/>
  <c r="R28" i="3"/>
  <c r="N28" i="4"/>
  <c r="N28" i="3"/>
  <c r="O28" i="4"/>
  <c r="O28" i="3"/>
  <c r="L14" i="4"/>
  <c r="L14" i="3"/>
  <c r="Q14" i="4"/>
  <c r="Q14" i="3"/>
  <c r="S14" i="4"/>
  <c r="S14" i="3"/>
  <c r="M17" i="4"/>
  <c r="M17" i="3"/>
  <c r="M20" i="4"/>
  <c r="M20" i="3"/>
  <c r="M24" i="4"/>
  <c r="M24" i="3"/>
  <c r="M28" i="4"/>
  <c r="M28" i="3"/>
  <c r="L32" i="4"/>
  <c r="L32" i="3"/>
  <c r="S19" i="4"/>
  <c r="S19" i="3"/>
  <c r="Q19" i="4"/>
  <c r="Q19" i="3"/>
  <c r="N19" i="4"/>
  <c r="N19" i="3"/>
  <c r="P31" i="4"/>
  <c r="P31" i="3"/>
  <c r="N31" i="4"/>
  <c r="N31" i="3"/>
  <c r="O31" i="4"/>
  <c r="O31" i="3"/>
  <c r="N24" i="4"/>
  <c r="N24" i="3"/>
  <c r="R24" i="4"/>
  <c r="R24" i="3"/>
  <c r="Q24" i="4"/>
  <c r="Q24" i="3"/>
  <c r="N16" i="4"/>
  <c r="N16" i="3"/>
  <c r="P16" i="4"/>
  <c r="P16" i="3"/>
  <c r="O16" i="4"/>
  <c r="O16" i="3"/>
  <c r="P20" i="4"/>
  <c r="P20" i="3"/>
  <c r="Q20" i="4"/>
  <c r="Q20" i="3"/>
  <c r="N20" i="4"/>
  <c r="N20" i="3"/>
  <c r="P32" i="4"/>
  <c r="P32" i="3"/>
  <c r="N32" i="4"/>
  <c r="N32" i="3"/>
  <c r="O32" i="4"/>
  <c r="O32" i="3"/>
  <c r="N17" i="4"/>
  <c r="N17" i="3"/>
  <c r="P17" i="4"/>
  <c r="P17" i="3"/>
  <c r="O17" i="4"/>
  <c r="O17" i="3"/>
  <c r="P21" i="4"/>
  <c r="P21" i="3"/>
  <c r="Q21" i="4"/>
  <c r="Q21" i="3"/>
  <c r="N21" i="4"/>
  <c r="N21" i="3"/>
  <c r="R25" i="4"/>
  <c r="R25" i="3"/>
  <c r="N25" i="4"/>
  <c r="N25" i="3"/>
  <c r="Q25" i="4"/>
  <c r="Q25" i="3"/>
  <c r="N18" i="4"/>
  <c r="N18" i="3"/>
  <c r="P18" i="4"/>
  <c r="P18" i="3"/>
  <c r="O18" i="4"/>
  <c r="O18" i="3"/>
  <c r="O22" i="4"/>
  <c r="O22" i="3"/>
  <c r="Q22" i="4"/>
  <c r="Q22" i="3"/>
  <c r="N22" i="4"/>
  <c r="N22" i="3"/>
  <c r="N26" i="4"/>
  <c r="N26" i="3"/>
  <c r="R26" i="4"/>
  <c r="R26" i="3"/>
  <c r="Q26" i="4"/>
  <c r="Q26" i="3"/>
  <c r="Q27" i="4"/>
  <c r="Q27" i="3"/>
  <c r="S27" i="4"/>
  <c r="S27" i="3"/>
  <c r="P27" i="4"/>
  <c r="P27" i="3"/>
  <c r="Q28" i="4"/>
  <c r="Q28" i="3"/>
  <c r="S28" i="4"/>
  <c r="S28" i="3"/>
  <c r="P28" i="4"/>
  <c r="P28" i="3"/>
  <c r="R14" i="4"/>
  <c r="R14" i="3"/>
  <c r="P14" i="4"/>
  <c r="P14" i="3"/>
  <c r="O14" i="4"/>
  <c r="O14" i="3"/>
  <c r="L17" i="4"/>
  <c r="L17" i="3"/>
  <c r="L27" i="4"/>
  <c r="L27" i="3"/>
  <c r="P33" i="4"/>
  <c r="P33" i="3"/>
  <c r="Q33" i="3"/>
  <c r="Q33" i="4"/>
  <c r="R33" i="4"/>
  <c r="R33" i="3"/>
  <c r="S33" i="3"/>
  <c r="S33" i="4"/>
  <c r="N33" i="4"/>
  <c r="N33" i="3"/>
  <c r="O33" i="3"/>
  <c r="O33" i="4"/>
  <c r="Q30" i="4"/>
  <c r="Q30" i="3"/>
  <c r="R30" i="4"/>
  <c r="R30" i="3"/>
  <c r="O30" i="4"/>
  <c r="O30" i="3"/>
  <c r="L30" i="4"/>
  <c r="L30" i="3"/>
  <c r="N30" i="4"/>
  <c r="N30" i="3"/>
  <c r="S30" i="4"/>
  <c r="S30" i="3"/>
  <c r="P30" i="4"/>
  <c r="P30" i="3"/>
  <c r="R23" i="4"/>
  <c r="R23" i="3"/>
  <c r="N23" i="4"/>
  <c r="N23" i="3"/>
  <c r="Q23" i="3"/>
  <c r="Q23" i="4"/>
  <c r="L23" i="4"/>
  <c r="L23" i="3"/>
  <c r="S23" i="3"/>
  <c r="S23" i="4"/>
  <c r="O23" i="3"/>
  <c r="O23" i="4"/>
  <c r="P23" i="4"/>
  <c r="P23" i="3"/>
  <c r="N15" i="4"/>
  <c r="N15" i="3"/>
  <c r="P15" i="4"/>
  <c r="P15" i="3"/>
  <c r="O15" i="3"/>
  <c r="O15" i="4"/>
  <c r="R15" i="4"/>
  <c r="R15" i="3"/>
  <c r="Q15" i="3"/>
  <c r="Q15" i="4"/>
  <c r="S15" i="3"/>
  <c r="S15" i="4"/>
  <c r="O13" i="4"/>
  <c r="O13" i="3"/>
  <c r="S13" i="4"/>
  <c r="S13" i="3"/>
  <c r="R13" i="4"/>
  <c r="R13" i="3"/>
  <c r="Q13" i="4"/>
  <c r="Q13" i="3"/>
  <c r="N13" i="4"/>
  <c r="N13" i="3"/>
  <c r="P13" i="4"/>
  <c r="P13" i="3"/>
  <c r="P11" i="4"/>
  <c r="P11" i="3"/>
  <c r="O11" i="3"/>
  <c r="O11" i="4"/>
  <c r="N11" i="4"/>
  <c r="N11" i="3"/>
  <c r="L11" i="4"/>
  <c r="L11" i="3"/>
  <c r="S11" i="4"/>
  <c r="S11" i="3"/>
  <c r="R11" i="4"/>
  <c r="R11" i="3"/>
  <c r="Q11" i="3"/>
  <c r="Q11" i="4"/>
  <c r="L12" i="1"/>
  <c r="M12" i="1"/>
  <c r="O12" i="1"/>
  <c r="S12" i="1"/>
  <c r="P12" i="1"/>
  <c r="R12" i="1"/>
  <c r="N12" i="1"/>
  <c r="Q12" i="1"/>
  <c r="W27" i="4" l="1"/>
  <c r="W27" i="3"/>
  <c r="X27" i="3" s="1"/>
  <c r="W26" i="4"/>
  <c r="W26" i="3"/>
  <c r="W28" i="4"/>
  <c r="W28" i="3"/>
  <c r="X28" i="3" s="1"/>
  <c r="W31" i="4"/>
  <c r="W31" i="3"/>
  <c r="X31" i="3" s="1"/>
  <c r="W18" i="4"/>
  <c r="W18" i="3"/>
  <c r="X18" i="3" s="1"/>
  <c r="W19" i="4"/>
  <c r="W19" i="3"/>
  <c r="X19" i="3" s="1"/>
  <c r="W20" i="4"/>
  <c r="X20" i="4" s="1"/>
  <c r="W20" i="3"/>
  <c r="X20" i="3" s="1"/>
  <c r="W22" i="4"/>
  <c r="X22" i="4" s="1"/>
  <c r="W22" i="3"/>
  <c r="X22" i="3" s="1"/>
  <c r="W21" i="4"/>
  <c r="W21" i="3"/>
  <c r="X21" i="3" s="1"/>
  <c r="W32" i="4"/>
  <c r="W32" i="3"/>
  <c r="W24" i="4"/>
  <c r="X24" i="4" s="1"/>
  <c r="W24" i="3"/>
  <c r="X24" i="3" s="1"/>
  <c r="W17" i="4"/>
  <c r="X17" i="4" s="1"/>
  <c r="W17" i="3"/>
  <c r="X17" i="3" s="1"/>
  <c r="W14" i="4"/>
  <c r="W14" i="3"/>
  <c r="X27" i="4"/>
  <c r="W25" i="4"/>
  <c r="X25" i="4" s="1"/>
  <c r="W25" i="3"/>
  <c r="X25" i="3" s="1"/>
  <c r="W16" i="4"/>
  <c r="W16" i="3"/>
  <c r="X16" i="3" s="1"/>
  <c r="X26" i="3"/>
  <c r="X19" i="4"/>
  <c r="X32" i="4"/>
  <c r="W33" i="4"/>
  <c r="X33" i="4" s="1"/>
  <c r="W33" i="3"/>
  <c r="W30" i="4"/>
  <c r="W30" i="3"/>
  <c r="W23" i="4"/>
  <c r="W23" i="3"/>
  <c r="W15" i="4"/>
  <c r="W15" i="3"/>
  <c r="W13" i="4"/>
  <c r="X13" i="4" s="1"/>
  <c r="W13" i="3"/>
  <c r="N34" i="1"/>
  <c r="N12" i="4"/>
  <c r="N12" i="3"/>
  <c r="P34" i="1"/>
  <c r="P12" i="4"/>
  <c r="P12" i="3"/>
  <c r="M34" i="1"/>
  <c r="M12" i="4"/>
  <c r="M34" i="4" s="1"/>
  <c r="K17" i="8" s="1"/>
  <c r="K19" i="8" s="1"/>
  <c r="M12" i="3"/>
  <c r="M34" i="3" s="1"/>
  <c r="K10" i="8" s="1"/>
  <c r="K12" i="8" s="1"/>
  <c r="Q34" i="1"/>
  <c r="Q12" i="4"/>
  <c r="Q12" i="3"/>
  <c r="Q34" i="3" s="1"/>
  <c r="O10" i="8" s="1"/>
  <c r="O12" i="8" s="1"/>
  <c r="R34" i="1"/>
  <c r="R12" i="4"/>
  <c r="R12" i="3"/>
  <c r="R34" i="3" s="1"/>
  <c r="P10" i="8" s="1"/>
  <c r="P12" i="8" s="1"/>
  <c r="S34" i="1"/>
  <c r="S12" i="4"/>
  <c r="S12" i="3"/>
  <c r="Q34" i="4"/>
  <c r="O17" i="8" s="1"/>
  <c r="O19" i="8" s="1"/>
  <c r="S34" i="3"/>
  <c r="Q10" i="8" s="1"/>
  <c r="Q12" i="8" s="1"/>
  <c r="N34" i="3"/>
  <c r="L10" i="8" s="1"/>
  <c r="L12" i="8" s="1"/>
  <c r="P34" i="3"/>
  <c r="N10" i="8" s="1"/>
  <c r="N12" i="8" s="1"/>
  <c r="O34" i="1"/>
  <c r="O12" i="4"/>
  <c r="O34" i="4" s="1"/>
  <c r="M17" i="8" s="1"/>
  <c r="M19" i="8" s="1"/>
  <c r="O12" i="3"/>
  <c r="O34" i="3" s="1"/>
  <c r="M10" i="8" s="1"/>
  <c r="M12" i="8" s="1"/>
  <c r="L34" i="1"/>
  <c r="L12" i="4"/>
  <c r="L34" i="4" s="1"/>
  <c r="J17" i="8" s="1"/>
  <c r="L12" i="3"/>
  <c r="L34" i="3" s="1"/>
  <c r="J10" i="8" s="1"/>
  <c r="R34" i="4"/>
  <c r="P17" i="8" s="1"/>
  <c r="P19" i="8" s="1"/>
  <c r="S34" i="4"/>
  <c r="Q17" i="8" s="1"/>
  <c r="Q19" i="8" s="1"/>
  <c r="N34" i="4"/>
  <c r="L17" i="8" s="1"/>
  <c r="L19" i="8" s="1"/>
  <c r="P34" i="4"/>
  <c r="N17" i="8" s="1"/>
  <c r="N19" i="8" s="1"/>
  <c r="W11" i="4"/>
  <c r="W11" i="3"/>
  <c r="X31" i="4" l="1"/>
  <c r="X32" i="3"/>
  <c r="X15" i="3"/>
  <c r="X15" i="4"/>
  <c r="X16" i="4"/>
  <c r="X33" i="3"/>
  <c r="X14" i="3"/>
  <c r="X28" i="4"/>
  <c r="X21" i="4"/>
  <c r="X18" i="4"/>
  <c r="X26" i="4"/>
  <c r="X13" i="3"/>
  <c r="X23" i="3"/>
  <c r="X30" i="3"/>
  <c r="X14" i="4"/>
  <c r="X30" i="4"/>
  <c r="X23" i="4"/>
  <c r="U34" i="1"/>
  <c r="W34" i="4" s="1"/>
  <c r="W12" i="4"/>
  <c r="W12" i="3"/>
  <c r="U34" i="3"/>
  <c r="J19" i="8"/>
  <c r="S19" i="8"/>
  <c r="J12" i="8"/>
  <c r="S12" i="8"/>
  <c r="X11" i="4"/>
  <c r="X11" i="3"/>
  <c r="X12" i="4" l="1"/>
  <c r="T14" i="8"/>
  <c r="W34" i="3"/>
  <c r="X34" i="3" s="1"/>
  <c r="U34" i="4"/>
  <c r="X34" i="4" s="1"/>
  <c r="X12" i="3"/>
</calcChain>
</file>

<file path=xl/comments1.xml><?xml version="1.0" encoding="utf-8"?>
<comments xmlns="http://schemas.openxmlformats.org/spreadsheetml/2006/main">
  <authors>
    <author>Mihálová Monika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Mihálová Monika:</t>
        </r>
        <r>
          <rPr>
            <sz val="9"/>
            <color indexed="81"/>
            <rFont val="Tahoma"/>
            <charset val="1"/>
          </rPr>
          <t xml:space="preserve">
Rozdelenie % oprávnenosti podľa regiónov sa použije v prípade, kedy nie je pomer prerozdelenia finančných prostriedkov medzi MRR a VRR rovnaký pre všetkých zamestnancov inštitúcie. 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</t>
        </r>
      </text>
    </comment>
  </commentList>
</comments>
</file>

<file path=xl/comments2.xml><?xml version="1.0" encoding="utf-8"?>
<comments xmlns="http://schemas.openxmlformats.org/spreadsheetml/2006/main">
  <authors>
    <author>Mihálová Monika</author>
  </authors>
  <commentLis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Potrebné upraviť v prípade, ak sa zo zákonných dôvodov neodvádza za zamestnanca niektorý z odvodov.</t>
        </r>
      </text>
    </comment>
  </commentList>
</comments>
</file>

<file path=xl/comments3.xml><?xml version="1.0" encoding="utf-8"?>
<comments xmlns="http://schemas.openxmlformats.org/spreadsheetml/2006/main">
  <authors>
    <author>Mihálová Monika</author>
  </authors>
  <commentList>
    <comment ref="E1" authorId="0">
      <text>
        <r>
          <rPr>
            <b/>
            <sz val="9"/>
            <color indexed="81"/>
            <rFont val="Tahoma"/>
            <family val="2"/>
            <charset val="238"/>
          </rPr>
          <t>Mihálová Monika:</t>
        </r>
        <r>
          <rPr>
            <sz val="9"/>
            <color indexed="81"/>
            <rFont val="Tahoma"/>
            <family val="2"/>
            <charset val="238"/>
          </rPr>
          <t xml:space="preserve">
Sumár sa použije v prípade, ak je predmetom refundácie viac mesiacov. Prijímateľ vtedy uvádza namiesto čísla účtovného dokladu číslo sumára a nie číslo sumarizačného hárka. </t>
        </r>
      </text>
    </comment>
  </commentList>
</comments>
</file>

<file path=xl/sharedStrings.xml><?xml version="1.0" encoding="utf-8"?>
<sst xmlns="http://schemas.openxmlformats.org/spreadsheetml/2006/main" count="429" uniqueCount="88">
  <si>
    <t>do súm sa nezapočítavajú transfery zo skupiny výdavkov 640, ako napr. odstupné, odchodné, dávky, ďalej položky skupiny výdavkov 627 napr. príspevok na doplnkové dôchodkové poistenie, príspevok zo sociálneho fondu a pod.. Sumy zohľadňujú % podielu oprávnených činností pre ROP (v súlade so súhrnným pracovným listom resp. individuálnym  pracovným listom zamestnancov).</t>
  </si>
  <si>
    <t>*</t>
  </si>
  <si>
    <t>podľa výpisu z bankového účtu</t>
  </si>
  <si>
    <t>uvedú sa sumy poistného znížené o príspevok na doplnkové dôchodkové poistenie</t>
  </si>
  <si>
    <t>Použité indexy:</t>
  </si>
  <si>
    <t>5002598027280459/8180</t>
  </si>
  <si>
    <t>preddavok na daň z príjmu</t>
  </si>
  <si>
    <t>7000256534/8180</t>
  </si>
  <si>
    <t>ostatné ZP- Union</t>
  </si>
  <si>
    <t>ostatné ZP- Dôvera</t>
  </si>
  <si>
    <t>7000155733/8180</t>
  </si>
  <si>
    <t xml:space="preserve">Odvody do sociálnej poisťovne: 
nemocenské poistenie, starovné poistenie, úrazové poistenie, invalidné poistenie, poistenie v nezamestnanosti, rezervný fond
</t>
  </si>
  <si>
    <t>VŠZP</t>
  </si>
  <si>
    <t>Číslo bankového účtu, na ktorý boli uhradené odvody a DzP za zamestnancov a zamestnávateľa:</t>
  </si>
  <si>
    <t>3</t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</si>
  <si>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3</t>
    </r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</si>
  <si>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3</t>
    </r>
  </si>
  <si>
    <t>1</t>
  </si>
  <si>
    <t>Ďalšie údaje k sumrizačnému hárku</t>
  </si>
  <si>
    <t>CELKOM  štátna a verejná služba</t>
  </si>
  <si>
    <t>4</t>
  </si>
  <si>
    <t>Vyrovnanie</t>
  </si>
  <si>
    <t>Odmeny</t>
  </si>
  <si>
    <t>612002 ostatné</t>
  </si>
  <si>
    <t xml:space="preserve">612001 osobný </t>
  </si>
  <si>
    <t>Tarif. plat</t>
  </si>
  <si>
    <t>625007      Rez.f.</t>
  </si>
  <si>
    <t>625005      Nez.p.</t>
  </si>
  <si>
    <t>625004     Inv.p.</t>
  </si>
  <si>
    <t>625003     Úraz.p.</t>
  </si>
  <si>
    <t>625002      Star.p.</t>
  </si>
  <si>
    <t>625001    Nem.p.</t>
  </si>
  <si>
    <r>
      <t>623     ost.ZP</t>
    </r>
    <r>
      <rPr>
        <b/>
        <vertAlign val="subscript"/>
        <sz val="10"/>
        <rFont val="Arial Narrow"/>
        <family val="2"/>
        <charset val="238"/>
      </rPr>
      <t>1</t>
    </r>
  </si>
  <si>
    <r>
      <t>621        VŠZP</t>
    </r>
    <r>
      <rPr>
        <b/>
        <vertAlign val="subscript"/>
        <sz val="10"/>
        <rFont val="Arial Narrow"/>
        <family val="2"/>
        <charset val="238"/>
      </rPr>
      <t>1</t>
    </r>
  </si>
  <si>
    <t>612 Príplatky</t>
  </si>
  <si>
    <t>č. bankového účtu zamestnanca na ktorý bola uhradená mzda</t>
  </si>
  <si>
    <t>Spolu</t>
  </si>
  <si>
    <t>Odvody podľa ekonomickej klasifikácie rozpočtovej klasifikácie *</t>
  </si>
  <si>
    <t>Hrubá mzda</t>
  </si>
  <si>
    <t>Hrubá mzda*</t>
  </si>
  <si>
    <t>Zdravotná poisťovňa (621 alebo 623)</t>
  </si>
  <si>
    <t>% podiel oprávnených činností podľa súhrnného pracovného listu</t>
  </si>
  <si>
    <t>Org. útvar</t>
  </si>
  <si>
    <t>Meno a priezvisko zamestnanca</t>
  </si>
  <si>
    <t>P.č.</t>
  </si>
  <si>
    <t>Obdobie vyúčtovania:</t>
  </si>
  <si>
    <t>Kód projektu ITMS:</t>
  </si>
  <si>
    <t>Číslo sumarizačného hárku:</t>
  </si>
  <si>
    <t>7000221411/8180</t>
  </si>
  <si>
    <t>7000747747/8180</t>
  </si>
  <si>
    <t>Kontrola oprávnenosti výdavkov pre IROP:</t>
  </si>
  <si>
    <t xml:space="preserve">Vypracoval (meno, pozícia, podpis): </t>
  </si>
  <si>
    <t xml:space="preserve">Schválil (meno, pozícia, podpis): </t>
  </si>
  <si>
    <t xml:space="preserve">Číslo sumáru: </t>
  </si>
  <si>
    <t>Menej rozvinutý región</t>
  </si>
  <si>
    <t>obdobie vyúčtovania</t>
  </si>
  <si>
    <t>Odvody podľa ekonomickej klasifikácie rozpočtovej klasifikácie</t>
  </si>
  <si>
    <t>621        VŠZP</t>
  </si>
  <si>
    <t>623     ost.ZP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</si>
  <si>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</si>
  <si>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</si>
  <si>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>Viac rozvinutý región</t>
  </si>
  <si>
    <r>
      <t>Dátum úhrady mzdy zamestnancom</t>
    </r>
    <r>
      <rPr>
        <b/>
        <vertAlign val="subscript"/>
        <sz val="10"/>
        <rFont val="Arial Narrow"/>
        <family val="2"/>
        <charset val="238"/>
      </rPr>
      <t>2</t>
    </r>
  </si>
  <si>
    <r>
      <t xml:space="preserve">Dátum úhrady odvodov a DzP za zamestnancov </t>
    </r>
    <r>
      <rPr>
        <b/>
        <vertAlign val="subscript"/>
        <sz val="10"/>
        <rFont val="Arial Narrow"/>
        <family val="2"/>
        <charset val="238"/>
      </rPr>
      <t>2</t>
    </r>
  </si>
  <si>
    <t>Miesto, dátum: V Bratislave, dňa</t>
  </si>
  <si>
    <t xml:space="preserve">Vypracoval (meno, pozícia, podpis):  </t>
  </si>
  <si>
    <t xml:space="preserve">Miesto, dátum: V Bratislave, dňa 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</si>
  <si>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</t>
    </r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</si>
  <si>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</si>
  <si>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Bratislava, dňa</t>
  </si>
  <si>
    <t>Názov prijímateľa:</t>
  </si>
  <si>
    <t xml:space="preserve">Miesto, dátum: Bratislava, dňa </t>
  </si>
  <si>
    <t xml:space="preserve">SUMÁR mzdy 
</t>
  </si>
  <si>
    <t xml:space="preserve">Sumarizačný hárok mzdy  </t>
  </si>
  <si>
    <t xml:space="preserve">Sumarizačný hárok mzdy </t>
  </si>
  <si>
    <t>nevypĺňa sa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</si>
  <si>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: </t>
    </r>
  </si>
  <si>
    <t>podpíše poverený nadriadený, SO zasiela podpisový vzor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</si>
  <si>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</si>
  <si>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Príloha č. 5a</t>
  </si>
  <si>
    <t>Príloha č. 5b</t>
  </si>
  <si>
    <t>Príloha č. 5ab</t>
  </si>
  <si>
    <t>Príloha č. 5ba</t>
  </si>
  <si>
    <t>Príloha č. 5bb</t>
  </si>
  <si>
    <t>PN 642015</t>
  </si>
  <si>
    <t>642015 PN</t>
  </si>
  <si>
    <t>Príloha č. 5.1</t>
  </si>
  <si>
    <t>Príloha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</si>
</sst>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b/>
      <vertAlign val="sub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4"/>
      <name val="Arial"/>
      <family val="2"/>
      <charset val="238"/>
    </font>
    <font>
      <sz val="14"/>
      <color rgb="FF00B0F0"/>
      <name val="Arial"/>
      <family val="2"/>
      <charset val="238"/>
    </font>
    <font>
      <b/>
      <sz val="14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b/>
      <sz val="10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sz val="10"/>
      <name val="Arial CE"/>
      <charset val="238"/>
    </font>
    <font>
      <sz val="10"/>
      <color rgb="FF00B05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26" fillId="0" borderId="0"/>
    <xf numFmtId="0" fontId="3" fillId="0" borderId="0"/>
    <xf numFmtId="0" fontId="2" fillId="0" borderId="0"/>
    <xf numFmtId="0" fontId="1" fillId="0" borderId="0"/>
    <xf numFmtId="0" fontId="29" fillId="0" borderId="0"/>
    <xf numFmtId="43" fontId="1" fillId="0" borderId="0" applyFont="0" applyFill="0" applyBorder="0" applyAlignment="0" applyProtection="0"/>
    <xf numFmtId="0" fontId="38" fillId="0" borderId="0"/>
  </cellStyleXfs>
  <cellXfs count="211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0" fontId="9" fillId="0" borderId="0" xfId="0" applyFont="1" applyAlignment="1">
      <alignment horizontal="center"/>
    </xf>
    <xf numFmtId="1" fontId="8" fillId="0" borderId="0" xfId="0" applyNumberFormat="1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8" fillId="0" borderId="0" xfId="0" applyFont="1" applyAlignment="1">
      <alignment wrapText="1"/>
    </xf>
    <xf numFmtId="0" fontId="13" fillId="0" borderId="0" xfId="0" applyFont="1" applyAlignment="1"/>
    <xf numFmtId="14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14" fontId="9" fillId="3" borderId="13" xfId="0" applyNumberFormat="1" applyFont="1" applyFill="1" applyBorder="1" applyAlignment="1">
      <alignment horizontal="center" vertical="center" wrapText="1"/>
    </xf>
    <xf numFmtId="4" fontId="18" fillId="3" borderId="13" xfId="0" applyNumberFormat="1" applyFont="1" applyFill="1" applyBorder="1" applyAlignment="1">
      <alignment horizontal="right" vertical="center" wrapText="1"/>
    </xf>
    <xf numFmtId="0" fontId="15" fillId="4" borderId="23" xfId="0" applyFont="1" applyFill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right" vertical="center" wrapText="1"/>
    </xf>
    <xf numFmtId="4" fontId="9" fillId="0" borderId="18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0" fontId="9" fillId="0" borderId="26" xfId="0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righ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49" fontId="21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/>
    <xf numFmtId="0" fontId="2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left"/>
    </xf>
    <xf numFmtId="0" fontId="27" fillId="0" borderId="13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5" fillId="0" borderId="0" xfId="0" applyFont="1" applyBorder="1" applyAlignment="1"/>
    <xf numFmtId="0" fontId="15" fillId="4" borderId="23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" xfId="3" applyFont="1" applyBorder="1"/>
    <xf numFmtId="0" fontId="5" fillId="0" borderId="2" xfId="3" applyFont="1" applyBorder="1"/>
    <xf numFmtId="0" fontId="5" fillId="0" borderId="1" xfId="3" applyFont="1" applyBorder="1"/>
    <xf numFmtId="2" fontId="0" fillId="0" borderId="0" xfId="0" applyNumberFormat="1"/>
    <xf numFmtId="0" fontId="29" fillId="0" borderId="0" xfId="6"/>
    <xf numFmtId="0" fontId="30" fillId="0" borderId="0" xfId="5" applyFont="1" applyAlignment="1">
      <alignment vertical="center" wrapText="1"/>
    </xf>
    <xf numFmtId="0" fontId="7" fillId="2" borderId="13" xfId="5" applyFont="1" applyFill="1" applyBorder="1" applyAlignment="1">
      <alignment horizontal="center" vertical="center" wrapText="1"/>
    </xf>
    <xf numFmtId="49" fontId="5" fillId="0" borderId="13" xfId="5" applyNumberFormat="1" applyFont="1" applyFill="1" applyBorder="1" applyAlignment="1">
      <alignment horizontal="center" vertical="center" wrapText="1"/>
    </xf>
    <xf numFmtId="4" fontId="5" fillId="0" borderId="13" xfId="5" applyNumberFormat="1" applyFont="1" applyFill="1" applyBorder="1" applyAlignment="1">
      <alignment horizontal="right" vertical="center" wrapText="1"/>
    </xf>
    <xf numFmtId="4" fontId="7" fillId="0" borderId="13" xfId="5" applyNumberFormat="1" applyFont="1" applyFill="1" applyBorder="1" applyAlignment="1">
      <alignment horizontal="right" vertical="center" wrapText="1"/>
    </xf>
    <xf numFmtId="4" fontId="7" fillId="4" borderId="13" xfId="5" applyNumberFormat="1" applyFont="1" applyFill="1" applyBorder="1" applyAlignment="1">
      <alignment horizontal="right" vertical="center" wrapText="1"/>
    </xf>
    <xf numFmtId="4" fontId="29" fillId="0" borderId="0" xfId="6" applyNumberFormat="1"/>
    <xf numFmtId="0" fontId="35" fillId="0" borderId="0" xfId="5" applyFont="1"/>
    <xf numFmtId="0" fontId="1" fillId="0" borderId="0" xfId="5"/>
    <xf numFmtId="4" fontId="5" fillId="0" borderId="0" xfId="5" applyNumberFormat="1" applyFont="1"/>
    <xf numFmtId="0" fontId="5" fillId="0" borderId="0" xfId="5" applyFont="1" applyAlignment="1">
      <alignment horizontal="center" vertical="center"/>
    </xf>
    <xf numFmtId="0" fontId="1" fillId="0" borderId="0" xfId="5" applyBorder="1" applyAlignment="1">
      <alignment horizontal="left"/>
    </xf>
    <xf numFmtId="0" fontId="1" fillId="0" borderId="0" xfId="5" applyAlignment="1">
      <alignment horizontal="left"/>
    </xf>
    <xf numFmtId="0" fontId="35" fillId="0" borderId="0" xfId="5" applyFont="1" applyBorder="1" applyAlignment="1">
      <alignment horizontal="left"/>
    </xf>
    <xf numFmtId="4" fontId="39" fillId="0" borderId="0" xfId="0" applyNumberFormat="1" applyFont="1" applyFill="1" applyBorder="1" applyAlignment="1">
      <alignment horizontal="center" vertical="top" wrapText="1"/>
    </xf>
    <xf numFmtId="2" fontId="39" fillId="0" borderId="0" xfId="0" applyNumberFormat="1" applyFont="1" applyFill="1" applyBorder="1" applyAlignment="1">
      <alignment horizontal="center" vertical="top" wrapText="1"/>
    </xf>
    <xf numFmtId="0" fontId="40" fillId="0" borderId="25" xfId="0" applyFont="1" applyFill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0" fontId="8" fillId="0" borderId="0" xfId="0" applyFont="1" applyAlignment="1">
      <alignment horizontal="left" vertical="top" wrapText="1"/>
    </xf>
    <xf numFmtId="0" fontId="5" fillId="0" borderId="5" xfId="0" applyFont="1" applyBorder="1" applyAlignment="1"/>
    <xf numFmtId="0" fontId="5" fillId="0" borderId="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6" fillId="0" borderId="3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9" fontId="7" fillId="2" borderId="8" xfId="0" applyNumberFormat="1" applyFont="1" applyFill="1" applyBorder="1" applyAlignment="1">
      <alignment horizontal="center" wrapText="1"/>
    </xf>
    <xf numFmtId="49" fontId="7" fillId="2" borderId="7" xfId="0" applyNumberFormat="1" applyFont="1" applyFill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0" fontId="10" fillId="0" borderId="5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  <xf numFmtId="0" fontId="7" fillId="0" borderId="13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top" wrapText="1"/>
    </xf>
    <xf numFmtId="0" fontId="15" fillId="4" borderId="24" xfId="0" applyFont="1" applyFill="1" applyBorder="1" applyAlignment="1">
      <alignment horizontal="center" vertical="top" wrapText="1"/>
    </xf>
    <xf numFmtId="0" fontId="15" fillId="4" borderId="2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21" xfId="0" applyFont="1" applyFill="1" applyBorder="1" applyAlignment="1">
      <alignment horizontal="center" vertical="top" wrapText="1"/>
    </xf>
    <xf numFmtId="0" fontId="15" fillId="2" borderId="2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left" vertical="center" wrapText="1"/>
    </xf>
    <xf numFmtId="14" fontId="17" fillId="0" borderId="18" xfId="0" applyNumberFormat="1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center" vertical="center" wrapText="1"/>
    </xf>
    <xf numFmtId="14" fontId="17" fillId="0" borderId="17" xfId="0" applyNumberFormat="1" applyFont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24" fillId="0" borderId="47" xfId="0" applyNumberFormat="1" applyFont="1" applyBorder="1" applyAlignment="1">
      <alignment horizontal="left" vertical="center"/>
    </xf>
    <xf numFmtId="49" fontId="24" fillId="0" borderId="46" xfId="0" applyNumberFormat="1" applyFont="1" applyBorder="1" applyAlignment="1">
      <alignment horizontal="left" vertical="center"/>
    </xf>
    <xf numFmtId="49" fontId="24" fillId="0" borderId="45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23" fillId="0" borderId="47" xfId="0" applyFont="1" applyBorder="1" applyAlignment="1">
      <alignment horizontal="left" vertical="top" wrapText="1"/>
    </xf>
    <xf numFmtId="0" fontId="23" fillId="0" borderId="46" xfId="0" applyFont="1" applyBorder="1" applyAlignment="1">
      <alignment horizontal="left" vertical="top" wrapText="1"/>
    </xf>
    <xf numFmtId="0" fontId="23" fillId="0" borderId="45" xfId="0" applyFont="1" applyBorder="1" applyAlignment="1">
      <alignment horizontal="left" vertical="top" wrapText="1"/>
    </xf>
    <xf numFmtId="0" fontId="25" fillId="0" borderId="47" xfId="0" applyFont="1" applyBorder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5" fillId="0" borderId="43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24" fillId="0" borderId="47" xfId="3" applyFont="1" applyBorder="1" applyAlignment="1">
      <alignment horizontal="left" vertical="center"/>
    </xf>
    <xf numFmtId="0" fontId="24" fillId="0" borderId="46" xfId="3" applyFont="1" applyBorder="1" applyAlignment="1">
      <alignment horizontal="left" vertical="center"/>
    </xf>
    <xf numFmtId="0" fontId="24" fillId="0" borderId="45" xfId="3" applyFont="1" applyBorder="1" applyAlignment="1">
      <alignment horizontal="left" vertical="center"/>
    </xf>
    <xf numFmtId="0" fontId="24" fillId="0" borderId="47" xfId="4" applyFont="1" applyBorder="1" applyAlignment="1">
      <alignment horizontal="left" vertical="center"/>
    </xf>
    <xf numFmtId="0" fontId="24" fillId="0" borderId="46" xfId="4" applyFont="1" applyBorder="1" applyAlignment="1">
      <alignment horizontal="left" vertical="center"/>
    </xf>
    <xf numFmtId="0" fontId="24" fillId="0" borderId="45" xfId="4" applyFont="1" applyBorder="1" applyAlignment="1">
      <alignment horizontal="left" vertical="center"/>
    </xf>
    <xf numFmtId="0" fontId="5" fillId="0" borderId="5" xfId="3" applyFont="1" applyBorder="1" applyAlignment="1"/>
    <xf numFmtId="0" fontId="5" fillId="0" borderId="0" xfId="3" applyFont="1" applyBorder="1" applyAlignment="1"/>
    <xf numFmtId="0" fontId="5" fillId="0" borderId="4" xfId="3" applyFont="1" applyBorder="1" applyAlignment="1"/>
    <xf numFmtId="49" fontId="7" fillId="2" borderId="8" xfId="3" applyNumberFormat="1" applyFont="1" applyFill="1" applyBorder="1" applyAlignment="1">
      <alignment horizontal="center" wrapText="1"/>
    </xf>
    <xf numFmtId="49" fontId="7" fillId="2" borderId="7" xfId="3" applyNumberFormat="1" applyFont="1" applyFill="1" applyBorder="1" applyAlignment="1">
      <alignment horizontal="center" wrapText="1"/>
    </xf>
    <xf numFmtId="49" fontId="7" fillId="2" borderId="6" xfId="3" applyNumberFormat="1" applyFont="1" applyFill="1" applyBorder="1" applyAlignment="1">
      <alignment horizontal="center" wrapText="1"/>
    </xf>
    <xf numFmtId="0" fontId="5" fillId="0" borderId="8" xfId="3" applyFont="1" applyBorder="1" applyAlignment="1"/>
    <xf numFmtId="0" fontId="5" fillId="0" borderId="7" xfId="3" applyFont="1" applyBorder="1" applyAlignment="1"/>
    <xf numFmtId="0" fontId="5" fillId="0" borderId="6" xfId="3" applyFont="1" applyBorder="1" applyAlignment="1"/>
    <xf numFmtId="0" fontId="35" fillId="0" borderId="47" xfId="5" applyFont="1" applyBorder="1" applyAlignment="1">
      <alignment horizontal="left" vertical="center"/>
    </xf>
    <xf numFmtId="0" fontId="35" fillId="0" borderId="46" xfId="5" applyFont="1" applyBorder="1" applyAlignment="1">
      <alignment horizontal="left" vertical="center"/>
    </xf>
    <xf numFmtId="0" fontId="35" fillId="0" borderId="45" xfId="5" applyFont="1" applyBorder="1" applyAlignment="1">
      <alignment horizontal="left" vertical="center"/>
    </xf>
    <xf numFmtId="0" fontId="30" fillId="0" borderId="47" xfId="5" applyFont="1" applyBorder="1" applyAlignment="1">
      <alignment horizontal="left" vertical="top" wrapText="1"/>
    </xf>
    <xf numFmtId="0" fontId="31" fillId="0" borderId="46" xfId="5" applyFont="1" applyBorder="1" applyAlignment="1">
      <alignment horizontal="left" vertical="top"/>
    </xf>
    <xf numFmtId="0" fontId="32" fillId="0" borderId="47" xfId="5" applyFont="1" applyFill="1" applyBorder="1" applyAlignment="1">
      <alignment horizontal="left"/>
    </xf>
    <xf numFmtId="0" fontId="32" fillId="0" borderId="46" xfId="5" applyFont="1" applyFill="1" applyBorder="1" applyAlignment="1">
      <alignment horizontal="left"/>
    </xf>
    <xf numFmtId="0" fontId="32" fillId="0" borderId="45" xfId="5" applyFont="1" applyFill="1" applyBorder="1" applyAlignment="1">
      <alignment horizontal="left"/>
    </xf>
    <xf numFmtId="0" fontId="33" fillId="0" borderId="47" xfId="5" applyFont="1" applyFill="1" applyBorder="1" applyAlignment="1">
      <alignment horizontal="left"/>
    </xf>
    <xf numFmtId="0" fontId="33" fillId="0" borderId="46" xfId="5" applyFont="1" applyFill="1" applyBorder="1" applyAlignment="1">
      <alignment horizontal="left"/>
    </xf>
    <xf numFmtId="0" fontId="32" fillId="0" borderId="47" xfId="2" applyFont="1" applyFill="1" applyBorder="1" applyAlignment="1">
      <alignment horizontal="left"/>
    </xf>
    <xf numFmtId="0" fontId="32" fillId="0" borderId="46" xfId="2" applyFont="1" applyFill="1" applyBorder="1" applyAlignment="1">
      <alignment horizontal="left"/>
    </xf>
    <xf numFmtId="0" fontId="32" fillId="0" borderId="45" xfId="2" applyFont="1" applyFill="1" applyBorder="1" applyAlignment="1">
      <alignment horizontal="left"/>
    </xf>
    <xf numFmtId="0" fontId="23" fillId="0" borderId="42" xfId="2" applyFont="1" applyFill="1" applyBorder="1" applyAlignment="1">
      <alignment horizontal="center"/>
    </xf>
    <xf numFmtId="0" fontId="7" fillId="2" borderId="13" xfId="5" applyFont="1" applyFill="1" applyBorder="1" applyAlignment="1">
      <alignment horizontal="center" vertical="center" wrapText="1"/>
    </xf>
    <xf numFmtId="0" fontId="34" fillId="2" borderId="48" xfId="5" applyFont="1" applyFill="1" applyBorder="1" applyAlignment="1">
      <alignment horizontal="center" vertical="center" wrapText="1"/>
    </xf>
    <xf numFmtId="0" fontId="34" fillId="2" borderId="49" xfId="5" applyFont="1" applyFill="1" applyBorder="1" applyAlignment="1">
      <alignment horizontal="center" vertical="center" wrapText="1"/>
    </xf>
    <xf numFmtId="0" fontId="34" fillId="2" borderId="50" xfId="5" applyFont="1" applyFill="1" applyBorder="1" applyAlignment="1">
      <alignment horizontal="center" vertical="center" wrapText="1"/>
    </xf>
    <xf numFmtId="0" fontId="34" fillId="2" borderId="51" xfId="5" applyFont="1" applyFill="1" applyBorder="1" applyAlignment="1">
      <alignment horizontal="center" vertical="center" wrapText="1"/>
    </xf>
    <xf numFmtId="0" fontId="34" fillId="2" borderId="26" xfId="5" applyFont="1" applyFill="1" applyBorder="1" applyAlignment="1">
      <alignment horizontal="center" vertical="center" wrapText="1"/>
    </xf>
    <xf numFmtId="0" fontId="34" fillId="2" borderId="52" xfId="5" applyFont="1" applyFill="1" applyBorder="1" applyAlignment="1">
      <alignment horizontal="center" vertical="center" wrapText="1"/>
    </xf>
    <xf numFmtId="0" fontId="1" fillId="0" borderId="13" xfId="5" applyBorder="1" applyAlignment="1">
      <alignment horizontal="center" vertical="center" wrapText="1"/>
    </xf>
    <xf numFmtId="0" fontId="5" fillId="2" borderId="13" xfId="5" applyFont="1" applyFill="1" applyBorder="1" applyAlignment="1">
      <alignment horizontal="center" vertical="center" wrapText="1"/>
    </xf>
    <xf numFmtId="49" fontId="35" fillId="0" borderId="25" xfId="5" applyNumberFormat="1" applyFont="1" applyFill="1" applyBorder="1" applyAlignment="1">
      <alignment horizontal="left" vertical="center" wrapText="1"/>
    </xf>
    <xf numFmtId="49" fontId="35" fillId="0" borderId="23" xfId="5" applyNumberFormat="1" applyFont="1" applyFill="1" applyBorder="1" applyAlignment="1">
      <alignment horizontal="left" vertical="center" wrapText="1"/>
    </xf>
    <xf numFmtId="0" fontId="1" fillId="0" borderId="23" xfId="5" applyBorder="1" applyAlignment="1">
      <alignment horizontal="left" vertical="center" wrapText="1"/>
    </xf>
    <xf numFmtId="0" fontId="32" fillId="4" borderId="13" xfId="5" applyFont="1" applyFill="1" applyBorder="1" applyAlignment="1">
      <alignment horizontal="center" vertical="top" wrapText="1"/>
    </xf>
    <xf numFmtId="0" fontId="1" fillId="0" borderId="13" xfId="5" applyBorder="1" applyAlignment="1">
      <alignment horizontal="center" vertical="top" wrapText="1"/>
    </xf>
    <xf numFmtId="0" fontId="37" fillId="0" borderId="0" xfId="5" applyFont="1" applyAlignment="1"/>
    <xf numFmtId="0" fontId="1" fillId="0" borderId="0" xfId="5" applyAlignment="1"/>
    <xf numFmtId="0" fontId="5" fillId="0" borderId="0" xfId="5" applyFont="1" applyAlignment="1">
      <alignment horizontal="left" vertical="center" wrapText="1"/>
    </xf>
    <xf numFmtId="0" fontId="5" fillId="0" borderId="4" xfId="5" applyFont="1" applyBorder="1" applyAlignment="1">
      <alignment horizontal="left" vertical="center" wrapText="1"/>
    </xf>
  </cellXfs>
  <cellStyles count="9">
    <cellStyle name="Čiarka 2" xfId="7"/>
    <cellStyle name="Normálna" xfId="0" builtinId="0"/>
    <cellStyle name="Normálna 2" xfId="1"/>
    <cellStyle name="Normálna 2 2" xfId="2"/>
    <cellStyle name="Normálna 2 3" xfId="5"/>
    <cellStyle name="Normálna 3" xfId="3"/>
    <cellStyle name="Normálna 3 2" xfId="4"/>
    <cellStyle name="Normálna 3 3" xfId="6"/>
    <cellStyle name="normálne_priloha_3a" xfId="8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topLeftCell="A16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1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141" t="s">
        <v>79</v>
      </c>
      <c r="B1" s="142"/>
      <c r="C1" s="143"/>
      <c r="D1" s="144" t="s">
        <v>73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147" t="s">
        <v>47</v>
      </c>
      <c r="B3" s="148"/>
      <c r="C3" s="149"/>
      <c r="D3" s="150"/>
      <c r="E3" s="151"/>
      <c r="F3" s="151"/>
      <c r="G3" s="151"/>
      <c r="H3" s="151"/>
      <c r="I3" s="151"/>
      <c r="J3" s="151"/>
      <c r="K3" s="151"/>
      <c r="L3" s="152"/>
      <c r="M3" s="153"/>
      <c r="N3" s="154"/>
      <c r="O3" s="154"/>
      <c r="P3" s="154"/>
      <c r="Q3" s="154"/>
      <c r="R3" s="154"/>
      <c r="S3" s="154"/>
      <c r="T3" s="154"/>
      <c r="U3" s="154"/>
      <c r="V3" s="155"/>
    </row>
    <row r="4" spans="1:22" ht="18.75" thickBot="1" x14ac:dyDescent="0.3">
      <c r="A4" s="147" t="s">
        <v>70</v>
      </c>
      <c r="B4" s="148"/>
      <c r="C4" s="149"/>
      <c r="D4" s="150"/>
      <c r="E4" s="151"/>
      <c r="F4" s="151"/>
      <c r="G4" s="151"/>
      <c r="H4" s="151"/>
      <c r="I4" s="151"/>
      <c r="J4" s="151"/>
      <c r="K4" s="151"/>
      <c r="L4" s="152"/>
      <c r="M4" s="156"/>
      <c r="N4" s="157"/>
      <c r="O4" s="157"/>
      <c r="P4" s="157"/>
      <c r="Q4" s="157"/>
      <c r="R4" s="157"/>
      <c r="S4" s="157"/>
      <c r="T4" s="157"/>
      <c r="U4" s="157"/>
      <c r="V4" s="158"/>
    </row>
    <row r="5" spans="1:22" ht="18.75" thickBot="1" x14ac:dyDescent="0.3">
      <c r="A5" s="162" t="s">
        <v>46</v>
      </c>
      <c r="B5" s="163"/>
      <c r="C5" s="163"/>
      <c r="D5" s="164"/>
      <c r="E5" s="165"/>
      <c r="F5" s="165"/>
      <c r="G5" s="165"/>
      <c r="H5" s="165"/>
      <c r="I5" s="165"/>
      <c r="J5" s="165"/>
      <c r="K5" s="165"/>
      <c r="L5" s="166"/>
      <c r="M5" s="156"/>
      <c r="N5" s="157"/>
      <c r="O5" s="157"/>
      <c r="P5" s="157"/>
      <c r="Q5" s="157"/>
      <c r="R5" s="157"/>
      <c r="S5" s="157"/>
      <c r="T5" s="157"/>
      <c r="U5" s="157"/>
      <c r="V5" s="158"/>
    </row>
    <row r="6" spans="1:22" ht="18.75" thickBot="1" x14ac:dyDescent="0.3">
      <c r="A6" s="147" t="s">
        <v>45</v>
      </c>
      <c r="B6" s="148"/>
      <c r="C6" s="148"/>
      <c r="D6" s="138"/>
      <c r="E6" s="139"/>
      <c r="F6" s="139"/>
      <c r="G6" s="139"/>
      <c r="H6" s="139"/>
      <c r="I6" s="139"/>
      <c r="J6" s="139"/>
      <c r="K6" s="139"/>
      <c r="L6" s="140"/>
      <c r="M6" s="159"/>
      <c r="N6" s="160"/>
      <c r="O6" s="160"/>
      <c r="P6" s="160"/>
      <c r="Q6" s="160"/>
      <c r="R6" s="160"/>
      <c r="S6" s="160"/>
      <c r="T6" s="160"/>
      <c r="U6" s="160"/>
      <c r="V6" s="161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116" t="s">
        <v>44</v>
      </c>
      <c r="B8" s="116" t="s">
        <v>43</v>
      </c>
      <c r="C8" s="132" t="s">
        <v>42</v>
      </c>
      <c r="D8" s="135" t="s">
        <v>41</v>
      </c>
      <c r="E8" s="116" t="s">
        <v>40</v>
      </c>
      <c r="F8" s="125" t="s">
        <v>39</v>
      </c>
      <c r="G8" s="125"/>
      <c r="H8" s="125"/>
      <c r="I8" s="125"/>
      <c r="J8" s="126"/>
      <c r="K8" s="116" t="s">
        <v>38</v>
      </c>
      <c r="L8" s="129" t="s">
        <v>37</v>
      </c>
      <c r="M8" s="125"/>
      <c r="N8" s="125"/>
      <c r="O8" s="125"/>
      <c r="P8" s="125"/>
      <c r="Q8" s="125"/>
      <c r="R8" s="125"/>
      <c r="S8" s="126"/>
      <c r="T8" s="116" t="s">
        <v>84</v>
      </c>
      <c r="U8" s="116" t="s">
        <v>36</v>
      </c>
      <c r="V8" s="116" t="s">
        <v>35</v>
      </c>
    </row>
    <row r="9" spans="1:22" x14ac:dyDescent="0.25">
      <c r="A9" s="117"/>
      <c r="B9" s="117"/>
      <c r="C9" s="133"/>
      <c r="D9" s="136"/>
      <c r="E9" s="117"/>
      <c r="F9" s="39">
        <v>611</v>
      </c>
      <c r="G9" s="119" t="s">
        <v>34</v>
      </c>
      <c r="H9" s="120"/>
      <c r="I9" s="38">
        <v>614</v>
      </c>
      <c r="J9" s="37">
        <v>616</v>
      </c>
      <c r="K9" s="127"/>
      <c r="L9" s="121" t="s">
        <v>33</v>
      </c>
      <c r="M9" s="123" t="s">
        <v>32</v>
      </c>
      <c r="N9" s="123" t="s">
        <v>31</v>
      </c>
      <c r="O9" s="123" t="s">
        <v>30</v>
      </c>
      <c r="P9" s="123" t="s">
        <v>29</v>
      </c>
      <c r="Q9" s="123" t="s">
        <v>28</v>
      </c>
      <c r="R9" s="123" t="s">
        <v>27</v>
      </c>
      <c r="S9" s="130" t="s">
        <v>26</v>
      </c>
      <c r="T9" s="127"/>
      <c r="U9" s="117"/>
      <c r="V9" s="117"/>
    </row>
    <row r="10" spans="1:22" ht="34.5" customHeight="1" thickBot="1" x14ac:dyDescent="0.3">
      <c r="A10" s="118"/>
      <c r="B10" s="118"/>
      <c r="C10" s="134"/>
      <c r="D10" s="137"/>
      <c r="E10" s="118"/>
      <c r="F10" s="36" t="s">
        <v>25</v>
      </c>
      <c r="G10" s="35" t="s">
        <v>24</v>
      </c>
      <c r="H10" s="34" t="s">
        <v>23</v>
      </c>
      <c r="I10" s="33" t="s">
        <v>22</v>
      </c>
      <c r="J10" s="32" t="s">
        <v>21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8"/>
      <c r="V10" s="118"/>
    </row>
    <row r="11" spans="1:22" x14ac:dyDescent="0.25">
      <c r="A11" s="30"/>
      <c r="B11" s="48"/>
      <c r="C11" s="29"/>
      <c r="D11" s="76" t="s">
        <v>75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" si="1">IF(E11=621,IF(K11&gt;=4290,429,ROUNDDOWN(0.1*K11,2)),0)</f>
        <v>0</v>
      </c>
      <c r="M11" s="24">
        <f t="shared" ref="M11" si="2">IF(E11=623,IF(K11&gt;=4290,429,ROUNDDOWN(0.1*K11,2)),0)</f>
        <v>0</v>
      </c>
      <c r="N11" s="24">
        <f t="shared" ref="N11" si="3">IF(K11&gt;=4290,60.06,ROUNDDOWN(K11*0.014,2))</f>
        <v>0</v>
      </c>
      <c r="O11" s="24">
        <f t="shared" ref="O11" si="4">IF(K11&gt;=4290,600.6,ROUNDDOWN(K11*0.14,2))</f>
        <v>0</v>
      </c>
      <c r="P11" s="24">
        <f t="shared" ref="P11" si="5">ROUNDDOWN(K11*0.008,2)</f>
        <v>0</v>
      </c>
      <c r="Q11" s="24">
        <f t="shared" ref="Q11" si="6">IF(K11&gt;=4290,128.7,ROUNDDOWN(K11*0.03,2))</f>
        <v>0</v>
      </c>
      <c r="R11" s="24">
        <f t="shared" ref="R11" si="7">IF(K11&gt;=4290,42.9,ROUNDDOWN(K11*0.01,2))</f>
        <v>0</v>
      </c>
      <c r="S11" s="24">
        <f t="shared" ref="S11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6" t="s">
        <v>75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ref="L12" si="10">IF(E12=621,IF(K12&gt;=4290,429,ROUNDDOWN(0.1*K12,2)),0)</f>
        <v>0</v>
      </c>
      <c r="M12" s="24">
        <f t="shared" ref="M12:M20" si="11">IF(E12=623,IF(K12&gt;=4290,429,ROUNDDOWN(0.1*K12,2)),0)</f>
        <v>0</v>
      </c>
      <c r="N12" s="24">
        <f t="shared" ref="N12" si="12">IF(K12&gt;=4290,60.06,ROUNDDOWN(K12*0.014,2))</f>
        <v>0</v>
      </c>
      <c r="O12" s="24">
        <f t="shared" ref="O12" si="13">IF(K12&gt;=4290,600.6,ROUNDDOWN(K12*0.14,2))</f>
        <v>0</v>
      </c>
      <c r="P12" s="24">
        <f t="shared" ref="P12" si="14">ROUNDDOWN(K12*0.008,2)</f>
        <v>0</v>
      </c>
      <c r="Q12" s="24">
        <f t="shared" ref="Q12" si="15">IF(K12&gt;=4290,128.7,ROUNDDOWN(K12*0.03,2))</f>
        <v>0</v>
      </c>
      <c r="R12" s="24">
        <f t="shared" ref="R12" si="16">IF(K12&gt;=4290,42.9,ROUNDDOWN(K12*0.01,2))</f>
        <v>0</v>
      </c>
      <c r="S12" s="24">
        <f t="shared" ref="S12" si="17">IF(K12&gt;=4290,203.77,ROUNDDOWN(K12*0.0475,2))</f>
        <v>0</v>
      </c>
      <c r="T12" s="24"/>
      <c r="U12" s="23">
        <f t="shared" ref="U12:U33" si="18">SUM(K12:T12)</f>
        <v>0</v>
      </c>
      <c r="V12" s="27"/>
    </row>
    <row r="13" spans="1:22" x14ac:dyDescent="0.25">
      <c r="A13" s="30"/>
      <c r="B13" s="47"/>
      <c r="C13" s="29"/>
      <c r="D13" s="76" t="s">
        <v>75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ref="L13:L33" si="19">IF(E13=621,IF(K13&gt;=4290,429,ROUNDDOWN(0.1*K13,2)),0)</f>
        <v>0</v>
      </c>
      <c r="M13" s="24">
        <f t="shared" si="11"/>
        <v>0</v>
      </c>
      <c r="N13" s="24">
        <f t="shared" ref="N13:N33" si="20">IF(K13&gt;=4290,60.06,ROUNDDOWN(K13*0.014,2))</f>
        <v>0</v>
      </c>
      <c r="O13" s="24">
        <f t="shared" ref="O13:O33" si="21">IF(K13&gt;=4290,600.6,ROUNDDOWN(K13*0.14,2))</f>
        <v>0</v>
      </c>
      <c r="P13" s="24">
        <f t="shared" ref="P13:P33" si="22">ROUNDDOWN(K13*0.008,2)</f>
        <v>0</v>
      </c>
      <c r="Q13" s="24">
        <f t="shared" ref="Q13:Q33" si="23">IF(K13&gt;=4290,128.7,ROUNDDOWN(K13*0.03,2))</f>
        <v>0</v>
      </c>
      <c r="R13" s="24">
        <f t="shared" ref="R13:R33" si="24">IF(K13&gt;=4290,42.9,ROUNDDOWN(K13*0.01,2))</f>
        <v>0</v>
      </c>
      <c r="S13" s="24">
        <f t="shared" ref="S13:S33" si="25">IF(K13&gt;=4290,203.77,ROUNDDOWN(K13*0.0475,2))</f>
        <v>0</v>
      </c>
      <c r="T13" s="24"/>
      <c r="U13" s="23">
        <f t="shared" si="18"/>
        <v>0</v>
      </c>
      <c r="V13" s="27"/>
    </row>
    <row r="14" spans="1:22" x14ac:dyDescent="0.25">
      <c r="A14" s="30"/>
      <c r="B14" s="47"/>
      <c r="C14" s="29"/>
      <c r="D14" s="76" t="s">
        <v>75</v>
      </c>
      <c r="E14" s="26"/>
      <c r="F14" s="28"/>
      <c r="G14" s="31"/>
      <c r="H14" s="25"/>
      <c r="I14" s="25"/>
      <c r="J14" s="25"/>
      <c r="K14" s="24">
        <f t="shared" ref="K14" si="26">ROUNDDOWN(SUM(F14:J14),2)</f>
        <v>0</v>
      </c>
      <c r="L14" s="24">
        <f t="shared" ref="L14" si="27">IF(E14=621,IF(K14&gt;=4290,429,ROUNDDOWN(0.1*K14,2)),0)</f>
        <v>0</v>
      </c>
      <c r="M14" s="24">
        <f t="shared" si="11"/>
        <v>0</v>
      </c>
      <c r="N14" s="24">
        <f t="shared" ref="N14" si="28">IF(K14&gt;=4290,60.06,ROUNDDOWN(K14*0.014,2))</f>
        <v>0</v>
      </c>
      <c r="O14" s="24">
        <f t="shared" ref="O14" si="29">IF(K14&gt;=4290,600.6,ROUNDDOWN(K14*0.14,2))</f>
        <v>0</v>
      </c>
      <c r="P14" s="24">
        <f t="shared" ref="P14" si="30">ROUNDDOWN(K14*0.008,2)</f>
        <v>0</v>
      </c>
      <c r="Q14" s="24">
        <f t="shared" ref="Q14" si="31">IF(K14&gt;=4290,128.7,ROUNDDOWN(K14*0.03,2))</f>
        <v>0</v>
      </c>
      <c r="R14" s="24">
        <f t="shared" ref="R14" si="32">IF(K14&gt;=4290,42.9,ROUNDDOWN(K14*0.01,2))</f>
        <v>0</v>
      </c>
      <c r="S14" s="24">
        <f t="shared" ref="S14" si="33">IF(K14&gt;=4290,203.77,ROUNDDOWN(K14*0.0475,2))</f>
        <v>0</v>
      </c>
      <c r="T14" s="24"/>
      <c r="U14" s="23">
        <f t="shared" si="18"/>
        <v>0</v>
      </c>
      <c r="V14" s="27"/>
    </row>
    <row r="15" spans="1:22" x14ac:dyDescent="0.25">
      <c r="A15" s="30"/>
      <c r="B15" s="47"/>
      <c r="C15" s="29"/>
      <c r="D15" s="76" t="s">
        <v>75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9"/>
        <v>0</v>
      </c>
      <c r="M15" s="24">
        <f t="shared" si="11"/>
        <v>0</v>
      </c>
      <c r="N15" s="24">
        <f t="shared" si="20"/>
        <v>0</v>
      </c>
      <c r="O15" s="24">
        <f t="shared" si="21"/>
        <v>0</v>
      </c>
      <c r="P15" s="24">
        <f t="shared" si="22"/>
        <v>0</v>
      </c>
      <c r="Q15" s="24">
        <f t="shared" si="23"/>
        <v>0</v>
      </c>
      <c r="R15" s="24">
        <f t="shared" si="24"/>
        <v>0</v>
      </c>
      <c r="S15" s="24">
        <f t="shared" si="25"/>
        <v>0</v>
      </c>
      <c r="T15" s="24"/>
      <c r="U15" s="23">
        <f t="shared" si="18"/>
        <v>0</v>
      </c>
      <c r="V15" s="27"/>
    </row>
    <row r="16" spans="1:22" x14ac:dyDescent="0.25">
      <c r="A16" s="30"/>
      <c r="B16" s="47"/>
      <c r="C16" s="29"/>
      <c r="D16" s="76" t="s">
        <v>75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9"/>
        <v>0</v>
      </c>
      <c r="M16" s="24">
        <f t="shared" si="11"/>
        <v>0</v>
      </c>
      <c r="N16" s="24">
        <f t="shared" si="20"/>
        <v>0</v>
      </c>
      <c r="O16" s="24">
        <f t="shared" si="21"/>
        <v>0</v>
      </c>
      <c r="P16" s="24">
        <f t="shared" si="22"/>
        <v>0</v>
      </c>
      <c r="Q16" s="24">
        <f t="shared" si="23"/>
        <v>0</v>
      </c>
      <c r="R16" s="24">
        <f t="shared" si="24"/>
        <v>0</v>
      </c>
      <c r="S16" s="24">
        <f t="shared" si="25"/>
        <v>0</v>
      </c>
      <c r="T16" s="24"/>
      <c r="U16" s="23">
        <f t="shared" si="18"/>
        <v>0</v>
      </c>
      <c r="V16" s="27"/>
    </row>
    <row r="17" spans="1:22" x14ac:dyDescent="0.25">
      <c r="A17" s="30"/>
      <c r="B17" s="47"/>
      <c r="C17" s="29"/>
      <c r="D17" s="76" t="s">
        <v>75</v>
      </c>
      <c r="E17" s="26"/>
      <c r="F17" s="28"/>
      <c r="G17" s="25"/>
      <c r="H17" s="25"/>
      <c r="I17" s="25"/>
      <c r="J17" s="25"/>
      <c r="K17" s="24">
        <f t="shared" si="9"/>
        <v>0</v>
      </c>
      <c r="L17" s="24">
        <f t="shared" si="19"/>
        <v>0</v>
      </c>
      <c r="M17" s="24">
        <f t="shared" si="11"/>
        <v>0</v>
      </c>
      <c r="N17" s="24">
        <f t="shared" si="20"/>
        <v>0</v>
      </c>
      <c r="O17" s="24">
        <f t="shared" si="21"/>
        <v>0</v>
      </c>
      <c r="P17" s="24">
        <f t="shared" si="22"/>
        <v>0</v>
      </c>
      <c r="Q17" s="24">
        <f t="shared" si="23"/>
        <v>0</v>
      </c>
      <c r="R17" s="24">
        <f t="shared" si="24"/>
        <v>0</v>
      </c>
      <c r="S17" s="24">
        <f t="shared" si="25"/>
        <v>0</v>
      </c>
      <c r="T17" s="24"/>
      <c r="U17" s="23">
        <f t="shared" si="18"/>
        <v>0</v>
      </c>
      <c r="V17" s="27"/>
    </row>
    <row r="18" spans="1:22" x14ac:dyDescent="0.25">
      <c r="A18" s="30"/>
      <c r="B18" s="47"/>
      <c r="C18" s="29"/>
      <c r="D18" s="76" t="s">
        <v>75</v>
      </c>
      <c r="E18" s="26"/>
      <c r="F18" s="28"/>
      <c r="G18" s="25"/>
      <c r="H18" s="25"/>
      <c r="I18" s="25"/>
      <c r="J18" s="25"/>
      <c r="K18" s="24">
        <f t="shared" si="9"/>
        <v>0</v>
      </c>
      <c r="L18" s="24">
        <f t="shared" si="19"/>
        <v>0</v>
      </c>
      <c r="M18" s="24">
        <f t="shared" si="11"/>
        <v>0</v>
      </c>
      <c r="N18" s="24">
        <f t="shared" si="20"/>
        <v>0</v>
      </c>
      <c r="O18" s="24">
        <f t="shared" si="21"/>
        <v>0</v>
      </c>
      <c r="P18" s="24">
        <f t="shared" si="22"/>
        <v>0</v>
      </c>
      <c r="Q18" s="24">
        <f t="shared" si="23"/>
        <v>0</v>
      </c>
      <c r="R18" s="24">
        <f t="shared" si="24"/>
        <v>0</v>
      </c>
      <c r="S18" s="24">
        <f t="shared" si="25"/>
        <v>0</v>
      </c>
      <c r="T18" s="24"/>
      <c r="U18" s="23">
        <f t="shared" si="18"/>
        <v>0</v>
      </c>
      <c r="V18" s="27"/>
    </row>
    <row r="19" spans="1:22" x14ac:dyDescent="0.25">
      <c r="A19" s="30"/>
      <c r="B19" s="47"/>
      <c r="C19" s="29"/>
      <c r="D19" s="76" t="s">
        <v>75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9"/>
        <v>0</v>
      </c>
      <c r="M19" s="24">
        <f t="shared" si="11"/>
        <v>0</v>
      </c>
      <c r="N19" s="24">
        <f t="shared" si="20"/>
        <v>0</v>
      </c>
      <c r="O19" s="24">
        <f t="shared" si="21"/>
        <v>0</v>
      </c>
      <c r="P19" s="24">
        <f t="shared" si="22"/>
        <v>0</v>
      </c>
      <c r="Q19" s="24">
        <f t="shared" si="23"/>
        <v>0</v>
      </c>
      <c r="R19" s="24">
        <f t="shared" si="24"/>
        <v>0</v>
      </c>
      <c r="S19" s="24">
        <f t="shared" si="25"/>
        <v>0</v>
      </c>
      <c r="T19" s="24"/>
      <c r="U19" s="23">
        <f t="shared" si="18"/>
        <v>0</v>
      </c>
      <c r="V19" s="27"/>
    </row>
    <row r="20" spans="1:22" x14ac:dyDescent="0.25">
      <c r="A20" s="30"/>
      <c r="B20" s="47"/>
      <c r="C20" s="29"/>
      <c r="D20" s="76" t="s">
        <v>75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9"/>
        <v>0</v>
      </c>
      <c r="M20" s="24">
        <f t="shared" si="11"/>
        <v>0</v>
      </c>
      <c r="N20" s="24">
        <f t="shared" si="20"/>
        <v>0</v>
      </c>
      <c r="O20" s="24">
        <f t="shared" si="21"/>
        <v>0</v>
      </c>
      <c r="P20" s="24">
        <f t="shared" si="22"/>
        <v>0</v>
      </c>
      <c r="Q20" s="24">
        <f t="shared" si="23"/>
        <v>0</v>
      </c>
      <c r="R20" s="24">
        <f t="shared" si="24"/>
        <v>0</v>
      </c>
      <c r="S20" s="24">
        <f t="shared" si="25"/>
        <v>0</v>
      </c>
      <c r="T20" s="24"/>
      <c r="U20" s="23">
        <f t="shared" si="18"/>
        <v>0</v>
      </c>
      <c r="V20" s="27"/>
    </row>
    <row r="21" spans="1:22" x14ac:dyDescent="0.25">
      <c r="A21" s="30"/>
      <c r="B21" s="47"/>
      <c r="C21" s="29"/>
      <c r="D21" s="76" t="s">
        <v>75</v>
      </c>
      <c r="E21" s="26"/>
      <c r="F21" s="28"/>
      <c r="G21" s="31"/>
      <c r="H21" s="25"/>
      <c r="I21" s="25"/>
      <c r="J21" s="25"/>
      <c r="K21" s="24">
        <f t="shared" si="9"/>
        <v>0</v>
      </c>
      <c r="L21" s="24">
        <f t="shared" si="19"/>
        <v>0</v>
      </c>
      <c r="M21" s="24">
        <f t="shared" ref="M21:M33" si="34">IF(E21=623,IF(K21&gt;=4290,429,ROUNDDOWN(0.1*K21,2)),0)</f>
        <v>0</v>
      </c>
      <c r="N21" s="24">
        <f t="shared" si="20"/>
        <v>0</v>
      </c>
      <c r="O21" s="24">
        <f t="shared" si="21"/>
        <v>0</v>
      </c>
      <c r="P21" s="24">
        <f t="shared" si="22"/>
        <v>0</v>
      </c>
      <c r="Q21" s="24">
        <f t="shared" si="23"/>
        <v>0</v>
      </c>
      <c r="R21" s="24">
        <f t="shared" si="24"/>
        <v>0</v>
      </c>
      <c r="S21" s="24">
        <f t="shared" si="25"/>
        <v>0</v>
      </c>
      <c r="T21" s="24"/>
      <c r="U21" s="23">
        <f t="shared" si="18"/>
        <v>0</v>
      </c>
      <c r="V21" s="27"/>
    </row>
    <row r="22" spans="1:22" x14ac:dyDescent="0.25">
      <c r="A22" s="30"/>
      <c r="B22" s="47"/>
      <c r="C22" s="29"/>
      <c r="D22" s="76" t="s">
        <v>75</v>
      </c>
      <c r="E22" s="26"/>
      <c r="F22" s="28"/>
      <c r="G22" s="31"/>
      <c r="H22" s="25"/>
      <c r="I22" s="25"/>
      <c r="J22" s="25"/>
      <c r="K22" s="24">
        <f t="shared" si="9"/>
        <v>0</v>
      </c>
      <c r="L22" s="24">
        <f t="shared" si="19"/>
        <v>0</v>
      </c>
      <c r="M22" s="24">
        <f t="shared" si="34"/>
        <v>0</v>
      </c>
      <c r="N22" s="24">
        <f t="shared" si="20"/>
        <v>0</v>
      </c>
      <c r="O22" s="24">
        <f t="shared" si="21"/>
        <v>0</v>
      </c>
      <c r="P22" s="24">
        <f t="shared" si="22"/>
        <v>0</v>
      </c>
      <c r="Q22" s="24">
        <f t="shared" si="23"/>
        <v>0</v>
      </c>
      <c r="R22" s="24">
        <f t="shared" si="24"/>
        <v>0</v>
      </c>
      <c r="S22" s="24">
        <f t="shared" si="25"/>
        <v>0</v>
      </c>
      <c r="T22" s="24"/>
      <c r="U22" s="23">
        <f t="shared" si="18"/>
        <v>0</v>
      </c>
      <c r="V22" s="27"/>
    </row>
    <row r="23" spans="1:22" x14ac:dyDescent="0.25">
      <c r="A23" s="30"/>
      <c r="B23" s="47"/>
      <c r="C23" s="29"/>
      <c r="D23" s="76" t="s">
        <v>75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9"/>
        <v>0</v>
      </c>
      <c r="M23" s="24">
        <f t="shared" si="34"/>
        <v>0</v>
      </c>
      <c r="N23" s="24">
        <f t="shared" si="20"/>
        <v>0</v>
      </c>
      <c r="O23" s="24">
        <f t="shared" si="21"/>
        <v>0</v>
      </c>
      <c r="P23" s="24">
        <f t="shared" si="22"/>
        <v>0</v>
      </c>
      <c r="Q23" s="24">
        <f t="shared" si="23"/>
        <v>0</v>
      </c>
      <c r="R23" s="24">
        <f t="shared" si="24"/>
        <v>0</v>
      </c>
      <c r="S23" s="24">
        <f t="shared" si="25"/>
        <v>0</v>
      </c>
      <c r="T23" s="24"/>
      <c r="U23" s="23">
        <f t="shared" si="18"/>
        <v>0</v>
      </c>
      <c r="V23" s="27"/>
    </row>
    <row r="24" spans="1:22" x14ac:dyDescent="0.25">
      <c r="A24" s="30"/>
      <c r="B24" s="47"/>
      <c r="C24" s="29"/>
      <c r="D24" s="76" t="s">
        <v>75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9"/>
        <v>0</v>
      </c>
      <c r="M24" s="24">
        <f t="shared" si="34"/>
        <v>0</v>
      </c>
      <c r="N24" s="24">
        <f t="shared" si="20"/>
        <v>0</v>
      </c>
      <c r="O24" s="24">
        <f t="shared" si="21"/>
        <v>0</v>
      </c>
      <c r="P24" s="24">
        <f t="shared" si="22"/>
        <v>0</v>
      </c>
      <c r="Q24" s="24">
        <f t="shared" si="23"/>
        <v>0</v>
      </c>
      <c r="R24" s="24">
        <f t="shared" si="24"/>
        <v>0</v>
      </c>
      <c r="S24" s="24">
        <f t="shared" si="25"/>
        <v>0</v>
      </c>
      <c r="T24" s="24"/>
      <c r="U24" s="23">
        <f t="shared" si="18"/>
        <v>0</v>
      </c>
      <c r="V24" s="27"/>
    </row>
    <row r="25" spans="1:22" x14ac:dyDescent="0.25">
      <c r="A25" s="30"/>
      <c r="B25" s="47"/>
      <c r="C25" s="29"/>
      <c r="D25" s="76" t="s">
        <v>75</v>
      </c>
      <c r="E25" s="26"/>
      <c r="F25" s="28"/>
      <c r="G25" s="25"/>
      <c r="H25" s="25"/>
      <c r="I25" s="25"/>
      <c r="J25" s="25"/>
      <c r="K25" s="24">
        <f t="shared" si="9"/>
        <v>0</v>
      </c>
      <c r="L25" s="24">
        <f t="shared" si="19"/>
        <v>0</v>
      </c>
      <c r="M25" s="24">
        <f t="shared" si="34"/>
        <v>0</v>
      </c>
      <c r="N25" s="24">
        <f t="shared" si="20"/>
        <v>0</v>
      </c>
      <c r="O25" s="24">
        <f t="shared" si="21"/>
        <v>0</v>
      </c>
      <c r="P25" s="24">
        <f t="shared" si="22"/>
        <v>0</v>
      </c>
      <c r="Q25" s="24">
        <f t="shared" si="23"/>
        <v>0</v>
      </c>
      <c r="R25" s="24">
        <f t="shared" si="24"/>
        <v>0</v>
      </c>
      <c r="S25" s="24">
        <f t="shared" si="25"/>
        <v>0</v>
      </c>
      <c r="T25" s="24"/>
      <c r="U25" s="23">
        <f t="shared" si="18"/>
        <v>0</v>
      </c>
      <c r="V25" s="27"/>
    </row>
    <row r="26" spans="1:22" x14ac:dyDescent="0.25">
      <c r="A26" s="30"/>
      <c r="B26" s="47"/>
      <c r="C26" s="29"/>
      <c r="D26" s="76" t="s">
        <v>75</v>
      </c>
      <c r="E26" s="26"/>
      <c r="F26" s="28"/>
      <c r="G26" s="25"/>
      <c r="H26" s="25"/>
      <c r="I26" s="25"/>
      <c r="J26" s="25"/>
      <c r="K26" s="24">
        <f t="shared" si="9"/>
        <v>0</v>
      </c>
      <c r="L26" s="24">
        <f t="shared" si="19"/>
        <v>0</v>
      </c>
      <c r="M26" s="24">
        <f t="shared" si="34"/>
        <v>0</v>
      </c>
      <c r="N26" s="24">
        <f t="shared" si="20"/>
        <v>0</v>
      </c>
      <c r="O26" s="24">
        <f t="shared" si="21"/>
        <v>0</v>
      </c>
      <c r="P26" s="24">
        <f t="shared" si="22"/>
        <v>0</v>
      </c>
      <c r="Q26" s="24">
        <f t="shared" si="23"/>
        <v>0</v>
      </c>
      <c r="R26" s="24">
        <f t="shared" si="24"/>
        <v>0</v>
      </c>
      <c r="S26" s="24">
        <f t="shared" si="25"/>
        <v>0</v>
      </c>
      <c r="T26" s="24"/>
      <c r="U26" s="23">
        <f t="shared" si="18"/>
        <v>0</v>
      </c>
      <c r="V26" s="27"/>
    </row>
    <row r="27" spans="1:22" x14ac:dyDescent="0.25">
      <c r="A27" s="30"/>
      <c r="B27" s="47"/>
      <c r="C27" s="29"/>
      <c r="D27" s="76" t="s">
        <v>75</v>
      </c>
      <c r="E27" s="26"/>
      <c r="F27" s="28"/>
      <c r="G27" s="31"/>
      <c r="H27" s="25"/>
      <c r="I27" s="25"/>
      <c r="J27" s="25"/>
      <c r="K27" s="24">
        <f t="shared" si="9"/>
        <v>0</v>
      </c>
      <c r="L27" s="24">
        <f t="shared" si="19"/>
        <v>0</v>
      </c>
      <c r="M27" s="24">
        <f t="shared" si="34"/>
        <v>0</v>
      </c>
      <c r="N27" s="24">
        <f t="shared" si="20"/>
        <v>0</v>
      </c>
      <c r="O27" s="24">
        <f t="shared" si="21"/>
        <v>0</v>
      </c>
      <c r="P27" s="24">
        <f t="shared" si="22"/>
        <v>0</v>
      </c>
      <c r="Q27" s="24">
        <f t="shared" si="23"/>
        <v>0</v>
      </c>
      <c r="R27" s="24">
        <f t="shared" si="24"/>
        <v>0</v>
      </c>
      <c r="S27" s="24">
        <f t="shared" si="25"/>
        <v>0</v>
      </c>
      <c r="T27" s="24"/>
      <c r="U27" s="23">
        <f t="shared" si="18"/>
        <v>0</v>
      </c>
      <c r="V27" s="27"/>
    </row>
    <row r="28" spans="1:22" x14ac:dyDescent="0.25">
      <c r="A28" s="30"/>
      <c r="B28" s="47"/>
      <c r="C28" s="29"/>
      <c r="D28" s="76" t="s">
        <v>75</v>
      </c>
      <c r="E28" s="26"/>
      <c r="F28" s="28"/>
      <c r="G28" s="31"/>
      <c r="H28" s="25"/>
      <c r="I28" s="25"/>
      <c r="J28" s="25"/>
      <c r="K28" s="24">
        <f t="shared" si="9"/>
        <v>0</v>
      </c>
      <c r="L28" s="24">
        <f t="shared" si="19"/>
        <v>0</v>
      </c>
      <c r="M28" s="24">
        <f t="shared" si="34"/>
        <v>0</v>
      </c>
      <c r="N28" s="24">
        <f t="shared" si="20"/>
        <v>0</v>
      </c>
      <c r="O28" s="24">
        <f t="shared" si="21"/>
        <v>0</v>
      </c>
      <c r="P28" s="24">
        <f t="shared" si="22"/>
        <v>0</v>
      </c>
      <c r="Q28" s="24">
        <f t="shared" si="23"/>
        <v>0</v>
      </c>
      <c r="R28" s="24">
        <f t="shared" si="24"/>
        <v>0</v>
      </c>
      <c r="S28" s="24">
        <f t="shared" si="25"/>
        <v>0</v>
      </c>
      <c r="T28" s="24"/>
      <c r="U28" s="23">
        <f t="shared" si="18"/>
        <v>0</v>
      </c>
      <c r="V28" s="27"/>
    </row>
    <row r="29" spans="1:22" x14ac:dyDescent="0.25">
      <c r="A29" s="30"/>
      <c r="B29" s="47"/>
      <c r="C29" s="29"/>
      <c r="D29" s="76" t="s">
        <v>75</v>
      </c>
      <c r="E29" s="26"/>
      <c r="F29" s="28"/>
      <c r="G29" s="31"/>
      <c r="H29" s="25"/>
      <c r="I29" s="25"/>
      <c r="J29" s="25"/>
      <c r="K29" s="24">
        <f t="shared" si="9"/>
        <v>0</v>
      </c>
      <c r="L29" s="24">
        <f t="shared" si="19"/>
        <v>0</v>
      </c>
      <c r="M29" s="24">
        <f t="shared" ref="M29" si="35">IF(E29=623,IF(K29&gt;=4290,429,ROUNDDOWN(0.1*K29,2)),0)</f>
        <v>0</v>
      </c>
      <c r="N29" s="24">
        <f t="shared" ref="N29" si="36">IF(K29&gt;=4290,60.06,ROUNDDOWN(K29*0.014,2))</f>
        <v>0</v>
      </c>
      <c r="O29" s="24">
        <f t="shared" ref="O29" si="37">IF(K29&gt;=4290,600.6,ROUNDDOWN(K29*0.14,2))</f>
        <v>0</v>
      </c>
      <c r="P29" s="24">
        <f t="shared" ref="P29" si="38">ROUNDDOWN(K29*0.008,2)</f>
        <v>0</v>
      </c>
      <c r="Q29" s="24">
        <f t="shared" ref="Q29" si="39">IF(K29&gt;=4290,128.7,ROUNDDOWN(K29*0.03,2))</f>
        <v>0</v>
      </c>
      <c r="R29" s="24">
        <f t="shared" ref="R29" si="40">IF(K29&gt;=4290,42.9,ROUNDDOWN(K29*0.01,2))</f>
        <v>0</v>
      </c>
      <c r="S29" s="24">
        <f t="shared" ref="S29" si="41">IF(K29&gt;=4290,203.77,ROUNDDOWN(K29*0.0475,2))</f>
        <v>0</v>
      </c>
      <c r="T29" s="24"/>
      <c r="U29" s="23">
        <f t="shared" si="18"/>
        <v>0</v>
      </c>
      <c r="V29" s="27"/>
    </row>
    <row r="30" spans="1:22" x14ac:dyDescent="0.25">
      <c r="A30" s="30"/>
      <c r="B30" s="47"/>
      <c r="C30" s="29"/>
      <c r="D30" s="76" t="s">
        <v>75</v>
      </c>
      <c r="E30" s="26"/>
      <c r="F30" s="28"/>
      <c r="G30" s="31"/>
      <c r="H30" s="25"/>
      <c r="I30" s="25"/>
      <c r="J30" s="25"/>
      <c r="K30" s="24">
        <f t="shared" si="9"/>
        <v>0</v>
      </c>
      <c r="L30" s="24">
        <f t="shared" si="19"/>
        <v>0</v>
      </c>
      <c r="M30" s="24">
        <f t="shared" si="34"/>
        <v>0</v>
      </c>
      <c r="N30" s="24">
        <f t="shared" si="20"/>
        <v>0</v>
      </c>
      <c r="O30" s="24">
        <f t="shared" si="21"/>
        <v>0</v>
      </c>
      <c r="P30" s="24">
        <f t="shared" si="22"/>
        <v>0</v>
      </c>
      <c r="Q30" s="24">
        <f t="shared" si="23"/>
        <v>0</v>
      </c>
      <c r="R30" s="24">
        <f t="shared" si="24"/>
        <v>0</v>
      </c>
      <c r="S30" s="24">
        <f t="shared" si="25"/>
        <v>0</v>
      </c>
      <c r="T30" s="24"/>
      <c r="U30" s="23">
        <f t="shared" si="18"/>
        <v>0</v>
      </c>
      <c r="V30" s="27"/>
    </row>
    <row r="31" spans="1:22" x14ac:dyDescent="0.25">
      <c r="A31" s="30"/>
      <c r="B31" s="47"/>
      <c r="C31" s="29"/>
      <c r="D31" s="76" t="s">
        <v>75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9"/>
        <v>0</v>
      </c>
      <c r="M31" s="24">
        <f t="shared" si="34"/>
        <v>0</v>
      </c>
      <c r="N31" s="24">
        <f t="shared" si="20"/>
        <v>0</v>
      </c>
      <c r="O31" s="24">
        <f t="shared" si="21"/>
        <v>0</v>
      </c>
      <c r="P31" s="24">
        <f t="shared" si="22"/>
        <v>0</v>
      </c>
      <c r="Q31" s="24">
        <f t="shared" si="23"/>
        <v>0</v>
      </c>
      <c r="R31" s="24">
        <f t="shared" si="24"/>
        <v>0</v>
      </c>
      <c r="S31" s="24">
        <f t="shared" si="25"/>
        <v>0</v>
      </c>
      <c r="T31" s="24"/>
      <c r="U31" s="23">
        <f t="shared" si="18"/>
        <v>0</v>
      </c>
      <c r="V31" s="27"/>
    </row>
    <row r="32" spans="1:22" x14ac:dyDescent="0.25">
      <c r="A32" s="30"/>
      <c r="B32" s="47"/>
      <c r="C32" s="29"/>
      <c r="D32" s="76" t="s">
        <v>75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9"/>
        <v>0</v>
      </c>
      <c r="M32" s="24">
        <f t="shared" si="34"/>
        <v>0</v>
      </c>
      <c r="N32" s="24">
        <f t="shared" si="20"/>
        <v>0</v>
      </c>
      <c r="O32" s="24">
        <f t="shared" si="21"/>
        <v>0</v>
      </c>
      <c r="P32" s="24">
        <f t="shared" si="22"/>
        <v>0</v>
      </c>
      <c r="Q32" s="24">
        <f t="shared" si="23"/>
        <v>0</v>
      </c>
      <c r="R32" s="24">
        <f t="shared" si="24"/>
        <v>0</v>
      </c>
      <c r="S32" s="24">
        <f t="shared" si="25"/>
        <v>0</v>
      </c>
      <c r="T32" s="24"/>
      <c r="U32" s="23">
        <f t="shared" si="18"/>
        <v>0</v>
      </c>
      <c r="V32" s="27"/>
    </row>
    <row r="33" spans="1:22" x14ac:dyDescent="0.25">
      <c r="A33" s="30"/>
      <c r="B33" s="47"/>
      <c r="C33" s="29"/>
      <c r="D33" s="76" t="s">
        <v>75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9"/>
        <v>0</v>
      </c>
      <c r="M33" s="24">
        <f t="shared" si="34"/>
        <v>0</v>
      </c>
      <c r="N33" s="24">
        <f t="shared" si="20"/>
        <v>0</v>
      </c>
      <c r="O33" s="24">
        <f t="shared" si="21"/>
        <v>0</v>
      </c>
      <c r="P33" s="24">
        <f t="shared" si="22"/>
        <v>0</v>
      </c>
      <c r="Q33" s="24">
        <f t="shared" si="23"/>
        <v>0</v>
      </c>
      <c r="R33" s="24">
        <f t="shared" si="24"/>
        <v>0</v>
      </c>
      <c r="S33" s="24">
        <f t="shared" si="25"/>
        <v>0</v>
      </c>
      <c r="T33" s="24"/>
      <c r="U33" s="23">
        <f t="shared" si="18"/>
        <v>0</v>
      </c>
      <c r="V33" s="27"/>
    </row>
    <row r="34" spans="1:22" ht="15.75" x14ac:dyDescent="0.25">
      <c r="A34" s="104" t="s">
        <v>19</v>
      </c>
      <c r="B34" s="105"/>
      <c r="C34" s="105"/>
      <c r="D34" s="106"/>
      <c r="E34" s="22"/>
      <c r="F34" s="21">
        <f t="shared" ref="F34:U34" si="42">SUM(F11:F33)</f>
        <v>0</v>
      </c>
      <c r="G34" s="21">
        <f t="shared" si="42"/>
        <v>0</v>
      </c>
      <c r="H34" s="21">
        <f t="shared" si="42"/>
        <v>0</v>
      </c>
      <c r="I34" s="21">
        <f t="shared" si="42"/>
        <v>0</v>
      </c>
      <c r="J34" s="21">
        <f t="shared" si="42"/>
        <v>0</v>
      </c>
      <c r="K34" s="21">
        <f t="shared" si="42"/>
        <v>0</v>
      </c>
      <c r="L34" s="21">
        <f t="shared" si="42"/>
        <v>0</v>
      </c>
      <c r="M34" s="21">
        <f t="shared" si="42"/>
        <v>0</v>
      </c>
      <c r="N34" s="21">
        <f t="shared" si="42"/>
        <v>0</v>
      </c>
      <c r="O34" s="21">
        <f t="shared" si="42"/>
        <v>0</v>
      </c>
      <c r="P34" s="21">
        <f t="shared" si="42"/>
        <v>0</v>
      </c>
      <c r="Q34" s="21">
        <f t="shared" si="42"/>
        <v>0</v>
      </c>
      <c r="R34" s="21">
        <f t="shared" si="42"/>
        <v>0</v>
      </c>
      <c r="S34" s="21">
        <f t="shared" si="42"/>
        <v>0</v>
      </c>
      <c r="T34" s="21"/>
      <c r="U34" s="21">
        <f t="shared" si="42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07" t="s">
        <v>18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9"/>
    </row>
    <row r="37" spans="1:22" ht="15.75" x14ac:dyDescent="0.25">
      <c r="A37" s="19" t="s">
        <v>17</v>
      </c>
      <c r="B37" s="110" t="s">
        <v>62</v>
      </c>
      <c r="C37" s="110"/>
      <c r="D37" s="111"/>
      <c r="E37" s="112"/>
      <c r="F37" s="112"/>
      <c r="G37" s="112"/>
      <c r="H37" s="112"/>
      <c r="I37" s="112"/>
      <c r="J37" s="18">
        <v>2</v>
      </c>
      <c r="K37" s="113" t="s">
        <v>63</v>
      </c>
      <c r="L37" s="113"/>
      <c r="M37" s="113"/>
      <c r="N37" s="113"/>
      <c r="O37" s="113"/>
      <c r="P37" s="113"/>
      <c r="Q37" s="114"/>
      <c r="R37" s="114"/>
      <c r="S37" s="114"/>
      <c r="T37" s="114"/>
      <c r="U37" s="114"/>
      <c r="V37" s="115"/>
    </row>
    <row r="38" spans="1:22" x14ac:dyDescent="0.25">
      <c r="A38" s="17" t="s">
        <v>14</v>
      </c>
      <c r="B38" s="94" t="s">
        <v>13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5"/>
    </row>
    <row r="39" spans="1:22" x14ac:dyDescent="0.25">
      <c r="A39" s="96"/>
      <c r="B39" s="99" t="s">
        <v>12</v>
      </c>
      <c r="C39" s="99"/>
      <c r="D39" s="99"/>
      <c r="E39" s="99"/>
      <c r="F39" s="99"/>
      <c r="G39" s="99"/>
      <c r="H39" s="99"/>
      <c r="I39" s="99"/>
      <c r="J39" s="100" t="s">
        <v>11</v>
      </c>
      <c r="K39" s="100"/>
      <c r="L39" s="100"/>
      <c r="M39" s="100"/>
      <c r="N39" s="100"/>
      <c r="O39" s="100"/>
      <c r="P39" s="100"/>
      <c r="Q39" s="100"/>
      <c r="R39" s="100"/>
      <c r="S39" s="99"/>
      <c r="T39" s="99"/>
      <c r="U39" s="99"/>
      <c r="V39" s="101"/>
    </row>
    <row r="40" spans="1:22" x14ac:dyDescent="0.25">
      <c r="A40" s="97"/>
      <c r="B40" s="99" t="s">
        <v>9</v>
      </c>
      <c r="C40" s="99"/>
      <c r="D40" s="99"/>
      <c r="E40" s="99"/>
      <c r="F40" s="99"/>
      <c r="G40" s="99"/>
      <c r="H40" s="99"/>
      <c r="I40" s="99"/>
      <c r="J40" s="100"/>
      <c r="K40" s="100"/>
      <c r="L40" s="100"/>
      <c r="M40" s="100"/>
      <c r="N40" s="100"/>
      <c r="O40" s="100"/>
      <c r="P40" s="100"/>
      <c r="Q40" s="100"/>
      <c r="R40" s="100"/>
      <c r="S40" s="99"/>
      <c r="T40" s="99"/>
      <c r="U40" s="99"/>
      <c r="V40" s="101"/>
    </row>
    <row r="41" spans="1:22" ht="15.75" thickBot="1" x14ac:dyDescent="0.3">
      <c r="A41" s="98"/>
      <c r="B41" s="102" t="s">
        <v>8</v>
      </c>
      <c r="C41" s="102"/>
      <c r="D41" s="102"/>
      <c r="E41" s="102"/>
      <c r="F41" s="102"/>
      <c r="G41" s="102"/>
      <c r="H41" s="102"/>
      <c r="I41" s="102"/>
      <c r="J41" s="102" t="s">
        <v>6</v>
      </c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3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88" t="s">
        <v>68</v>
      </c>
      <c r="O43" s="89"/>
      <c r="P43" s="89"/>
      <c r="Q43" s="89"/>
      <c r="R43" s="89"/>
      <c r="S43" s="89"/>
      <c r="T43" s="89"/>
      <c r="U43" s="89"/>
      <c r="V43" s="90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79" t="s">
        <v>64</v>
      </c>
      <c r="O44" s="80"/>
      <c r="P44" s="80"/>
      <c r="Q44" s="80"/>
      <c r="R44" s="80"/>
      <c r="S44" s="80"/>
      <c r="T44" s="80"/>
      <c r="U44" s="80"/>
      <c r="V44" s="81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79" t="s">
        <v>65</v>
      </c>
      <c r="O45" s="80"/>
      <c r="P45" s="80"/>
      <c r="Q45" s="80"/>
      <c r="R45" s="80"/>
      <c r="S45" s="80"/>
      <c r="T45" s="80"/>
      <c r="U45" s="80"/>
      <c r="V45" s="81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91"/>
      <c r="O46" s="92"/>
      <c r="P46" s="92"/>
      <c r="Q46" s="92"/>
      <c r="R46" s="92"/>
      <c r="S46" s="92"/>
      <c r="T46" s="92"/>
      <c r="U46" s="92"/>
      <c r="V46" s="93"/>
    </row>
    <row r="47" spans="1:22" x14ac:dyDescent="0.25">
      <c r="A47" s="6"/>
      <c r="B47" s="5"/>
      <c r="C47" s="4"/>
      <c r="N47" s="79"/>
      <c r="O47" s="80"/>
      <c r="P47" s="80"/>
      <c r="Q47" s="80"/>
      <c r="R47" s="80"/>
      <c r="S47" s="80"/>
      <c r="T47" s="80"/>
      <c r="U47" s="80"/>
      <c r="V47" s="81"/>
    </row>
    <row r="48" spans="1:22" x14ac:dyDescent="0.25">
      <c r="A48" s="3" t="s">
        <v>1</v>
      </c>
      <c r="B48" s="78" t="s">
        <v>0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N48" s="79" t="s">
        <v>52</v>
      </c>
      <c r="O48" s="80"/>
      <c r="P48" s="80"/>
      <c r="Q48" s="80"/>
      <c r="R48" s="80"/>
      <c r="S48" s="80"/>
      <c r="T48" s="80"/>
      <c r="U48" s="80"/>
      <c r="V48" s="81"/>
    </row>
    <row r="49" spans="1:22" ht="44.25" customHeight="1" x14ac:dyDescent="0.25">
      <c r="A49" s="3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2"/>
      <c r="N49" s="82"/>
      <c r="O49" s="83"/>
      <c r="P49" s="83"/>
      <c r="Q49" s="83"/>
      <c r="R49" s="83"/>
      <c r="S49" s="83"/>
      <c r="T49" s="83"/>
      <c r="U49" s="83"/>
      <c r="V49" s="84"/>
    </row>
    <row r="50" spans="1:22" ht="15.75" thickBot="1" x14ac:dyDescent="0.3">
      <c r="A50" s="2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2"/>
      <c r="N50" s="85"/>
      <c r="O50" s="86"/>
      <c r="P50" s="86"/>
      <c r="Q50" s="86"/>
      <c r="R50" s="86"/>
      <c r="S50" s="86"/>
      <c r="T50" s="86"/>
      <c r="U50" s="86"/>
      <c r="V50" s="87"/>
    </row>
    <row r="51" spans="1:2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M51" s="2"/>
      <c r="N51" s="2"/>
      <c r="O51" s="2"/>
      <c r="P51" s="2"/>
      <c r="Q51" s="2"/>
      <c r="R51" s="2"/>
      <c r="S51" s="2"/>
      <c r="T51" s="77"/>
      <c r="U51" s="2"/>
      <c r="V51" s="2"/>
    </row>
    <row r="52" spans="1:2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M52" s="2"/>
      <c r="N52" s="2"/>
      <c r="O52" s="2"/>
      <c r="P52" s="2"/>
      <c r="Q52" s="2"/>
      <c r="R52" s="2"/>
      <c r="S52" s="2"/>
      <c r="T52" s="77"/>
      <c r="U52" s="2"/>
      <c r="V52" s="2"/>
    </row>
    <row r="53" spans="1:2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M53" s="2"/>
      <c r="N53" s="2"/>
      <c r="O53" s="2"/>
      <c r="P53" s="2"/>
      <c r="Q53" s="2"/>
      <c r="R53" s="2"/>
      <c r="S53" s="2"/>
      <c r="T53" s="77"/>
      <c r="U53" s="2"/>
      <c r="V53" s="2"/>
    </row>
  </sheetData>
  <mergeCells count="58">
    <mergeCell ref="D6:L6"/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B48:L50"/>
    <mergeCell ref="N48:V48"/>
    <mergeCell ref="N49:V49"/>
    <mergeCell ref="N50:V50"/>
    <mergeCell ref="N43:V43"/>
    <mergeCell ref="N44:V44"/>
    <mergeCell ref="N45:V45"/>
    <mergeCell ref="N46:V46"/>
    <mergeCell ref="N47:V47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3"/>
  <sheetViews>
    <sheetView topLeftCell="C8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</cols>
  <sheetData>
    <row r="1" spans="1:22" ht="18.75" thickBot="1" x14ac:dyDescent="0.3">
      <c r="A1" s="141" t="s">
        <v>80</v>
      </c>
      <c r="B1" s="142"/>
      <c r="C1" s="143"/>
      <c r="D1" s="144" t="s">
        <v>73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</row>
    <row r="2" spans="1:22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18.75" thickBot="1" x14ac:dyDescent="0.3">
      <c r="A3" s="147" t="s">
        <v>47</v>
      </c>
      <c r="B3" s="148"/>
      <c r="C3" s="149"/>
      <c r="D3" s="150"/>
      <c r="E3" s="151"/>
      <c r="F3" s="151"/>
      <c r="G3" s="151"/>
      <c r="H3" s="151"/>
      <c r="I3" s="151"/>
      <c r="J3" s="151"/>
      <c r="K3" s="151"/>
      <c r="L3" s="152"/>
      <c r="M3" s="153"/>
      <c r="N3" s="154"/>
      <c r="O3" s="154"/>
      <c r="P3" s="154"/>
      <c r="Q3" s="154"/>
      <c r="R3" s="154"/>
      <c r="S3" s="154"/>
      <c r="T3" s="154"/>
      <c r="U3" s="154"/>
      <c r="V3" s="155"/>
    </row>
    <row r="4" spans="1:22" ht="18.75" thickBot="1" x14ac:dyDescent="0.3">
      <c r="A4" s="147" t="s">
        <v>70</v>
      </c>
      <c r="B4" s="148"/>
      <c r="C4" s="149"/>
      <c r="D4" s="150"/>
      <c r="E4" s="151"/>
      <c r="F4" s="151"/>
      <c r="G4" s="151"/>
      <c r="H4" s="151"/>
      <c r="I4" s="151"/>
      <c r="J4" s="151"/>
      <c r="K4" s="151"/>
      <c r="L4" s="152"/>
      <c r="M4" s="156"/>
      <c r="N4" s="157"/>
      <c r="O4" s="157"/>
      <c r="P4" s="157"/>
      <c r="Q4" s="157"/>
      <c r="R4" s="157"/>
      <c r="S4" s="157"/>
      <c r="T4" s="157"/>
      <c r="U4" s="157"/>
      <c r="V4" s="158"/>
    </row>
    <row r="5" spans="1:22" ht="18.75" thickBot="1" x14ac:dyDescent="0.3">
      <c r="A5" s="162" t="s">
        <v>46</v>
      </c>
      <c r="B5" s="163"/>
      <c r="C5" s="163"/>
      <c r="D5" s="167"/>
      <c r="E5" s="168"/>
      <c r="F5" s="168"/>
      <c r="G5" s="168"/>
      <c r="H5" s="168"/>
      <c r="I5" s="168"/>
      <c r="J5" s="168"/>
      <c r="K5" s="168"/>
      <c r="L5" s="169"/>
      <c r="M5" s="156"/>
      <c r="N5" s="157"/>
      <c r="O5" s="157"/>
      <c r="P5" s="157"/>
      <c r="Q5" s="157"/>
      <c r="R5" s="157"/>
      <c r="S5" s="157"/>
      <c r="T5" s="157"/>
      <c r="U5" s="157"/>
      <c r="V5" s="158"/>
    </row>
    <row r="6" spans="1:22" ht="18.75" thickBot="1" x14ac:dyDescent="0.3">
      <c r="A6" s="147" t="s">
        <v>45</v>
      </c>
      <c r="B6" s="148"/>
      <c r="C6" s="148"/>
      <c r="D6" s="138"/>
      <c r="E6" s="139"/>
      <c r="F6" s="139"/>
      <c r="G6" s="139"/>
      <c r="H6" s="139"/>
      <c r="I6" s="139"/>
      <c r="J6" s="139"/>
      <c r="K6" s="139"/>
      <c r="L6" s="140"/>
      <c r="M6" s="159"/>
      <c r="N6" s="160"/>
      <c r="O6" s="160"/>
      <c r="P6" s="160"/>
      <c r="Q6" s="160"/>
      <c r="R6" s="160"/>
      <c r="S6" s="160"/>
      <c r="T6" s="160"/>
      <c r="U6" s="160"/>
      <c r="V6" s="161"/>
    </row>
    <row r="7" spans="1:22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2" x14ac:dyDescent="0.25">
      <c r="A8" s="116" t="s">
        <v>44</v>
      </c>
      <c r="B8" s="116" t="s">
        <v>43</v>
      </c>
      <c r="C8" s="132" t="s">
        <v>42</v>
      </c>
      <c r="D8" s="135" t="s">
        <v>41</v>
      </c>
      <c r="E8" s="116" t="s">
        <v>40</v>
      </c>
      <c r="F8" s="125" t="s">
        <v>39</v>
      </c>
      <c r="G8" s="125"/>
      <c r="H8" s="125"/>
      <c r="I8" s="125"/>
      <c r="J8" s="126"/>
      <c r="K8" s="116" t="s">
        <v>38</v>
      </c>
      <c r="L8" s="129" t="s">
        <v>37</v>
      </c>
      <c r="M8" s="125"/>
      <c r="N8" s="125"/>
      <c r="O8" s="125"/>
      <c r="P8" s="125"/>
      <c r="Q8" s="125"/>
      <c r="R8" s="125"/>
      <c r="S8" s="126"/>
      <c r="T8" s="116" t="s">
        <v>84</v>
      </c>
      <c r="U8" s="116" t="s">
        <v>36</v>
      </c>
      <c r="V8" s="116" t="s">
        <v>35</v>
      </c>
    </row>
    <row r="9" spans="1:22" x14ac:dyDescent="0.25">
      <c r="A9" s="117"/>
      <c r="B9" s="117"/>
      <c r="C9" s="133"/>
      <c r="D9" s="136"/>
      <c r="E9" s="117"/>
      <c r="F9" s="51">
        <v>611</v>
      </c>
      <c r="G9" s="119" t="s">
        <v>34</v>
      </c>
      <c r="H9" s="120"/>
      <c r="I9" s="38">
        <v>614</v>
      </c>
      <c r="J9" s="37">
        <v>616</v>
      </c>
      <c r="K9" s="127"/>
      <c r="L9" s="121" t="s">
        <v>33</v>
      </c>
      <c r="M9" s="123" t="s">
        <v>32</v>
      </c>
      <c r="N9" s="123" t="s">
        <v>31</v>
      </c>
      <c r="O9" s="123" t="s">
        <v>30</v>
      </c>
      <c r="P9" s="123" t="s">
        <v>29</v>
      </c>
      <c r="Q9" s="123" t="s">
        <v>28</v>
      </c>
      <c r="R9" s="123" t="s">
        <v>27</v>
      </c>
      <c r="S9" s="130" t="s">
        <v>26</v>
      </c>
      <c r="T9" s="127"/>
      <c r="U9" s="117"/>
      <c r="V9" s="117"/>
    </row>
    <row r="10" spans="1:22" ht="26.25" thickBot="1" x14ac:dyDescent="0.3">
      <c r="A10" s="118"/>
      <c r="B10" s="118"/>
      <c r="C10" s="134"/>
      <c r="D10" s="137"/>
      <c r="E10" s="118"/>
      <c r="F10" s="36" t="s">
        <v>25</v>
      </c>
      <c r="G10" s="35" t="s">
        <v>24</v>
      </c>
      <c r="H10" s="34" t="s">
        <v>23</v>
      </c>
      <c r="I10" s="33" t="s">
        <v>22</v>
      </c>
      <c r="J10" s="32" t="s">
        <v>21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8"/>
      <c r="V10" s="118"/>
    </row>
    <row r="11" spans="1:22" x14ac:dyDescent="0.25">
      <c r="A11" s="30"/>
      <c r="B11" s="48"/>
      <c r="C11" s="29"/>
      <c r="D11" s="76" t="s">
        <v>75</v>
      </c>
      <c r="E11" s="26"/>
      <c r="F11" s="28"/>
      <c r="G11" s="25"/>
      <c r="H11" s="25"/>
      <c r="I11" s="25"/>
      <c r="J11" s="25"/>
      <c r="K11" s="24">
        <f t="shared" ref="K11" si="0">ROUNDDOWN(SUM(F11:J11),2)</f>
        <v>0</v>
      </c>
      <c r="L11" s="24">
        <f t="shared" ref="L11:L25" si="1">IF(E11=621,IF(K11&gt;=4290,429,ROUNDDOWN(0.1*K11,2)),0)</f>
        <v>0</v>
      </c>
      <c r="M11" s="24">
        <f t="shared" ref="M11:M26" si="2">IF(E11=623,IF(K11&gt;=4290,429,ROUNDDOWN(0.1*K11,2)),0)</f>
        <v>0</v>
      </c>
      <c r="N11" s="24">
        <f t="shared" ref="N11:N33" si="3">IF(K11&gt;=4290,60.06,ROUNDDOWN(K11*0.014,2))</f>
        <v>0</v>
      </c>
      <c r="O11" s="24">
        <f t="shared" ref="O11:O33" si="4">IF(K11&gt;=4290,600.6,ROUNDDOWN(K11*0.14,2))</f>
        <v>0</v>
      </c>
      <c r="P11" s="24">
        <f t="shared" ref="P11:P33" si="5">ROUNDDOWN(K11*0.008,2)</f>
        <v>0</v>
      </c>
      <c r="Q11" s="24">
        <f t="shared" ref="Q11:Q33" si="6">IF(K11&gt;=4290,128.7,ROUNDDOWN(K11*0.03,2))</f>
        <v>0</v>
      </c>
      <c r="R11" s="24">
        <f t="shared" ref="R11:R33" si="7">IF(K11&gt;=4290,42.9,ROUNDDOWN(K11*0.01,2))</f>
        <v>0</v>
      </c>
      <c r="S11" s="24">
        <f t="shared" ref="S11:S33" si="8">IF(K11&gt;=4290,203.77,ROUNDDOWN(K11*0.0475,2))</f>
        <v>0</v>
      </c>
      <c r="T11" s="24"/>
      <c r="U11" s="23">
        <f>SUM(K11:T11)</f>
        <v>0</v>
      </c>
      <c r="V11" s="27"/>
    </row>
    <row r="12" spans="1:22" x14ac:dyDescent="0.25">
      <c r="A12" s="30"/>
      <c r="B12" s="46"/>
      <c r="C12" s="29"/>
      <c r="D12" s="76" t="s">
        <v>75</v>
      </c>
      <c r="E12" s="26"/>
      <c r="F12" s="28"/>
      <c r="G12" s="25"/>
      <c r="H12" s="25"/>
      <c r="I12" s="25"/>
      <c r="J12" s="25"/>
      <c r="K12" s="24">
        <f t="shared" ref="K12:K33" si="9">ROUNDDOWN(SUM(F12:J12),2)</f>
        <v>0</v>
      </c>
      <c r="L12" s="24">
        <f t="shared" si="1"/>
        <v>0</v>
      </c>
      <c r="M12" s="24">
        <f t="shared" si="2"/>
        <v>0</v>
      </c>
      <c r="N12" s="24">
        <f t="shared" si="3"/>
        <v>0</v>
      </c>
      <c r="O12" s="24">
        <f t="shared" si="4"/>
        <v>0</v>
      </c>
      <c r="P12" s="24">
        <f t="shared" si="5"/>
        <v>0</v>
      </c>
      <c r="Q12" s="24">
        <f t="shared" si="6"/>
        <v>0</v>
      </c>
      <c r="R12" s="24">
        <f t="shared" si="7"/>
        <v>0</v>
      </c>
      <c r="S12" s="24">
        <f t="shared" si="8"/>
        <v>0</v>
      </c>
      <c r="T12" s="24"/>
      <c r="U12" s="23">
        <f t="shared" ref="U12:U33" si="10">SUM(K12:T12)</f>
        <v>0</v>
      </c>
      <c r="V12" s="27"/>
    </row>
    <row r="13" spans="1:22" x14ac:dyDescent="0.25">
      <c r="A13" s="30"/>
      <c r="B13" s="47"/>
      <c r="C13" s="29"/>
      <c r="D13" s="76" t="s">
        <v>75</v>
      </c>
      <c r="E13" s="26"/>
      <c r="F13" s="28"/>
      <c r="G13" s="25"/>
      <c r="H13" s="25"/>
      <c r="I13" s="25"/>
      <c r="J13" s="25"/>
      <c r="K13" s="24">
        <f t="shared" si="9"/>
        <v>0</v>
      </c>
      <c r="L13" s="24">
        <f t="shared" si="1"/>
        <v>0</v>
      </c>
      <c r="M13" s="24">
        <f t="shared" si="2"/>
        <v>0</v>
      </c>
      <c r="N13" s="24">
        <f t="shared" si="3"/>
        <v>0</v>
      </c>
      <c r="O13" s="24">
        <f t="shared" si="4"/>
        <v>0</v>
      </c>
      <c r="P13" s="24">
        <f t="shared" si="5"/>
        <v>0</v>
      </c>
      <c r="Q13" s="24">
        <f t="shared" si="6"/>
        <v>0</v>
      </c>
      <c r="R13" s="24">
        <f t="shared" si="7"/>
        <v>0</v>
      </c>
      <c r="S13" s="24">
        <f t="shared" si="8"/>
        <v>0</v>
      </c>
      <c r="T13" s="24"/>
      <c r="U13" s="23">
        <f t="shared" si="10"/>
        <v>0</v>
      </c>
      <c r="V13" s="27"/>
    </row>
    <row r="14" spans="1:22" x14ac:dyDescent="0.25">
      <c r="A14" s="30"/>
      <c r="B14" s="47"/>
      <c r="C14" s="29"/>
      <c r="D14" s="76" t="s">
        <v>75</v>
      </c>
      <c r="E14" s="26"/>
      <c r="F14" s="28"/>
      <c r="G14" s="31"/>
      <c r="H14" s="25"/>
      <c r="I14" s="25"/>
      <c r="J14" s="25"/>
      <c r="K14" s="24">
        <f t="shared" si="9"/>
        <v>0</v>
      </c>
      <c r="L14" s="24">
        <f t="shared" si="1"/>
        <v>0</v>
      </c>
      <c r="M14" s="24">
        <f t="shared" si="2"/>
        <v>0</v>
      </c>
      <c r="N14" s="24">
        <f t="shared" si="3"/>
        <v>0</v>
      </c>
      <c r="O14" s="24">
        <f t="shared" si="4"/>
        <v>0</v>
      </c>
      <c r="P14" s="24">
        <f t="shared" si="5"/>
        <v>0</v>
      </c>
      <c r="Q14" s="24">
        <f t="shared" si="6"/>
        <v>0</v>
      </c>
      <c r="R14" s="24">
        <f t="shared" si="7"/>
        <v>0</v>
      </c>
      <c r="S14" s="24">
        <f t="shared" si="8"/>
        <v>0</v>
      </c>
      <c r="T14" s="24"/>
      <c r="U14" s="23">
        <f t="shared" si="10"/>
        <v>0</v>
      </c>
      <c r="V14" s="27"/>
    </row>
    <row r="15" spans="1:22" x14ac:dyDescent="0.25">
      <c r="A15" s="30"/>
      <c r="B15" s="47"/>
      <c r="C15" s="29"/>
      <c r="D15" s="76" t="s">
        <v>75</v>
      </c>
      <c r="E15" s="26"/>
      <c r="F15" s="28"/>
      <c r="G15" s="31"/>
      <c r="H15" s="25"/>
      <c r="I15" s="25"/>
      <c r="J15" s="25"/>
      <c r="K15" s="24">
        <f t="shared" si="9"/>
        <v>0</v>
      </c>
      <c r="L15" s="24">
        <f t="shared" si="1"/>
        <v>0</v>
      </c>
      <c r="M15" s="24">
        <f t="shared" si="2"/>
        <v>0</v>
      </c>
      <c r="N15" s="24">
        <f t="shared" si="3"/>
        <v>0</v>
      </c>
      <c r="O15" s="24">
        <f t="shared" si="4"/>
        <v>0</v>
      </c>
      <c r="P15" s="24">
        <f t="shared" si="5"/>
        <v>0</v>
      </c>
      <c r="Q15" s="24">
        <f t="shared" si="6"/>
        <v>0</v>
      </c>
      <c r="R15" s="24">
        <f t="shared" si="7"/>
        <v>0</v>
      </c>
      <c r="S15" s="24">
        <f t="shared" si="8"/>
        <v>0</v>
      </c>
      <c r="T15" s="24"/>
      <c r="U15" s="23">
        <f t="shared" si="10"/>
        <v>0</v>
      </c>
      <c r="V15" s="27"/>
    </row>
    <row r="16" spans="1:22" x14ac:dyDescent="0.25">
      <c r="A16" s="30"/>
      <c r="B16" s="47"/>
      <c r="C16" s="29"/>
      <c r="D16" s="76" t="s">
        <v>75</v>
      </c>
      <c r="E16" s="26"/>
      <c r="F16" s="28"/>
      <c r="G16" s="31"/>
      <c r="H16" s="25"/>
      <c r="I16" s="25"/>
      <c r="J16" s="25"/>
      <c r="K16" s="24">
        <f t="shared" si="9"/>
        <v>0</v>
      </c>
      <c r="L16" s="24">
        <f t="shared" si="1"/>
        <v>0</v>
      </c>
      <c r="M16" s="24">
        <f t="shared" si="2"/>
        <v>0</v>
      </c>
      <c r="N16" s="24">
        <f t="shared" si="3"/>
        <v>0</v>
      </c>
      <c r="O16" s="24">
        <f t="shared" si="4"/>
        <v>0</v>
      </c>
      <c r="P16" s="24">
        <f t="shared" si="5"/>
        <v>0</v>
      </c>
      <c r="Q16" s="24">
        <f t="shared" si="6"/>
        <v>0</v>
      </c>
      <c r="R16" s="24">
        <f t="shared" si="7"/>
        <v>0</v>
      </c>
      <c r="S16" s="24">
        <f t="shared" si="8"/>
        <v>0</v>
      </c>
      <c r="T16" s="24"/>
      <c r="U16" s="23">
        <f t="shared" si="10"/>
        <v>0</v>
      </c>
      <c r="V16" s="27"/>
    </row>
    <row r="17" spans="1:22" x14ac:dyDescent="0.25">
      <c r="A17" s="30"/>
      <c r="B17" s="47"/>
      <c r="C17" s="29"/>
      <c r="D17" s="76" t="s">
        <v>75</v>
      </c>
      <c r="E17" s="26"/>
      <c r="F17" s="28"/>
      <c r="G17" s="31"/>
      <c r="H17" s="25"/>
      <c r="I17" s="25"/>
      <c r="J17" s="25"/>
      <c r="K17" s="24">
        <f t="shared" si="9"/>
        <v>0</v>
      </c>
      <c r="L17" s="24">
        <f t="shared" si="1"/>
        <v>0</v>
      </c>
      <c r="M17" s="24">
        <f t="shared" si="2"/>
        <v>0</v>
      </c>
      <c r="N17" s="24">
        <f t="shared" si="3"/>
        <v>0</v>
      </c>
      <c r="O17" s="24">
        <f t="shared" si="4"/>
        <v>0</v>
      </c>
      <c r="P17" s="24">
        <f t="shared" si="5"/>
        <v>0</v>
      </c>
      <c r="Q17" s="24">
        <f t="shared" si="6"/>
        <v>0</v>
      </c>
      <c r="R17" s="24">
        <f t="shared" si="7"/>
        <v>0</v>
      </c>
      <c r="S17" s="24">
        <f t="shared" si="8"/>
        <v>0</v>
      </c>
      <c r="T17" s="24"/>
      <c r="U17" s="23">
        <f t="shared" si="10"/>
        <v>0</v>
      </c>
      <c r="V17" s="27"/>
    </row>
    <row r="18" spans="1:22" x14ac:dyDescent="0.25">
      <c r="A18" s="30"/>
      <c r="B18" s="47"/>
      <c r="C18" s="29"/>
      <c r="D18" s="76" t="s">
        <v>75</v>
      </c>
      <c r="E18" s="26"/>
      <c r="F18" s="28"/>
      <c r="G18" s="31"/>
      <c r="H18" s="25"/>
      <c r="I18" s="25"/>
      <c r="J18" s="25"/>
      <c r="K18" s="24">
        <f t="shared" si="9"/>
        <v>0</v>
      </c>
      <c r="L18" s="24">
        <f t="shared" si="1"/>
        <v>0</v>
      </c>
      <c r="M18" s="24">
        <f t="shared" si="2"/>
        <v>0</v>
      </c>
      <c r="N18" s="24">
        <f t="shared" si="3"/>
        <v>0</v>
      </c>
      <c r="O18" s="24">
        <f t="shared" si="4"/>
        <v>0</v>
      </c>
      <c r="P18" s="24">
        <f t="shared" si="5"/>
        <v>0</v>
      </c>
      <c r="Q18" s="24">
        <f t="shared" si="6"/>
        <v>0</v>
      </c>
      <c r="R18" s="24">
        <f t="shared" si="7"/>
        <v>0</v>
      </c>
      <c r="S18" s="24">
        <f t="shared" si="8"/>
        <v>0</v>
      </c>
      <c r="T18" s="24"/>
      <c r="U18" s="23">
        <f t="shared" si="10"/>
        <v>0</v>
      </c>
      <c r="V18" s="27"/>
    </row>
    <row r="19" spans="1:22" x14ac:dyDescent="0.25">
      <c r="A19" s="30"/>
      <c r="B19" s="47"/>
      <c r="C19" s="29"/>
      <c r="D19" s="76" t="s">
        <v>75</v>
      </c>
      <c r="E19" s="26"/>
      <c r="F19" s="28"/>
      <c r="G19" s="25"/>
      <c r="H19" s="25"/>
      <c r="I19" s="25"/>
      <c r="J19" s="25"/>
      <c r="K19" s="24">
        <f t="shared" si="9"/>
        <v>0</v>
      </c>
      <c r="L19" s="24">
        <f t="shared" si="1"/>
        <v>0</v>
      </c>
      <c r="M19" s="24">
        <f t="shared" si="2"/>
        <v>0</v>
      </c>
      <c r="N19" s="24">
        <f t="shared" si="3"/>
        <v>0</v>
      </c>
      <c r="O19" s="24">
        <f t="shared" si="4"/>
        <v>0</v>
      </c>
      <c r="P19" s="24">
        <f t="shared" si="5"/>
        <v>0</v>
      </c>
      <c r="Q19" s="24">
        <f t="shared" si="6"/>
        <v>0</v>
      </c>
      <c r="R19" s="24">
        <f t="shared" si="7"/>
        <v>0</v>
      </c>
      <c r="S19" s="24">
        <f t="shared" si="8"/>
        <v>0</v>
      </c>
      <c r="T19" s="24"/>
      <c r="U19" s="23">
        <f t="shared" si="10"/>
        <v>0</v>
      </c>
      <c r="V19" s="27"/>
    </row>
    <row r="20" spans="1:22" x14ac:dyDescent="0.25">
      <c r="A20" s="30"/>
      <c r="B20" s="47"/>
      <c r="C20" s="29"/>
      <c r="D20" s="76" t="s">
        <v>75</v>
      </c>
      <c r="E20" s="26"/>
      <c r="F20" s="28"/>
      <c r="G20" s="25"/>
      <c r="H20" s="25"/>
      <c r="I20" s="25"/>
      <c r="J20" s="25"/>
      <c r="K20" s="24">
        <f t="shared" si="9"/>
        <v>0</v>
      </c>
      <c r="L20" s="24">
        <f t="shared" si="1"/>
        <v>0</v>
      </c>
      <c r="M20" s="24">
        <f t="shared" si="2"/>
        <v>0</v>
      </c>
      <c r="N20" s="24">
        <f t="shared" si="3"/>
        <v>0</v>
      </c>
      <c r="O20" s="24">
        <f t="shared" si="4"/>
        <v>0</v>
      </c>
      <c r="P20" s="24">
        <f t="shared" si="5"/>
        <v>0</v>
      </c>
      <c r="Q20" s="24">
        <f t="shared" si="6"/>
        <v>0</v>
      </c>
      <c r="R20" s="24">
        <f t="shared" si="7"/>
        <v>0</v>
      </c>
      <c r="S20" s="24">
        <f t="shared" si="8"/>
        <v>0</v>
      </c>
      <c r="T20" s="24"/>
      <c r="U20" s="23">
        <f t="shared" si="10"/>
        <v>0</v>
      </c>
      <c r="V20" s="27"/>
    </row>
    <row r="21" spans="1:22" x14ac:dyDescent="0.25">
      <c r="A21" s="30"/>
      <c r="B21" s="47"/>
      <c r="C21" s="29"/>
      <c r="D21" s="76" t="s">
        <v>75</v>
      </c>
      <c r="E21" s="26"/>
      <c r="F21" s="28"/>
      <c r="G21" s="25"/>
      <c r="H21" s="25"/>
      <c r="I21" s="25"/>
      <c r="J21" s="25"/>
      <c r="K21" s="24">
        <f t="shared" si="9"/>
        <v>0</v>
      </c>
      <c r="L21" s="24">
        <f t="shared" si="1"/>
        <v>0</v>
      </c>
      <c r="M21" s="24">
        <f t="shared" si="2"/>
        <v>0</v>
      </c>
      <c r="N21" s="24">
        <f t="shared" si="3"/>
        <v>0</v>
      </c>
      <c r="O21" s="24">
        <f t="shared" si="4"/>
        <v>0</v>
      </c>
      <c r="P21" s="24">
        <f t="shared" si="5"/>
        <v>0</v>
      </c>
      <c r="Q21" s="24">
        <f t="shared" si="6"/>
        <v>0</v>
      </c>
      <c r="R21" s="24">
        <f t="shared" si="7"/>
        <v>0</v>
      </c>
      <c r="S21" s="24">
        <f t="shared" si="8"/>
        <v>0</v>
      </c>
      <c r="T21" s="24"/>
      <c r="U21" s="23">
        <f t="shared" si="10"/>
        <v>0</v>
      </c>
      <c r="V21" s="27"/>
    </row>
    <row r="22" spans="1:22" x14ac:dyDescent="0.25">
      <c r="A22" s="30"/>
      <c r="B22" s="47"/>
      <c r="C22" s="29"/>
      <c r="D22" s="76" t="s">
        <v>75</v>
      </c>
      <c r="E22" s="26"/>
      <c r="F22" s="28"/>
      <c r="G22" s="25"/>
      <c r="H22" s="25"/>
      <c r="I22" s="25"/>
      <c r="J22" s="25"/>
      <c r="K22" s="24">
        <f t="shared" si="9"/>
        <v>0</v>
      </c>
      <c r="L22" s="24">
        <f t="shared" si="1"/>
        <v>0</v>
      </c>
      <c r="M22" s="24">
        <f t="shared" si="2"/>
        <v>0</v>
      </c>
      <c r="N22" s="24">
        <f t="shared" si="3"/>
        <v>0</v>
      </c>
      <c r="O22" s="24">
        <f t="shared" si="4"/>
        <v>0</v>
      </c>
      <c r="P22" s="24">
        <f t="shared" si="5"/>
        <v>0</v>
      </c>
      <c r="Q22" s="24">
        <f t="shared" si="6"/>
        <v>0</v>
      </c>
      <c r="R22" s="24">
        <f t="shared" si="7"/>
        <v>0</v>
      </c>
      <c r="S22" s="24">
        <f t="shared" si="8"/>
        <v>0</v>
      </c>
      <c r="T22" s="24"/>
      <c r="U22" s="23">
        <f t="shared" si="10"/>
        <v>0</v>
      </c>
      <c r="V22" s="27"/>
    </row>
    <row r="23" spans="1:22" x14ac:dyDescent="0.25">
      <c r="A23" s="30"/>
      <c r="B23" s="47"/>
      <c r="C23" s="29"/>
      <c r="D23" s="76" t="s">
        <v>75</v>
      </c>
      <c r="E23" s="26"/>
      <c r="F23" s="28"/>
      <c r="G23" s="25"/>
      <c r="H23" s="25"/>
      <c r="I23" s="25"/>
      <c r="J23" s="25"/>
      <c r="K23" s="24">
        <f t="shared" si="9"/>
        <v>0</v>
      </c>
      <c r="L23" s="24">
        <f t="shared" si="1"/>
        <v>0</v>
      </c>
      <c r="M23" s="24">
        <f t="shared" si="2"/>
        <v>0</v>
      </c>
      <c r="N23" s="24">
        <f t="shared" si="3"/>
        <v>0</v>
      </c>
      <c r="O23" s="24">
        <f t="shared" si="4"/>
        <v>0</v>
      </c>
      <c r="P23" s="24">
        <f t="shared" si="5"/>
        <v>0</v>
      </c>
      <c r="Q23" s="24">
        <f t="shared" si="6"/>
        <v>0</v>
      </c>
      <c r="R23" s="24">
        <f t="shared" si="7"/>
        <v>0</v>
      </c>
      <c r="S23" s="24">
        <f t="shared" si="8"/>
        <v>0</v>
      </c>
      <c r="T23" s="24"/>
      <c r="U23" s="23">
        <f t="shared" si="10"/>
        <v>0</v>
      </c>
      <c r="V23" s="27"/>
    </row>
    <row r="24" spans="1:22" x14ac:dyDescent="0.25">
      <c r="A24" s="30"/>
      <c r="B24" s="47"/>
      <c r="C24" s="29"/>
      <c r="D24" s="76" t="s">
        <v>75</v>
      </c>
      <c r="E24" s="26"/>
      <c r="F24" s="28"/>
      <c r="G24" s="25"/>
      <c r="H24" s="25"/>
      <c r="I24" s="25"/>
      <c r="J24" s="25"/>
      <c r="K24" s="24">
        <f t="shared" si="9"/>
        <v>0</v>
      </c>
      <c r="L24" s="24">
        <f t="shared" si="1"/>
        <v>0</v>
      </c>
      <c r="M24" s="24">
        <f t="shared" si="2"/>
        <v>0</v>
      </c>
      <c r="N24" s="24">
        <f t="shared" si="3"/>
        <v>0</v>
      </c>
      <c r="O24" s="24">
        <f t="shared" si="4"/>
        <v>0</v>
      </c>
      <c r="P24" s="24">
        <f t="shared" si="5"/>
        <v>0</v>
      </c>
      <c r="Q24" s="24">
        <f t="shared" si="6"/>
        <v>0</v>
      </c>
      <c r="R24" s="24">
        <f t="shared" si="7"/>
        <v>0</v>
      </c>
      <c r="S24" s="24">
        <f t="shared" si="8"/>
        <v>0</v>
      </c>
      <c r="T24" s="24"/>
      <c r="U24" s="23">
        <f t="shared" si="10"/>
        <v>0</v>
      </c>
      <c r="V24" s="27"/>
    </row>
    <row r="25" spans="1:22" x14ac:dyDescent="0.25">
      <c r="A25" s="30"/>
      <c r="B25" s="47"/>
      <c r="C25" s="29"/>
      <c r="D25" s="76" t="s">
        <v>75</v>
      </c>
      <c r="E25" s="26"/>
      <c r="F25" s="28"/>
      <c r="G25" s="31"/>
      <c r="H25" s="25"/>
      <c r="I25" s="25"/>
      <c r="J25" s="25"/>
      <c r="K25" s="24">
        <f t="shared" si="9"/>
        <v>0</v>
      </c>
      <c r="L25" s="24">
        <f t="shared" si="1"/>
        <v>0</v>
      </c>
      <c r="M25" s="24">
        <f t="shared" si="2"/>
        <v>0</v>
      </c>
      <c r="N25" s="24">
        <f t="shared" si="3"/>
        <v>0</v>
      </c>
      <c r="O25" s="24">
        <f t="shared" si="4"/>
        <v>0</v>
      </c>
      <c r="P25" s="24">
        <f t="shared" si="5"/>
        <v>0</v>
      </c>
      <c r="Q25" s="24">
        <f t="shared" si="6"/>
        <v>0</v>
      </c>
      <c r="R25" s="24">
        <f t="shared" si="7"/>
        <v>0</v>
      </c>
      <c r="S25" s="24">
        <f t="shared" si="8"/>
        <v>0</v>
      </c>
      <c r="T25" s="24"/>
      <c r="U25" s="23">
        <f t="shared" si="10"/>
        <v>0</v>
      </c>
      <c r="V25" s="27"/>
    </row>
    <row r="26" spans="1:22" x14ac:dyDescent="0.25">
      <c r="A26" s="30"/>
      <c r="B26" s="47"/>
      <c r="C26" s="29"/>
      <c r="D26" s="76" t="s">
        <v>75</v>
      </c>
      <c r="E26" s="26"/>
      <c r="F26" s="28"/>
      <c r="G26" s="31"/>
      <c r="H26" s="25"/>
      <c r="I26" s="25"/>
      <c r="J26" s="25"/>
      <c r="K26" s="24">
        <f t="shared" si="9"/>
        <v>0</v>
      </c>
      <c r="L26" s="24">
        <f t="shared" ref="L26:L33" si="11">IF(E26=621,IF(K26&gt;=4290,429,ROUNDDOWN(0.1*K26,2)),0)</f>
        <v>0</v>
      </c>
      <c r="M26" s="24">
        <f t="shared" si="2"/>
        <v>0</v>
      </c>
      <c r="N26" s="24">
        <f t="shared" si="3"/>
        <v>0</v>
      </c>
      <c r="O26" s="24">
        <f t="shared" si="4"/>
        <v>0</v>
      </c>
      <c r="P26" s="24">
        <f t="shared" si="5"/>
        <v>0</v>
      </c>
      <c r="Q26" s="24">
        <f t="shared" si="6"/>
        <v>0</v>
      </c>
      <c r="R26" s="24">
        <f t="shared" si="7"/>
        <v>0</v>
      </c>
      <c r="S26" s="24">
        <f t="shared" si="8"/>
        <v>0</v>
      </c>
      <c r="T26" s="24"/>
      <c r="U26" s="23">
        <f t="shared" si="10"/>
        <v>0</v>
      </c>
      <c r="V26" s="27"/>
    </row>
    <row r="27" spans="1:22" x14ac:dyDescent="0.25">
      <c r="A27" s="30"/>
      <c r="B27" s="47"/>
      <c r="C27" s="29"/>
      <c r="D27" s="76" t="s">
        <v>75</v>
      </c>
      <c r="E27" s="26"/>
      <c r="F27" s="28"/>
      <c r="G27" s="25"/>
      <c r="H27" s="25"/>
      <c r="I27" s="25"/>
      <c r="J27" s="25"/>
      <c r="K27" s="24">
        <f t="shared" si="9"/>
        <v>0</v>
      </c>
      <c r="L27" s="24">
        <f t="shared" si="11"/>
        <v>0</v>
      </c>
      <c r="M27" s="24">
        <f t="shared" ref="M27:M33" si="12">IF(E27=623,IF(K27&gt;=4290,429,ROUNDDOWN(0.1*K27,2)),0)</f>
        <v>0</v>
      </c>
      <c r="N27" s="24">
        <f t="shared" si="3"/>
        <v>0</v>
      </c>
      <c r="O27" s="24">
        <f t="shared" si="4"/>
        <v>0</v>
      </c>
      <c r="P27" s="24">
        <f t="shared" si="5"/>
        <v>0</v>
      </c>
      <c r="Q27" s="24">
        <f t="shared" si="6"/>
        <v>0</v>
      </c>
      <c r="R27" s="24">
        <f t="shared" si="7"/>
        <v>0</v>
      </c>
      <c r="S27" s="24">
        <f t="shared" si="8"/>
        <v>0</v>
      </c>
      <c r="T27" s="24"/>
      <c r="U27" s="23">
        <f t="shared" si="10"/>
        <v>0</v>
      </c>
      <c r="V27" s="27"/>
    </row>
    <row r="28" spans="1:22" x14ac:dyDescent="0.25">
      <c r="A28" s="30"/>
      <c r="B28" s="47"/>
      <c r="C28" s="29"/>
      <c r="D28" s="76" t="s">
        <v>75</v>
      </c>
      <c r="E28" s="26"/>
      <c r="F28" s="28"/>
      <c r="G28" s="25"/>
      <c r="H28" s="25"/>
      <c r="I28" s="25"/>
      <c r="J28" s="25"/>
      <c r="K28" s="24">
        <f t="shared" si="9"/>
        <v>0</v>
      </c>
      <c r="L28" s="24">
        <f t="shared" si="11"/>
        <v>0</v>
      </c>
      <c r="M28" s="24">
        <f t="shared" si="12"/>
        <v>0</v>
      </c>
      <c r="N28" s="24">
        <f t="shared" si="3"/>
        <v>0</v>
      </c>
      <c r="O28" s="24">
        <f t="shared" si="4"/>
        <v>0</v>
      </c>
      <c r="P28" s="24">
        <f t="shared" si="5"/>
        <v>0</v>
      </c>
      <c r="Q28" s="24">
        <f t="shared" si="6"/>
        <v>0</v>
      </c>
      <c r="R28" s="24">
        <f t="shared" si="7"/>
        <v>0</v>
      </c>
      <c r="S28" s="24">
        <f t="shared" si="8"/>
        <v>0</v>
      </c>
      <c r="T28" s="24"/>
      <c r="U28" s="23">
        <f t="shared" si="10"/>
        <v>0</v>
      </c>
      <c r="V28" s="27"/>
    </row>
    <row r="29" spans="1:22" x14ac:dyDescent="0.25">
      <c r="A29" s="30"/>
      <c r="B29" s="47"/>
      <c r="C29" s="29"/>
      <c r="D29" s="76" t="s">
        <v>75</v>
      </c>
      <c r="E29" s="26"/>
      <c r="F29" s="28"/>
      <c r="G29" s="25"/>
      <c r="H29" s="25"/>
      <c r="I29" s="25"/>
      <c r="J29" s="25"/>
      <c r="K29" s="24">
        <f t="shared" si="9"/>
        <v>0</v>
      </c>
      <c r="L29" s="24">
        <f t="shared" si="11"/>
        <v>0</v>
      </c>
      <c r="M29" s="24">
        <f t="shared" si="12"/>
        <v>0</v>
      </c>
      <c r="N29" s="24">
        <f t="shared" si="3"/>
        <v>0</v>
      </c>
      <c r="O29" s="24">
        <f t="shared" si="4"/>
        <v>0</v>
      </c>
      <c r="P29" s="24">
        <f t="shared" si="5"/>
        <v>0</v>
      </c>
      <c r="Q29" s="24">
        <f t="shared" si="6"/>
        <v>0</v>
      </c>
      <c r="R29" s="24">
        <f t="shared" si="7"/>
        <v>0</v>
      </c>
      <c r="S29" s="24">
        <f t="shared" si="8"/>
        <v>0</v>
      </c>
      <c r="T29" s="24"/>
      <c r="U29" s="23">
        <f t="shared" si="10"/>
        <v>0</v>
      </c>
      <c r="V29" s="27"/>
    </row>
    <row r="30" spans="1:22" x14ac:dyDescent="0.25">
      <c r="A30" s="30"/>
      <c r="B30" s="47"/>
      <c r="C30" s="29"/>
      <c r="D30" s="76" t="s">
        <v>75</v>
      </c>
      <c r="E30" s="26"/>
      <c r="F30" s="28"/>
      <c r="G30" s="25"/>
      <c r="H30" s="25"/>
      <c r="I30" s="25"/>
      <c r="J30" s="25"/>
      <c r="K30" s="24">
        <f t="shared" si="9"/>
        <v>0</v>
      </c>
      <c r="L30" s="24">
        <f t="shared" si="11"/>
        <v>0</v>
      </c>
      <c r="M30" s="24">
        <f t="shared" si="12"/>
        <v>0</v>
      </c>
      <c r="N30" s="24">
        <f t="shared" si="3"/>
        <v>0</v>
      </c>
      <c r="O30" s="24">
        <f t="shared" si="4"/>
        <v>0</v>
      </c>
      <c r="P30" s="24">
        <f t="shared" si="5"/>
        <v>0</v>
      </c>
      <c r="Q30" s="24">
        <f t="shared" si="6"/>
        <v>0</v>
      </c>
      <c r="R30" s="24">
        <f t="shared" si="7"/>
        <v>0</v>
      </c>
      <c r="S30" s="24">
        <f t="shared" si="8"/>
        <v>0</v>
      </c>
      <c r="T30" s="24"/>
      <c r="U30" s="23">
        <f t="shared" si="10"/>
        <v>0</v>
      </c>
      <c r="V30" s="27"/>
    </row>
    <row r="31" spans="1:22" x14ac:dyDescent="0.25">
      <c r="A31" s="30"/>
      <c r="B31" s="47"/>
      <c r="C31" s="29"/>
      <c r="D31" s="76" t="s">
        <v>75</v>
      </c>
      <c r="E31" s="26"/>
      <c r="F31" s="28"/>
      <c r="G31" s="31"/>
      <c r="H31" s="25"/>
      <c r="I31" s="25"/>
      <c r="J31" s="25"/>
      <c r="K31" s="24">
        <f t="shared" si="9"/>
        <v>0</v>
      </c>
      <c r="L31" s="24">
        <f t="shared" si="11"/>
        <v>0</v>
      </c>
      <c r="M31" s="24">
        <f t="shared" si="12"/>
        <v>0</v>
      </c>
      <c r="N31" s="24">
        <f t="shared" si="3"/>
        <v>0</v>
      </c>
      <c r="O31" s="24">
        <f t="shared" si="4"/>
        <v>0</v>
      </c>
      <c r="P31" s="24">
        <f t="shared" si="5"/>
        <v>0</v>
      </c>
      <c r="Q31" s="24">
        <f t="shared" si="6"/>
        <v>0</v>
      </c>
      <c r="R31" s="24">
        <f t="shared" si="7"/>
        <v>0</v>
      </c>
      <c r="S31" s="24">
        <f t="shared" si="8"/>
        <v>0</v>
      </c>
      <c r="T31" s="24"/>
      <c r="U31" s="23">
        <f t="shared" si="10"/>
        <v>0</v>
      </c>
      <c r="V31" s="27"/>
    </row>
    <row r="32" spans="1:22" x14ac:dyDescent="0.25">
      <c r="A32" s="30"/>
      <c r="B32" s="47"/>
      <c r="C32" s="29"/>
      <c r="D32" s="76" t="s">
        <v>75</v>
      </c>
      <c r="E32" s="26"/>
      <c r="F32" s="28"/>
      <c r="G32" s="25"/>
      <c r="H32" s="25"/>
      <c r="I32" s="25"/>
      <c r="J32" s="25"/>
      <c r="K32" s="24">
        <f t="shared" si="9"/>
        <v>0</v>
      </c>
      <c r="L32" s="24">
        <f t="shared" si="11"/>
        <v>0</v>
      </c>
      <c r="M32" s="24">
        <f t="shared" si="12"/>
        <v>0</v>
      </c>
      <c r="N32" s="24">
        <f t="shared" si="3"/>
        <v>0</v>
      </c>
      <c r="O32" s="24">
        <f t="shared" si="4"/>
        <v>0</v>
      </c>
      <c r="P32" s="24">
        <f t="shared" si="5"/>
        <v>0</v>
      </c>
      <c r="Q32" s="24">
        <f t="shared" si="6"/>
        <v>0</v>
      </c>
      <c r="R32" s="24">
        <f t="shared" si="7"/>
        <v>0</v>
      </c>
      <c r="S32" s="24">
        <f t="shared" si="8"/>
        <v>0</v>
      </c>
      <c r="T32" s="24"/>
      <c r="U32" s="23">
        <f t="shared" si="10"/>
        <v>0</v>
      </c>
      <c r="V32" s="27"/>
    </row>
    <row r="33" spans="1:22" x14ac:dyDescent="0.25">
      <c r="A33" s="30"/>
      <c r="B33" s="47"/>
      <c r="C33" s="29"/>
      <c r="D33" s="76" t="s">
        <v>75</v>
      </c>
      <c r="E33" s="26"/>
      <c r="F33" s="28"/>
      <c r="G33" s="25"/>
      <c r="H33" s="25"/>
      <c r="I33" s="25"/>
      <c r="J33" s="25"/>
      <c r="K33" s="24">
        <f t="shared" si="9"/>
        <v>0</v>
      </c>
      <c r="L33" s="24">
        <f t="shared" si="11"/>
        <v>0</v>
      </c>
      <c r="M33" s="24">
        <f t="shared" si="12"/>
        <v>0</v>
      </c>
      <c r="N33" s="24">
        <f t="shared" si="3"/>
        <v>0</v>
      </c>
      <c r="O33" s="24">
        <f t="shared" si="4"/>
        <v>0</v>
      </c>
      <c r="P33" s="24">
        <f t="shared" si="5"/>
        <v>0</v>
      </c>
      <c r="Q33" s="24">
        <f t="shared" si="6"/>
        <v>0</v>
      </c>
      <c r="R33" s="24">
        <f t="shared" si="7"/>
        <v>0</v>
      </c>
      <c r="S33" s="24">
        <f t="shared" si="8"/>
        <v>0</v>
      </c>
      <c r="T33" s="24"/>
      <c r="U33" s="23">
        <f t="shared" si="10"/>
        <v>0</v>
      </c>
      <c r="V33" s="27"/>
    </row>
    <row r="34" spans="1:22" ht="15.75" x14ac:dyDescent="0.25">
      <c r="A34" s="104" t="s">
        <v>19</v>
      </c>
      <c r="B34" s="105"/>
      <c r="C34" s="105"/>
      <c r="D34" s="106"/>
      <c r="E34" s="50"/>
      <c r="F34" s="21">
        <f t="shared" ref="F34:U34" si="13">SUM(F11:F33)</f>
        <v>0</v>
      </c>
      <c r="G34" s="21">
        <f t="shared" si="13"/>
        <v>0</v>
      </c>
      <c r="H34" s="21">
        <f t="shared" si="13"/>
        <v>0</v>
      </c>
      <c r="I34" s="21">
        <f t="shared" si="13"/>
        <v>0</v>
      </c>
      <c r="J34" s="21">
        <f t="shared" si="13"/>
        <v>0</v>
      </c>
      <c r="K34" s="21">
        <f t="shared" si="13"/>
        <v>0</v>
      </c>
      <c r="L34" s="21">
        <f t="shared" si="13"/>
        <v>0</v>
      </c>
      <c r="M34" s="21">
        <f t="shared" si="13"/>
        <v>0</v>
      </c>
      <c r="N34" s="21">
        <f t="shared" si="13"/>
        <v>0</v>
      </c>
      <c r="O34" s="21">
        <f t="shared" si="13"/>
        <v>0</v>
      </c>
      <c r="P34" s="21">
        <f t="shared" si="13"/>
        <v>0</v>
      </c>
      <c r="Q34" s="21">
        <f t="shared" si="13"/>
        <v>0</v>
      </c>
      <c r="R34" s="21">
        <f t="shared" si="13"/>
        <v>0</v>
      </c>
      <c r="S34" s="21">
        <f t="shared" si="13"/>
        <v>0</v>
      </c>
      <c r="T34" s="21"/>
      <c r="U34" s="21">
        <f t="shared" si="13"/>
        <v>0</v>
      </c>
      <c r="V34" s="20"/>
    </row>
    <row r="35" spans="1:22" ht="16.5" thickBot="1" x14ac:dyDescent="0.3">
      <c r="A35" s="16"/>
      <c r="B35" s="15"/>
      <c r="C35" s="15"/>
      <c r="D35" s="15"/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2" ht="16.5" thickBot="1" x14ac:dyDescent="0.3">
      <c r="A36" s="107" t="s">
        <v>18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9"/>
    </row>
    <row r="37" spans="1:22" ht="15.75" x14ac:dyDescent="0.25">
      <c r="A37" s="19" t="s">
        <v>17</v>
      </c>
      <c r="B37" s="110" t="s">
        <v>62</v>
      </c>
      <c r="C37" s="110"/>
      <c r="D37" s="111"/>
      <c r="E37" s="112"/>
      <c r="F37" s="112"/>
      <c r="G37" s="112"/>
      <c r="H37" s="112"/>
      <c r="I37" s="112"/>
      <c r="J37" s="18">
        <v>2</v>
      </c>
      <c r="K37" s="113" t="s">
        <v>63</v>
      </c>
      <c r="L37" s="113"/>
      <c r="M37" s="113"/>
      <c r="N37" s="113"/>
      <c r="O37" s="113"/>
      <c r="P37" s="113"/>
      <c r="Q37" s="114"/>
      <c r="R37" s="114"/>
      <c r="S37" s="114"/>
      <c r="T37" s="114"/>
      <c r="U37" s="114"/>
      <c r="V37" s="115"/>
    </row>
    <row r="38" spans="1:22" x14ac:dyDescent="0.25">
      <c r="A38" s="17" t="s">
        <v>14</v>
      </c>
      <c r="B38" s="94" t="s">
        <v>13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5"/>
    </row>
    <row r="39" spans="1:22" x14ac:dyDescent="0.25">
      <c r="A39" s="96"/>
      <c r="B39" s="99" t="s">
        <v>12</v>
      </c>
      <c r="C39" s="99"/>
      <c r="D39" s="99"/>
      <c r="E39" s="99"/>
      <c r="F39" s="99"/>
      <c r="G39" s="99"/>
      <c r="H39" s="99"/>
      <c r="I39" s="99"/>
      <c r="J39" s="100" t="s">
        <v>11</v>
      </c>
      <c r="K39" s="100"/>
      <c r="L39" s="100"/>
      <c r="M39" s="100"/>
      <c r="N39" s="100"/>
      <c r="O39" s="100"/>
      <c r="P39" s="100"/>
      <c r="Q39" s="100"/>
      <c r="R39" s="100"/>
      <c r="S39" s="99"/>
      <c r="T39" s="99"/>
      <c r="U39" s="99"/>
      <c r="V39" s="101"/>
    </row>
    <row r="40" spans="1:22" x14ac:dyDescent="0.25">
      <c r="A40" s="97"/>
      <c r="B40" s="99" t="s">
        <v>9</v>
      </c>
      <c r="C40" s="99"/>
      <c r="D40" s="99"/>
      <c r="E40" s="99"/>
      <c r="F40" s="99"/>
      <c r="G40" s="99"/>
      <c r="H40" s="99"/>
      <c r="I40" s="99"/>
      <c r="J40" s="100"/>
      <c r="K40" s="100"/>
      <c r="L40" s="100"/>
      <c r="M40" s="100"/>
      <c r="N40" s="100"/>
      <c r="O40" s="100"/>
      <c r="P40" s="100"/>
      <c r="Q40" s="100"/>
      <c r="R40" s="100"/>
      <c r="S40" s="99"/>
      <c r="T40" s="99"/>
      <c r="U40" s="99"/>
      <c r="V40" s="101"/>
    </row>
    <row r="41" spans="1:22" ht="15.75" thickBot="1" x14ac:dyDescent="0.3">
      <c r="A41" s="98"/>
      <c r="B41" s="102" t="s">
        <v>8</v>
      </c>
      <c r="C41" s="102"/>
      <c r="D41" s="102"/>
      <c r="E41" s="102"/>
      <c r="F41" s="102"/>
      <c r="G41" s="102"/>
      <c r="H41" s="102"/>
      <c r="I41" s="102"/>
      <c r="J41" s="102" t="s">
        <v>6</v>
      </c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3"/>
    </row>
    <row r="42" spans="1:22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2" x14ac:dyDescent="0.25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88" t="s">
        <v>67</v>
      </c>
      <c r="O43" s="89"/>
      <c r="P43" s="89"/>
      <c r="Q43" s="89"/>
      <c r="R43" s="89"/>
      <c r="S43" s="89"/>
      <c r="T43" s="89"/>
      <c r="U43" s="89"/>
      <c r="V43" s="90"/>
    </row>
    <row r="44" spans="1:22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79" t="s">
        <v>66</v>
      </c>
      <c r="O44" s="80"/>
      <c r="P44" s="80"/>
      <c r="Q44" s="80"/>
      <c r="R44" s="80"/>
      <c r="S44" s="80"/>
      <c r="T44" s="80"/>
      <c r="U44" s="80"/>
      <c r="V44" s="81"/>
    </row>
    <row r="45" spans="1:22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79" t="s">
        <v>51</v>
      </c>
      <c r="O45" s="80"/>
      <c r="P45" s="80"/>
      <c r="Q45" s="80"/>
      <c r="R45" s="80"/>
      <c r="S45" s="80"/>
      <c r="T45" s="80"/>
      <c r="U45" s="80"/>
      <c r="V45" s="81"/>
    </row>
    <row r="46" spans="1:22" x14ac:dyDescent="0.25">
      <c r="A46" s="6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91"/>
      <c r="O46" s="92"/>
      <c r="P46" s="92"/>
      <c r="Q46" s="92"/>
      <c r="R46" s="92"/>
      <c r="S46" s="92"/>
      <c r="T46" s="92"/>
      <c r="U46" s="92"/>
      <c r="V46" s="93"/>
    </row>
    <row r="47" spans="1:22" x14ac:dyDescent="0.25">
      <c r="A47" s="6"/>
      <c r="B47" s="5"/>
      <c r="C47" s="4"/>
      <c r="N47" s="79"/>
      <c r="O47" s="80"/>
      <c r="P47" s="80"/>
      <c r="Q47" s="80"/>
      <c r="R47" s="80"/>
      <c r="S47" s="80"/>
      <c r="T47" s="80"/>
      <c r="U47" s="80"/>
      <c r="V47" s="81"/>
    </row>
    <row r="48" spans="1:22" x14ac:dyDescent="0.25">
      <c r="A48" s="3" t="s">
        <v>1</v>
      </c>
      <c r="B48" s="78" t="s">
        <v>0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N48" s="79" t="s">
        <v>52</v>
      </c>
      <c r="O48" s="80"/>
      <c r="P48" s="80"/>
      <c r="Q48" s="80"/>
      <c r="R48" s="80"/>
      <c r="S48" s="80"/>
      <c r="T48" s="80"/>
      <c r="U48" s="80"/>
      <c r="V48" s="81"/>
    </row>
    <row r="49" spans="1:22" ht="44.25" customHeight="1" x14ac:dyDescent="0.25">
      <c r="A49" s="3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49"/>
      <c r="N49" s="82"/>
      <c r="O49" s="83"/>
      <c r="P49" s="83"/>
      <c r="Q49" s="83"/>
      <c r="R49" s="83"/>
      <c r="S49" s="83"/>
      <c r="T49" s="83"/>
      <c r="U49" s="83"/>
      <c r="V49" s="84"/>
    </row>
    <row r="50" spans="1:22" ht="15.75" thickBot="1" x14ac:dyDescent="0.3">
      <c r="A50" s="4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49"/>
      <c r="N50" s="85"/>
      <c r="O50" s="86"/>
      <c r="P50" s="86"/>
      <c r="Q50" s="86"/>
      <c r="R50" s="86"/>
      <c r="S50" s="86"/>
      <c r="T50" s="86"/>
      <c r="U50" s="86"/>
      <c r="V50" s="87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8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N46:V46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J41:R41"/>
    <mergeCell ref="S41:V41"/>
    <mergeCell ref="N43:V43"/>
    <mergeCell ref="N44:V44"/>
    <mergeCell ref="N45:V45"/>
    <mergeCell ref="N47:V47"/>
    <mergeCell ref="B48:L50"/>
    <mergeCell ref="N48:V48"/>
    <mergeCell ref="N49:V49"/>
    <mergeCell ref="N50:V50"/>
  </mergeCells>
  <pageMargins left="0.7" right="0.7" top="0.75" bottom="0.75" header="0.3" footer="0.3"/>
  <pageSetup paperSize="9" scale="5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abSelected="1" zoomScaleNormal="100" workbookViewId="0">
      <selection sqref="A1:C1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1.28515625" customWidth="1"/>
  </cols>
  <sheetData>
    <row r="1" spans="1:24" ht="18.75" thickBot="1" x14ac:dyDescent="0.3">
      <c r="A1" s="141" t="s">
        <v>87</v>
      </c>
      <c r="B1" s="142"/>
      <c r="C1" s="143"/>
      <c r="D1" s="144" t="s">
        <v>73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147" t="s">
        <v>47</v>
      </c>
      <c r="B3" s="148"/>
      <c r="C3" s="149"/>
      <c r="D3" s="150"/>
      <c r="E3" s="151"/>
      <c r="F3" s="151"/>
      <c r="G3" s="151"/>
      <c r="H3" s="151"/>
      <c r="I3" s="151"/>
      <c r="J3" s="151"/>
      <c r="K3" s="151"/>
      <c r="L3" s="152"/>
      <c r="M3" s="153"/>
      <c r="N3" s="154"/>
      <c r="O3" s="154"/>
      <c r="P3" s="154"/>
      <c r="Q3" s="154"/>
      <c r="R3" s="154"/>
      <c r="S3" s="154"/>
      <c r="T3" s="154"/>
      <c r="U3" s="154"/>
      <c r="V3" s="155"/>
    </row>
    <row r="4" spans="1:24" ht="18.75" thickBot="1" x14ac:dyDescent="0.3">
      <c r="A4" s="147" t="s">
        <v>70</v>
      </c>
      <c r="B4" s="148"/>
      <c r="C4" s="149"/>
      <c r="D4" s="150"/>
      <c r="E4" s="151"/>
      <c r="F4" s="151"/>
      <c r="G4" s="151"/>
      <c r="H4" s="151"/>
      <c r="I4" s="151"/>
      <c r="J4" s="151"/>
      <c r="K4" s="151"/>
      <c r="L4" s="152"/>
      <c r="M4" s="156"/>
      <c r="N4" s="157"/>
      <c r="O4" s="157"/>
      <c r="P4" s="157"/>
      <c r="Q4" s="157"/>
      <c r="R4" s="157"/>
      <c r="S4" s="157"/>
      <c r="T4" s="157"/>
      <c r="U4" s="157"/>
      <c r="V4" s="158"/>
    </row>
    <row r="5" spans="1:24" ht="18.75" thickBot="1" x14ac:dyDescent="0.3">
      <c r="A5" s="162" t="s">
        <v>46</v>
      </c>
      <c r="B5" s="163"/>
      <c r="C5" s="163"/>
      <c r="D5" s="164"/>
      <c r="E5" s="165"/>
      <c r="F5" s="165"/>
      <c r="G5" s="165"/>
      <c r="H5" s="165"/>
      <c r="I5" s="165"/>
      <c r="J5" s="165"/>
      <c r="K5" s="165"/>
      <c r="L5" s="166"/>
      <c r="M5" s="156"/>
      <c r="N5" s="157"/>
      <c r="O5" s="157"/>
      <c r="P5" s="157"/>
      <c r="Q5" s="157"/>
      <c r="R5" s="157"/>
      <c r="S5" s="157"/>
      <c r="T5" s="157"/>
      <c r="U5" s="157"/>
      <c r="V5" s="158"/>
    </row>
    <row r="6" spans="1:24" ht="18.75" thickBot="1" x14ac:dyDescent="0.3">
      <c r="A6" s="147" t="s">
        <v>45</v>
      </c>
      <c r="B6" s="148"/>
      <c r="C6" s="148"/>
      <c r="D6" s="138"/>
      <c r="E6" s="139"/>
      <c r="F6" s="139"/>
      <c r="G6" s="139"/>
      <c r="H6" s="139"/>
      <c r="I6" s="139"/>
      <c r="J6" s="139"/>
      <c r="K6" s="139"/>
      <c r="L6" s="140"/>
      <c r="M6" s="159"/>
      <c r="N6" s="160"/>
      <c r="O6" s="160"/>
      <c r="P6" s="160"/>
      <c r="Q6" s="160"/>
      <c r="R6" s="160"/>
      <c r="S6" s="160"/>
      <c r="T6" s="160"/>
      <c r="U6" s="160"/>
      <c r="V6" s="161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6" t="s">
        <v>44</v>
      </c>
      <c r="B8" s="116" t="s">
        <v>43</v>
      </c>
      <c r="C8" s="132" t="s">
        <v>42</v>
      </c>
      <c r="D8" s="135" t="s">
        <v>41</v>
      </c>
      <c r="E8" s="116" t="s">
        <v>40</v>
      </c>
      <c r="F8" s="125" t="s">
        <v>39</v>
      </c>
      <c r="G8" s="125"/>
      <c r="H8" s="125"/>
      <c r="I8" s="125"/>
      <c r="J8" s="126"/>
      <c r="K8" s="116" t="s">
        <v>38</v>
      </c>
      <c r="L8" s="129" t="s">
        <v>37</v>
      </c>
      <c r="M8" s="125"/>
      <c r="N8" s="125"/>
      <c r="O8" s="125"/>
      <c r="P8" s="125"/>
      <c r="Q8" s="125"/>
      <c r="R8" s="125"/>
      <c r="S8" s="126"/>
      <c r="T8" s="116" t="s">
        <v>84</v>
      </c>
      <c r="U8" s="116" t="s">
        <v>36</v>
      </c>
      <c r="V8" s="116" t="s">
        <v>35</v>
      </c>
    </row>
    <row r="9" spans="1:24" x14ac:dyDescent="0.25">
      <c r="A9" s="117"/>
      <c r="B9" s="117"/>
      <c r="C9" s="133"/>
      <c r="D9" s="136"/>
      <c r="E9" s="117"/>
      <c r="F9" s="51">
        <v>611</v>
      </c>
      <c r="G9" s="119" t="s">
        <v>34</v>
      </c>
      <c r="H9" s="120"/>
      <c r="I9" s="38">
        <v>614</v>
      </c>
      <c r="J9" s="37">
        <v>616</v>
      </c>
      <c r="K9" s="127"/>
      <c r="L9" s="121" t="s">
        <v>33</v>
      </c>
      <c r="M9" s="123" t="s">
        <v>32</v>
      </c>
      <c r="N9" s="123" t="s">
        <v>31</v>
      </c>
      <c r="O9" s="123" t="s">
        <v>30</v>
      </c>
      <c r="P9" s="123" t="s">
        <v>29</v>
      </c>
      <c r="Q9" s="123" t="s">
        <v>28</v>
      </c>
      <c r="R9" s="123" t="s">
        <v>27</v>
      </c>
      <c r="S9" s="130" t="s">
        <v>26</v>
      </c>
      <c r="T9" s="127"/>
      <c r="U9" s="117"/>
      <c r="V9" s="117"/>
    </row>
    <row r="10" spans="1:24" ht="26.25" thickBot="1" x14ac:dyDescent="0.3">
      <c r="A10" s="118"/>
      <c r="B10" s="118"/>
      <c r="C10" s="134"/>
      <c r="D10" s="137"/>
      <c r="E10" s="118"/>
      <c r="F10" s="36" t="s">
        <v>25</v>
      </c>
      <c r="G10" s="35" t="s">
        <v>24</v>
      </c>
      <c r="H10" s="34" t="s">
        <v>23</v>
      </c>
      <c r="I10" s="33" t="s">
        <v>22</v>
      </c>
      <c r="J10" s="32" t="s">
        <v>21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8"/>
      <c r="V10" s="118"/>
    </row>
    <row r="11" spans="1:24" x14ac:dyDescent="0.25">
      <c r="A11" s="30"/>
      <c r="B11" s="48"/>
      <c r="C11" s="29"/>
      <c r="D11" s="52"/>
      <c r="E11" s="26"/>
      <c r="F11" s="28">
        <f>ROUNDDOWN(Jan!F11/100*$D$11,2)</f>
        <v>0</v>
      </c>
      <c r="G11" s="28">
        <f>ROUNDDOWN(Jan!G11/100*$D$11,2)</f>
        <v>0</v>
      </c>
      <c r="H11" s="28">
        <f>ROUNDDOWN(Jan!H11/100*$D$11,2)</f>
        <v>0</v>
      </c>
      <c r="I11" s="28">
        <f>ROUNDDOWN(Jan!I11/100*$D$11,2)</f>
        <v>0</v>
      </c>
      <c r="J11" s="28">
        <f>ROUNDDOWN(Jan!J11/100*$D$11,2)</f>
        <v>0</v>
      </c>
      <c r="K11" s="28">
        <f>SUM(F11:J11)</f>
        <v>0</v>
      </c>
      <c r="L11" s="28">
        <f>ROUNDDOWN(Jan!L11/100*$D$11,2)</f>
        <v>0</v>
      </c>
      <c r="M11" s="28">
        <f>ROUNDDOWN(Jan!M11/100*$D$11,2)</f>
        <v>0</v>
      </c>
      <c r="N11" s="28">
        <f>ROUNDDOWN(Jan!N11/100*$D$11,2)</f>
        <v>0</v>
      </c>
      <c r="O11" s="28">
        <f>ROUNDDOWN(Jan!O11/100*$D$11,2)</f>
        <v>0</v>
      </c>
      <c r="P11" s="28">
        <f>ROUNDDOWN(Jan!P11/100*$D$11,2)</f>
        <v>0</v>
      </c>
      <c r="Q11" s="28">
        <f>ROUNDDOWN(Jan!Q11/100*$D$11,2)</f>
        <v>0</v>
      </c>
      <c r="R11" s="28">
        <f>ROUNDDOWN(Jan!R11/100*$D$11,2)</f>
        <v>0</v>
      </c>
      <c r="S11" s="28">
        <f>ROUNDDOWN(Jan!S11/100*$D$11,2)</f>
        <v>0</v>
      </c>
      <c r="T11" s="28">
        <f>ROUNDDOWN(Jan!T11/100*D11,2)</f>
        <v>0</v>
      </c>
      <c r="U11" s="23">
        <f>SUM(K11:T11)</f>
        <v>0</v>
      </c>
      <c r="V11" s="27"/>
      <c r="W11">
        <f>Jan!U11/100*'Jan MRR %'!D11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ROUNDDOWN(Jan!F12/100*$D$12,2)</f>
        <v>0</v>
      </c>
      <c r="G12" s="28">
        <f>ROUNDDOWN(Jan!G12/100*$D$12,2)</f>
        <v>0</v>
      </c>
      <c r="H12" s="28">
        <f>ROUNDDOWN(Jan!H12/100*$D$12,2)</f>
        <v>0</v>
      </c>
      <c r="I12" s="28">
        <f>ROUNDDOWN(Jan!I12/100*$D$12,2)</f>
        <v>0</v>
      </c>
      <c r="J12" s="28">
        <f>ROUNDDOWN(Jan!J12/100*$D$12,2)</f>
        <v>0</v>
      </c>
      <c r="K12" s="28">
        <f t="shared" ref="K12:K33" si="0">SUM(F12:J12)</f>
        <v>0</v>
      </c>
      <c r="L12" s="28">
        <f>ROUNDDOWN(Jan!L12/100*$D$12,2)</f>
        <v>0</v>
      </c>
      <c r="M12" s="28">
        <f>ROUNDDOWN(Jan!M12/100*$D$12,2)</f>
        <v>0</v>
      </c>
      <c r="N12" s="28">
        <f>ROUNDDOWN(Jan!N12/100*$D$12,2)</f>
        <v>0</v>
      </c>
      <c r="O12" s="28">
        <f>ROUNDDOWN(Jan!O12/100*$D$12,2)</f>
        <v>0</v>
      </c>
      <c r="P12" s="28">
        <f>ROUNDDOWN(Jan!P12/100*$D$12,2)</f>
        <v>0</v>
      </c>
      <c r="Q12" s="28">
        <f>ROUNDDOWN(Jan!Q12/100*$D$12,2)</f>
        <v>0</v>
      </c>
      <c r="R12" s="28">
        <f>ROUNDDOWN(Jan!R12/100*$D$12,2)</f>
        <v>0</v>
      </c>
      <c r="S12" s="28">
        <f>ROUNDDOWN(Jan!S12/100*$D$12,2)</f>
        <v>0</v>
      </c>
      <c r="T12" s="28">
        <f>ROUNDDOWN(Jan!T12/100*D12,2)</f>
        <v>0</v>
      </c>
      <c r="U12" s="23">
        <f t="shared" ref="U12:U33" si="1">SUM(K12:T12)</f>
        <v>0</v>
      </c>
      <c r="V12" s="27"/>
      <c r="W12">
        <f>Jan!U12/100*'Jan MRR %'!D12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ROUNDDOWN(Jan!F13/100*$D$13,2)</f>
        <v>0</v>
      </c>
      <c r="G13" s="28">
        <f>ROUNDDOWN(Jan!G13/100*$D$13,2)</f>
        <v>0</v>
      </c>
      <c r="H13" s="28">
        <f>ROUNDDOWN(Jan!H13/100*$D$13,2)</f>
        <v>0</v>
      </c>
      <c r="I13" s="28">
        <f>ROUNDDOWN(Jan!I13/100*$D$13,2)</f>
        <v>0</v>
      </c>
      <c r="J13" s="28">
        <f>ROUNDDOWN(Jan!J13/100*$D$13,2)</f>
        <v>0</v>
      </c>
      <c r="K13" s="28">
        <f t="shared" si="0"/>
        <v>0</v>
      </c>
      <c r="L13" s="28">
        <f>ROUNDDOWN(Jan!L13/100*$D$13,2)</f>
        <v>0</v>
      </c>
      <c r="M13" s="28">
        <f>ROUNDDOWN(Jan!M13/100*$D$13,2)</f>
        <v>0</v>
      </c>
      <c r="N13" s="28">
        <f>ROUNDDOWN(Jan!N13/100*$D$13,2)</f>
        <v>0</v>
      </c>
      <c r="O13" s="28">
        <f>ROUNDDOWN(Jan!O13/100*$D$13,2)</f>
        <v>0</v>
      </c>
      <c r="P13" s="28">
        <f>ROUNDDOWN(Jan!P13/100*$D$13,2)</f>
        <v>0</v>
      </c>
      <c r="Q13" s="28">
        <f>ROUNDDOWN(Jan!Q13/100*$D$13,2)</f>
        <v>0</v>
      </c>
      <c r="R13" s="28">
        <f>ROUNDDOWN(Jan!R13/100*$D$13,2)</f>
        <v>0</v>
      </c>
      <c r="S13" s="28">
        <f>ROUNDDOWN(Jan!S13/100*$D$13,2)</f>
        <v>0</v>
      </c>
      <c r="T13" s="28">
        <f>ROUNDDOWN(Jan!T13/100*D13,2)</f>
        <v>0</v>
      </c>
      <c r="U13" s="23">
        <f t="shared" si="1"/>
        <v>0</v>
      </c>
      <c r="V13" s="27"/>
      <c r="W13">
        <f>Jan!U13/100*'Jan MRR %'!D13</f>
        <v>0</v>
      </c>
      <c r="X13" s="53">
        <f t="shared" si="2"/>
        <v>0</v>
      </c>
    </row>
    <row r="14" spans="1:24" x14ac:dyDescent="0.25">
      <c r="A14" s="30"/>
      <c r="B14" s="47"/>
      <c r="C14" s="29"/>
      <c r="D14" s="52"/>
      <c r="E14" s="26"/>
      <c r="F14" s="28">
        <f>ROUNDDOWN(Jan!F14/100*$D$14,2)</f>
        <v>0</v>
      </c>
      <c r="G14" s="28">
        <f>ROUNDDOWN(Jan!G14/100*$D$14,2)</f>
        <v>0</v>
      </c>
      <c r="H14" s="28">
        <f>ROUNDDOWN(Jan!H14/100*$D$14,2)</f>
        <v>0</v>
      </c>
      <c r="I14" s="28">
        <f>ROUNDDOWN(Jan!I14/100*$D$14,2)</f>
        <v>0</v>
      </c>
      <c r="J14" s="28">
        <f>ROUNDDOWN(Jan!J14/100*$D$14,2)</f>
        <v>0</v>
      </c>
      <c r="K14" s="28">
        <f t="shared" si="0"/>
        <v>0</v>
      </c>
      <c r="L14" s="28">
        <f>ROUNDDOWN(Jan!L14/100*$D$14,2)</f>
        <v>0</v>
      </c>
      <c r="M14" s="28">
        <f>ROUNDDOWN(Jan!M14/100*$D$14,2)</f>
        <v>0</v>
      </c>
      <c r="N14" s="28">
        <f>ROUNDDOWN(Jan!N14/100*$D$14,2)</f>
        <v>0</v>
      </c>
      <c r="O14" s="28">
        <f>ROUNDDOWN(Jan!O14/100*$D$14,2)</f>
        <v>0</v>
      </c>
      <c r="P14" s="28">
        <f>ROUNDDOWN(Jan!P14/100*$D$14,2)</f>
        <v>0</v>
      </c>
      <c r="Q14" s="28">
        <f>ROUNDDOWN(Jan!Q14/100*$D$14,2)</f>
        <v>0</v>
      </c>
      <c r="R14" s="28">
        <f>ROUNDDOWN(Jan!R14/100*$D$14,2)</f>
        <v>0</v>
      </c>
      <c r="S14" s="28">
        <f>ROUNDDOWN(Jan!S14/100*$D$14,2)</f>
        <v>0</v>
      </c>
      <c r="T14" s="28">
        <f>ROUNDDOWN(Jan!T14/100*D14,2)</f>
        <v>0</v>
      </c>
      <c r="U14" s="23">
        <f t="shared" si="1"/>
        <v>0</v>
      </c>
      <c r="V14" s="27"/>
      <c r="W14">
        <f>Jan!U14/100*'Jan MRR %'!D14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ROUNDDOWN(Jan!F15/100*$D$15,2)</f>
        <v>0</v>
      </c>
      <c r="G15" s="28">
        <f>ROUNDDOWN(Jan!G15/100*$D$15,2)</f>
        <v>0</v>
      </c>
      <c r="H15" s="28">
        <f>ROUNDDOWN(Jan!H15/100*$D$15,2)</f>
        <v>0</v>
      </c>
      <c r="I15" s="28">
        <f>ROUNDDOWN(Jan!I15/100*$D$15,2)</f>
        <v>0</v>
      </c>
      <c r="J15" s="28">
        <f>ROUNDDOWN(Jan!J15/100*$D$15,2)</f>
        <v>0</v>
      </c>
      <c r="K15" s="28">
        <f t="shared" si="0"/>
        <v>0</v>
      </c>
      <c r="L15" s="28">
        <f>ROUNDDOWN(Jan!L15/100*$D$15,2)</f>
        <v>0</v>
      </c>
      <c r="M15" s="28">
        <f>ROUNDDOWN(Jan!M15/100*$D$15,2)</f>
        <v>0</v>
      </c>
      <c r="N15" s="28">
        <f>ROUNDDOWN(Jan!N15/100*$D$15,2)</f>
        <v>0</v>
      </c>
      <c r="O15" s="28">
        <f>ROUNDDOWN(Jan!O15/100*$D$15,2)</f>
        <v>0</v>
      </c>
      <c r="P15" s="28">
        <f>ROUNDDOWN(Jan!P15/100*$D$15,2)</f>
        <v>0</v>
      </c>
      <c r="Q15" s="28">
        <f>ROUNDDOWN(Jan!Q15/100*$D$15,2)</f>
        <v>0</v>
      </c>
      <c r="R15" s="28">
        <f>ROUNDDOWN(Jan!R15/100*$D$15,2)</f>
        <v>0</v>
      </c>
      <c r="S15" s="28">
        <f>ROUNDDOWN(Jan!S15/100*$D$15,2)</f>
        <v>0</v>
      </c>
      <c r="T15" s="28">
        <f>ROUNDDOWN(Jan!T15/100*D15,2)</f>
        <v>0</v>
      </c>
      <c r="U15" s="23">
        <f t="shared" si="1"/>
        <v>0</v>
      </c>
      <c r="V15" s="27"/>
      <c r="W15">
        <f>Jan!U15/100*'Jan MRR %'!D15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ROUNDDOWN(Jan!F16/100*$D$16,2)</f>
        <v>0</v>
      </c>
      <c r="G16" s="28">
        <f>ROUNDDOWN(Jan!G16/100*$D$16,2)</f>
        <v>0</v>
      </c>
      <c r="H16" s="28">
        <f>ROUNDDOWN(Jan!H16/100*$D$16,2)</f>
        <v>0</v>
      </c>
      <c r="I16" s="28">
        <f>ROUNDDOWN(Jan!I16/100*$D$16,2)</f>
        <v>0</v>
      </c>
      <c r="J16" s="28">
        <f>ROUNDDOWN(Jan!J16/100*$D$16,2)</f>
        <v>0</v>
      </c>
      <c r="K16" s="28">
        <f t="shared" si="0"/>
        <v>0</v>
      </c>
      <c r="L16" s="28">
        <f>ROUNDDOWN(Jan!L16/100*$D$16,2)</f>
        <v>0</v>
      </c>
      <c r="M16" s="28">
        <f>ROUNDDOWN(Jan!M16/100*$D$16,2)</f>
        <v>0</v>
      </c>
      <c r="N16" s="28">
        <f>ROUNDDOWN(Jan!N16/100*$D$16,2)</f>
        <v>0</v>
      </c>
      <c r="O16" s="28">
        <f>ROUNDDOWN(Jan!O16/100*$D$16,2)</f>
        <v>0</v>
      </c>
      <c r="P16" s="28">
        <f>ROUNDDOWN(Jan!P16/100*$D$16,2)</f>
        <v>0</v>
      </c>
      <c r="Q16" s="28">
        <f>ROUNDDOWN(Jan!Q16/100*$D$16,2)</f>
        <v>0</v>
      </c>
      <c r="R16" s="28">
        <f>ROUNDDOWN(Jan!R16/100*$D$16,2)</f>
        <v>0</v>
      </c>
      <c r="S16" s="28">
        <f>ROUNDDOWN(Jan!S16/100*$D$16,2)</f>
        <v>0</v>
      </c>
      <c r="T16" s="28">
        <f>ROUNDDOWN(Jan!T16/100*D16,2)</f>
        <v>0</v>
      </c>
      <c r="U16" s="23">
        <f t="shared" si="1"/>
        <v>0</v>
      </c>
      <c r="V16" s="27"/>
      <c r="W16">
        <f>Jan!U16/100*'Jan MRR %'!D16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ROUNDDOWN(Jan!F17/100*$D$17,2)</f>
        <v>0</v>
      </c>
      <c r="G17" s="28">
        <f>ROUNDDOWN(Jan!G17/100*$D$17,2)</f>
        <v>0</v>
      </c>
      <c r="H17" s="28">
        <f>ROUNDDOWN(Jan!H17/100*$D$17,2)</f>
        <v>0</v>
      </c>
      <c r="I17" s="28">
        <f>ROUNDDOWN(Jan!I17/100*$D$17,2)</f>
        <v>0</v>
      </c>
      <c r="J17" s="28">
        <f>ROUNDDOWN(Jan!J17/100*$D$17,2)</f>
        <v>0</v>
      </c>
      <c r="K17" s="28">
        <f t="shared" si="0"/>
        <v>0</v>
      </c>
      <c r="L17" s="28">
        <f>ROUNDDOWN(Jan!L17/100*$D$17,2)</f>
        <v>0</v>
      </c>
      <c r="M17" s="28">
        <f>ROUNDDOWN(Jan!M17/100*$D$17,2)</f>
        <v>0</v>
      </c>
      <c r="N17" s="28">
        <f>ROUNDDOWN(Jan!N17/100*$D$17,2)</f>
        <v>0</v>
      </c>
      <c r="O17" s="28">
        <f>ROUNDDOWN(Jan!O17/100*$D$17,2)</f>
        <v>0</v>
      </c>
      <c r="P17" s="28">
        <f>ROUNDDOWN(Jan!P17/100*$D$17,2)</f>
        <v>0</v>
      </c>
      <c r="Q17" s="28">
        <f>ROUNDDOWN(Jan!Q17/100*$D$17,2)</f>
        <v>0</v>
      </c>
      <c r="R17" s="28">
        <f>ROUNDDOWN(Jan!R17/100*$D$17,2)</f>
        <v>0</v>
      </c>
      <c r="S17" s="28">
        <f>ROUNDDOWN(Jan!S17/100*$D$17,2)</f>
        <v>0</v>
      </c>
      <c r="T17" s="28">
        <f>ROUNDDOWN(Jan!T17/100*D17,2)</f>
        <v>0</v>
      </c>
      <c r="U17" s="23">
        <f t="shared" si="1"/>
        <v>0</v>
      </c>
      <c r="V17" s="27"/>
      <c r="W17">
        <f>Jan!U17/100*'Jan MRR %'!D17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ROUNDDOWN(Jan!F18/100*$D$18,2)</f>
        <v>0</v>
      </c>
      <c r="G18" s="28">
        <f>ROUNDDOWN(Jan!G18/100*$D$18,2)</f>
        <v>0</v>
      </c>
      <c r="H18" s="28">
        <f>ROUNDDOWN(Jan!H18/100*$D$18,2)</f>
        <v>0</v>
      </c>
      <c r="I18" s="28">
        <f>ROUNDDOWN(Jan!I18/100*$D$18,2)</f>
        <v>0</v>
      </c>
      <c r="J18" s="28">
        <f>ROUNDDOWN(Jan!J18/100*$D$18,2)</f>
        <v>0</v>
      </c>
      <c r="K18" s="28">
        <f t="shared" si="0"/>
        <v>0</v>
      </c>
      <c r="L18" s="28">
        <f>ROUNDDOWN(Jan!L18/100*$D$18,2)</f>
        <v>0</v>
      </c>
      <c r="M18" s="28">
        <f>ROUNDDOWN(Jan!M18/100*$D$18,2)</f>
        <v>0</v>
      </c>
      <c r="N18" s="28">
        <f>ROUNDDOWN(Jan!N18/100*$D$18,2)</f>
        <v>0</v>
      </c>
      <c r="O18" s="28">
        <f>ROUNDDOWN(Jan!O18/100*$D$18,2)</f>
        <v>0</v>
      </c>
      <c r="P18" s="28">
        <f>ROUNDDOWN(Jan!P18/100*$D$18,2)</f>
        <v>0</v>
      </c>
      <c r="Q18" s="28">
        <f>ROUNDDOWN(Jan!Q18/100*$D$18,2)</f>
        <v>0</v>
      </c>
      <c r="R18" s="28">
        <f>ROUNDDOWN(Jan!R18/100*$D$18,2)</f>
        <v>0</v>
      </c>
      <c r="S18" s="28">
        <f>ROUNDDOWN(Jan!S18/100*$D$18,2)</f>
        <v>0</v>
      </c>
      <c r="T18" s="28">
        <f>ROUNDDOWN(Jan!T18/100*D18,2)</f>
        <v>0</v>
      </c>
      <c r="U18" s="23">
        <f t="shared" si="1"/>
        <v>0</v>
      </c>
      <c r="V18" s="27"/>
      <c r="W18">
        <f>Jan!U18/100*'Jan MRR %'!D18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ROUNDDOWN(Jan!F19/100*$D$19,2)</f>
        <v>0</v>
      </c>
      <c r="G19" s="28">
        <f>ROUNDDOWN(Jan!G19/100*$D$19,2)</f>
        <v>0</v>
      </c>
      <c r="H19" s="28">
        <f>ROUNDDOWN(Jan!H19/100*$D$19,2)</f>
        <v>0</v>
      </c>
      <c r="I19" s="28">
        <f>ROUNDDOWN(Jan!I19/100*$D$19,2)</f>
        <v>0</v>
      </c>
      <c r="J19" s="28">
        <f>ROUNDDOWN(Jan!J19/100*$D$19,2)</f>
        <v>0</v>
      </c>
      <c r="K19" s="28">
        <f t="shared" si="0"/>
        <v>0</v>
      </c>
      <c r="L19" s="28">
        <f>ROUNDDOWN(Jan!L19/100*$D$19,2)</f>
        <v>0</v>
      </c>
      <c r="M19" s="28">
        <f>ROUNDDOWN(Jan!M19/100*$D$19,2)</f>
        <v>0</v>
      </c>
      <c r="N19" s="28">
        <f>ROUNDDOWN(Jan!N19/100*$D$19,2)</f>
        <v>0</v>
      </c>
      <c r="O19" s="28">
        <f>ROUNDDOWN(Jan!O19/100*$D$19,2)</f>
        <v>0</v>
      </c>
      <c r="P19" s="28">
        <f>ROUNDDOWN(Jan!P19/100*$D$19,2)</f>
        <v>0</v>
      </c>
      <c r="Q19" s="28">
        <f>ROUNDDOWN(Jan!Q19/100*$D$19,2)</f>
        <v>0</v>
      </c>
      <c r="R19" s="28">
        <f>ROUNDDOWN(Jan!R19/100*$D$19,2)</f>
        <v>0</v>
      </c>
      <c r="S19" s="28">
        <f>ROUNDDOWN(Jan!S19/100*$D$19,2)</f>
        <v>0</v>
      </c>
      <c r="T19" s="28">
        <f>ROUNDDOWN(Jan!T19/100*D19,2)</f>
        <v>0</v>
      </c>
      <c r="U19" s="23">
        <f t="shared" si="1"/>
        <v>0</v>
      </c>
      <c r="V19" s="27"/>
      <c r="W19">
        <f>Jan!U19/100*'Jan MRR %'!D19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ROUNDDOWN(Jan!F20/100*$D$20,2)</f>
        <v>0</v>
      </c>
      <c r="G20" s="28">
        <f>ROUNDDOWN(Jan!G20/100*$D$20,2)</f>
        <v>0</v>
      </c>
      <c r="H20" s="28">
        <f>ROUNDDOWN(Jan!H20/100*$D$20,2)</f>
        <v>0</v>
      </c>
      <c r="I20" s="28">
        <f>ROUNDDOWN(Jan!I20/100*$D$20,2)</f>
        <v>0</v>
      </c>
      <c r="J20" s="28">
        <f>ROUNDDOWN(Jan!J20/100*$D$20,2)</f>
        <v>0</v>
      </c>
      <c r="K20" s="28">
        <f t="shared" si="0"/>
        <v>0</v>
      </c>
      <c r="L20" s="28">
        <f>ROUNDDOWN(Jan!L20/100*$D$20,2)</f>
        <v>0</v>
      </c>
      <c r="M20" s="28">
        <f>ROUNDDOWN(Jan!M20/100*$D$20,2)</f>
        <v>0</v>
      </c>
      <c r="N20" s="28">
        <f>ROUNDDOWN(Jan!N20/100*$D$20,2)</f>
        <v>0</v>
      </c>
      <c r="O20" s="28">
        <f>ROUNDDOWN(Jan!O20/100*$D$20,2)</f>
        <v>0</v>
      </c>
      <c r="P20" s="28">
        <f>ROUNDDOWN(Jan!P20/100*$D$20,2)</f>
        <v>0</v>
      </c>
      <c r="Q20" s="28">
        <f>ROUNDDOWN(Jan!Q20/100*$D$20,2)</f>
        <v>0</v>
      </c>
      <c r="R20" s="28">
        <f>ROUNDDOWN(Jan!R20/100*$D$20,2)</f>
        <v>0</v>
      </c>
      <c r="S20" s="28">
        <f>ROUNDDOWN(Jan!S20/100*$D$20,2)</f>
        <v>0</v>
      </c>
      <c r="T20" s="28">
        <f>ROUNDDOWN(Jan!T20/100*D20,2)</f>
        <v>0</v>
      </c>
      <c r="U20" s="23">
        <f t="shared" si="1"/>
        <v>0</v>
      </c>
      <c r="V20" s="27"/>
      <c r="W20">
        <f>Jan!U20/100*'Jan MRR %'!D20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ROUNDDOWN(Jan!F21/100*$D$21,2)</f>
        <v>0</v>
      </c>
      <c r="G21" s="28">
        <f>ROUNDDOWN(Jan!G21/100*$D$21,2)</f>
        <v>0</v>
      </c>
      <c r="H21" s="28">
        <f>ROUNDDOWN(Jan!H21/100*$D$21,2)</f>
        <v>0</v>
      </c>
      <c r="I21" s="28">
        <f>ROUNDDOWN(Jan!I21/100*$D$21,2)</f>
        <v>0</v>
      </c>
      <c r="J21" s="28">
        <f>ROUNDDOWN(Jan!J21/100*$D$21,2)</f>
        <v>0</v>
      </c>
      <c r="K21" s="28">
        <f t="shared" si="0"/>
        <v>0</v>
      </c>
      <c r="L21" s="28">
        <f>ROUNDDOWN(Jan!L21/100*$D$21,2)</f>
        <v>0</v>
      </c>
      <c r="M21" s="28">
        <f>ROUNDDOWN(Jan!M21/100*$D$21,2)</f>
        <v>0</v>
      </c>
      <c r="N21" s="28">
        <f>ROUNDDOWN(Jan!N21/100*$D$21,2)</f>
        <v>0</v>
      </c>
      <c r="O21" s="28">
        <f>ROUNDDOWN(Jan!O21/100*$D$21,2)</f>
        <v>0</v>
      </c>
      <c r="P21" s="28">
        <f>ROUNDDOWN(Jan!P21/100*$D$21,2)</f>
        <v>0</v>
      </c>
      <c r="Q21" s="28">
        <f>ROUNDDOWN(Jan!Q21/100*$D$21,2)</f>
        <v>0</v>
      </c>
      <c r="R21" s="28">
        <f>ROUNDDOWN(Jan!R21/100*$D$21,2)</f>
        <v>0</v>
      </c>
      <c r="S21" s="28">
        <f>ROUNDDOWN(Jan!S21/100*$D$21,2)</f>
        <v>0</v>
      </c>
      <c r="T21" s="28">
        <f>ROUNDDOWN(Jan!T21/100*D21,2)</f>
        <v>0</v>
      </c>
      <c r="U21" s="23">
        <f t="shared" si="1"/>
        <v>0</v>
      </c>
      <c r="V21" s="27"/>
      <c r="W21">
        <f>Jan!U21/100*'Jan MRR %'!D21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ROUNDDOWN(Jan!F22/100*$D$22,2)</f>
        <v>0</v>
      </c>
      <c r="G22" s="28">
        <f>ROUNDDOWN(Jan!G22/100*$D$22,2)</f>
        <v>0</v>
      </c>
      <c r="H22" s="28">
        <f>ROUNDDOWN(Jan!H22/100*$D$22,2)</f>
        <v>0</v>
      </c>
      <c r="I22" s="28">
        <f>ROUNDDOWN(Jan!I22/100*$D$22,2)</f>
        <v>0</v>
      </c>
      <c r="J22" s="28">
        <f>ROUNDDOWN(Jan!J22/100*$D$22,2)</f>
        <v>0</v>
      </c>
      <c r="K22" s="28">
        <f t="shared" si="0"/>
        <v>0</v>
      </c>
      <c r="L22" s="28">
        <f>ROUNDDOWN(Jan!L22/100*$D$22,2)</f>
        <v>0</v>
      </c>
      <c r="M22" s="28">
        <f>ROUNDDOWN(Jan!M22/100*$D$22,2)</f>
        <v>0</v>
      </c>
      <c r="N22" s="28">
        <f>ROUNDDOWN(Jan!N22/100*$D$22,2)</f>
        <v>0</v>
      </c>
      <c r="O22" s="28">
        <f>ROUNDDOWN(Jan!O22/100*$D$22,2)</f>
        <v>0</v>
      </c>
      <c r="P22" s="28">
        <f>ROUNDDOWN(Jan!P22/100*$D$22,2)</f>
        <v>0</v>
      </c>
      <c r="Q22" s="28">
        <f>ROUNDDOWN(Jan!Q22/100*$D$22,2)</f>
        <v>0</v>
      </c>
      <c r="R22" s="28">
        <f>ROUNDDOWN(Jan!R22/100*$D$22,2)</f>
        <v>0</v>
      </c>
      <c r="S22" s="28">
        <f>ROUNDDOWN(Jan!S22/100*$D$22,2)</f>
        <v>0</v>
      </c>
      <c r="T22" s="28">
        <f>ROUNDDOWN(Jan!T22/100*D22,2)</f>
        <v>0</v>
      </c>
      <c r="U22" s="23">
        <f t="shared" si="1"/>
        <v>0</v>
      </c>
      <c r="V22" s="27"/>
      <c r="W22">
        <f>Jan!U22/100*'Jan MRR %'!D22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ROUNDDOWN(Jan!F23/100*$D$23,2)</f>
        <v>0</v>
      </c>
      <c r="G23" s="28">
        <f>ROUNDDOWN(Jan!G23/100*$D$23,2)</f>
        <v>0</v>
      </c>
      <c r="H23" s="28">
        <f>ROUNDDOWN(Jan!H23/100*$D$23,2)</f>
        <v>0</v>
      </c>
      <c r="I23" s="28">
        <f>ROUNDDOWN(Jan!I23/100*$D$23,2)</f>
        <v>0</v>
      </c>
      <c r="J23" s="28">
        <f>ROUNDDOWN(Jan!J23/100*$D$23,2)</f>
        <v>0</v>
      </c>
      <c r="K23" s="28">
        <f t="shared" si="0"/>
        <v>0</v>
      </c>
      <c r="L23" s="28">
        <f>ROUNDDOWN(Jan!L23/100*$D$23,2)</f>
        <v>0</v>
      </c>
      <c r="M23" s="28">
        <f>ROUNDDOWN(Jan!M23/100*$D$23,2)</f>
        <v>0</v>
      </c>
      <c r="N23" s="28">
        <f>ROUNDDOWN(Jan!N23/100*$D$23,2)</f>
        <v>0</v>
      </c>
      <c r="O23" s="28">
        <f>ROUNDDOWN(Jan!O23/100*$D$23,2)</f>
        <v>0</v>
      </c>
      <c r="P23" s="28">
        <f>ROUNDDOWN(Jan!P23/100*$D$23,2)</f>
        <v>0</v>
      </c>
      <c r="Q23" s="28">
        <f>ROUNDDOWN(Jan!Q23/100*$D$23,2)</f>
        <v>0</v>
      </c>
      <c r="R23" s="28">
        <f>ROUNDDOWN(Jan!R23/100*$D$23,2)</f>
        <v>0</v>
      </c>
      <c r="S23" s="28">
        <f>ROUNDDOWN(Jan!S23/100*$D$23,2)</f>
        <v>0</v>
      </c>
      <c r="T23" s="28">
        <f>ROUNDDOWN(Jan!T23/100*D23,2)</f>
        <v>0</v>
      </c>
      <c r="U23" s="23">
        <f t="shared" si="1"/>
        <v>0</v>
      </c>
      <c r="V23" s="27"/>
      <c r="W23">
        <f>Jan!U23/100*'Jan MRR %'!D23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ROUNDDOWN(Jan!F24/100*$D$24,2)</f>
        <v>0</v>
      </c>
      <c r="G24" s="28">
        <f>ROUNDDOWN(Jan!G24/100*$D$24,2)</f>
        <v>0</v>
      </c>
      <c r="H24" s="28">
        <f>ROUNDDOWN(Jan!H24/100*$D$24,2)</f>
        <v>0</v>
      </c>
      <c r="I24" s="28">
        <f>ROUNDDOWN(Jan!I24/100*$D$24,2)</f>
        <v>0</v>
      </c>
      <c r="J24" s="28">
        <f>ROUNDDOWN(Jan!J24/100*$D$24,2)</f>
        <v>0</v>
      </c>
      <c r="K24" s="28">
        <f t="shared" si="0"/>
        <v>0</v>
      </c>
      <c r="L24" s="28">
        <f>ROUNDDOWN(Jan!L24/100*$D$24,2)</f>
        <v>0</v>
      </c>
      <c r="M24" s="28">
        <f>ROUNDDOWN(Jan!M24/100*$D$24,2)</f>
        <v>0</v>
      </c>
      <c r="N24" s="28">
        <f>ROUNDDOWN(Jan!N24/100*$D$24,2)</f>
        <v>0</v>
      </c>
      <c r="O24" s="28">
        <f>ROUNDDOWN(Jan!O24/100*$D$24,2)</f>
        <v>0</v>
      </c>
      <c r="P24" s="28">
        <f>ROUNDDOWN(Jan!P24/100*$D$24,2)</f>
        <v>0</v>
      </c>
      <c r="Q24" s="28">
        <f>ROUNDDOWN(Jan!Q24/100*$D$24,2)</f>
        <v>0</v>
      </c>
      <c r="R24" s="28">
        <f>ROUNDDOWN(Jan!R24/100*$D$24,2)</f>
        <v>0</v>
      </c>
      <c r="S24" s="28">
        <f>ROUNDDOWN(Jan!S24/100*$D$24,2)</f>
        <v>0</v>
      </c>
      <c r="T24" s="28">
        <f>ROUNDDOWN(Jan!T24/100*D24,2)</f>
        <v>0</v>
      </c>
      <c r="U24" s="23">
        <f t="shared" si="1"/>
        <v>0</v>
      </c>
      <c r="V24" s="27"/>
      <c r="W24">
        <f>Jan!U24/100*'Jan MRR %'!D24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ROUNDDOWN(Jan!F25/100*$D$25,2)</f>
        <v>0</v>
      </c>
      <c r="G25" s="28">
        <f>ROUNDDOWN(Jan!G25/100*$D$25,2)</f>
        <v>0</v>
      </c>
      <c r="H25" s="28">
        <f>ROUNDDOWN(Jan!H25/100*$D$25,2)</f>
        <v>0</v>
      </c>
      <c r="I25" s="28">
        <f>ROUNDDOWN(Jan!I25/100*$D$25,2)</f>
        <v>0</v>
      </c>
      <c r="J25" s="28">
        <f>ROUNDDOWN(Jan!J25/100*$D$25,2)</f>
        <v>0</v>
      </c>
      <c r="K25" s="28">
        <f t="shared" si="0"/>
        <v>0</v>
      </c>
      <c r="L25" s="28">
        <f>ROUNDDOWN(Jan!L25/100*$D$25,2)</f>
        <v>0</v>
      </c>
      <c r="M25" s="28">
        <f>ROUNDDOWN(Jan!M25/100*$D$25,2)</f>
        <v>0</v>
      </c>
      <c r="N25" s="28">
        <f>ROUNDDOWN(Jan!N25/100*$D$25,2)</f>
        <v>0</v>
      </c>
      <c r="O25" s="28">
        <f>ROUNDDOWN(Jan!O25/100*$D$25,2)</f>
        <v>0</v>
      </c>
      <c r="P25" s="28">
        <f>ROUNDDOWN(Jan!P25/100*$D$25,2)</f>
        <v>0</v>
      </c>
      <c r="Q25" s="28">
        <f>ROUNDDOWN(Jan!Q25/100*$D$25,2)</f>
        <v>0</v>
      </c>
      <c r="R25" s="28">
        <f>ROUNDDOWN(Jan!R25/100*$D$25,2)</f>
        <v>0</v>
      </c>
      <c r="S25" s="28">
        <f>ROUNDDOWN(Jan!S25/100*$D$25,2)</f>
        <v>0</v>
      </c>
      <c r="T25" s="28">
        <f>ROUNDDOWN(Jan!T25/100*D25,2)</f>
        <v>0</v>
      </c>
      <c r="U25" s="23">
        <f t="shared" si="1"/>
        <v>0</v>
      </c>
      <c r="V25" s="27"/>
      <c r="W25">
        <f>Jan!U25/100*'Jan MRR %'!D25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ROUNDDOWN(Jan!F26/100*$D$26,2)</f>
        <v>0</v>
      </c>
      <c r="G26" s="28">
        <f>ROUNDDOWN(Jan!G26/100*$D$26,2)</f>
        <v>0</v>
      </c>
      <c r="H26" s="28">
        <f>ROUNDDOWN(Jan!H26/100*$D$26,2)</f>
        <v>0</v>
      </c>
      <c r="I26" s="28">
        <f>ROUNDDOWN(Jan!I26/100*$D$26,2)</f>
        <v>0</v>
      </c>
      <c r="J26" s="28">
        <f>ROUNDDOWN(Jan!J26/100*$D$26,2)</f>
        <v>0</v>
      </c>
      <c r="K26" s="28">
        <f t="shared" si="0"/>
        <v>0</v>
      </c>
      <c r="L26" s="28">
        <f>ROUNDDOWN(Jan!L26/100*$D$26,2)</f>
        <v>0</v>
      </c>
      <c r="M26" s="28">
        <f>ROUNDDOWN(Jan!M26/100*$D$26,2)</f>
        <v>0</v>
      </c>
      <c r="N26" s="28">
        <f>ROUNDDOWN(Jan!N26/100*$D$26,2)</f>
        <v>0</v>
      </c>
      <c r="O26" s="28">
        <f>ROUNDDOWN(Jan!O26/100*$D$26,2)</f>
        <v>0</v>
      </c>
      <c r="P26" s="28">
        <f>ROUNDDOWN(Jan!P26/100*$D$26,2)</f>
        <v>0</v>
      </c>
      <c r="Q26" s="28">
        <f>ROUNDDOWN(Jan!Q26/100*$D$26,2)</f>
        <v>0</v>
      </c>
      <c r="R26" s="28">
        <f>ROUNDDOWN(Jan!R26/100*$D$26,2)</f>
        <v>0</v>
      </c>
      <c r="S26" s="28">
        <f>ROUNDDOWN(Jan!S26/100*$D$26,2)</f>
        <v>0</v>
      </c>
      <c r="T26" s="28">
        <f>ROUNDDOWN(Jan!T26/100*D26,2)</f>
        <v>0</v>
      </c>
      <c r="U26" s="23">
        <f t="shared" si="1"/>
        <v>0</v>
      </c>
      <c r="V26" s="27"/>
      <c r="W26">
        <f>Jan!U26/100*'Jan MRR %'!D26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ROUNDDOWN(Jan!F27/100*$D$27,2)</f>
        <v>0</v>
      </c>
      <c r="G27" s="28">
        <f>ROUNDDOWN(Jan!G27/100*$D$27,2)</f>
        <v>0</v>
      </c>
      <c r="H27" s="28">
        <f>ROUNDDOWN(Jan!H27/100*$D$27,2)</f>
        <v>0</v>
      </c>
      <c r="I27" s="28">
        <f>ROUNDDOWN(Jan!I27/100*$D$27,2)</f>
        <v>0</v>
      </c>
      <c r="J27" s="28">
        <f>ROUNDDOWN(Jan!J27/100*$D$27,2)</f>
        <v>0</v>
      </c>
      <c r="K27" s="28">
        <f t="shared" si="0"/>
        <v>0</v>
      </c>
      <c r="L27" s="28">
        <f>ROUNDDOWN(Jan!L27/100*$D$27,2)</f>
        <v>0</v>
      </c>
      <c r="M27" s="28">
        <f>ROUNDDOWN(Jan!M27/100*$D$27,2)</f>
        <v>0</v>
      </c>
      <c r="N27" s="28">
        <f>ROUNDDOWN(Jan!N27/100*$D$27,2)</f>
        <v>0</v>
      </c>
      <c r="O27" s="28">
        <f>ROUNDDOWN(Jan!O27/100*$D$27,2)</f>
        <v>0</v>
      </c>
      <c r="P27" s="28">
        <f>ROUNDDOWN(Jan!P27/100*$D$27,2)</f>
        <v>0</v>
      </c>
      <c r="Q27" s="28">
        <f>ROUNDDOWN(Jan!Q27/100*$D$27,2)</f>
        <v>0</v>
      </c>
      <c r="R27" s="28">
        <f>ROUNDDOWN(Jan!R27/100*$D$27,2)</f>
        <v>0</v>
      </c>
      <c r="S27" s="28">
        <f>ROUNDDOWN(Jan!S27/100*$D$27,2)</f>
        <v>0</v>
      </c>
      <c r="T27" s="28">
        <f>ROUNDDOWN(Jan!T27/100*D27,2)</f>
        <v>0</v>
      </c>
      <c r="U27" s="23">
        <f t="shared" si="1"/>
        <v>0</v>
      </c>
      <c r="V27" s="27"/>
      <c r="W27">
        <f>Jan!U27/100*'Jan MRR %'!D27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ROUNDDOWN(Jan!F28/100*$D$28,2)</f>
        <v>0</v>
      </c>
      <c r="G28" s="28">
        <f>ROUNDDOWN(Jan!G28/100*$D$28,2)</f>
        <v>0</v>
      </c>
      <c r="H28" s="28">
        <f>ROUNDDOWN(Jan!H28/100*$D$28,2)</f>
        <v>0</v>
      </c>
      <c r="I28" s="28">
        <f>ROUNDDOWN(Jan!I28/100*$D$28,2)</f>
        <v>0</v>
      </c>
      <c r="J28" s="28">
        <f>ROUNDDOWN(Jan!J28/100*$D$28,2)</f>
        <v>0</v>
      </c>
      <c r="K28" s="28">
        <f t="shared" si="0"/>
        <v>0</v>
      </c>
      <c r="L28" s="28">
        <f>ROUNDDOWN(Jan!L28/100*$D$28,2)</f>
        <v>0</v>
      </c>
      <c r="M28" s="28">
        <f>ROUNDDOWN(Jan!M28/100*$D$28,2)</f>
        <v>0</v>
      </c>
      <c r="N28" s="28">
        <f>ROUNDDOWN(Jan!N28/100*$D$28,2)</f>
        <v>0</v>
      </c>
      <c r="O28" s="28">
        <f>ROUNDDOWN(Jan!O28/100*$D$28,2)</f>
        <v>0</v>
      </c>
      <c r="P28" s="28">
        <f>ROUNDDOWN(Jan!P28/100*$D$28,2)</f>
        <v>0</v>
      </c>
      <c r="Q28" s="28">
        <f>ROUNDDOWN(Jan!Q28/100*$D$28,2)</f>
        <v>0</v>
      </c>
      <c r="R28" s="28">
        <f>ROUNDDOWN(Jan!R28/100*$D$28,2)</f>
        <v>0</v>
      </c>
      <c r="S28" s="28">
        <f>ROUNDDOWN(Jan!S28/100*$D$28,2)</f>
        <v>0</v>
      </c>
      <c r="T28" s="28">
        <f>ROUNDDOWN(Jan!T28/100*D28,2)</f>
        <v>0</v>
      </c>
      <c r="U28" s="23">
        <f t="shared" si="1"/>
        <v>0</v>
      </c>
      <c r="V28" s="27"/>
      <c r="W28">
        <f>Jan!U28/100*'Jan MRR %'!D28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ROUNDDOWN(Jan!F29/100*$D$29,2)</f>
        <v>0</v>
      </c>
      <c r="G29" s="28">
        <f>ROUNDDOWN(Jan!G29/100*$D$29,2)</f>
        <v>0</v>
      </c>
      <c r="H29" s="28">
        <f>ROUNDDOWN(Jan!H29/100*$D$29,2)</f>
        <v>0</v>
      </c>
      <c r="I29" s="28">
        <f>ROUNDDOWN(Jan!I29/100*$D$29,2)</f>
        <v>0</v>
      </c>
      <c r="J29" s="28">
        <f>ROUNDDOWN(Jan!J29/100*$D$29,2)</f>
        <v>0</v>
      </c>
      <c r="K29" s="28">
        <f t="shared" si="0"/>
        <v>0</v>
      </c>
      <c r="L29" s="28">
        <f>ROUNDDOWN(Jan!L29/100*$D$29,2)</f>
        <v>0</v>
      </c>
      <c r="M29" s="28">
        <f>ROUNDDOWN(Jan!M29/100*$D$29,2)</f>
        <v>0</v>
      </c>
      <c r="N29" s="28">
        <f>ROUNDDOWN(Jan!N29/100*$D$29,2)</f>
        <v>0</v>
      </c>
      <c r="O29" s="28">
        <f>ROUNDDOWN(Jan!O29/100*$D$29,2)</f>
        <v>0</v>
      </c>
      <c r="P29" s="28">
        <f>ROUNDDOWN(Jan!P29/100*$D$29,2)</f>
        <v>0</v>
      </c>
      <c r="Q29" s="28">
        <f>ROUNDDOWN(Jan!Q29/100*$D$29,2)</f>
        <v>0</v>
      </c>
      <c r="R29" s="28">
        <f>ROUNDDOWN(Jan!R29/100*$D$29,2)</f>
        <v>0</v>
      </c>
      <c r="S29" s="28">
        <f>ROUNDDOWN(Jan!S29/100*$D$29,2)</f>
        <v>0</v>
      </c>
      <c r="T29" s="28">
        <f>ROUNDDOWN(Jan!T29/100*D29,2)</f>
        <v>0</v>
      </c>
      <c r="U29" s="23">
        <f t="shared" si="1"/>
        <v>0</v>
      </c>
      <c r="V29" s="27"/>
      <c r="W29">
        <f>Jan!U29/100*'Jan MRR %'!D29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ROUNDDOWN(Jan!F30/100*$D$30,2)</f>
        <v>0</v>
      </c>
      <c r="G30" s="28">
        <f>ROUNDDOWN(Jan!G30/100*$D$30,2)</f>
        <v>0</v>
      </c>
      <c r="H30" s="28">
        <f>ROUNDDOWN(Jan!H30/100*$D$30,2)</f>
        <v>0</v>
      </c>
      <c r="I30" s="28">
        <f>ROUNDDOWN(Jan!I30/100*$D$30,2)</f>
        <v>0</v>
      </c>
      <c r="J30" s="28">
        <f>ROUNDDOWN(Jan!J30/100*$D$30,2)</f>
        <v>0</v>
      </c>
      <c r="K30" s="28">
        <f t="shared" si="0"/>
        <v>0</v>
      </c>
      <c r="L30" s="28">
        <f>ROUNDDOWN(Jan!L30/100*$D$30,2)</f>
        <v>0</v>
      </c>
      <c r="M30" s="28">
        <f>ROUNDDOWN(Jan!M30/100*$D$30,2)</f>
        <v>0</v>
      </c>
      <c r="N30" s="28">
        <f>ROUNDDOWN(Jan!N30/100*$D$30,2)</f>
        <v>0</v>
      </c>
      <c r="O30" s="28">
        <f>ROUNDDOWN(Jan!O30/100*$D$30,2)</f>
        <v>0</v>
      </c>
      <c r="P30" s="28">
        <f>ROUNDDOWN(Jan!P30/100*$D$30,2)</f>
        <v>0</v>
      </c>
      <c r="Q30" s="28">
        <f>ROUNDDOWN(Jan!Q30/100*$D$30,2)</f>
        <v>0</v>
      </c>
      <c r="R30" s="28">
        <f>ROUNDDOWN(Jan!R30/100*$D$30,2)</f>
        <v>0</v>
      </c>
      <c r="S30" s="28">
        <f>ROUNDDOWN(Jan!S30/100*$D$30,2)</f>
        <v>0</v>
      </c>
      <c r="T30" s="28">
        <f>ROUNDDOWN(Jan!T30/100*D30,2)</f>
        <v>0</v>
      </c>
      <c r="U30" s="23">
        <f t="shared" si="1"/>
        <v>0</v>
      </c>
      <c r="V30" s="27"/>
      <c r="W30">
        <f>Jan!U30/100*'Jan MRR %'!D30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ROUNDDOWN(Jan!F31/100*$D$31,2)</f>
        <v>0</v>
      </c>
      <c r="G31" s="28">
        <f>ROUNDDOWN(Jan!G31/100*$D$31,2)</f>
        <v>0</v>
      </c>
      <c r="H31" s="28">
        <f>ROUNDDOWN(Jan!H31/100*$D$31,2)</f>
        <v>0</v>
      </c>
      <c r="I31" s="28">
        <f>ROUNDDOWN(Jan!I31/100*$D$31,2)</f>
        <v>0</v>
      </c>
      <c r="J31" s="28">
        <f>ROUNDDOWN(Jan!J31/100*$D$31,2)</f>
        <v>0</v>
      </c>
      <c r="K31" s="28">
        <f t="shared" si="0"/>
        <v>0</v>
      </c>
      <c r="L31" s="28">
        <f>ROUNDDOWN(Jan!L31/100*$D$31,2)</f>
        <v>0</v>
      </c>
      <c r="M31" s="28">
        <f>ROUNDDOWN(Jan!M31/100*$D$31,2)</f>
        <v>0</v>
      </c>
      <c r="N31" s="28">
        <f>ROUNDDOWN(Jan!N31/100*$D$31,2)</f>
        <v>0</v>
      </c>
      <c r="O31" s="28">
        <f>ROUNDDOWN(Jan!O31/100*$D$31,2)</f>
        <v>0</v>
      </c>
      <c r="P31" s="28">
        <f>ROUNDDOWN(Jan!P31/100*$D$31,2)</f>
        <v>0</v>
      </c>
      <c r="Q31" s="28">
        <f>ROUNDDOWN(Jan!Q31/100*$D$31,2)</f>
        <v>0</v>
      </c>
      <c r="R31" s="28">
        <f>ROUNDDOWN(Jan!R31/100*$D$31,2)</f>
        <v>0</v>
      </c>
      <c r="S31" s="28">
        <f>ROUNDDOWN(Jan!S31/100*$D$31,2)</f>
        <v>0</v>
      </c>
      <c r="T31" s="28">
        <f>ROUNDDOWN(Jan!T31/100*D31,2)</f>
        <v>0</v>
      </c>
      <c r="U31" s="23">
        <f t="shared" si="1"/>
        <v>0</v>
      </c>
      <c r="V31" s="27"/>
      <c r="W31">
        <f>Jan!U31/100*'Jan MRR %'!D31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ROUNDDOWN(Jan!F32/100*$D$32,2)</f>
        <v>0</v>
      </c>
      <c r="G32" s="28">
        <f>ROUNDDOWN(Jan!G32/100*$D$32,2)</f>
        <v>0</v>
      </c>
      <c r="H32" s="28">
        <f>ROUNDDOWN(Jan!H32/100*$D$32,2)</f>
        <v>0</v>
      </c>
      <c r="I32" s="28">
        <f>ROUNDDOWN(Jan!I32/100*$D$32,2)</f>
        <v>0</v>
      </c>
      <c r="J32" s="28">
        <f>ROUNDDOWN(Jan!J32/100*$D$32,2)</f>
        <v>0</v>
      </c>
      <c r="K32" s="28">
        <f t="shared" si="0"/>
        <v>0</v>
      </c>
      <c r="L32" s="28">
        <f>ROUNDDOWN(Jan!L32/100*$D$32,2)</f>
        <v>0</v>
      </c>
      <c r="M32" s="28">
        <f>ROUNDDOWN(Jan!M32/100*$D$32,2)</f>
        <v>0</v>
      </c>
      <c r="N32" s="28">
        <f>ROUNDDOWN(Jan!N32/100*$D$32,2)</f>
        <v>0</v>
      </c>
      <c r="O32" s="28">
        <f>ROUNDDOWN(Jan!O32/100*$D$32,2)</f>
        <v>0</v>
      </c>
      <c r="P32" s="28">
        <f>ROUNDDOWN(Jan!P32/100*$D$32,2)</f>
        <v>0</v>
      </c>
      <c r="Q32" s="28">
        <f>ROUNDDOWN(Jan!Q32/100*$D$32,2)</f>
        <v>0</v>
      </c>
      <c r="R32" s="28">
        <f>ROUNDDOWN(Jan!R32/100*$D$32,2)</f>
        <v>0</v>
      </c>
      <c r="S32" s="28">
        <f>ROUNDDOWN(Jan!S32/100*$D$32,2)</f>
        <v>0</v>
      </c>
      <c r="T32" s="28">
        <f>ROUNDDOWN(Jan!T32/100*D32,2)</f>
        <v>0</v>
      </c>
      <c r="U32" s="23">
        <f t="shared" si="1"/>
        <v>0</v>
      </c>
      <c r="V32" s="27"/>
      <c r="W32">
        <f>Jan!U32/100*'Jan MRR %'!D32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ROUNDDOWN(Jan!F33/100*$D$33,2)</f>
        <v>0</v>
      </c>
      <c r="G33" s="28">
        <f>ROUNDDOWN(Jan!G33/100*$D$33,2)</f>
        <v>0</v>
      </c>
      <c r="H33" s="28">
        <f>ROUNDDOWN(Jan!H33/100*$D$33,2)</f>
        <v>0</v>
      </c>
      <c r="I33" s="28">
        <f>ROUNDDOWN(Jan!I33/100*$D$33,2)</f>
        <v>0</v>
      </c>
      <c r="J33" s="28">
        <f>ROUNDDOWN(Jan!J33/100*$D$33,2)</f>
        <v>0</v>
      </c>
      <c r="K33" s="28">
        <f t="shared" si="0"/>
        <v>0</v>
      </c>
      <c r="L33" s="28">
        <f>ROUNDDOWN(Jan!L33/100*$D$33,2)</f>
        <v>0</v>
      </c>
      <c r="M33" s="28">
        <f>ROUNDDOWN(Jan!M33/100*$D$33,2)</f>
        <v>0</v>
      </c>
      <c r="N33" s="28">
        <f>ROUNDDOWN(Jan!N33/100*$D$33,2)</f>
        <v>0</v>
      </c>
      <c r="O33" s="28">
        <f>ROUNDDOWN(Jan!O33/100*$D$33,2)</f>
        <v>0</v>
      </c>
      <c r="P33" s="28">
        <f>ROUNDDOWN(Jan!P33/100*$D$33,2)</f>
        <v>0</v>
      </c>
      <c r="Q33" s="28">
        <f>ROUNDDOWN(Jan!Q33/100*$D$33,2)</f>
        <v>0</v>
      </c>
      <c r="R33" s="28">
        <f>ROUNDDOWN(Jan!R33/100*$D$33,2)</f>
        <v>0</v>
      </c>
      <c r="S33" s="28">
        <f>ROUNDDOWN(Jan!S33/100*$D$33,2)</f>
        <v>0</v>
      </c>
      <c r="T33" s="28">
        <f>ROUNDDOWN(Jan!T33/100*D33,2)</f>
        <v>0</v>
      </c>
      <c r="U33" s="23">
        <f t="shared" si="1"/>
        <v>0</v>
      </c>
      <c r="V33" s="27"/>
      <c r="W33">
        <f>Jan!U33/100*'Jan MRR %'!D33</f>
        <v>0</v>
      </c>
      <c r="X33" s="53">
        <f t="shared" si="2"/>
        <v>0</v>
      </c>
    </row>
    <row r="34" spans="1:24" ht="15.75" x14ac:dyDescent="0.25">
      <c r="A34" s="104" t="s">
        <v>19</v>
      </c>
      <c r="B34" s="105"/>
      <c r="C34" s="105"/>
      <c r="D34" s="106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>
        <f>Jan!U34/100*'Jan MRR %'!D34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4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07" t="s">
        <v>18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9"/>
    </row>
    <row r="37" spans="1:24" ht="15.75" x14ac:dyDescent="0.25">
      <c r="A37" s="19" t="s">
        <v>17</v>
      </c>
      <c r="B37" s="110" t="s">
        <v>62</v>
      </c>
      <c r="C37" s="110"/>
      <c r="D37" s="111"/>
      <c r="E37" s="112"/>
      <c r="F37" s="112"/>
      <c r="G37" s="112"/>
      <c r="H37" s="112"/>
      <c r="I37" s="112"/>
      <c r="J37" s="18">
        <v>2</v>
      </c>
      <c r="K37" s="113" t="s">
        <v>63</v>
      </c>
      <c r="L37" s="113"/>
      <c r="M37" s="113"/>
      <c r="N37" s="113"/>
      <c r="O37" s="113"/>
      <c r="P37" s="113"/>
      <c r="Q37" s="114"/>
      <c r="R37" s="114"/>
      <c r="S37" s="114"/>
      <c r="T37" s="114"/>
      <c r="U37" s="114"/>
      <c r="V37" s="115"/>
    </row>
    <row r="38" spans="1:24" x14ac:dyDescent="0.25">
      <c r="A38" s="17" t="s">
        <v>14</v>
      </c>
      <c r="B38" s="94" t="s">
        <v>13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5"/>
    </row>
    <row r="39" spans="1:24" x14ac:dyDescent="0.25">
      <c r="A39" s="96"/>
      <c r="B39" s="99" t="s">
        <v>12</v>
      </c>
      <c r="C39" s="99"/>
      <c r="D39" s="99"/>
      <c r="E39" s="99"/>
      <c r="F39" s="99"/>
      <c r="G39" s="99"/>
      <c r="H39" s="99"/>
      <c r="I39" s="99"/>
      <c r="J39" s="100" t="s">
        <v>11</v>
      </c>
      <c r="K39" s="100"/>
      <c r="L39" s="100"/>
      <c r="M39" s="100"/>
      <c r="N39" s="100"/>
      <c r="O39" s="100"/>
      <c r="P39" s="100"/>
      <c r="Q39" s="100"/>
      <c r="R39" s="100"/>
      <c r="S39" s="99"/>
      <c r="T39" s="99"/>
      <c r="U39" s="99"/>
      <c r="V39" s="101"/>
    </row>
    <row r="40" spans="1:24" x14ac:dyDescent="0.25">
      <c r="A40" s="97"/>
      <c r="B40" s="99" t="s">
        <v>9</v>
      </c>
      <c r="C40" s="99"/>
      <c r="D40" s="99"/>
      <c r="E40" s="99"/>
      <c r="F40" s="99"/>
      <c r="G40" s="99"/>
      <c r="H40" s="99"/>
      <c r="I40" s="99"/>
      <c r="J40" s="100"/>
      <c r="K40" s="100"/>
      <c r="L40" s="100"/>
      <c r="M40" s="100"/>
      <c r="N40" s="100"/>
      <c r="O40" s="100"/>
      <c r="P40" s="100"/>
      <c r="Q40" s="100"/>
      <c r="R40" s="100"/>
      <c r="S40" s="99"/>
      <c r="T40" s="99"/>
      <c r="U40" s="99"/>
      <c r="V40" s="101"/>
    </row>
    <row r="41" spans="1:24" ht="15.75" thickBot="1" x14ac:dyDescent="0.3">
      <c r="A41" s="98"/>
      <c r="B41" s="102" t="s">
        <v>8</v>
      </c>
      <c r="C41" s="102"/>
      <c r="D41" s="102"/>
      <c r="E41" s="102"/>
      <c r="F41" s="102"/>
      <c r="G41" s="102"/>
      <c r="H41" s="102"/>
      <c r="I41" s="102"/>
      <c r="J41" s="102" t="s">
        <v>6</v>
      </c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3" t="s">
        <v>50</v>
      </c>
      <c r="O43" s="174"/>
      <c r="P43" s="174"/>
      <c r="Q43" s="174"/>
      <c r="R43" s="174"/>
      <c r="S43" s="174"/>
      <c r="T43" s="174"/>
      <c r="U43" s="174"/>
      <c r="V43" s="175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6" t="s">
        <v>69</v>
      </c>
      <c r="O44" s="177"/>
      <c r="P44" s="177"/>
      <c r="Q44" s="177"/>
      <c r="R44" s="177"/>
      <c r="S44" s="177"/>
      <c r="T44" s="177"/>
      <c r="U44" s="177"/>
      <c r="V44" s="178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0" t="s">
        <v>51</v>
      </c>
      <c r="O45" s="171"/>
      <c r="P45" s="171"/>
      <c r="Q45" s="171"/>
      <c r="R45" s="171"/>
      <c r="S45" s="171"/>
      <c r="T45" s="171"/>
      <c r="U45" s="171"/>
      <c r="V45" s="172"/>
    </row>
    <row r="46" spans="1:24" x14ac:dyDescent="0.25">
      <c r="A46" s="6">
        <v>3</v>
      </c>
      <c r="B46" s="5" t="s">
        <v>77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0"/>
      <c r="O46" s="171"/>
      <c r="P46" s="171"/>
      <c r="Q46" s="171"/>
      <c r="R46" s="171"/>
      <c r="S46" s="171"/>
      <c r="T46" s="171"/>
      <c r="U46" s="171"/>
      <c r="V46" s="172"/>
    </row>
    <row r="47" spans="1:24" x14ac:dyDescent="0.25">
      <c r="A47" s="6"/>
      <c r="B47" s="5"/>
      <c r="C47" s="4"/>
      <c r="N47" s="170"/>
      <c r="O47" s="171"/>
      <c r="P47" s="171"/>
      <c r="Q47" s="171"/>
      <c r="R47" s="171"/>
      <c r="S47" s="171"/>
      <c r="T47" s="171"/>
      <c r="U47" s="171"/>
      <c r="V47" s="172"/>
    </row>
    <row r="48" spans="1:24" ht="15.75" x14ac:dyDescent="0.25">
      <c r="A48" s="3" t="s">
        <v>1</v>
      </c>
      <c r="B48" s="78" t="s">
        <v>0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N48" s="170" t="s">
        <v>76</v>
      </c>
      <c r="O48" s="171"/>
      <c r="P48" s="171"/>
      <c r="Q48" s="171"/>
      <c r="R48" s="171"/>
      <c r="S48" s="171"/>
      <c r="T48" s="171"/>
      <c r="U48" s="171"/>
      <c r="V48" s="172"/>
    </row>
    <row r="49" spans="1:22" ht="21" customHeight="1" x14ac:dyDescent="0.25">
      <c r="A49" s="3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49"/>
      <c r="N49" s="170"/>
      <c r="O49" s="171"/>
      <c r="P49" s="171"/>
      <c r="Q49" s="171"/>
      <c r="R49" s="171"/>
      <c r="S49" s="171"/>
      <c r="T49" s="171"/>
      <c r="U49" s="171"/>
      <c r="V49" s="172"/>
    </row>
    <row r="50" spans="1:22" ht="15.75" thickBot="1" x14ac:dyDescent="0.3">
      <c r="A50" s="4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7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</mergeCells>
  <pageMargins left="0.7" right="0.7" top="0.75" bottom="0.75" header="0.3" footer="0.3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opLeftCell="A13" zoomScaleNormal="100" workbookViewId="0">
      <selection activeCell="D37" sqref="D37:I37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7.710937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1.28515625" customWidth="1"/>
  </cols>
  <sheetData>
    <row r="1" spans="1:24" ht="18.75" thickBot="1" x14ac:dyDescent="0.3">
      <c r="A1" s="141" t="s">
        <v>81</v>
      </c>
      <c r="B1" s="142"/>
      <c r="C1" s="143"/>
      <c r="D1" s="144" t="s">
        <v>74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147" t="s">
        <v>47</v>
      </c>
      <c r="B3" s="148"/>
      <c r="C3" s="149"/>
      <c r="D3" s="150"/>
      <c r="E3" s="151"/>
      <c r="F3" s="151"/>
      <c r="G3" s="151"/>
      <c r="H3" s="151"/>
      <c r="I3" s="151"/>
      <c r="J3" s="151"/>
      <c r="K3" s="151"/>
      <c r="L3" s="152"/>
      <c r="M3" s="153"/>
      <c r="N3" s="154"/>
      <c r="O3" s="154"/>
      <c r="P3" s="154"/>
      <c r="Q3" s="154"/>
      <c r="R3" s="154"/>
      <c r="S3" s="154"/>
      <c r="T3" s="154"/>
      <c r="U3" s="154"/>
      <c r="V3" s="155"/>
    </row>
    <row r="4" spans="1:24" ht="18.75" thickBot="1" x14ac:dyDescent="0.3">
      <c r="A4" s="147" t="s">
        <v>70</v>
      </c>
      <c r="B4" s="148"/>
      <c r="C4" s="149"/>
      <c r="D4" s="150"/>
      <c r="E4" s="151"/>
      <c r="F4" s="151"/>
      <c r="G4" s="151"/>
      <c r="H4" s="151"/>
      <c r="I4" s="151"/>
      <c r="J4" s="151"/>
      <c r="K4" s="151"/>
      <c r="L4" s="152"/>
      <c r="M4" s="156"/>
      <c r="N4" s="157"/>
      <c r="O4" s="157"/>
      <c r="P4" s="157"/>
      <c r="Q4" s="157"/>
      <c r="R4" s="157"/>
      <c r="S4" s="157"/>
      <c r="T4" s="157"/>
      <c r="U4" s="157"/>
      <c r="V4" s="158"/>
    </row>
    <row r="5" spans="1:24" ht="18.75" thickBot="1" x14ac:dyDescent="0.3">
      <c r="A5" s="162" t="s">
        <v>46</v>
      </c>
      <c r="B5" s="163"/>
      <c r="C5" s="163"/>
      <c r="D5" s="164"/>
      <c r="E5" s="165"/>
      <c r="F5" s="165"/>
      <c r="G5" s="165"/>
      <c r="H5" s="165"/>
      <c r="I5" s="165"/>
      <c r="J5" s="165"/>
      <c r="K5" s="165"/>
      <c r="L5" s="166"/>
      <c r="M5" s="156"/>
      <c r="N5" s="157"/>
      <c r="O5" s="157"/>
      <c r="P5" s="157"/>
      <c r="Q5" s="157"/>
      <c r="R5" s="157"/>
      <c r="S5" s="157"/>
      <c r="T5" s="157"/>
      <c r="U5" s="157"/>
      <c r="V5" s="158"/>
    </row>
    <row r="6" spans="1:24" ht="18.75" thickBot="1" x14ac:dyDescent="0.3">
      <c r="A6" s="147" t="s">
        <v>45</v>
      </c>
      <c r="B6" s="148"/>
      <c r="C6" s="148"/>
      <c r="D6" s="138"/>
      <c r="E6" s="139"/>
      <c r="F6" s="139"/>
      <c r="G6" s="139"/>
      <c r="H6" s="139"/>
      <c r="I6" s="139"/>
      <c r="J6" s="139"/>
      <c r="K6" s="139"/>
      <c r="L6" s="140"/>
      <c r="M6" s="159"/>
      <c r="N6" s="160"/>
      <c r="O6" s="160"/>
      <c r="P6" s="160"/>
      <c r="Q6" s="160"/>
      <c r="R6" s="160"/>
      <c r="S6" s="160"/>
      <c r="T6" s="160"/>
      <c r="U6" s="160"/>
      <c r="V6" s="161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6" t="s">
        <v>44</v>
      </c>
      <c r="B8" s="116" t="s">
        <v>43</v>
      </c>
      <c r="C8" s="132" t="s">
        <v>42</v>
      </c>
      <c r="D8" s="135" t="s">
        <v>41</v>
      </c>
      <c r="E8" s="116" t="s">
        <v>40</v>
      </c>
      <c r="F8" s="125" t="s">
        <v>39</v>
      </c>
      <c r="G8" s="125"/>
      <c r="H8" s="125"/>
      <c r="I8" s="125"/>
      <c r="J8" s="126"/>
      <c r="K8" s="116" t="s">
        <v>38</v>
      </c>
      <c r="L8" s="129" t="s">
        <v>37</v>
      </c>
      <c r="M8" s="125"/>
      <c r="N8" s="125"/>
      <c r="O8" s="125"/>
      <c r="P8" s="125"/>
      <c r="Q8" s="125"/>
      <c r="R8" s="125"/>
      <c r="S8" s="126"/>
      <c r="T8" s="116" t="s">
        <v>84</v>
      </c>
      <c r="U8" s="116" t="s">
        <v>36</v>
      </c>
      <c r="V8" s="116" t="s">
        <v>35</v>
      </c>
    </row>
    <row r="9" spans="1:24" ht="15" customHeight="1" x14ac:dyDescent="0.25">
      <c r="A9" s="117"/>
      <c r="B9" s="117"/>
      <c r="C9" s="133"/>
      <c r="D9" s="136"/>
      <c r="E9" s="117"/>
      <c r="F9" s="51">
        <v>611</v>
      </c>
      <c r="G9" s="119" t="s">
        <v>34</v>
      </c>
      <c r="H9" s="120"/>
      <c r="I9" s="38">
        <v>614</v>
      </c>
      <c r="J9" s="37">
        <v>616</v>
      </c>
      <c r="K9" s="127"/>
      <c r="L9" s="121" t="s">
        <v>33</v>
      </c>
      <c r="M9" s="123" t="s">
        <v>32</v>
      </c>
      <c r="N9" s="123" t="s">
        <v>31</v>
      </c>
      <c r="O9" s="123" t="s">
        <v>30</v>
      </c>
      <c r="P9" s="123" t="s">
        <v>29</v>
      </c>
      <c r="Q9" s="123" t="s">
        <v>28</v>
      </c>
      <c r="R9" s="123" t="s">
        <v>27</v>
      </c>
      <c r="S9" s="130" t="s">
        <v>26</v>
      </c>
      <c r="T9" s="127"/>
      <c r="U9" s="117"/>
      <c r="V9" s="117"/>
    </row>
    <row r="10" spans="1:24" ht="26.25" thickBot="1" x14ac:dyDescent="0.3">
      <c r="A10" s="118"/>
      <c r="B10" s="118"/>
      <c r="C10" s="134"/>
      <c r="D10" s="137"/>
      <c r="E10" s="118"/>
      <c r="F10" s="36" t="s">
        <v>25</v>
      </c>
      <c r="G10" s="35" t="s">
        <v>24</v>
      </c>
      <c r="H10" s="34" t="s">
        <v>23</v>
      </c>
      <c r="I10" s="33" t="s">
        <v>22</v>
      </c>
      <c r="J10" s="32" t="s">
        <v>21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8"/>
      <c r="V10" s="118"/>
    </row>
    <row r="11" spans="1:24" x14ac:dyDescent="0.25">
      <c r="A11" s="30"/>
      <c r="B11" s="48"/>
      <c r="C11" s="29"/>
      <c r="D11" s="75"/>
      <c r="E11" s="26"/>
      <c r="F11" s="28">
        <f>ROUNDDOWN(Jan!F11/100*$D$11,2)</f>
        <v>0</v>
      </c>
      <c r="G11" s="28">
        <f>ROUNDDOWN(Jan!G11/100*$D$11,2)</f>
        <v>0</v>
      </c>
      <c r="H11" s="28">
        <f>ROUNDDOWN(Jan!H11/100*$D$11,2)</f>
        <v>0</v>
      </c>
      <c r="I11" s="28">
        <f>ROUNDDOWN(Jan!I11/100*$D$11,2)</f>
        <v>0</v>
      </c>
      <c r="J11" s="28">
        <f>ROUNDDOWN(Jan!J11/100*$D$11,2)</f>
        <v>0</v>
      </c>
      <c r="K11" s="28">
        <f>SUM(F11:J11)</f>
        <v>0</v>
      </c>
      <c r="L11" s="28">
        <f>ROUNDDOWN(Jan!L11/100*$D$11,2)</f>
        <v>0</v>
      </c>
      <c r="M11" s="28">
        <f>ROUNDDOWN(Jan!M11/100*$D$11,2)</f>
        <v>0</v>
      </c>
      <c r="N11" s="28">
        <f>ROUNDDOWN(Jan!N11/100*$D$11,2)</f>
        <v>0</v>
      </c>
      <c r="O11" s="28">
        <f>ROUNDDOWN(Jan!O11/100*$D$11,2)</f>
        <v>0</v>
      </c>
      <c r="P11" s="28">
        <f>ROUNDDOWN(Jan!P11/100*$D$11,2)</f>
        <v>0</v>
      </c>
      <c r="Q11" s="28">
        <f>ROUNDDOWN(Jan!Q11/100*$D$11,2)</f>
        <v>0</v>
      </c>
      <c r="R11" s="28">
        <f>ROUNDDOWN(Jan!R11/100*$D$11,2)</f>
        <v>0</v>
      </c>
      <c r="S11" s="28">
        <f>ROUNDDOWN(Jan!S11/100*$D$11,2)</f>
        <v>0</v>
      </c>
      <c r="T11" s="28">
        <f>ROUNDDOWN(Jan!T11/100*D11,2)</f>
        <v>0</v>
      </c>
      <c r="U11" s="23">
        <f>SUM(K11:T11)</f>
        <v>0</v>
      </c>
      <c r="V11" s="27"/>
      <c r="W11">
        <f>Jan!U11/100*'Jan VRR %'!D11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ROUNDDOWN(Jan!F12/100*$D$12,2)</f>
        <v>0</v>
      </c>
      <c r="G12" s="28">
        <f>ROUNDDOWN(Jan!G12/100*$D$12,2)</f>
        <v>0</v>
      </c>
      <c r="H12" s="28">
        <f>ROUNDDOWN(Jan!H12/100*$D$12,2)</f>
        <v>0</v>
      </c>
      <c r="I12" s="28">
        <f>ROUNDDOWN(Jan!I12/100*$D$12,2)</f>
        <v>0</v>
      </c>
      <c r="J12" s="28">
        <f>ROUNDDOWN(Jan!J12/100*$D$12,2)</f>
        <v>0</v>
      </c>
      <c r="K12" s="28">
        <f t="shared" ref="K12:K33" si="0">SUM(F12:J12)</f>
        <v>0</v>
      </c>
      <c r="L12" s="28">
        <f>ROUNDDOWN(Jan!L12/100*$D$12,2)</f>
        <v>0</v>
      </c>
      <c r="M12" s="28">
        <f>ROUNDDOWN(Jan!M12/100*$D$12,2)</f>
        <v>0</v>
      </c>
      <c r="N12" s="28">
        <f>ROUNDDOWN(Jan!N12/100*$D$12,2)</f>
        <v>0</v>
      </c>
      <c r="O12" s="28">
        <f>ROUNDDOWN(Jan!O12/100*$D$12,2)</f>
        <v>0</v>
      </c>
      <c r="P12" s="28">
        <f>ROUNDDOWN(Jan!P12/100*$D$12,2)</f>
        <v>0</v>
      </c>
      <c r="Q12" s="28">
        <f>ROUNDDOWN(Jan!Q12/100*$D$12,2)</f>
        <v>0</v>
      </c>
      <c r="R12" s="28">
        <f>ROUNDDOWN(Jan!R12/100*$D$12,2)</f>
        <v>0</v>
      </c>
      <c r="S12" s="28">
        <f>ROUNDDOWN(Jan!S12/100*$D$12,2)</f>
        <v>0</v>
      </c>
      <c r="T12" s="28">
        <f>ROUNDDOWN(Jan!T12/100*D12,2)</f>
        <v>0</v>
      </c>
      <c r="U12" s="23">
        <f t="shared" ref="U12:U33" si="1">SUM(K12:T12)</f>
        <v>0</v>
      </c>
      <c r="V12" s="27"/>
      <c r="W12">
        <f>Jan!U12/100*'Jan VRR %'!D12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ROUNDDOWN(Jan!F13/100*$D$13,2)</f>
        <v>0</v>
      </c>
      <c r="G13" s="28">
        <f>ROUNDDOWN(Jan!G13/100*$D$13,2)</f>
        <v>0</v>
      </c>
      <c r="H13" s="28">
        <f>ROUNDDOWN(Jan!H13/100*$D$13,2)</f>
        <v>0</v>
      </c>
      <c r="I13" s="28">
        <f>ROUNDDOWN(Jan!I13/100*$D$13,2)</f>
        <v>0</v>
      </c>
      <c r="J13" s="28">
        <f>ROUNDDOWN(Jan!J13/100*$D$13,2)</f>
        <v>0</v>
      </c>
      <c r="K13" s="28">
        <f t="shared" si="0"/>
        <v>0</v>
      </c>
      <c r="L13" s="28">
        <f>ROUNDDOWN(Jan!L13/100*$D$13,2)</f>
        <v>0</v>
      </c>
      <c r="M13" s="28">
        <f>ROUNDDOWN(Jan!M13/100*$D$13,2)</f>
        <v>0</v>
      </c>
      <c r="N13" s="28">
        <f>ROUNDDOWN(Jan!N13/100*$D$13,2)</f>
        <v>0</v>
      </c>
      <c r="O13" s="28">
        <f>ROUNDDOWN(Jan!O13/100*$D$13,2)</f>
        <v>0</v>
      </c>
      <c r="P13" s="28">
        <f>ROUNDDOWN(Jan!P13/100*$D$13,2)</f>
        <v>0</v>
      </c>
      <c r="Q13" s="28">
        <f>ROUNDDOWN(Jan!Q13/100*$D$13,2)</f>
        <v>0</v>
      </c>
      <c r="R13" s="28">
        <f>ROUNDDOWN(Jan!R13/100*$D$13,2)</f>
        <v>0</v>
      </c>
      <c r="S13" s="28">
        <f>ROUNDDOWN(Jan!S13/100*$D$13,2)</f>
        <v>0</v>
      </c>
      <c r="T13" s="28">
        <f>ROUNDDOWN(Jan!T13/100*D13,2)</f>
        <v>0</v>
      </c>
      <c r="U13" s="23">
        <f t="shared" si="1"/>
        <v>0</v>
      </c>
      <c r="V13" s="27"/>
      <c r="W13">
        <f>Jan!U13/100*'Jan VRR %'!D13</f>
        <v>0</v>
      </c>
      <c r="X13" s="53">
        <f t="shared" si="2"/>
        <v>0</v>
      </c>
    </row>
    <row r="14" spans="1:24" x14ac:dyDescent="0.25">
      <c r="A14" s="30"/>
      <c r="B14" s="47"/>
      <c r="C14" s="29"/>
      <c r="D14" s="75"/>
      <c r="E14" s="26"/>
      <c r="F14" s="28">
        <f>ROUNDDOWN(Jan!F14/100*$D$14,2)</f>
        <v>0</v>
      </c>
      <c r="G14" s="28">
        <f>ROUNDDOWN(Jan!G14/100*$D$14,2)</f>
        <v>0</v>
      </c>
      <c r="H14" s="28">
        <f>ROUNDDOWN(Jan!H14/100*$D$14,2)</f>
        <v>0</v>
      </c>
      <c r="I14" s="28">
        <f>ROUNDDOWN(Jan!I14/100*$D$14,2)</f>
        <v>0</v>
      </c>
      <c r="J14" s="28">
        <f>ROUNDDOWN(Jan!J14/100*$D$14,2)</f>
        <v>0</v>
      </c>
      <c r="K14" s="28">
        <f t="shared" si="0"/>
        <v>0</v>
      </c>
      <c r="L14" s="28">
        <f>ROUNDDOWN(Jan!L14/100*$D$14,2)</f>
        <v>0</v>
      </c>
      <c r="M14" s="28">
        <f>ROUNDDOWN(Jan!M14/100*$D$14,2)</f>
        <v>0</v>
      </c>
      <c r="N14" s="28">
        <f>ROUNDDOWN(Jan!N14/100*$D$14,2)</f>
        <v>0</v>
      </c>
      <c r="O14" s="28">
        <f>ROUNDDOWN(Jan!O14/100*$D$14,2)</f>
        <v>0</v>
      </c>
      <c r="P14" s="28">
        <f>ROUNDDOWN(Jan!P14/100*$D$14,2)</f>
        <v>0</v>
      </c>
      <c r="Q14" s="28">
        <f>ROUNDDOWN(Jan!Q14/100*$D$14,2)</f>
        <v>0</v>
      </c>
      <c r="R14" s="28">
        <f>ROUNDDOWN(Jan!R14/100*$D$14,2)</f>
        <v>0</v>
      </c>
      <c r="S14" s="28">
        <f>ROUNDDOWN(Jan!S14/100*$D$14,2)</f>
        <v>0</v>
      </c>
      <c r="T14" s="28">
        <f>ROUNDDOWN(Jan!T14/100*D14,2)</f>
        <v>0</v>
      </c>
      <c r="U14" s="23">
        <f t="shared" si="1"/>
        <v>0</v>
      </c>
      <c r="V14" s="27"/>
      <c r="W14">
        <f>Jan!U14/100*'Jan VRR %'!D14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ROUNDDOWN(Jan!F15/100*$D$15,2)</f>
        <v>0</v>
      </c>
      <c r="G15" s="28">
        <f>ROUNDDOWN(Jan!G15/100*$D$15,2)</f>
        <v>0</v>
      </c>
      <c r="H15" s="28">
        <f>ROUNDDOWN(Jan!H15/100*$D$15,2)</f>
        <v>0</v>
      </c>
      <c r="I15" s="28">
        <f>ROUNDDOWN(Jan!I15/100*$D$15,2)</f>
        <v>0</v>
      </c>
      <c r="J15" s="28">
        <f>ROUNDDOWN(Jan!J15/100*$D$15,2)</f>
        <v>0</v>
      </c>
      <c r="K15" s="28">
        <f t="shared" si="0"/>
        <v>0</v>
      </c>
      <c r="L15" s="28">
        <f>ROUNDDOWN(Jan!L15/100*$D$15,2)</f>
        <v>0</v>
      </c>
      <c r="M15" s="28">
        <f>ROUNDDOWN(Jan!M15/100*$D$15,2)</f>
        <v>0</v>
      </c>
      <c r="N15" s="28">
        <f>ROUNDDOWN(Jan!N15/100*$D$15,2)</f>
        <v>0</v>
      </c>
      <c r="O15" s="28">
        <f>ROUNDDOWN(Jan!O15/100*$D$15,2)</f>
        <v>0</v>
      </c>
      <c r="P15" s="28">
        <f>ROUNDDOWN(Jan!P15/100*$D$15,2)</f>
        <v>0</v>
      </c>
      <c r="Q15" s="28">
        <f>ROUNDDOWN(Jan!Q15/100*$D$15,2)</f>
        <v>0</v>
      </c>
      <c r="R15" s="28">
        <f>ROUNDDOWN(Jan!R15/100*$D$15,2)</f>
        <v>0</v>
      </c>
      <c r="S15" s="28">
        <f>ROUNDDOWN(Jan!S15/100*$D$15,2)</f>
        <v>0</v>
      </c>
      <c r="T15" s="28">
        <f>ROUNDDOWN(Jan!T15/100*D15,2)</f>
        <v>0</v>
      </c>
      <c r="U15" s="23">
        <f t="shared" si="1"/>
        <v>0</v>
      </c>
      <c r="V15" s="27"/>
      <c r="W15">
        <f>Jan!U15/100*'Jan VRR %'!D15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ROUNDDOWN(Jan!F16/100*$D$16,2)</f>
        <v>0</v>
      </c>
      <c r="G16" s="28">
        <f>ROUNDDOWN(Jan!G16/100*$D$16,2)</f>
        <v>0</v>
      </c>
      <c r="H16" s="28">
        <f>ROUNDDOWN(Jan!H16/100*$D$16,2)</f>
        <v>0</v>
      </c>
      <c r="I16" s="28">
        <f>ROUNDDOWN(Jan!I16/100*$D$16,2)</f>
        <v>0</v>
      </c>
      <c r="J16" s="28">
        <f>ROUNDDOWN(Jan!J16/100*$D$16,2)</f>
        <v>0</v>
      </c>
      <c r="K16" s="28">
        <f t="shared" si="0"/>
        <v>0</v>
      </c>
      <c r="L16" s="28">
        <f>ROUNDDOWN(Jan!L16/100*$D$16,2)</f>
        <v>0</v>
      </c>
      <c r="M16" s="28">
        <f>ROUNDDOWN(Jan!M16/100*$D$16,2)</f>
        <v>0</v>
      </c>
      <c r="N16" s="28">
        <f>ROUNDDOWN(Jan!N16/100*$D$16,2)</f>
        <v>0</v>
      </c>
      <c r="O16" s="28">
        <f>ROUNDDOWN(Jan!O16/100*$D$16,2)</f>
        <v>0</v>
      </c>
      <c r="P16" s="28">
        <f>ROUNDDOWN(Jan!P16/100*$D$16,2)</f>
        <v>0</v>
      </c>
      <c r="Q16" s="28">
        <f>ROUNDDOWN(Jan!Q16/100*$D$16,2)</f>
        <v>0</v>
      </c>
      <c r="R16" s="28">
        <f>ROUNDDOWN(Jan!R16/100*$D$16,2)</f>
        <v>0</v>
      </c>
      <c r="S16" s="28">
        <f>ROUNDDOWN(Jan!S16/100*$D$16,2)</f>
        <v>0</v>
      </c>
      <c r="T16" s="28">
        <f>ROUNDDOWN(Jan!T16/100*D16,2)</f>
        <v>0</v>
      </c>
      <c r="U16" s="23">
        <f t="shared" si="1"/>
        <v>0</v>
      </c>
      <c r="V16" s="27"/>
      <c r="W16">
        <f>Jan!U16/100*'Jan VRR %'!D16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ROUNDDOWN(Jan!F17/100*$D$17,2)</f>
        <v>0</v>
      </c>
      <c r="G17" s="28">
        <f>ROUNDDOWN(Jan!G17/100*$D$17,2)</f>
        <v>0</v>
      </c>
      <c r="H17" s="28">
        <f>ROUNDDOWN(Jan!H17/100*$D$17,2)</f>
        <v>0</v>
      </c>
      <c r="I17" s="28">
        <f>ROUNDDOWN(Jan!I17/100*$D$17,2)</f>
        <v>0</v>
      </c>
      <c r="J17" s="28">
        <f>ROUNDDOWN(Jan!J17/100*$D$17,2)</f>
        <v>0</v>
      </c>
      <c r="K17" s="28">
        <f t="shared" si="0"/>
        <v>0</v>
      </c>
      <c r="L17" s="28">
        <f>ROUNDDOWN(Jan!L17/100*$D$17,2)</f>
        <v>0</v>
      </c>
      <c r="M17" s="28">
        <f>ROUNDDOWN(Jan!M17/100*$D$17,2)</f>
        <v>0</v>
      </c>
      <c r="N17" s="28">
        <f>ROUNDDOWN(Jan!N17/100*$D$17,2)</f>
        <v>0</v>
      </c>
      <c r="O17" s="28">
        <f>ROUNDDOWN(Jan!O17/100*$D$17,2)</f>
        <v>0</v>
      </c>
      <c r="P17" s="28">
        <f>ROUNDDOWN(Jan!P17/100*$D$17,2)</f>
        <v>0</v>
      </c>
      <c r="Q17" s="28">
        <f>ROUNDDOWN(Jan!Q17/100*$D$17,2)</f>
        <v>0</v>
      </c>
      <c r="R17" s="28">
        <f>ROUNDDOWN(Jan!R17/100*$D$17,2)</f>
        <v>0</v>
      </c>
      <c r="S17" s="28">
        <f>ROUNDDOWN(Jan!S17/100*$D$17,2)</f>
        <v>0</v>
      </c>
      <c r="T17" s="28">
        <f>ROUNDDOWN(Jan!T17/100*D17,2)</f>
        <v>0</v>
      </c>
      <c r="U17" s="23">
        <f t="shared" si="1"/>
        <v>0</v>
      </c>
      <c r="V17" s="27"/>
      <c r="W17">
        <f>Jan!U17/100*'Jan VRR %'!D17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ROUNDDOWN(Jan!F18/100*$D$18,2)</f>
        <v>0</v>
      </c>
      <c r="G18" s="28">
        <f>ROUNDDOWN(Jan!G18/100*$D$18,2)</f>
        <v>0</v>
      </c>
      <c r="H18" s="28">
        <f>ROUNDDOWN(Jan!H18/100*$D$18,2)</f>
        <v>0</v>
      </c>
      <c r="I18" s="28">
        <f>ROUNDDOWN(Jan!I18/100*$D$18,2)</f>
        <v>0</v>
      </c>
      <c r="J18" s="28">
        <f>ROUNDDOWN(Jan!J18/100*$D$18,2)</f>
        <v>0</v>
      </c>
      <c r="K18" s="28">
        <f t="shared" si="0"/>
        <v>0</v>
      </c>
      <c r="L18" s="28">
        <f>ROUNDDOWN(Jan!L18/100*$D$18,2)</f>
        <v>0</v>
      </c>
      <c r="M18" s="28">
        <f>ROUNDDOWN(Jan!M18/100*$D$18,2)</f>
        <v>0</v>
      </c>
      <c r="N18" s="28">
        <f>ROUNDDOWN(Jan!N18/100*$D$18,2)</f>
        <v>0</v>
      </c>
      <c r="O18" s="28">
        <f>ROUNDDOWN(Jan!O18/100*$D$18,2)</f>
        <v>0</v>
      </c>
      <c r="P18" s="28">
        <f>ROUNDDOWN(Jan!P18/100*$D$18,2)</f>
        <v>0</v>
      </c>
      <c r="Q18" s="28">
        <f>ROUNDDOWN(Jan!Q18/100*$D$18,2)</f>
        <v>0</v>
      </c>
      <c r="R18" s="28">
        <f>ROUNDDOWN(Jan!R18/100*$D$18,2)</f>
        <v>0</v>
      </c>
      <c r="S18" s="28">
        <f>ROUNDDOWN(Jan!S18/100*$D$18,2)</f>
        <v>0</v>
      </c>
      <c r="T18" s="28">
        <f>ROUNDDOWN(Jan!T18/100*D18,2)</f>
        <v>0</v>
      </c>
      <c r="U18" s="23">
        <f t="shared" si="1"/>
        <v>0</v>
      </c>
      <c r="V18" s="27"/>
      <c r="W18">
        <f>Jan!U18/100*'Jan VRR %'!D18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ROUNDDOWN(Jan!F19/100*$D$19,2)</f>
        <v>0</v>
      </c>
      <c r="G19" s="28">
        <f>ROUNDDOWN(Jan!G19/100*$D$19,2)</f>
        <v>0</v>
      </c>
      <c r="H19" s="28">
        <f>ROUNDDOWN(Jan!H19/100*$D$19,2)</f>
        <v>0</v>
      </c>
      <c r="I19" s="28">
        <f>ROUNDDOWN(Jan!I19/100*$D$19,2)</f>
        <v>0</v>
      </c>
      <c r="J19" s="28">
        <f>ROUNDDOWN(Jan!J19/100*$D$19,2)</f>
        <v>0</v>
      </c>
      <c r="K19" s="28">
        <f t="shared" si="0"/>
        <v>0</v>
      </c>
      <c r="L19" s="28">
        <f>ROUNDDOWN(Jan!L19/100*$D$19,2)</f>
        <v>0</v>
      </c>
      <c r="M19" s="28">
        <f>ROUNDDOWN(Jan!M19/100*$D$19,2)</f>
        <v>0</v>
      </c>
      <c r="N19" s="28">
        <f>ROUNDDOWN(Jan!N19/100*$D$19,2)</f>
        <v>0</v>
      </c>
      <c r="O19" s="28">
        <f>ROUNDDOWN(Jan!O19/100*$D$19,2)</f>
        <v>0</v>
      </c>
      <c r="P19" s="28">
        <f>ROUNDDOWN(Jan!P19/100*$D$19,2)</f>
        <v>0</v>
      </c>
      <c r="Q19" s="28">
        <f>ROUNDDOWN(Jan!Q19/100*$D$19,2)</f>
        <v>0</v>
      </c>
      <c r="R19" s="28">
        <f>ROUNDDOWN(Jan!R19/100*$D$19,2)</f>
        <v>0</v>
      </c>
      <c r="S19" s="28">
        <f>ROUNDDOWN(Jan!S19/100*$D$19,2)</f>
        <v>0</v>
      </c>
      <c r="T19" s="28">
        <f>ROUNDDOWN(Jan!T19/100*D19,2)</f>
        <v>0</v>
      </c>
      <c r="U19" s="23">
        <f t="shared" si="1"/>
        <v>0</v>
      </c>
      <c r="V19" s="27"/>
      <c r="W19">
        <f>Jan!U19/100*'Jan VRR %'!D19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ROUNDDOWN(Jan!F20/100*$D$20,2)</f>
        <v>0</v>
      </c>
      <c r="G20" s="28">
        <f>ROUNDDOWN(Jan!G20/100*$D$20,2)</f>
        <v>0</v>
      </c>
      <c r="H20" s="28">
        <f>ROUNDDOWN(Jan!H20/100*$D$20,2)</f>
        <v>0</v>
      </c>
      <c r="I20" s="28">
        <f>ROUNDDOWN(Jan!I20/100*$D$20,2)</f>
        <v>0</v>
      </c>
      <c r="J20" s="28">
        <f>ROUNDDOWN(Jan!J20/100*$D$20,2)</f>
        <v>0</v>
      </c>
      <c r="K20" s="28">
        <f t="shared" si="0"/>
        <v>0</v>
      </c>
      <c r="L20" s="28">
        <f>ROUNDDOWN(Jan!L20/100*$D$20,2)</f>
        <v>0</v>
      </c>
      <c r="M20" s="28">
        <f>ROUNDDOWN(Jan!M20/100*$D$20,2)</f>
        <v>0</v>
      </c>
      <c r="N20" s="28">
        <f>ROUNDDOWN(Jan!N20/100*$D$20,2)</f>
        <v>0</v>
      </c>
      <c r="O20" s="28">
        <f>ROUNDDOWN(Jan!O20/100*$D$20,2)</f>
        <v>0</v>
      </c>
      <c r="P20" s="28">
        <f>ROUNDDOWN(Jan!P20/100*$D$20,2)</f>
        <v>0</v>
      </c>
      <c r="Q20" s="28">
        <f>ROUNDDOWN(Jan!Q20/100*$D$20,2)</f>
        <v>0</v>
      </c>
      <c r="R20" s="28">
        <f>ROUNDDOWN(Jan!R20/100*$D$20,2)</f>
        <v>0</v>
      </c>
      <c r="S20" s="28">
        <f>ROUNDDOWN(Jan!S20/100*$D$20,2)</f>
        <v>0</v>
      </c>
      <c r="T20" s="28">
        <f>ROUNDDOWN(Jan!T20/100*D20,2)</f>
        <v>0</v>
      </c>
      <c r="U20" s="23">
        <f t="shared" si="1"/>
        <v>0</v>
      </c>
      <c r="V20" s="27"/>
      <c r="W20">
        <f>Jan!U20/100*'Jan VRR %'!D20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ROUNDDOWN(Jan!F21/100*$D$21,2)</f>
        <v>0</v>
      </c>
      <c r="G21" s="28">
        <f>ROUNDDOWN(Jan!G21/100*$D$21,2)</f>
        <v>0</v>
      </c>
      <c r="H21" s="28">
        <f>ROUNDDOWN(Jan!H21/100*$D$21,2)</f>
        <v>0</v>
      </c>
      <c r="I21" s="28">
        <f>ROUNDDOWN(Jan!I21/100*$D$21,2)</f>
        <v>0</v>
      </c>
      <c r="J21" s="28">
        <f>ROUNDDOWN(Jan!J21/100*$D$21,2)</f>
        <v>0</v>
      </c>
      <c r="K21" s="28">
        <f t="shared" si="0"/>
        <v>0</v>
      </c>
      <c r="L21" s="28">
        <f>ROUNDDOWN(Jan!L21/100*$D$21,2)</f>
        <v>0</v>
      </c>
      <c r="M21" s="28">
        <f>ROUNDDOWN(Jan!M21/100*$D$21,2)</f>
        <v>0</v>
      </c>
      <c r="N21" s="28">
        <f>ROUNDDOWN(Jan!N21/100*$D$21,2)</f>
        <v>0</v>
      </c>
      <c r="O21" s="28">
        <f>ROUNDDOWN(Jan!O21/100*$D$21,2)</f>
        <v>0</v>
      </c>
      <c r="P21" s="28">
        <f>ROUNDDOWN(Jan!P21/100*$D$21,2)</f>
        <v>0</v>
      </c>
      <c r="Q21" s="28">
        <f>ROUNDDOWN(Jan!Q21/100*$D$21,2)</f>
        <v>0</v>
      </c>
      <c r="R21" s="28">
        <f>ROUNDDOWN(Jan!R21/100*$D$21,2)</f>
        <v>0</v>
      </c>
      <c r="S21" s="28">
        <f>ROUNDDOWN(Jan!S21/100*$D$21,2)</f>
        <v>0</v>
      </c>
      <c r="T21" s="28">
        <f>ROUNDDOWN(Jan!T21/100*D21,2)</f>
        <v>0</v>
      </c>
      <c r="U21" s="23">
        <f t="shared" si="1"/>
        <v>0</v>
      </c>
      <c r="V21" s="27"/>
      <c r="W21">
        <f>Jan!U21/100*'Jan VRR %'!D21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ROUNDDOWN(Jan!F22/100*$D$22,2)</f>
        <v>0</v>
      </c>
      <c r="G22" s="28">
        <f>ROUNDDOWN(Jan!G22/100*$D$22,2)</f>
        <v>0</v>
      </c>
      <c r="H22" s="28">
        <f>ROUNDDOWN(Jan!H22/100*$D$22,2)</f>
        <v>0</v>
      </c>
      <c r="I22" s="28">
        <f>ROUNDDOWN(Jan!I22/100*$D$22,2)</f>
        <v>0</v>
      </c>
      <c r="J22" s="28">
        <f>ROUNDDOWN(Jan!J22/100*$D$22,2)</f>
        <v>0</v>
      </c>
      <c r="K22" s="28">
        <f t="shared" si="0"/>
        <v>0</v>
      </c>
      <c r="L22" s="28">
        <f>ROUNDDOWN(Jan!L22/100*$D$22,2)</f>
        <v>0</v>
      </c>
      <c r="M22" s="28">
        <f>ROUNDDOWN(Jan!M22/100*$D$22,2)</f>
        <v>0</v>
      </c>
      <c r="N22" s="28">
        <f>ROUNDDOWN(Jan!N22/100*$D$22,2)</f>
        <v>0</v>
      </c>
      <c r="O22" s="28">
        <f>ROUNDDOWN(Jan!O22/100*$D$22,2)</f>
        <v>0</v>
      </c>
      <c r="P22" s="28">
        <f>ROUNDDOWN(Jan!P22/100*$D$22,2)</f>
        <v>0</v>
      </c>
      <c r="Q22" s="28">
        <f>ROUNDDOWN(Jan!Q22/100*$D$22,2)</f>
        <v>0</v>
      </c>
      <c r="R22" s="28">
        <f>ROUNDDOWN(Jan!R22/100*$D$22,2)</f>
        <v>0</v>
      </c>
      <c r="S22" s="28">
        <f>ROUNDDOWN(Jan!S22/100*$D$22,2)</f>
        <v>0</v>
      </c>
      <c r="T22" s="28">
        <f>ROUNDDOWN(Jan!T22/100*D22,2)</f>
        <v>0</v>
      </c>
      <c r="U22" s="23">
        <f t="shared" si="1"/>
        <v>0</v>
      </c>
      <c r="V22" s="27"/>
      <c r="W22">
        <f>Jan!U22/100*'Jan VRR %'!D22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ROUNDDOWN(Jan!F23/100*$D$23,2)</f>
        <v>0</v>
      </c>
      <c r="G23" s="28">
        <f>ROUNDDOWN(Jan!G23/100*$D$23,2)</f>
        <v>0</v>
      </c>
      <c r="H23" s="28">
        <f>ROUNDDOWN(Jan!H23/100*$D$23,2)</f>
        <v>0</v>
      </c>
      <c r="I23" s="28">
        <f>ROUNDDOWN(Jan!I23/100*$D$23,2)</f>
        <v>0</v>
      </c>
      <c r="J23" s="28">
        <f>ROUNDDOWN(Jan!J23/100*$D$23,2)</f>
        <v>0</v>
      </c>
      <c r="K23" s="28">
        <f t="shared" si="0"/>
        <v>0</v>
      </c>
      <c r="L23" s="28">
        <f>ROUNDDOWN(Jan!L23/100*$D$23,2)</f>
        <v>0</v>
      </c>
      <c r="M23" s="28">
        <f>ROUNDDOWN(Jan!M23/100*$D$23,2)</f>
        <v>0</v>
      </c>
      <c r="N23" s="28">
        <f>ROUNDDOWN(Jan!N23/100*$D$23,2)</f>
        <v>0</v>
      </c>
      <c r="O23" s="28">
        <f>ROUNDDOWN(Jan!O23/100*$D$23,2)</f>
        <v>0</v>
      </c>
      <c r="P23" s="28">
        <f>ROUNDDOWN(Jan!P23/100*$D$23,2)</f>
        <v>0</v>
      </c>
      <c r="Q23" s="28">
        <f>ROUNDDOWN(Jan!Q23/100*$D$23,2)</f>
        <v>0</v>
      </c>
      <c r="R23" s="28">
        <f>ROUNDDOWN(Jan!R23/100*$D$23,2)</f>
        <v>0</v>
      </c>
      <c r="S23" s="28">
        <f>ROUNDDOWN(Jan!S23/100*$D$23,2)</f>
        <v>0</v>
      </c>
      <c r="T23" s="28">
        <f>ROUNDDOWN(Jan!T23/100*D23,2)</f>
        <v>0</v>
      </c>
      <c r="U23" s="23">
        <f t="shared" si="1"/>
        <v>0</v>
      </c>
      <c r="V23" s="27"/>
      <c r="W23">
        <f>Jan!U23/100*'Jan VRR %'!D23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ROUNDDOWN(Jan!F24/100*$D$24,2)</f>
        <v>0</v>
      </c>
      <c r="G24" s="28">
        <f>ROUNDDOWN(Jan!G24/100*$D$24,2)</f>
        <v>0</v>
      </c>
      <c r="H24" s="28">
        <f>ROUNDDOWN(Jan!H24/100*$D$24,2)</f>
        <v>0</v>
      </c>
      <c r="I24" s="28">
        <f>ROUNDDOWN(Jan!I24/100*$D$24,2)</f>
        <v>0</v>
      </c>
      <c r="J24" s="28">
        <f>ROUNDDOWN(Jan!J24/100*$D$24,2)</f>
        <v>0</v>
      </c>
      <c r="K24" s="28">
        <f t="shared" si="0"/>
        <v>0</v>
      </c>
      <c r="L24" s="28">
        <f>ROUNDDOWN(Jan!L24/100*$D$24,2)</f>
        <v>0</v>
      </c>
      <c r="M24" s="28">
        <f>ROUNDDOWN(Jan!M24/100*$D$24,2)</f>
        <v>0</v>
      </c>
      <c r="N24" s="28">
        <f>ROUNDDOWN(Jan!N24/100*$D$24,2)</f>
        <v>0</v>
      </c>
      <c r="O24" s="28">
        <f>ROUNDDOWN(Jan!O24/100*$D$24,2)</f>
        <v>0</v>
      </c>
      <c r="P24" s="28">
        <f>ROUNDDOWN(Jan!P24/100*$D$24,2)</f>
        <v>0</v>
      </c>
      <c r="Q24" s="28">
        <f>ROUNDDOWN(Jan!Q24/100*$D$24,2)</f>
        <v>0</v>
      </c>
      <c r="R24" s="28">
        <f>ROUNDDOWN(Jan!R24/100*$D$24,2)</f>
        <v>0</v>
      </c>
      <c r="S24" s="28">
        <f>ROUNDDOWN(Jan!S24/100*$D$24,2)</f>
        <v>0</v>
      </c>
      <c r="T24" s="28">
        <f>ROUNDDOWN(Jan!T24/100*D24,2)</f>
        <v>0</v>
      </c>
      <c r="U24" s="23">
        <f t="shared" si="1"/>
        <v>0</v>
      </c>
      <c r="V24" s="27"/>
      <c r="W24">
        <f>Jan!U24/100*'Jan VRR %'!D24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ROUNDDOWN(Jan!F25/100*$D$25,2)</f>
        <v>0</v>
      </c>
      <c r="G25" s="28">
        <f>ROUNDDOWN(Jan!G25/100*$D$25,2)</f>
        <v>0</v>
      </c>
      <c r="H25" s="28">
        <f>ROUNDDOWN(Jan!H25/100*$D$25,2)</f>
        <v>0</v>
      </c>
      <c r="I25" s="28">
        <f>ROUNDDOWN(Jan!I25/100*$D$25,2)</f>
        <v>0</v>
      </c>
      <c r="J25" s="28">
        <f>ROUNDDOWN(Jan!J25/100*$D$25,2)</f>
        <v>0</v>
      </c>
      <c r="K25" s="28">
        <f t="shared" si="0"/>
        <v>0</v>
      </c>
      <c r="L25" s="28">
        <f>ROUNDDOWN(Jan!L25/100*$D$25,2)</f>
        <v>0</v>
      </c>
      <c r="M25" s="28">
        <f>ROUNDDOWN(Jan!M25/100*$D$25,2)</f>
        <v>0</v>
      </c>
      <c r="N25" s="28">
        <f>ROUNDDOWN(Jan!N25/100*$D$25,2)</f>
        <v>0</v>
      </c>
      <c r="O25" s="28">
        <f>ROUNDDOWN(Jan!O25/100*$D$25,2)</f>
        <v>0</v>
      </c>
      <c r="P25" s="28">
        <f>ROUNDDOWN(Jan!P25/100*$D$25,2)</f>
        <v>0</v>
      </c>
      <c r="Q25" s="28">
        <f>ROUNDDOWN(Jan!Q25/100*$D$25,2)</f>
        <v>0</v>
      </c>
      <c r="R25" s="28">
        <f>ROUNDDOWN(Jan!R25/100*$D$25,2)</f>
        <v>0</v>
      </c>
      <c r="S25" s="28">
        <f>ROUNDDOWN(Jan!S25/100*$D$25,2)</f>
        <v>0</v>
      </c>
      <c r="T25" s="28">
        <f>ROUNDDOWN(Jan!T25/100*D25,2)</f>
        <v>0</v>
      </c>
      <c r="U25" s="23">
        <f t="shared" si="1"/>
        <v>0</v>
      </c>
      <c r="V25" s="27"/>
      <c r="W25">
        <f>Jan!U25/100*'Jan VRR %'!D25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ROUNDDOWN(Jan!F26/100*$D$26,2)</f>
        <v>0</v>
      </c>
      <c r="G26" s="28">
        <f>ROUNDDOWN(Jan!G26/100*$D$26,2)</f>
        <v>0</v>
      </c>
      <c r="H26" s="28">
        <f>ROUNDDOWN(Jan!H26/100*$D$26,2)</f>
        <v>0</v>
      </c>
      <c r="I26" s="28">
        <f>ROUNDDOWN(Jan!I26/100*$D$26,2)</f>
        <v>0</v>
      </c>
      <c r="J26" s="28">
        <f>ROUNDDOWN(Jan!J26/100*$D$26,2)</f>
        <v>0</v>
      </c>
      <c r="K26" s="28">
        <f t="shared" si="0"/>
        <v>0</v>
      </c>
      <c r="L26" s="28">
        <f>ROUNDDOWN(Jan!L26/100*$D$26,2)</f>
        <v>0</v>
      </c>
      <c r="M26" s="28">
        <f>ROUNDDOWN(Jan!M26/100*$D$26,2)</f>
        <v>0</v>
      </c>
      <c r="N26" s="28">
        <f>ROUNDDOWN(Jan!N26/100*$D$26,2)</f>
        <v>0</v>
      </c>
      <c r="O26" s="28">
        <f>ROUNDDOWN(Jan!O26/100*$D$26,2)</f>
        <v>0</v>
      </c>
      <c r="P26" s="28">
        <f>ROUNDDOWN(Jan!P26/100*$D$26,2)</f>
        <v>0</v>
      </c>
      <c r="Q26" s="28">
        <f>ROUNDDOWN(Jan!Q26/100*$D$26,2)</f>
        <v>0</v>
      </c>
      <c r="R26" s="28">
        <f>ROUNDDOWN(Jan!R26/100*$D$26,2)</f>
        <v>0</v>
      </c>
      <c r="S26" s="28">
        <f>ROUNDDOWN(Jan!S26/100*$D$26,2)</f>
        <v>0</v>
      </c>
      <c r="T26" s="28">
        <f>ROUNDDOWN(Jan!T26/100*D26,2)</f>
        <v>0</v>
      </c>
      <c r="U26" s="23">
        <f t="shared" si="1"/>
        <v>0</v>
      </c>
      <c r="V26" s="27"/>
      <c r="W26">
        <f>Jan!U26/100*'Jan VRR %'!D26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ROUNDDOWN(Jan!F27/100*$D$27,2)</f>
        <v>0</v>
      </c>
      <c r="G27" s="28">
        <f>ROUNDDOWN(Jan!G27/100*$D$27,2)</f>
        <v>0</v>
      </c>
      <c r="H27" s="28">
        <f>ROUNDDOWN(Jan!H27/100*$D$27,2)</f>
        <v>0</v>
      </c>
      <c r="I27" s="28">
        <f>ROUNDDOWN(Jan!I27/100*$D$27,2)</f>
        <v>0</v>
      </c>
      <c r="J27" s="28">
        <f>ROUNDDOWN(Jan!J27/100*$D$27,2)</f>
        <v>0</v>
      </c>
      <c r="K27" s="28">
        <f t="shared" si="0"/>
        <v>0</v>
      </c>
      <c r="L27" s="28">
        <f>ROUNDDOWN(Jan!L27/100*$D$27,2)</f>
        <v>0</v>
      </c>
      <c r="M27" s="28">
        <f>ROUNDDOWN(Jan!M27/100*$D$27,2)</f>
        <v>0</v>
      </c>
      <c r="N27" s="28">
        <f>ROUNDDOWN(Jan!N27/100*$D$27,2)</f>
        <v>0</v>
      </c>
      <c r="O27" s="28">
        <f>ROUNDDOWN(Jan!O27/100*$D$27,2)</f>
        <v>0</v>
      </c>
      <c r="P27" s="28">
        <f>ROUNDDOWN(Jan!P27/100*$D$27,2)</f>
        <v>0</v>
      </c>
      <c r="Q27" s="28">
        <f>ROUNDDOWN(Jan!Q27/100*$D$27,2)</f>
        <v>0</v>
      </c>
      <c r="R27" s="28">
        <f>ROUNDDOWN(Jan!R27/100*$D$27,2)</f>
        <v>0</v>
      </c>
      <c r="S27" s="28">
        <f>ROUNDDOWN(Jan!S27/100*$D$27,2)</f>
        <v>0</v>
      </c>
      <c r="T27" s="28">
        <f>ROUNDDOWN(Jan!T27/100*D27,2)</f>
        <v>0</v>
      </c>
      <c r="U27" s="23">
        <f t="shared" si="1"/>
        <v>0</v>
      </c>
      <c r="V27" s="27"/>
      <c r="W27">
        <f>Jan!U27/100*'Jan VRR %'!D27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ROUNDDOWN(Jan!F28/100*$D$28,2)</f>
        <v>0</v>
      </c>
      <c r="G28" s="28">
        <f>ROUNDDOWN(Jan!G28/100*$D$28,2)</f>
        <v>0</v>
      </c>
      <c r="H28" s="28">
        <f>ROUNDDOWN(Jan!H28/100*$D$28,2)</f>
        <v>0</v>
      </c>
      <c r="I28" s="28">
        <f>ROUNDDOWN(Jan!I28/100*$D$28,2)</f>
        <v>0</v>
      </c>
      <c r="J28" s="28">
        <f>ROUNDDOWN(Jan!J28/100*$D$28,2)</f>
        <v>0</v>
      </c>
      <c r="K28" s="28">
        <f t="shared" si="0"/>
        <v>0</v>
      </c>
      <c r="L28" s="28">
        <f>ROUNDDOWN(Jan!L28/100*$D$28,2)</f>
        <v>0</v>
      </c>
      <c r="M28" s="28">
        <f>ROUNDDOWN(Jan!M28/100*$D$28,2)</f>
        <v>0</v>
      </c>
      <c r="N28" s="28">
        <f>ROUNDDOWN(Jan!N28/100*$D$28,2)</f>
        <v>0</v>
      </c>
      <c r="O28" s="28">
        <f>ROUNDDOWN(Jan!O28/100*$D$28,2)</f>
        <v>0</v>
      </c>
      <c r="P28" s="28">
        <f>ROUNDDOWN(Jan!P28/100*$D$28,2)</f>
        <v>0</v>
      </c>
      <c r="Q28" s="28">
        <f>ROUNDDOWN(Jan!Q28/100*$D$28,2)</f>
        <v>0</v>
      </c>
      <c r="R28" s="28">
        <f>ROUNDDOWN(Jan!R28/100*$D$28,2)</f>
        <v>0</v>
      </c>
      <c r="S28" s="28">
        <f>ROUNDDOWN(Jan!S28/100*$D$28,2)</f>
        <v>0</v>
      </c>
      <c r="T28" s="28">
        <f>ROUNDDOWN(Jan!T28/100*D28,2)</f>
        <v>0</v>
      </c>
      <c r="U28" s="23">
        <f t="shared" si="1"/>
        <v>0</v>
      </c>
      <c r="V28" s="27"/>
      <c r="W28">
        <f>Jan!U28/100*'Jan VRR %'!D28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ROUNDDOWN(Jan!F29/100*$D$29,2)</f>
        <v>0</v>
      </c>
      <c r="G29" s="28">
        <f>ROUNDDOWN(Jan!G29/100*$D$29,2)</f>
        <v>0</v>
      </c>
      <c r="H29" s="28">
        <f>ROUNDDOWN(Jan!H29/100*$D$29,2)</f>
        <v>0</v>
      </c>
      <c r="I29" s="28">
        <f>ROUNDDOWN(Jan!I29/100*$D$29,2)</f>
        <v>0</v>
      </c>
      <c r="J29" s="28">
        <f>ROUNDDOWN(Jan!J29/100*$D$29,2)</f>
        <v>0</v>
      </c>
      <c r="K29" s="28">
        <f t="shared" si="0"/>
        <v>0</v>
      </c>
      <c r="L29" s="28">
        <f>ROUNDDOWN(Jan!L29/100*$D$29,2)</f>
        <v>0</v>
      </c>
      <c r="M29" s="28">
        <f>ROUNDDOWN(Jan!M29/100*$D$29,2)</f>
        <v>0</v>
      </c>
      <c r="N29" s="28">
        <f>ROUNDDOWN(Jan!N29/100*$D$29,2)</f>
        <v>0</v>
      </c>
      <c r="O29" s="28">
        <f>ROUNDDOWN(Jan!O29/100*$D$29,2)</f>
        <v>0</v>
      </c>
      <c r="P29" s="28">
        <f>ROUNDDOWN(Jan!P29/100*$D$29,2)</f>
        <v>0</v>
      </c>
      <c r="Q29" s="28">
        <f>ROUNDDOWN(Jan!Q29/100*$D$29,2)</f>
        <v>0</v>
      </c>
      <c r="R29" s="28">
        <f>ROUNDDOWN(Jan!R29/100*$D$29,2)</f>
        <v>0</v>
      </c>
      <c r="S29" s="28">
        <f>ROUNDDOWN(Jan!S29/100*$D$29,2)</f>
        <v>0</v>
      </c>
      <c r="T29" s="28">
        <f>ROUNDDOWN(Jan!T29/100*D29,2)</f>
        <v>0</v>
      </c>
      <c r="U29" s="23">
        <f t="shared" si="1"/>
        <v>0</v>
      </c>
      <c r="V29" s="27"/>
      <c r="W29">
        <f>Jan!U29/100*'Jan VRR %'!D29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ROUNDDOWN(Jan!F30/100*$D$30,2)</f>
        <v>0</v>
      </c>
      <c r="G30" s="28">
        <f>ROUNDDOWN(Jan!G30/100*$D$30,2)</f>
        <v>0</v>
      </c>
      <c r="H30" s="28">
        <f>ROUNDDOWN(Jan!H30/100*$D$30,2)</f>
        <v>0</v>
      </c>
      <c r="I30" s="28">
        <f>ROUNDDOWN(Jan!I30/100*$D$30,2)</f>
        <v>0</v>
      </c>
      <c r="J30" s="28">
        <f>ROUNDDOWN(Jan!J30/100*$D$30,2)</f>
        <v>0</v>
      </c>
      <c r="K30" s="28">
        <f t="shared" si="0"/>
        <v>0</v>
      </c>
      <c r="L30" s="28">
        <f>ROUNDDOWN(Jan!L30/100*$D$30,2)</f>
        <v>0</v>
      </c>
      <c r="M30" s="28">
        <f>ROUNDDOWN(Jan!M30/100*$D$30,2)</f>
        <v>0</v>
      </c>
      <c r="N30" s="28">
        <f>ROUNDDOWN(Jan!N30/100*$D$30,2)</f>
        <v>0</v>
      </c>
      <c r="O30" s="28">
        <f>ROUNDDOWN(Jan!O30/100*$D$30,2)</f>
        <v>0</v>
      </c>
      <c r="P30" s="28">
        <f>ROUNDDOWN(Jan!P30/100*$D$30,2)</f>
        <v>0</v>
      </c>
      <c r="Q30" s="28">
        <f>ROUNDDOWN(Jan!Q30/100*$D$30,2)</f>
        <v>0</v>
      </c>
      <c r="R30" s="28">
        <f>ROUNDDOWN(Jan!R30/100*$D$30,2)</f>
        <v>0</v>
      </c>
      <c r="S30" s="28">
        <f>ROUNDDOWN(Jan!S30/100*$D$30,2)</f>
        <v>0</v>
      </c>
      <c r="T30" s="28">
        <f>ROUNDDOWN(Jan!T30/100*D30,2)</f>
        <v>0</v>
      </c>
      <c r="U30" s="23">
        <f t="shared" si="1"/>
        <v>0</v>
      </c>
      <c r="V30" s="27"/>
      <c r="W30">
        <f>Jan!U30/100*'Jan VRR %'!D30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ROUNDDOWN(Jan!F31/100*$D$31,2)</f>
        <v>0</v>
      </c>
      <c r="G31" s="28">
        <f>ROUNDDOWN(Jan!G31/100*$D$31,2)</f>
        <v>0</v>
      </c>
      <c r="H31" s="28">
        <f>ROUNDDOWN(Jan!H31/100*$D$31,2)</f>
        <v>0</v>
      </c>
      <c r="I31" s="28">
        <f>ROUNDDOWN(Jan!I31/100*$D$31,2)</f>
        <v>0</v>
      </c>
      <c r="J31" s="28">
        <f>ROUNDDOWN(Jan!J31/100*$D$31,2)</f>
        <v>0</v>
      </c>
      <c r="K31" s="28">
        <f t="shared" si="0"/>
        <v>0</v>
      </c>
      <c r="L31" s="28">
        <f>ROUNDDOWN(Jan!L31/100*$D$31,2)</f>
        <v>0</v>
      </c>
      <c r="M31" s="28">
        <f>ROUNDDOWN(Jan!M31/100*$D$31,2)</f>
        <v>0</v>
      </c>
      <c r="N31" s="28">
        <f>ROUNDDOWN(Jan!N31/100*$D$31,2)</f>
        <v>0</v>
      </c>
      <c r="O31" s="28">
        <f>ROUNDDOWN(Jan!O31/100*$D$31,2)</f>
        <v>0</v>
      </c>
      <c r="P31" s="28">
        <f>ROUNDDOWN(Jan!P31/100*$D$31,2)</f>
        <v>0</v>
      </c>
      <c r="Q31" s="28">
        <f>ROUNDDOWN(Jan!Q31/100*$D$31,2)</f>
        <v>0</v>
      </c>
      <c r="R31" s="28">
        <f>ROUNDDOWN(Jan!R31/100*$D$31,2)</f>
        <v>0</v>
      </c>
      <c r="S31" s="28">
        <f>ROUNDDOWN(Jan!S31/100*$D$31,2)</f>
        <v>0</v>
      </c>
      <c r="T31" s="28">
        <f>ROUNDDOWN(Jan!T31/100*D31,2)</f>
        <v>0</v>
      </c>
      <c r="U31" s="23">
        <f t="shared" si="1"/>
        <v>0</v>
      </c>
      <c r="V31" s="27"/>
      <c r="W31">
        <f>Jan!U31/100*'Jan VRR %'!D31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ROUNDDOWN(Jan!F32/100*$D$32,2)</f>
        <v>0</v>
      </c>
      <c r="G32" s="28">
        <f>ROUNDDOWN(Jan!G32/100*$D$32,2)</f>
        <v>0</v>
      </c>
      <c r="H32" s="28">
        <f>ROUNDDOWN(Jan!H32/100*$D$32,2)</f>
        <v>0</v>
      </c>
      <c r="I32" s="28">
        <f>ROUNDDOWN(Jan!I32/100*$D$32,2)</f>
        <v>0</v>
      </c>
      <c r="J32" s="28">
        <f>ROUNDDOWN(Jan!J32/100*$D$32,2)</f>
        <v>0</v>
      </c>
      <c r="K32" s="28">
        <f t="shared" si="0"/>
        <v>0</v>
      </c>
      <c r="L32" s="28">
        <f>ROUNDDOWN(Jan!L32/100*$D$32,2)</f>
        <v>0</v>
      </c>
      <c r="M32" s="28">
        <f>ROUNDDOWN(Jan!M32/100*$D$32,2)</f>
        <v>0</v>
      </c>
      <c r="N32" s="28">
        <f>ROUNDDOWN(Jan!N32/100*$D$32,2)</f>
        <v>0</v>
      </c>
      <c r="O32" s="28">
        <f>ROUNDDOWN(Jan!O32/100*$D$32,2)</f>
        <v>0</v>
      </c>
      <c r="P32" s="28">
        <f>ROUNDDOWN(Jan!P32/100*$D$32,2)</f>
        <v>0</v>
      </c>
      <c r="Q32" s="28">
        <f>ROUNDDOWN(Jan!Q32/100*$D$32,2)</f>
        <v>0</v>
      </c>
      <c r="R32" s="28">
        <f>ROUNDDOWN(Jan!R32/100*$D$32,2)</f>
        <v>0</v>
      </c>
      <c r="S32" s="28">
        <f>ROUNDDOWN(Jan!S32/100*$D$32,2)</f>
        <v>0</v>
      </c>
      <c r="T32" s="28">
        <f>ROUNDDOWN(Jan!T32/100*D32,2)</f>
        <v>0</v>
      </c>
      <c r="U32" s="23">
        <f t="shared" si="1"/>
        <v>0</v>
      </c>
      <c r="V32" s="27"/>
      <c r="W32">
        <f>Jan!U32/100*'Jan VRR %'!D32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ROUNDDOWN(Jan!F33/100*$D$33,2)</f>
        <v>0</v>
      </c>
      <c r="G33" s="28">
        <f>ROUNDDOWN(Jan!G33/100*$D$33,2)</f>
        <v>0</v>
      </c>
      <c r="H33" s="28">
        <f>ROUNDDOWN(Jan!H33/100*$D$33,2)</f>
        <v>0</v>
      </c>
      <c r="I33" s="28">
        <f>ROUNDDOWN(Jan!I33/100*$D$33,2)</f>
        <v>0</v>
      </c>
      <c r="J33" s="28">
        <f>ROUNDDOWN(Jan!J33/100*$D$33,2)</f>
        <v>0</v>
      </c>
      <c r="K33" s="28">
        <f t="shared" si="0"/>
        <v>0</v>
      </c>
      <c r="L33" s="28">
        <f>ROUNDDOWN(Jan!L33/100*$D$33,2)</f>
        <v>0</v>
      </c>
      <c r="M33" s="28">
        <f>ROUNDDOWN(Jan!M33/100*$D$33,2)</f>
        <v>0</v>
      </c>
      <c r="N33" s="28">
        <f>ROUNDDOWN(Jan!N33/100*$D$33,2)</f>
        <v>0</v>
      </c>
      <c r="O33" s="28">
        <f>ROUNDDOWN(Jan!O33/100*$D$33,2)</f>
        <v>0</v>
      </c>
      <c r="P33" s="28">
        <f>ROUNDDOWN(Jan!P33/100*$D$33,2)</f>
        <v>0</v>
      </c>
      <c r="Q33" s="28">
        <f>ROUNDDOWN(Jan!Q33/100*$D$33,2)</f>
        <v>0</v>
      </c>
      <c r="R33" s="28">
        <f>ROUNDDOWN(Jan!R33/100*$D$33,2)</f>
        <v>0</v>
      </c>
      <c r="S33" s="28">
        <f>ROUNDDOWN(Jan!S33/100*$D$33,2)</f>
        <v>0</v>
      </c>
      <c r="T33" s="28">
        <f>ROUNDDOWN(Jan!T33/100*D33,2)</f>
        <v>0</v>
      </c>
      <c r="U33" s="23">
        <f t="shared" si="1"/>
        <v>0</v>
      </c>
      <c r="V33" s="27"/>
      <c r="W33">
        <f>Jan!U33/100*'Jan VRR %'!D33</f>
        <v>0</v>
      </c>
      <c r="X33" s="53">
        <f t="shared" si="2"/>
        <v>0</v>
      </c>
    </row>
    <row r="34" spans="1:24" ht="15.75" x14ac:dyDescent="0.25">
      <c r="A34" s="104" t="s">
        <v>19</v>
      </c>
      <c r="B34" s="105"/>
      <c r="C34" s="105"/>
      <c r="D34" s="106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>
        <f>Jan!U34/100*'Jan VRR %'!D34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07" t="s">
        <v>18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9"/>
    </row>
    <row r="37" spans="1:24" ht="15.75" x14ac:dyDescent="0.25">
      <c r="A37" s="19" t="s">
        <v>17</v>
      </c>
      <c r="B37" s="110" t="s">
        <v>16</v>
      </c>
      <c r="C37" s="110"/>
      <c r="D37" s="111"/>
      <c r="E37" s="112"/>
      <c r="F37" s="112"/>
      <c r="G37" s="112"/>
      <c r="H37" s="112"/>
      <c r="I37" s="112"/>
      <c r="J37" s="18">
        <v>2</v>
      </c>
      <c r="K37" s="113" t="s">
        <v>15</v>
      </c>
      <c r="L37" s="113"/>
      <c r="M37" s="113"/>
      <c r="N37" s="113"/>
      <c r="O37" s="113"/>
      <c r="P37" s="113"/>
      <c r="Q37" s="114">
        <v>42622</v>
      </c>
      <c r="R37" s="114"/>
      <c r="S37" s="114"/>
      <c r="T37" s="114"/>
      <c r="U37" s="114"/>
      <c r="V37" s="115"/>
    </row>
    <row r="38" spans="1:24" x14ac:dyDescent="0.25">
      <c r="A38" s="17" t="s">
        <v>14</v>
      </c>
      <c r="B38" s="94" t="s">
        <v>13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5"/>
    </row>
    <row r="39" spans="1:24" x14ac:dyDescent="0.25">
      <c r="A39" s="96"/>
      <c r="B39" s="99" t="s">
        <v>12</v>
      </c>
      <c r="C39" s="99"/>
      <c r="D39" s="99" t="s">
        <v>48</v>
      </c>
      <c r="E39" s="99"/>
      <c r="F39" s="99"/>
      <c r="G39" s="99"/>
      <c r="H39" s="99"/>
      <c r="I39" s="99"/>
      <c r="J39" s="100" t="s">
        <v>11</v>
      </c>
      <c r="K39" s="100"/>
      <c r="L39" s="100"/>
      <c r="M39" s="100"/>
      <c r="N39" s="100"/>
      <c r="O39" s="100"/>
      <c r="P39" s="100"/>
      <c r="Q39" s="100"/>
      <c r="R39" s="100"/>
      <c r="S39" s="99" t="s">
        <v>10</v>
      </c>
      <c r="T39" s="99"/>
      <c r="U39" s="99"/>
      <c r="V39" s="101"/>
    </row>
    <row r="40" spans="1:24" x14ac:dyDescent="0.25">
      <c r="A40" s="97"/>
      <c r="B40" s="99" t="s">
        <v>9</v>
      </c>
      <c r="C40" s="99"/>
      <c r="D40" s="99" t="s">
        <v>49</v>
      </c>
      <c r="E40" s="99"/>
      <c r="F40" s="99"/>
      <c r="G40" s="99"/>
      <c r="H40" s="99"/>
      <c r="I40" s="99"/>
      <c r="J40" s="100"/>
      <c r="K40" s="100"/>
      <c r="L40" s="100"/>
      <c r="M40" s="100"/>
      <c r="N40" s="100"/>
      <c r="O40" s="100"/>
      <c r="P40" s="100"/>
      <c r="Q40" s="100"/>
      <c r="R40" s="100"/>
      <c r="S40" s="99"/>
      <c r="T40" s="99"/>
      <c r="U40" s="99"/>
      <c r="V40" s="101"/>
    </row>
    <row r="41" spans="1:24" ht="15.75" thickBot="1" x14ac:dyDescent="0.3">
      <c r="A41" s="98"/>
      <c r="B41" s="102" t="s">
        <v>8</v>
      </c>
      <c r="C41" s="102"/>
      <c r="D41" s="102" t="s">
        <v>7</v>
      </c>
      <c r="E41" s="102"/>
      <c r="F41" s="102"/>
      <c r="G41" s="102"/>
      <c r="H41" s="102"/>
      <c r="I41" s="102"/>
      <c r="J41" s="102" t="s">
        <v>6</v>
      </c>
      <c r="K41" s="102"/>
      <c r="L41" s="102"/>
      <c r="M41" s="102"/>
      <c r="N41" s="102"/>
      <c r="O41" s="102"/>
      <c r="P41" s="102"/>
      <c r="Q41" s="102"/>
      <c r="R41" s="102"/>
      <c r="S41" s="102" t="s">
        <v>5</v>
      </c>
      <c r="T41" s="102"/>
      <c r="U41" s="102"/>
      <c r="V41" s="10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3" t="s">
        <v>50</v>
      </c>
      <c r="O43" s="174"/>
      <c r="P43" s="174"/>
      <c r="Q43" s="174"/>
      <c r="R43" s="174"/>
      <c r="S43" s="174"/>
      <c r="T43" s="174"/>
      <c r="U43" s="174"/>
      <c r="V43" s="175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6" t="s">
        <v>69</v>
      </c>
      <c r="O44" s="177"/>
      <c r="P44" s="177"/>
      <c r="Q44" s="177"/>
      <c r="R44" s="177"/>
      <c r="S44" s="177"/>
      <c r="T44" s="177"/>
      <c r="U44" s="177"/>
      <c r="V44" s="178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0" t="s">
        <v>51</v>
      </c>
      <c r="O45" s="171"/>
      <c r="P45" s="171"/>
      <c r="Q45" s="171"/>
      <c r="R45" s="171"/>
      <c r="S45" s="171"/>
      <c r="T45" s="171"/>
      <c r="U45" s="171"/>
      <c r="V45" s="172"/>
    </row>
    <row r="46" spans="1:24" x14ac:dyDescent="0.25">
      <c r="A46" s="6">
        <v>3</v>
      </c>
      <c r="B46" s="5" t="s">
        <v>77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0"/>
      <c r="O46" s="171"/>
      <c r="P46" s="171"/>
      <c r="Q46" s="171"/>
      <c r="R46" s="171"/>
      <c r="S46" s="171"/>
      <c r="T46" s="171"/>
      <c r="U46" s="171"/>
      <c r="V46" s="172"/>
    </row>
    <row r="47" spans="1:24" x14ac:dyDescent="0.25">
      <c r="A47" s="6"/>
      <c r="B47" s="5"/>
      <c r="C47" s="4"/>
      <c r="N47" s="170"/>
      <c r="O47" s="171"/>
      <c r="P47" s="171"/>
      <c r="Q47" s="171"/>
      <c r="R47" s="171"/>
      <c r="S47" s="171"/>
      <c r="T47" s="171"/>
      <c r="U47" s="171"/>
      <c r="V47" s="172"/>
    </row>
    <row r="48" spans="1:24" ht="15.75" x14ac:dyDescent="0.25">
      <c r="A48" s="3" t="s">
        <v>1</v>
      </c>
      <c r="B48" s="78" t="s">
        <v>0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N48" s="170" t="s">
        <v>76</v>
      </c>
      <c r="O48" s="171"/>
      <c r="P48" s="171"/>
      <c r="Q48" s="171"/>
      <c r="R48" s="171"/>
      <c r="S48" s="171"/>
      <c r="T48" s="171"/>
      <c r="U48" s="171"/>
      <c r="V48" s="172"/>
    </row>
    <row r="49" spans="1:22" ht="21" customHeight="1" x14ac:dyDescent="0.25">
      <c r="A49" s="3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49"/>
      <c r="N49" s="170"/>
      <c r="O49" s="171"/>
      <c r="P49" s="171"/>
      <c r="Q49" s="171"/>
      <c r="R49" s="171"/>
      <c r="S49" s="171"/>
      <c r="T49" s="171"/>
      <c r="U49" s="171"/>
      <c r="V49" s="172"/>
    </row>
    <row r="50" spans="1:22" ht="15.75" thickBot="1" x14ac:dyDescent="0.3">
      <c r="A50" s="4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7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</mergeCells>
  <pageMargins left="0.7" right="0.7" top="0.75" bottom="0.75" header="0.3" footer="0.3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opLeftCell="E8" zoomScaleNormal="100" workbookViewId="0">
      <selection activeCell="T8" sqref="T8:T10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0" customWidth="1"/>
  </cols>
  <sheetData>
    <row r="1" spans="1:24" ht="18.75" thickBot="1" x14ac:dyDescent="0.3">
      <c r="A1" s="141" t="s">
        <v>82</v>
      </c>
      <c r="B1" s="142"/>
      <c r="C1" s="143"/>
      <c r="D1" s="144" t="s">
        <v>73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147" t="s">
        <v>47</v>
      </c>
      <c r="B3" s="148"/>
      <c r="C3" s="149"/>
      <c r="D3" s="150"/>
      <c r="E3" s="151"/>
      <c r="F3" s="151"/>
      <c r="G3" s="151"/>
      <c r="H3" s="151"/>
      <c r="I3" s="151"/>
      <c r="J3" s="151"/>
      <c r="K3" s="151"/>
      <c r="L3" s="152"/>
      <c r="M3" s="153"/>
      <c r="N3" s="154"/>
      <c r="O3" s="154"/>
      <c r="P3" s="154"/>
      <c r="Q3" s="154"/>
      <c r="R3" s="154"/>
      <c r="S3" s="154"/>
      <c r="T3" s="154"/>
      <c r="U3" s="154"/>
      <c r="V3" s="155"/>
    </row>
    <row r="4" spans="1:24" ht="18.75" thickBot="1" x14ac:dyDescent="0.3">
      <c r="A4" s="147" t="s">
        <v>70</v>
      </c>
      <c r="B4" s="148"/>
      <c r="C4" s="149"/>
      <c r="D4" s="150"/>
      <c r="E4" s="151"/>
      <c r="F4" s="151"/>
      <c r="G4" s="151"/>
      <c r="H4" s="151"/>
      <c r="I4" s="151"/>
      <c r="J4" s="151"/>
      <c r="K4" s="151"/>
      <c r="L4" s="152"/>
      <c r="M4" s="156"/>
      <c r="N4" s="157"/>
      <c r="O4" s="157"/>
      <c r="P4" s="157"/>
      <c r="Q4" s="157"/>
      <c r="R4" s="157"/>
      <c r="S4" s="157"/>
      <c r="T4" s="157"/>
      <c r="U4" s="157"/>
      <c r="V4" s="158"/>
    </row>
    <row r="5" spans="1:24" ht="18.75" thickBot="1" x14ac:dyDescent="0.3">
      <c r="A5" s="162" t="s">
        <v>46</v>
      </c>
      <c r="B5" s="163"/>
      <c r="C5" s="163"/>
      <c r="D5" s="167"/>
      <c r="E5" s="168"/>
      <c r="F5" s="168"/>
      <c r="G5" s="168"/>
      <c r="H5" s="168"/>
      <c r="I5" s="168"/>
      <c r="J5" s="168"/>
      <c r="K5" s="168"/>
      <c r="L5" s="169"/>
      <c r="M5" s="156"/>
      <c r="N5" s="157"/>
      <c r="O5" s="157"/>
      <c r="P5" s="157"/>
      <c r="Q5" s="157"/>
      <c r="R5" s="157"/>
      <c r="S5" s="157"/>
      <c r="T5" s="157"/>
      <c r="U5" s="157"/>
      <c r="V5" s="158"/>
    </row>
    <row r="6" spans="1:24" ht="18.75" thickBot="1" x14ac:dyDescent="0.3">
      <c r="A6" s="147" t="s">
        <v>45</v>
      </c>
      <c r="B6" s="148"/>
      <c r="C6" s="148"/>
      <c r="D6" s="138"/>
      <c r="E6" s="139"/>
      <c r="F6" s="139"/>
      <c r="G6" s="139"/>
      <c r="H6" s="139"/>
      <c r="I6" s="139"/>
      <c r="J6" s="139"/>
      <c r="K6" s="139"/>
      <c r="L6" s="140"/>
      <c r="M6" s="159"/>
      <c r="N6" s="160"/>
      <c r="O6" s="160"/>
      <c r="P6" s="160"/>
      <c r="Q6" s="160"/>
      <c r="R6" s="160"/>
      <c r="S6" s="160"/>
      <c r="T6" s="160"/>
      <c r="U6" s="160"/>
      <c r="V6" s="161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6" t="s">
        <v>44</v>
      </c>
      <c r="B8" s="116" t="s">
        <v>43</v>
      </c>
      <c r="C8" s="132" t="s">
        <v>42</v>
      </c>
      <c r="D8" s="135" t="s">
        <v>41</v>
      </c>
      <c r="E8" s="116" t="s">
        <v>40</v>
      </c>
      <c r="F8" s="125" t="s">
        <v>39</v>
      </c>
      <c r="G8" s="125"/>
      <c r="H8" s="125"/>
      <c r="I8" s="125"/>
      <c r="J8" s="126"/>
      <c r="K8" s="116" t="s">
        <v>38</v>
      </c>
      <c r="L8" s="129" t="s">
        <v>37</v>
      </c>
      <c r="M8" s="125"/>
      <c r="N8" s="125"/>
      <c r="O8" s="125"/>
      <c r="P8" s="125"/>
      <c r="Q8" s="125"/>
      <c r="R8" s="125"/>
      <c r="S8" s="126"/>
      <c r="T8" s="116" t="s">
        <v>84</v>
      </c>
      <c r="U8" s="116" t="s">
        <v>36</v>
      </c>
      <c r="V8" s="116" t="s">
        <v>35</v>
      </c>
    </row>
    <row r="9" spans="1:24" x14ac:dyDescent="0.25">
      <c r="A9" s="117"/>
      <c r="B9" s="117"/>
      <c r="C9" s="133"/>
      <c r="D9" s="136"/>
      <c r="E9" s="117"/>
      <c r="F9" s="51">
        <v>611</v>
      </c>
      <c r="G9" s="119" t="s">
        <v>34</v>
      </c>
      <c r="H9" s="120"/>
      <c r="I9" s="38">
        <v>614</v>
      </c>
      <c r="J9" s="37">
        <v>616</v>
      </c>
      <c r="K9" s="127"/>
      <c r="L9" s="121" t="s">
        <v>33</v>
      </c>
      <c r="M9" s="123" t="s">
        <v>32</v>
      </c>
      <c r="N9" s="123" t="s">
        <v>31</v>
      </c>
      <c r="O9" s="123" t="s">
        <v>30</v>
      </c>
      <c r="P9" s="123" t="s">
        <v>29</v>
      </c>
      <c r="Q9" s="123" t="s">
        <v>28</v>
      </c>
      <c r="R9" s="123" t="s">
        <v>27</v>
      </c>
      <c r="S9" s="130" t="s">
        <v>26</v>
      </c>
      <c r="T9" s="127"/>
      <c r="U9" s="117"/>
      <c r="V9" s="117"/>
    </row>
    <row r="10" spans="1:24" ht="26.25" thickBot="1" x14ac:dyDescent="0.3">
      <c r="A10" s="118"/>
      <c r="B10" s="118"/>
      <c r="C10" s="134"/>
      <c r="D10" s="137"/>
      <c r="E10" s="118"/>
      <c r="F10" s="36" t="s">
        <v>25</v>
      </c>
      <c r="G10" s="35" t="s">
        <v>24</v>
      </c>
      <c r="H10" s="34" t="s">
        <v>23</v>
      </c>
      <c r="I10" s="33" t="s">
        <v>22</v>
      </c>
      <c r="J10" s="32" t="s">
        <v>21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8"/>
      <c r="V10" s="118"/>
    </row>
    <row r="11" spans="1:24" x14ac:dyDescent="0.25">
      <c r="A11" s="30"/>
      <c r="B11" s="48"/>
      <c r="C11" s="29"/>
      <c r="D11" s="75"/>
      <c r="E11" s="26"/>
      <c r="F11" s="28">
        <f>ROUNDDOWN(Feb!F11/100*$D$11,2)</f>
        <v>0</v>
      </c>
      <c r="G11" s="28">
        <f>ROUNDDOWN(Feb!G11/100*$D$11,2)</f>
        <v>0</v>
      </c>
      <c r="H11" s="28">
        <f>ROUNDDOWN(Feb!H11/100*$D$11,2)</f>
        <v>0</v>
      </c>
      <c r="I11" s="28">
        <f>ROUNDDOWN(Feb!I11/100*$D$11,2)</f>
        <v>0</v>
      </c>
      <c r="J11" s="28">
        <f>ROUNDDOWN(Feb!J11/100*$D$11,2)</f>
        <v>0</v>
      </c>
      <c r="K11" s="28">
        <f>SUM(F11:J11)</f>
        <v>0</v>
      </c>
      <c r="L11" s="28">
        <f>ROUNDDOWN(Feb!L11/100*$D$11,2)</f>
        <v>0</v>
      </c>
      <c r="M11" s="28">
        <f>ROUNDDOWN(Feb!M11/100*$D$11,2)</f>
        <v>0</v>
      </c>
      <c r="N11" s="28">
        <f>ROUNDDOWN(Feb!N11/100*$D$11,2)</f>
        <v>0</v>
      </c>
      <c r="O11" s="28">
        <f>ROUNDDOWN(Feb!O11/100*$D$11,2)</f>
        <v>0</v>
      </c>
      <c r="P11" s="28">
        <f>ROUNDDOWN(Feb!P11/100*$D$11,2)</f>
        <v>0</v>
      </c>
      <c r="Q11" s="28">
        <f>ROUNDDOWN(Feb!Q11/100*$D$11,2)</f>
        <v>0</v>
      </c>
      <c r="R11" s="28">
        <f>ROUNDDOWN(Feb!R11/100*$D$11,2)</f>
        <v>0</v>
      </c>
      <c r="S11" s="28">
        <f>ROUNDDOWN(Feb!S11/100*$D$11,2)</f>
        <v>0</v>
      </c>
      <c r="T11" s="28">
        <f>ROUNDDOWN(Feb!T11/100*D11,2)</f>
        <v>0</v>
      </c>
      <c r="U11" s="23">
        <f>SUM(K11:T11)</f>
        <v>0</v>
      </c>
      <c r="V11" s="27"/>
      <c r="W11" s="53">
        <f>D11*Feb!U11/100</f>
        <v>0</v>
      </c>
      <c r="X11" s="53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ROUNDDOWN(Feb!F12/100*$D$12,2)</f>
        <v>0</v>
      </c>
      <c r="G12" s="28">
        <f>ROUNDDOWN(Feb!G12/100*$D$12,2)</f>
        <v>0</v>
      </c>
      <c r="H12" s="28">
        <f>ROUNDDOWN(Feb!H12/100*$D$12,2)</f>
        <v>0</v>
      </c>
      <c r="I12" s="28">
        <f>ROUNDDOWN(Feb!I12/100*$D$12,2)</f>
        <v>0</v>
      </c>
      <c r="J12" s="28">
        <f>ROUNDDOWN(Feb!J12/100*$D$12,2)</f>
        <v>0</v>
      </c>
      <c r="K12" s="28">
        <f t="shared" ref="K12:K33" si="0">SUM(F12:J12)</f>
        <v>0</v>
      </c>
      <c r="L12" s="28">
        <f>ROUNDDOWN(Feb!L12/100*$D$12,2)</f>
        <v>0</v>
      </c>
      <c r="M12" s="28">
        <f>ROUNDDOWN(Feb!M12/100*$D$12,2)</f>
        <v>0</v>
      </c>
      <c r="N12" s="28">
        <f>ROUNDDOWN(Feb!N12/100*$D$12,2)</f>
        <v>0</v>
      </c>
      <c r="O12" s="28">
        <f>ROUNDDOWN(Feb!O12/100*$D$12,2)</f>
        <v>0</v>
      </c>
      <c r="P12" s="28">
        <f>ROUNDDOWN(Feb!P12/100*$D$12,2)</f>
        <v>0</v>
      </c>
      <c r="Q12" s="28">
        <f>ROUNDDOWN(Feb!Q12/100*$D$12,2)</f>
        <v>0</v>
      </c>
      <c r="R12" s="28">
        <f>ROUNDDOWN(Feb!R12/100*$D$12,2)</f>
        <v>0</v>
      </c>
      <c r="S12" s="28">
        <f>ROUNDDOWN(Feb!S12/100*$D$12,2)</f>
        <v>0</v>
      </c>
      <c r="T12" s="28">
        <f>ROUNDDOWN(Feb!T12/100*D12,2)</f>
        <v>0</v>
      </c>
      <c r="U12" s="23">
        <f t="shared" ref="U12:U33" si="1">SUM(K12:T12)</f>
        <v>0</v>
      </c>
      <c r="V12" s="27"/>
      <c r="W12" s="53">
        <f>D12*Feb!U12/100</f>
        <v>0</v>
      </c>
      <c r="X12" s="53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ROUNDDOWN(Feb!F13/100*$D$13,2)</f>
        <v>0</v>
      </c>
      <c r="G13" s="28">
        <f>ROUNDDOWN(Feb!G13/100*$D$13,2)</f>
        <v>0</v>
      </c>
      <c r="H13" s="28">
        <f>ROUNDDOWN(Feb!H13/100*$D$13,2)</f>
        <v>0</v>
      </c>
      <c r="I13" s="28">
        <f>ROUNDDOWN(Feb!I13/100*$D$13,2)</f>
        <v>0</v>
      </c>
      <c r="J13" s="28">
        <f>ROUNDDOWN(Feb!J13/100*$D$13,2)</f>
        <v>0</v>
      </c>
      <c r="K13" s="28">
        <f t="shared" si="0"/>
        <v>0</v>
      </c>
      <c r="L13" s="28">
        <f>ROUNDDOWN(Feb!L13/100*$D$13,2)</f>
        <v>0</v>
      </c>
      <c r="M13" s="28">
        <f>ROUNDDOWN(Feb!M13/100*$D$13,2)</f>
        <v>0</v>
      </c>
      <c r="N13" s="28">
        <f>ROUNDDOWN(Feb!N13/100*$D$13,2)</f>
        <v>0</v>
      </c>
      <c r="O13" s="28">
        <f>ROUNDDOWN(Feb!O13/100*$D$13,2)</f>
        <v>0</v>
      </c>
      <c r="P13" s="28">
        <f>ROUNDDOWN(Feb!P13/100*$D$13,2)</f>
        <v>0</v>
      </c>
      <c r="Q13" s="28">
        <f>ROUNDDOWN(Feb!Q13/100*$D$13,2)</f>
        <v>0</v>
      </c>
      <c r="R13" s="28">
        <f>ROUNDDOWN(Feb!R13/100*$D$13,2)</f>
        <v>0</v>
      </c>
      <c r="S13" s="28">
        <f>ROUNDDOWN(Feb!S13/100*$D$13,2)</f>
        <v>0</v>
      </c>
      <c r="T13" s="28">
        <f>ROUNDDOWN(Feb!T13/100*D13,2)</f>
        <v>0</v>
      </c>
      <c r="U13" s="23">
        <f t="shared" si="1"/>
        <v>0</v>
      </c>
      <c r="V13" s="27"/>
      <c r="W13" s="53">
        <f>D13*Feb!U13/100</f>
        <v>0</v>
      </c>
      <c r="X13" s="53">
        <f t="shared" si="2"/>
        <v>0</v>
      </c>
    </row>
    <row r="14" spans="1:24" x14ac:dyDescent="0.25">
      <c r="A14" s="30"/>
      <c r="B14" s="47"/>
      <c r="C14" s="29"/>
      <c r="D14" s="75"/>
      <c r="E14" s="26"/>
      <c r="F14" s="28">
        <f>ROUNDDOWN(Feb!F14/100*$D$14,2)</f>
        <v>0</v>
      </c>
      <c r="G14" s="28">
        <f>ROUNDDOWN(Feb!G14/100*$D$14,2)</f>
        <v>0</v>
      </c>
      <c r="H14" s="28">
        <f>ROUNDDOWN(Feb!H14/100*$D$14,2)</f>
        <v>0</v>
      </c>
      <c r="I14" s="28">
        <f>ROUNDDOWN(Feb!I14/100*$D$14,2)</f>
        <v>0</v>
      </c>
      <c r="J14" s="28">
        <f>ROUNDDOWN(Feb!J14/100*$D$14,2)</f>
        <v>0</v>
      </c>
      <c r="K14" s="28">
        <f t="shared" si="0"/>
        <v>0</v>
      </c>
      <c r="L14" s="28">
        <f>ROUNDDOWN(Feb!L14/100*$D$14,2)</f>
        <v>0</v>
      </c>
      <c r="M14" s="28">
        <f>ROUNDDOWN(Feb!M14/100*$D$14,2)</f>
        <v>0</v>
      </c>
      <c r="N14" s="28">
        <f>ROUNDDOWN(Feb!N14/100*$D$14,2)</f>
        <v>0</v>
      </c>
      <c r="O14" s="28">
        <f>ROUNDDOWN(Feb!O14/100*$D$14,2)</f>
        <v>0</v>
      </c>
      <c r="P14" s="28">
        <f>ROUNDDOWN(Feb!P14/100*$D$14,2)</f>
        <v>0</v>
      </c>
      <c r="Q14" s="28">
        <f>ROUNDDOWN(Feb!Q14/100*$D$14,2)</f>
        <v>0</v>
      </c>
      <c r="R14" s="28">
        <f>ROUNDDOWN(Feb!R14/100*$D$14,2)</f>
        <v>0</v>
      </c>
      <c r="S14" s="28">
        <f>ROUNDDOWN(Feb!S14/100*$D$14,2)</f>
        <v>0</v>
      </c>
      <c r="T14" s="28">
        <f>ROUNDDOWN(Feb!T14/100*D14,2)</f>
        <v>0</v>
      </c>
      <c r="U14" s="23">
        <f t="shared" si="1"/>
        <v>0</v>
      </c>
      <c r="V14" s="27"/>
      <c r="W14" s="53">
        <f>D14*Feb!U14/100</f>
        <v>0</v>
      </c>
      <c r="X14" s="53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ROUNDDOWN(Feb!F15/100*$D$15,2)</f>
        <v>0</v>
      </c>
      <c r="G15" s="28">
        <f>ROUNDDOWN(Feb!G15/100*$D$15,2)</f>
        <v>0</v>
      </c>
      <c r="H15" s="28">
        <f>ROUNDDOWN(Feb!H15/100*$D$15,2)</f>
        <v>0</v>
      </c>
      <c r="I15" s="28">
        <f>ROUNDDOWN(Feb!I15/100*$D$15,2)</f>
        <v>0</v>
      </c>
      <c r="J15" s="28">
        <f>ROUNDDOWN(Feb!J15/100*$D$15,2)</f>
        <v>0</v>
      </c>
      <c r="K15" s="28">
        <f t="shared" si="0"/>
        <v>0</v>
      </c>
      <c r="L15" s="28">
        <f>ROUNDDOWN(Feb!L15/100*$D$15,2)</f>
        <v>0</v>
      </c>
      <c r="M15" s="28">
        <f>ROUNDDOWN(Feb!M15/100*$D$15,2)</f>
        <v>0</v>
      </c>
      <c r="N15" s="28">
        <f>ROUNDDOWN(Feb!N15/100*$D$15,2)</f>
        <v>0</v>
      </c>
      <c r="O15" s="28">
        <f>ROUNDDOWN(Feb!O15/100*$D$15,2)</f>
        <v>0</v>
      </c>
      <c r="P15" s="28">
        <f>ROUNDDOWN(Feb!P15/100*$D$15,2)</f>
        <v>0</v>
      </c>
      <c r="Q15" s="28">
        <f>ROUNDDOWN(Feb!Q15/100*$D$15,2)</f>
        <v>0</v>
      </c>
      <c r="R15" s="28">
        <f>ROUNDDOWN(Feb!R15/100*$D$15,2)</f>
        <v>0</v>
      </c>
      <c r="S15" s="28">
        <f>ROUNDDOWN(Feb!S15/100*$D$15,2)</f>
        <v>0</v>
      </c>
      <c r="T15" s="28">
        <f>ROUNDDOWN(Feb!T15/100*D15,2)</f>
        <v>0</v>
      </c>
      <c r="U15" s="23">
        <f t="shared" si="1"/>
        <v>0</v>
      </c>
      <c r="V15" s="27"/>
      <c r="W15" s="53">
        <f>D15*Feb!U15/100</f>
        <v>0</v>
      </c>
      <c r="X15" s="53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ROUNDDOWN(Feb!F16/100*$D$16,2)</f>
        <v>0</v>
      </c>
      <c r="G16" s="28">
        <f>ROUNDDOWN(Feb!G16/100*$D$16,2)</f>
        <v>0</v>
      </c>
      <c r="H16" s="28">
        <f>ROUNDDOWN(Feb!H16/100*$D$16,2)</f>
        <v>0</v>
      </c>
      <c r="I16" s="28">
        <f>ROUNDDOWN(Feb!I16/100*$D$16,2)</f>
        <v>0</v>
      </c>
      <c r="J16" s="28">
        <f>ROUNDDOWN(Feb!J16/100*$D$16,2)</f>
        <v>0</v>
      </c>
      <c r="K16" s="28">
        <f t="shared" si="0"/>
        <v>0</v>
      </c>
      <c r="L16" s="28">
        <f>ROUNDDOWN(Feb!L16/100*$D$16,2)</f>
        <v>0</v>
      </c>
      <c r="M16" s="28">
        <f>ROUNDDOWN(Feb!M16/100*$D$16,2)</f>
        <v>0</v>
      </c>
      <c r="N16" s="28">
        <f>ROUNDDOWN(Feb!N16/100*$D$16,2)</f>
        <v>0</v>
      </c>
      <c r="O16" s="28">
        <f>ROUNDDOWN(Feb!O16/100*$D$16,2)</f>
        <v>0</v>
      </c>
      <c r="P16" s="28">
        <f>ROUNDDOWN(Feb!P16/100*$D$16,2)</f>
        <v>0</v>
      </c>
      <c r="Q16" s="28">
        <f>ROUNDDOWN(Feb!Q16/100*$D$16,2)</f>
        <v>0</v>
      </c>
      <c r="R16" s="28">
        <f>ROUNDDOWN(Feb!R16/100*$D$16,2)</f>
        <v>0</v>
      </c>
      <c r="S16" s="28">
        <f>ROUNDDOWN(Feb!S16/100*$D$16,2)</f>
        <v>0</v>
      </c>
      <c r="T16" s="28">
        <f>ROUNDDOWN(Feb!T16/100*D16,2)</f>
        <v>0</v>
      </c>
      <c r="U16" s="23">
        <f t="shared" si="1"/>
        <v>0</v>
      </c>
      <c r="V16" s="27"/>
      <c r="W16" s="53">
        <f>D16*Feb!U16/100</f>
        <v>0</v>
      </c>
      <c r="X16" s="53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ROUNDDOWN(Feb!F17/100*$D$17,2)</f>
        <v>0</v>
      </c>
      <c r="G17" s="28">
        <f>ROUNDDOWN(Feb!G17/100*$D$17,2)</f>
        <v>0</v>
      </c>
      <c r="H17" s="28">
        <f>ROUNDDOWN(Feb!H17/100*$D$17,2)</f>
        <v>0</v>
      </c>
      <c r="I17" s="28">
        <f>ROUNDDOWN(Feb!I17/100*$D$17,2)</f>
        <v>0</v>
      </c>
      <c r="J17" s="28">
        <f>ROUNDDOWN(Feb!J17/100*$D$17,2)</f>
        <v>0</v>
      </c>
      <c r="K17" s="28">
        <f t="shared" si="0"/>
        <v>0</v>
      </c>
      <c r="L17" s="28">
        <f>ROUNDDOWN(Feb!L17/100*$D$17,2)</f>
        <v>0</v>
      </c>
      <c r="M17" s="28">
        <f>ROUNDDOWN(Feb!M17/100*$D$17,2)</f>
        <v>0</v>
      </c>
      <c r="N17" s="28">
        <f>ROUNDDOWN(Feb!N17/100*$D$17,2)</f>
        <v>0</v>
      </c>
      <c r="O17" s="28">
        <f>ROUNDDOWN(Feb!O17/100*$D$17,2)</f>
        <v>0</v>
      </c>
      <c r="P17" s="28">
        <f>ROUNDDOWN(Feb!P17/100*$D$17,2)</f>
        <v>0</v>
      </c>
      <c r="Q17" s="28">
        <f>ROUNDDOWN(Feb!Q17/100*$D$17,2)</f>
        <v>0</v>
      </c>
      <c r="R17" s="28">
        <f>ROUNDDOWN(Feb!R17/100*$D$17,2)</f>
        <v>0</v>
      </c>
      <c r="S17" s="28">
        <f>ROUNDDOWN(Feb!S17/100*$D$17,2)</f>
        <v>0</v>
      </c>
      <c r="T17" s="28">
        <f>ROUNDDOWN(Feb!T17/100*D17,2)</f>
        <v>0</v>
      </c>
      <c r="U17" s="23">
        <f t="shared" si="1"/>
        <v>0</v>
      </c>
      <c r="V17" s="27"/>
      <c r="W17" s="53">
        <f>D17*Feb!U17/100</f>
        <v>0</v>
      </c>
      <c r="X17" s="53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ROUNDDOWN(Feb!F18/100*$D$18,2)</f>
        <v>0</v>
      </c>
      <c r="G18" s="28">
        <f>ROUNDDOWN(Feb!G18/100*$D$18,2)</f>
        <v>0</v>
      </c>
      <c r="H18" s="28">
        <f>ROUNDDOWN(Feb!H18/100*$D$18,2)</f>
        <v>0</v>
      </c>
      <c r="I18" s="28">
        <f>ROUNDDOWN(Feb!I18/100*$D$18,2)</f>
        <v>0</v>
      </c>
      <c r="J18" s="28">
        <f>ROUNDDOWN(Feb!J18/100*$D$18,2)</f>
        <v>0</v>
      </c>
      <c r="K18" s="28">
        <f t="shared" si="0"/>
        <v>0</v>
      </c>
      <c r="L18" s="28">
        <f>ROUNDDOWN(Feb!L18/100*$D$18,2)</f>
        <v>0</v>
      </c>
      <c r="M18" s="28">
        <f>ROUNDDOWN(Feb!M18/100*$D$18,2)</f>
        <v>0</v>
      </c>
      <c r="N18" s="28">
        <f>ROUNDDOWN(Feb!N18/100*$D$18,2)</f>
        <v>0</v>
      </c>
      <c r="O18" s="28">
        <f>ROUNDDOWN(Feb!O18/100*$D$18,2)</f>
        <v>0</v>
      </c>
      <c r="P18" s="28">
        <f>ROUNDDOWN(Feb!P18/100*$D$18,2)</f>
        <v>0</v>
      </c>
      <c r="Q18" s="28">
        <f>ROUNDDOWN(Feb!Q18/100*$D$18,2)</f>
        <v>0</v>
      </c>
      <c r="R18" s="28">
        <f>ROUNDDOWN(Feb!R18/100*$D$18,2)</f>
        <v>0</v>
      </c>
      <c r="S18" s="28">
        <f>ROUNDDOWN(Feb!S18/100*$D$18,2)</f>
        <v>0</v>
      </c>
      <c r="T18" s="28">
        <f>ROUNDDOWN(Feb!T18/100*D18,2)</f>
        <v>0</v>
      </c>
      <c r="U18" s="23">
        <f t="shared" si="1"/>
        <v>0</v>
      </c>
      <c r="V18" s="27"/>
      <c r="W18" s="53">
        <f>D18*Feb!U18/100</f>
        <v>0</v>
      </c>
      <c r="X18" s="53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ROUNDDOWN(Feb!F19/100*$D$19,2)</f>
        <v>0</v>
      </c>
      <c r="G19" s="28">
        <f>ROUNDDOWN(Feb!G19/100*$D$19,2)</f>
        <v>0</v>
      </c>
      <c r="H19" s="28">
        <f>ROUNDDOWN(Feb!H19/100*$D$19,2)</f>
        <v>0</v>
      </c>
      <c r="I19" s="28">
        <f>ROUNDDOWN(Feb!I19/100*$D$19,2)</f>
        <v>0</v>
      </c>
      <c r="J19" s="28">
        <f>ROUNDDOWN(Feb!J19/100*$D$19,2)</f>
        <v>0</v>
      </c>
      <c r="K19" s="28">
        <f t="shared" si="0"/>
        <v>0</v>
      </c>
      <c r="L19" s="28">
        <f>ROUNDDOWN(Feb!L19/100*$D$19,2)</f>
        <v>0</v>
      </c>
      <c r="M19" s="28">
        <f>ROUNDDOWN(Feb!M19/100*$D$19,2)</f>
        <v>0</v>
      </c>
      <c r="N19" s="28">
        <f>ROUNDDOWN(Feb!N19/100*$D$19,2)</f>
        <v>0</v>
      </c>
      <c r="O19" s="28">
        <f>ROUNDDOWN(Feb!O19/100*$D$19,2)</f>
        <v>0</v>
      </c>
      <c r="P19" s="28">
        <f>ROUNDDOWN(Feb!P19/100*$D$19,2)</f>
        <v>0</v>
      </c>
      <c r="Q19" s="28">
        <f>ROUNDDOWN(Feb!Q19/100*$D$19,2)</f>
        <v>0</v>
      </c>
      <c r="R19" s="28">
        <f>ROUNDDOWN(Feb!R19/100*$D$19,2)</f>
        <v>0</v>
      </c>
      <c r="S19" s="28">
        <f>ROUNDDOWN(Feb!S19/100*$D$19,2)</f>
        <v>0</v>
      </c>
      <c r="T19" s="28">
        <f>ROUNDDOWN(Feb!T19/100*D19,2)</f>
        <v>0</v>
      </c>
      <c r="U19" s="23">
        <f t="shared" si="1"/>
        <v>0</v>
      </c>
      <c r="V19" s="27"/>
      <c r="W19" s="53">
        <f>D19*Feb!U19/100</f>
        <v>0</v>
      </c>
      <c r="X19" s="53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ROUNDDOWN(Feb!F20/100*$D$20,2)</f>
        <v>0</v>
      </c>
      <c r="G20" s="28">
        <f>ROUNDDOWN(Feb!G20/100*$D$20,2)</f>
        <v>0</v>
      </c>
      <c r="H20" s="28">
        <f>ROUNDDOWN(Feb!H20/100*$D$20,2)</f>
        <v>0</v>
      </c>
      <c r="I20" s="28">
        <f>ROUNDDOWN(Feb!I20/100*$D$20,2)</f>
        <v>0</v>
      </c>
      <c r="J20" s="28">
        <f>ROUNDDOWN(Feb!J20/100*$D$20,2)</f>
        <v>0</v>
      </c>
      <c r="K20" s="28">
        <f t="shared" si="0"/>
        <v>0</v>
      </c>
      <c r="L20" s="28">
        <f>ROUNDDOWN(Feb!L20/100*$D$20,2)</f>
        <v>0</v>
      </c>
      <c r="M20" s="28">
        <f>ROUNDDOWN(Feb!M20/100*$D$20,2)</f>
        <v>0</v>
      </c>
      <c r="N20" s="28">
        <f>ROUNDDOWN(Feb!N20/100*$D$20,2)</f>
        <v>0</v>
      </c>
      <c r="O20" s="28">
        <f>ROUNDDOWN(Feb!O20/100*$D$20,2)</f>
        <v>0</v>
      </c>
      <c r="P20" s="28">
        <f>ROUNDDOWN(Feb!P20/100*$D$20,2)</f>
        <v>0</v>
      </c>
      <c r="Q20" s="28">
        <f>ROUNDDOWN(Feb!Q20/100*$D$20,2)</f>
        <v>0</v>
      </c>
      <c r="R20" s="28">
        <f>ROUNDDOWN(Feb!R20/100*$D$20,2)</f>
        <v>0</v>
      </c>
      <c r="S20" s="28">
        <f>ROUNDDOWN(Feb!S20/100*$D$20,2)</f>
        <v>0</v>
      </c>
      <c r="T20" s="28">
        <f>ROUNDDOWN(Feb!T20/100*D20,2)</f>
        <v>0</v>
      </c>
      <c r="U20" s="23">
        <f t="shared" si="1"/>
        <v>0</v>
      </c>
      <c r="V20" s="27"/>
      <c r="W20" s="53">
        <f>D20*Feb!U20/100</f>
        <v>0</v>
      </c>
      <c r="X20" s="53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ROUNDDOWN(Feb!F21/100*$D$21,2)</f>
        <v>0</v>
      </c>
      <c r="G21" s="28">
        <f>ROUNDDOWN(Feb!G21/100*$D$21,2)</f>
        <v>0</v>
      </c>
      <c r="H21" s="28">
        <f>ROUNDDOWN(Feb!H21/100*$D$21,2)</f>
        <v>0</v>
      </c>
      <c r="I21" s="28">
        <f>ROUNDDOWN(Feb!I21/100*$D$21,2)</f>
        <v>0</v>
      </c>
      <c r="J21" s="28">
        <f>ROUNDDOWN(Feb!J21/100*$D$21,2)</f>
        <v>0</v>
      </c>
      <c r="K21" s="28">
        <f t="shared" si="0"/>
        <v>0</v>
      </c>
      <c r="L21" s="28">
        <f>ROUNDDOWN(Feb!L21/100*$D$21,2)</f>
        <v>0</v>
      </c>
      <c r="M21" s="28">
        <f>ROUNDDOWN(Feb!M21/100*$D$21,2)</f>
        <v>0</v>
      </c>
      <c r="N21" s="28">
        <f>ROUNDDOWN(Feb!N21/100*$D$21,2)</f>
        <v>0</v>
      </c>
      <c r="O21" s="28">
        <f>ROUNDDOWN(Feb!O21/100*$D$21,2)</f>
        <v>0</v>
      </c>
      <c r="P21" s="28">
        <f>ROUNDDOWN(Feb!P21/100*$D$21,2)</f>
        <v>0</v>
      </c>
      <c r="Q21" s="28">
        <f>ROUNDDOWN(Feb!Q21/100*$D$21,2)</f>
        <v>0</v>
      </c>
      <c r="R21" s="28">
        <f>ROUNDDOWN(Feb!R21/100*$D$21,2)</f>
        <v>0</v>
      </c>
      <c r="S21" s="28">
        <f>ROUNDDOWN(Feb!S21/100*$D$21,2)</f>
        <v>0</v>
      </c>
      <c r="T21" s="28">
        <f>ROUNDDOWN(Feb!T21/100*D21,2)</f>
        <v>0</v>
      </c>
      <c r="U21" s="23">
        <f t="shared" si="1"/>
        <v>0</v>
      </c>
      <c r="V21" s="27"/>
      <c r="W21" s="53">
        <f>D21*Feb!U21/100</f>
        <v>0</v>
      </c>
      <c r="X21" s="53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ROUNDDOWN(Feb!F22/100*$D$22,2)</f>
        <v>0</v>
      </c>
      <c r="G22" s="28">
        <f>ROUNDDOWN(Feb!G22/100*$D$22,2)</f>
        <v>0</v>
      </c>
      <c r="H22" s="28">
        <f>ROUNDDOWN(Feb!H22/100*$D$22,2)</f>
        <v>0</v>
      </c>
      <c r="I22" s="28">
        <f>ROUNDDOWN(Feb!I22/100*$D$22,2)</f>
        <v>0</v>
      </c>
      <c r="J22" s="28">
        <f>ROUNDDOWN(Feb!J22/100*$D$22,2)</f>
        <v>0</v>
      </c>
      <c r="K22" s="28">
        <f t="shared" si="0"/>
        <v>0</v>
      </c>
      <c r="L22" s="28">
        <f>ROUNDDOWN(Feb!L22/100*$D$22,2)</f>
        <v>0</v>
      </c>
      <c r="M22" s="28">
        <f>ROUNDDOWN(Feb!M22/100*$D$22,2)</f>
        <v>0</v>
      </c>
      <c r="N22" s="28">
        <f>ROUNDDOWN(Feb!N22/100*$D$22,2)</f>
        <v>0</v>
      </c>
      <c r="O22" s="28">
        <f>ROUNDDOWN(Feb!O22/100*$D$22,2)</f>
        <v>0</v>
      </c>
      <c r="P22" s="28">
        <f>ROUNDDOWN(Feb!P22/100*$D$22,2)</f>
        <v>0</v>
      </c>
      <c r="Q22" s="28">
        <f>ROUNDDOWN(Feb!Q22/100*$D$22,2)</f>
        <v>0</v>
      </c>
      <c r="R22" s="28">
        <f>ROUNDDOWN(Feb!R22/100*$D$22,2)</f>
        <v>0</v>
      </c>
      <c r="S22" s="28">
        <f>ROUNDDOWN(Feb!S22/100*$D$22,2)</f>
        <v>0</v>
      </c>
      <c r="T22" s="28">
        <f>ROUNDDOWN(Feb!T22/100*D22,2)</f>
        <v>0</v>
      </c>
      <c r="U22" s="23">
        <f t="shared" si="1"/>
        <v>0</v>
      </c>
      <c r="V22" s="27"/>
      <c r="W22" s="53">
        <f>D22*Feb!U22/100</f>
        <v>0</v>
      </c>
      <c r="X22" s="53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ROUNDDOWN(Feb!F23/100*$D$23,2)</f>
        <v>0</v>
      </c>
      <c r="G23" s="28">
        <f>ROUNDDOWN(Feb!G23/100*$D$23,2)</f>
        <v>0</v>
      </c>
      <c r="H23" s="28">
        <f>ROUNDDOWN(Feb!H23/100*$D$23,2)</f>
        <v>0</v>
      </c>
      <c r="I23" s="28">
        <f>ROUNDDOWN(Feb!I23/100*$D$23,2)</f>
        <v>0</v>
      </c>
      <c r="J23" s="28">
        <f>ROUNDDOWN(Feb!J23/100*$D$23,2)</f>
        <v>0</v>
      </c>
      <c r="K23" s="28">
        <f t="shared" si="0"/>
        <v>0</v>
      </c>
      <c r="L23" s="28">
        <f>ROUNDDOWN(Feb!L23/100*$D$23,2)</f>
        <v>0</v>
      </c>
      <c r="M23" s="28">
        <f>ROUNDDOWN(Feb!M23/100*$D$23,2)</f>
        <v>0</v>
      </c>
      <c r="N23" s="28">
        <f>ROUNDDOWN(Feb!N23/100*$D$23,2)</f>
        <v>0</v>
      </c>
      <c r="O23" s="28">
        <f>ROUNDDOWN(Feb!O23/100*$D$23,2)</f>
        <v>0</v>
      </c>
      <c r="P23" s="28">
        <f>ROUNDDOWN(Feb!P23/100*$D$23,2)</f>
        <v>0</v>
      </c>
      <c r="Q23" s="28">
        <f>ROUNDDOWN(Feb!Q23/100*$D$23,2)</f>
        <v>0</v>
      </c>
      <c r="R23" s="28">
        <f>ROUNDDOWN(Feb!R23/100*$D$23,2)</f>
        <v>0</v>
      </c>
      <c r="S23" s="28">
        <f>ROUNDDOWN(Feb!S23/100*$D$23,2)</f>
        <v>0</v>
      </c>
      <c r="T23" s="28">
        <f>ROUNDDOWN(Feb!T23/100*D23,2)</f>
        <v>0</v>
      </c>
      <c r="U23" s="23">
        <f t="shared" si="1"/>
        <v>0</v>
      </c>
      <c r="V23" s="27"/>
      <c r="W23" s="53">
        <f>D23*Feb!U23/100</f>
        <v>0</v>
      </c>
      <c r="X23" s="53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ROUNDDOWN(Feb!F24/100*$D$24,2)</f>
        <v>0</v>
      </c>
      <c r="G24" s="28">
        <f>ROUNDDOWN(Feb!G24/100*$D$24,2)</f>
        <v>0</v>
      </c>
      <c r="H24" s="28">
        <f>ROUNDDOWN(Feb!H24/100*$D$24,2)</f>
        <v>0</v>
      </c>
      <c r="I24" s="28">
        <f>ROUNDDOWN(Feb!I24/100*$D$24,2)</f>
        <v>0</v>
      </c>
      <c r="J24" s="28">
        <f>ROUNDDOWN(Feb!J24/100*$D$24,2)</f>
        <v>0</v>
      </c>
      <c r="K24" s="28">
        <f t="shared" si="0"/>
        <v>0</v>
      </c>
      <c r="L24" s="28">
        <f>ROUNDDOWN(Feb!L24/100*$D$24,2)</f>
        <v>0</v>
      </c>
      <c r="M24" s="28">
        <f>ROUNDDOWN(Feb!M24/100*$D$24,2)</f>
        <v>0</v>
      </c>
      <c r="N24" s="28">
        <f>ROUNDDOWN(Feb!N24/100*$D$24,2)</f>
        <v>0</v>
      </c>
      <c r="O24" s="28">
        <f>ROUNDDOWN(Feb!O24/100*$D$24,2)</f>
        <v>0</v>
      </c>
      <c r="P24" s="28">
        <f>ROUNDDOWN(Feb!P24/100*$D$24,2)</f>
        <v>0</v>
      </c>
      <c r="Q24" s="28">
        <f>ROUNDDOWN(Feb!Q24/100*$D$24,2)</f>
        <v>0</v>
      </c>
      <c r="R24" s="28">
        <f>ROUNDDOWN(Feb!R24/100*$D$24,2)</f>
        <v>0</v>
      </c>
      <c r="S24" s="28">
        <f>ROUNDDOWN(Feb!S24/100*$D$24,2)</f>
        <v>0</v>
      </c>
      <c r="T24" s="28">
        <f>ROUNDDOWN(Feb!T24/100*D24,2)</f>
        <v>0</v>
      </c>
      <c r="U24" s="23">
        <f t="shared" si="1"/>
        <v>0</v>
      </c>
      <c r="V24" s="27"/>
      <c r="W24" s="53">
        <f>D24*Feb!U24/100</f>
        <v>0</v>
      </c>
      <c r="X24" s="53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ROUNDDOWN(Feb!F25/100*$D$25,2)</f>
        <v>0</v>
      </c>
      <c r="G25" s="28">
        <f>ROUNDDOWN(Feb!G25/100*$D$25,2)</f>
        <v>0</v>
      </c>
      <c r="H25" s="28">
        <f>ROUNDDOWN(Feb!H25/100*$D$25,2)</f>
        <v>0</v>
      </c>
      <c r="I25" s="28">
        <f>ROUNDDOWN(Feb!I25/100*$D$25,2)</f>
        <v>0</v>
      </c>
      <c r="J25" s="28">
        <f>ROUNDDOWN(Feb!J25/100*$D$25,2)</f>
        <v>0</v>
      </c>
      <c r="K25" s="28">
        <f t="shared" si="0"/>
        <v>0</v>
      </c>
      <c r="L25" s="28">
        <f>ROUNDDOWN(Feb!L25/100*$D$25,2)</f>
        <v>0</v>
      </c>
      <c r="M25" s="28">
        <f>ROUNDDOWN(Feb!M25/100*$D$25,2)</f>
        <v>0</v>
      </c>
      <c r="N25" s="28">
        <f>ROUNDDOWN(Feb!N25/100*$D$25,2)</f>
        <v>0</v>
      </c>
      <c r="O25" s="28">
        <f>ROUNDDOWN(Feb!O25/100*$D$25,2)</f>
        <v>0</v>
      </c>
      <c r="P25" s="28">
        <f>ROUNDDOWN(Feb!P25/100*$D$25,2)</f>
        <v>0</v>
      </c>
      <c r="Q25" s="28">
        <f>ROUNDDOWN(Feb!Q25/100*$D$25,2)</f>
        <v>0</v>
      </c>
      <c r="R25" s="28">
        <f>ROUNDDOWN(Feb!R25/100*$D$25,2)</f>
        <v>0</v>
      </c>
      <c r="S25" s="28">
        <f>ROUNDDOWN(Feb!S25/100*$D$25,2)</f>
        <v>0</v>
      </c>
      <c r="T25" s="28">
        <f>ROUNDDOWN(Feb!T25/100*D25,2)</f>
        <v>0</v>
      </c>
      <c r="U25" s="23">
        <f t="shared" si="1"/>
        <v>0</v>
      </c>
      <c r="V25" s="27"/>
      <c r="W25" s="53">
        <f>D25*Feb!U25/100</f>
        <v>0</v>
      </c>
      <c r="X25" s="53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ROUNDDOWN(Feb!F26/100*$D$26,2)</f>
        <v>0</v>
      </c>
      <c r="G26" s="28">
        <f>ROUNDDOWN(Feb!G26/100*$D$26,2)</f>
        <v>0</v>
      </c>
      <c r="H26" s="28">
        <f>ROUNDDOWN(Feb!H26/100*$D$26,2)</f>
        <v>0</v>
      </c>
      <c r="I26" s="28">
        <f>ROUNDDOWN(Feb!I26/100*$D$26,2)</f>
        <v>0</v>
      </c>
      <c r="J26" s="28">
        <f>ROUNDDOWN(Feb!J26/100*$D$26,2)</f>
        <v>0</v>
      </c>
      <c r="K26" s="28">
        <f t="shared" si="0"/>
        <v>0</v>
      </c>
      <c r="L26" s="28">
        <f>ROUNDDOWN(Feb!L26/100*$D$26,2)</f>
        <v>0</v>
      </c>
      <c r="M26" s="28">
        <f>ROUNDDOWN(Feb!M26/100*$D$26,2)</f>
        <v>0</v>
      </c>
      <c r="N26" s="28">
        <f>ROUNDDOWN(Feb!N26/100*$D$26,2)</f>
        <v>0</v>
      </c>
      <c r="O26" s="28">
        <f>ROUNDDOWN(Feb!O26/100*$D$26,2)</f>
        <v>0</v>
      </c>
      <c r="P26" s="28">
        <f>ROUNDDOWN(Feb!P26/100*$D$26,2)</f>
        <v>0</v>
      </c>
      <c r="Q26" s="28">
        <f>ROUNDDOWN(Feb!Q26/100*$D$26,2)</f>
        <v>0</v>
      </c>
      <c r="R26" s="28">
        <f>ROUNDDOWN(Feb!R26/100*$D$26,2)</f>
        <v>0</v>
      </c>
      <c r="S26" s="28">
        <f>ROUNDDOWN(Feb!S26/100*$D$26,2)</f>
        <v>0</v>
      </c>
      <c r="T26" s="28">
        <f>ROUNDDOWN(Feb!T26/100*D26,2)</f>
        <v>0</v>
      </c>
      <c r="U26" s="23">
        <f t="shared" si="1"/>
        <v>0</v>
      </c>
      <c r="V26" s="27"/>
      <c r="W26" s="53">
        <f>D26*Feb!U26/100</f>
        <v>0</v>
      </c>
      <c r="X26" s="53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ROUNDDOWN(Feb!F27/100*$D$27,2)</f>
        <v>0</v>
      </c>
      <c r="G27" s="28">
        <f>ROUNDDOWN(Feb!G27/100*$D$27,2)</f>
        <v>0</v>
      </c>
      <c r="H27" s="28">
        <f>ROUNDDOWN(Feb!H27/100*$D$27,2)</f>
        <v>0</v>
      </c>
      <c r="I27" s="28">
        <f>ROUNDDOWN(Feb!I27/100*$D$27,2)</f>
        <v>0</v>
      </c>
      <c r="J27" s="28">
        <f>ROUNDDOWN(Feb!J27/100*$D$27,2)</f>
        <v>0</v>
      </c>
      <c r="K27" s="28">
        <f t="shared" si="0"/>
        <v>0</v>
      </c>
      <c r="L27" s="28">
        <f>ROUNDDOWN(Feb!L27/100*$D$27,2)</f>
        <v>0</v>
      </c>
      <c r="M27" s="28">
        <f>ROUNDDOWN(Feb!M27/100*$D$27,2)</f>
        <v>0</v>
      </c>
      <c r="N27" s="28">
        <f>ROUNDDOWN(Feb!N27/100*$D$27,2)</f>
        <v>0</v>
      </c>
      <c r="O27" s="28">
        <f>ROUNDDOWN(Feb!O27/100*$D$27,2)</f>
        <v>0</v>
      </c>
      <c r="P27" s="28">
        <f>ROUNDDOWN(Feb!P27/100*$D$27,2)</f>
        <v>0</v>
      </c>
      <c r="Q27" s="28">
        <f>ROUNDDOWN(Feb!Q27/100*$D$27,2)</f>
        <v>0</v>
      </c>
      <c r="R27" s="28">
        <f>ROUNDDOWN(Feb!R27/100*$D$27,2)</f>
        <v>0</v>
      </c>
      <c r="S27" s="28">
        <f>ROUNDDOWN(Feb!S27/100*$D$27,2)</f>
        <v>0</v>
      </c>
      <c r="T27" s="28">
        <f>ROUNDDOWN(Feb!T27/100*D27,2)</f>
        <v>0</v>
      </c>
      <c r="U27" s="23">
        <f t="shared" si="1"/>
        <v>0</v>
      </c>
      <c r="V27" s="27"/>
      <c r="W27" s="53">
        <f>D27*Feb!U27/100</f>
        <v>0</v>
      </c>
      <c r="X27" s="53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ROUNDDOWN(Feb!F28/100*$D$28,2)</f>
        <v>0</v>
      </c>
      <c r="G28" s="28">
        <f>ROUNDDOWN(Feb!G28/100*$D$28,2)</f>
        <v>0</v>
      </c>
      <c r="H28" s="28">
        <f>ROUNDDOWN(Feb!H28/100*$D$28,2)</f>
        <v>0</v>
      </c>
      <c r="I28" s="28">
        <f>ROUNDDOWN(Feb!I28/100*$D$28,2)</f>
        <v>0</v>
      </c>
      <c r="J28" s="28">
        <f>ROUNDDOWN(Feb!J28/100*$D$28,2)</f>
        <v>0</v>
      </c>
      <c r="K28" s="28">
        <f t="shared" si="0"/>
        <v>0</v>
      </c>
      <c r="L28" s="28">
        <f>ROUNDDOWN(Feb!L28/100*$D$28,2)</f>
        <v>0</v>
      </c>
      <c r="M28" s="28">
        <f>ROUNDDOWN(Feb!M28/100*$D$28,2)</f>
        <v>0</v>
      </c>
      <c r="N28" s="28">
        <f>ROUNDDOWN(Feb!N28/100*$D$28,2)</f>
        <v>0</v>
      </c>
      <c r="O28" s="28">
        <f>ROUNDDOWN(Feb!O28/100*$D$28,2)</f>
        <v>0</v>
      </c>
      <c r="P28" s="28">
        <f>ROUNDDOWN(Feb!P28/100*$D$28,2)</f>
        <v>0</v>
      </c>
      <c r="Q28" s="28">
        <f>ROUNDDOWN(Feb!Q28/100*$D$28,2)</f>
        <v>0</v>
      </c>
      <c r="R28" s="28">
        <f>ROUNDDOWN(Feb!R28/100*$D$28,2)</f>
        <v>0</v>
      </c>
      <c r="S28" s="28">
        <f>ROUNDDOWN(Feb!S28/100*$D$28,2)</f>
        <v>0</v>
      </c>
      <c r="T28" s="28">
        <f>ROUNDDOWN(Feb!T28/100*D28,2)</f>
        <v>0</v>
      </c>
      <c r="U28" s="23">
        <f t="shared" si="1"/>
        <v>0</v>
      </c>
      <c r="V28" s="27"/>
      <c r="W28" s="53">
        <f>D28*Feb!U28/100</f>
        <v>0</v>
      </c>
      <c r="X28" s="53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ROUNDDOWN(Feb!F29/100*$D$29,2)</f>
        <v>0</v>
      </c>
      <c r="G29" s="28">
        <f>ROUNDDOWN(Feb!G29/100*$D$29,2)</f>
        <v>0</v>
      </c>
      <c r="H29" s="28">
        <f>ROUNDDOWN(Feb!H29/100*$D$29,2)</f>
        <v>0</v>
      </c>
      <c r="I29" s="28">
        <f>ROUNDDOWN(Feb!I29/100*$D$29,2)</f>
        <v>0</v>
      </c>
      <c r="J29" s="28">
        <f>ROUNDDOWN(Feb!J29/100*$D$29,2)</f>
        <v>0</v>
      </c>
      <c r="K29" s="28">
        <f t="shared" si="0"/>
        <v>0</v>
      </c>
      <c r="L29" s="28">
        <f>ROUNDDOWN(Feb!L29/100*$D$29,2)</f>
        <v>0</v>
      </c>
      <c r="M29" s="28">
        <f>ROUNDDOWN(Feb!M29/100*$D$29,2)</f>
        <v>0</v>
      </c>
      <c r="N29" s="28">
        <f>ROUNDDOWN(Feb!N29/100*$D$29,2)</f>
        <v>0</v>
      </c>
      <c r="O29" s="28">
        <f>ROUNDDOWN(Feb!O29/100*$D$29,2)</f>
        <v>0</v>
      </c>
      <c r="P29" s="28">
        <f>ROUNDDOWN(Feb!P29/100*$D$29,2)</f>
        <v>0</v>
      </c>
      <c r="Q29" s="28">
        <f>ROUNDDOWN(Feb!Q29/100*$D$29,2)</f>
        <v>0</v>
      </c>
      <c r="R29" s="28">
        <f>ROUNDDOWN(Feb!R29/100*$D$29,2)</f>
        <v>0</v>
      </c>
      <c r="S29" s="28">
        <f>ROUNDDOWN(Feb!S29/100*$D$29,2)</f>
        <v>0</v>
      </c>
      <c r="T29" s="28">
        <f>ROUNDDOWN(Feb!T29/100*D29,2)</f>
        <v>0</v>
      </c>
      <c r="U29" s="23">
        <f t="shared" si="1"/>
        <v>0</v>
      </c>
      <c r="V29" s="27"/>
      <c r="W29" s="53">
        <f>D29*Feb!U29/100</f>
        <v>0</v>
      </c>
      <c r="X29" s="53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ROUNDDOWN(Feb!F30/100*$D$30,2)</f>
        <v>0</v>
      </c>
      <c r="G30" s="28">
        <f>ROUNDDOWN(Feb!G30/100*$D$30,2)</f>
        <v>0</v>
      </c>
      <c r="H30" s="28">
        <f>ROUNDDOWN(Feb!H30/100*$D$30,2)</f>
        <v>0</v>
      </c>
      <c r="I30" s="28">
        <f>ROUNDDOWN(Feb!I30/100*$D$30,2)</f>
        <v>0</v>
      </c>
      <c r="J30" s="28">
        <f>ROUNDDOWN(Feb!J30/100*$D$30,2)</f>
        <v>0</v>
      </c>
      <c r="K30" s="28">
        <f t="shared" si="0"/>
        <v>0</v>
      </c>
      <c r="L30" s="28">
        <f>ROUNDDOWN(Feb!L30/100*$D$30,2)</f>
        <v>0</v>
      </c>
      <c r="M30" s="28">
        <f>ROUNDDOWN(Feb!M30/100*$D$30,2)</f>
        <v>0</v>
      </c>
      <c r="N30" s="28">
        <f>ROUNDDOWN(Feb!N30/100*$D$30,2)</f>
        <v>0</v>
      </c>
      <c r="O30" s="28">
        <f>ROUNDDOWN(Feb!O30/100*$D$30,2)</f>
        <v>0</v>
      </c>
      <c r="P30" s="28">
        <f>ROUNDDOWN(Feb!P30/100*$D$30,2)</f>
        <v>0</v>
      </c>
      <c r="Q30" s="28">
        <f>ROUNDDOWN(Feb!Q30/100*$D$30,2)</f>
        <v>0</v>
      </c>
      <c r="R30" s="28">
        <f>ROUNDDOWN(Feb!R30/100*$D$30,2)</f>
        <v>0</v>
      </c>
      <c r="S30" s="28">
        <f>ROUNDDOWN(Feb!S30/100*$D$30,2)</f>
        <v>0</v>
      </c>
      <c r="T30" s="28">
        <f>ROUNDDOWN(Feb!T30/100*D30,2)</f>
        <v>0</v>
      </c>
      <c r="U30" s="23">
        <f t="shared" si="1"/>
        <v>0</v>
      </c>
      <c r="V30" s="27"/>
      <c r="W30" s="53">
        <f>D30*Feb!U30/100</f>
        <v>0</v>
      </c>
      <c r="X30" s="53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ROUNDDOWN(Feb!F31/100*$D$31,2)</f>
        <v>0</v>
      </c>
      <c r="G31" s="28">
        <f>ROUNDDOWN(Feb!G31/100*$D$31,2)</f>
        <v>0</v>
      </c>
      <c r="H31" s="28">
        <f>ROUNDDOWN(Feb!H31/100*$D$31,2)</f>
        <v>0</v>
      </c>
      <c r="I31" s="28">
        <f>ROUNDDOWN(Feb!I31/100*$D$31,2)</f>
        <v>0</v>
      </c>
      <c r="J31" s="28">
        <f>ROUNDDOWN(Feb!J31/100*$D$31,2)</f>
        <v>0</v>
      </c>
      <c r="K31" s="28">
        <f t="shared" si="0"/>
        <v>0</v>
      </c>
      <c r="L31" s="28">
        <f>ROUNDDOWN(Feb!L31/100*$D$31,2)</f>
        <v>0</v>
      </c>
      <c r="M31" s="28">
        <f>ROUNDDOWN(Feb!M31/100*$D$31,2)</f>
        <v>0</v>
      </c>
      <c r="N31" s="28">
        <f>ROUNDDOWN(Feb!N31/100*$D$31,2)</f>
        <v>0</v>
      </c>
      <c r="O31" s="28">
        <f>ROUNDDOWN(Feb!O31/100*$D$31,2)</f>
        <v>0</v>
      </c>
      <c r="P31" s="28">
        <f>ROUNDDOWN(Feb!P31/100*$D$31,2)</f>
        <v>0</v>
      </c>
      <c r="Q31" s="28">
        <f>ROUNDDOWN(Feb!Q31/100*$D$31,2)</f>
        <v>0</v>
      </c>
      <c r="R31" s="28">
        <f>ROUNDDOWN(Feb!R31/100*$D$31,2)</f>
        <v>0</v>
      </c>
      <c r="S31" s="28">
        <f>ROUNDDOWN(Feb!S31/100*$D$31,2)</f>
        <v>0</v>
      </c>
      <c r="T31" s="28">
        <f>ROUNDDOWN(Feb!T31/100*D31,2)</f>
        <v>0</v>
      </c>
      <c r="U31" s="23">
        <f t="shared" si="1"/>
        <v>0</v>
      </c>
      <c r="V31" s="27"/>
      <c r="W31" s="53">
        <f>D31*Feb!U31/100</f>
        <v>0</v>
      </c>
      <c r="X31" s="53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ROUNDDOWN(Feb!F32/100*$D$32,2)</f>
        <v>0</v>
      </c>
      <c r="G32" s="28">
        <f>ROUNDDOWN(Feb!G32/100*$D$32,2)</f>
        <v>0</v>
      </c>
      <c r="H32" s="28">
        <f>ROUNDDOWN(Feb!H32/100*$D$32,2)</f>
        <v>0</v>
      </c>
      <c r="I32" s="28">
        <f>ROUNDDOWN(Feb!I32/100*$D$32,2)</f>
        <v>0</v>
      </c>
      <c r="J32" s="28">
        <f>ROUNDDOWN(Feb!J32/100*$D$32,2)</f>
        <v>0</v>
      </c>
      <c r="K32" s="28">
        <f t="shared" si="0"/>
        <v>0</v>
      </c>
      <c r="L32" s="28">
        <f>ROUNDDOWN(Feb!L32/100*$D$32,2)</f>
        <v>0</v>
      </c>
      <c r="M32" s="28">
        <f>ROUNDDOWN(Feb!M32/100*$D$32,2)</f>
        <v>0</v>
      </c>
      <c r="N32" s="28">
        <f>ROUNDDOWN(Feb!N32/100*$D$32,2)</f>
        <v>0</v>
      </c>
      <c r="O32" s="28">
        <f>ROUNDDOWN(Feb!O32/100*$D$32,2)</f>
        <v>0</v>
      </c>
      <c r="P32" s="28">
        <f>ROUNDDOWN(Feb!P32/100*$D$32,2)</f>
        <v>0</v>
      </c>
      <c r="Q32" s="28">
        <f>ROUNDDOWN(Feb!Q32/100*$D$32,2)</f>
        <v>0</v>
      </c>
      <c r="R32" s="28">
        <f>ROUNDDOWN(Feb!R32/100*$D$32,2)</f>
        <v>0</v>
      </c>
      <c r="S32" s="28">
        <f>ROUNDDOWN(Feb!S32/100*$D$32,2)</f>
        <v>0</v>
      </c>
      <c r="T32" s="28">
        <f>ROUNDDOWN(Feb!T32/100*D32,2)</f>
        <v>0</v>
      </c>
      <c r="U32" s="23">
        <f t="shared" si="1"/>
        <v>0</v>
      </c>
      <c r="V32" s="27"/>
      <c r="W32" s="53">
        <f>D32*Feb!U32/100</f>
        <v>0</v>
      </c>
      <c r="X32" s="53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ROUNDDOWN(Feb!F33/100*$D$33,2)</f>
        <v>0</v>
      </c>
      <c r="G33" s="28">
        <f>ROUNDDOWN(Feb!G33/100*$D$33,2)</f>
        <v>0</v>
      </c>
      <c r="H33" s="28">
        <f>ROUNDDOWN(Feb!H33/100*$D$33,2)</f>
        <v>0</v>
      </c>
      <c r="I33" s="28">
        <f>ROUNDDOWN(Feb!I33/100*$D$33,2)</f>
        <v>0</v>
      </c>
      <c r="J33" s="28">
        <f>ROUNDDOWN(Feb!J33/100*$D$33,2)</f>
        <v>0</v>
      </c>
      <c r="K33" s="28">
        <f t="shared" si="0"/>
        <v>0</v>
      </c>
      <c r="L33" s="28">
        <f>ROUNDDOWN(Feb!L33/100*$D$33,2)</f>
        <v>0</v>
      </c>
      <c r="M33" s="28">
        <f>ROUNDDOWN(Feb!M33/100*$D$33,2)</f>
        <v>0</v>
      </c>
      <c r="N33" s="28">
        <f>ROUNDDOWN(Feb!N33/100*$D$33,2)</f>
        <v>0</v>
      </c>
      <c r="O33" s="28">
        <f>ROUNDDOWN(Feb!O33/100*$D$33,2)</f>
        <v>0</v>
      </c>
      <c r="P33" s="28">
        <f>ROUNDDOWN(Feb!P33/100*$D$33,2)</f>
        <v>0</v>
      </c>
      <c r="Q33" s="28">
        <f>ROUNDDOWN(Feb!Q33/100*$D$33,2)</f>
        <v>0</v>
      </c>
      <c r="R33" s="28">
        <f>ROUNDDOWN(Feb!R33/100*$D$33,2)</f>
        <v>0</v>
      </c>
      <c r="S33" s="28">
        <f>ROUNDDOWN(Feb!S33/100*$D$33,2)</f>
        <v>0</v>
      </c>
      <c r="T33" s="28">
        <f>ROUNDDOWN(Feb!T33/100*D33,2)</f>
        <v>0</v>
      </c>
      <c r="U33" s="23">
        <f t="shared" si="1"/>
        <v>0</v>
      </c>
      <c r="V33" s="27"/>
      <c r="W33" s="53">
        <f>D33*Feb!U33/100</f>
        <v>0</v>
      </c>
      <c r="X33" s="53">
        <f t="shared" si="2"/>
        <v>0</v>
      </c>
    </row>
    <row r="34" spans="1:24" ht="15.75" x14ac:dyDescent="0.25">
      <c r="A34" s="104" t="s">
        <v>19</v>
      </c>
      <c r="B34" s="105"/>
      <c r="C34" s="105"/>
      <c r="D34" s="106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 s="53">
        <f>D34*Feb!U34/100</f>
        <v>0</v>
      </c>
      <c r="X34" s="53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07" t="s">
        <v>18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9"/>
    </row>
    <row r="37" spans="1:24" ht="15.75" x14ac:dyDescent="0.25">
      <c r="A37" s="19" t="s">
        <v>17</v>
      </c>
      <c r="B37" s="110" t="s">
        <v>16</v>
      </c>
      <c r="C37" s="110"/>
      <c r="D37" s="111"/>
      <c r="E37" s="112"/>
      <c r="F37" s="112"/>
      <c r="G37" s="112"/>
      <c r="H37" s="112"/>
      <c r="I37" s="112"/>
      <c r="J37" s="18">
        <v>2</v>
      </c>
      <c r="K37" s="113" t="s">
        <v>15</v>
      </c>
      <c r="L37" s="113"/>
      <c r="M37" s="113"/>
      <c r="N37" s="113"/>
      <c r="O37" s="113"/>
      <c r="P37" s="113"/>
      <c r="Q37" s="114"/>
      <c r="R37" s="114"/>
      <c r="S37" s="114"/>
      <c r="T37" s="114"/>
      <c r="U37" s="114"/>
      <c r="V37" s="115"/>
    </row>
    <row r="38" spans="1:24" x14ac:dyDescent="0.25">
      <c r="A38" s="17" t="s">
        <v>14</v>
      </c>
      <c r="B38" s="94" t="s">
        <v>13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5"/>
    </row>
    <row r="39" spans="1:24" x14ac:dyDescent="0.25">
      <c r="A39" s="96"/>
      <c r="B39" s="99" t="s">
        <v>12</v>
      </c>
      <c r="C39" s="99"/>
      <c r="D39" s="99"/>
      <c r="E39" s="99"/>
      <c r="F39" s="99"/>
      <c r="G39" s="99"/>
      <c r="H39" s="99"/>
      <c r="I39" s="99"/>
      <c r="J39" s="100" t="s">
        <v>11</v>
      </c>
      <c r="K39" s="100"/>
      <c r="L39" s="100"/>
      <c r="M39" s="100"/>
      <c r="N39" s="100"/>
      <c r="O39" s="100"/>
      <c r="P39" s="100"/>
      <c r="Q39" s="100"/>
      <c r="R39" s="100"/>
      <c r="S39" s="99"/>
      <c r="T39" s="99"/>
      <c r="U39" s="99"/>
      <c r="V39" s="101"/>
    </row>
    <row r="40" spans="1:24" x14ac:dyDescent="0.25">
      <c r="A40" s="97"/>
      <c r="B40" s="99" t="s">
        <v>9</v>
      </c>
      <c r="C40" s="99"/>
      <c r="D40" s="99"/>
      <c r="E40" s="99"/>
      <c r="F40" s="99"/>
      <c r="G40" s="99"/>
      <c r="H40" s="99"/>
      <c r="I40" s="99"/>
      <c r="J40" s="100"/>
      <c r="K40" s="100"/>
      <c r="L40" s="100"/>
      <c r="M40" s="100"/>
      <c r="N40" s="100"/>
      <c r="O40" s="100"/>
      <c r="P40" s="100"/>
      <c r="Q40" s="100"/>
      <c r="R40" s="100"/>
      <c r="S40" s="99"/>
      <c r="T40" s="99"/>
      <c r="U40" s="99"/>
      <c r="V40" s="101"/>
    </row>
    <row r="41" spans="1:24" ht="15.75" thickBot="1" x14ac:dyDescent="0.3">
      <c r="A41" s="98"/>
      <c r="B41" s="102" t="s">
        <v>8</v>
      </c>
      <c r="C41" s="102"/>
      <c r="D41" s="102"/>
      <c r="E41" s="102"/>
      <c r="F41" s="102"/>
      <c r="G41" s="102"/>
      <c r="H41" s="102"/>
      <c r="I41" s="102"/>
      <c r="J41" s="102" t="s">
        <v>6</v>
      </c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3" t="s">
        <v>50</v>
      </c>
      <c r="O43" s="174"/>
      <c r="P43" s="174"/>
      <c r="Q43" s="174"/>
      <c r="R43" s="174"/>
      <c r="S43" s="174"/>
      <c r="T43" s="174"/>
      <c r="U43" s="174"/>
      <c r="V43" s="175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6" t="s">
        <v>71</v>
      </c>
      <c r="O44" s="177"/>
      <c r="P44" s="177"/>
      <c r="Q44" s="177"/>
      <c r="R44" s="177"/>
      <c r="S44" s="177"/>
      <c r="T44" s="177"/>
      <c r="U44" s="177"/>
      <c r="V44" s="178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0" t="s">
        <v>51</v>
      </c>
      <c r="O45" s="171"/>
      <c r="P45" s="171"/>
      <c r="Q45" s="171"/>
      <c r="R45" s="171"/>
      <c r="S45" s="171"/>
      <c r="T45" s="171"/>
      <c r="U45" s="171"/>
      <c r="V45" s="172"/>
    </row>
    <row r="46" spans="1:24" x14ac:dyDescent="0.25">
      <c r="A46" s="6">
        <v>3</v>
      </c>
      <c r="B46" s="5" t="s">
        <v>77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0"/>
      <c r="O46" s="171"/>
      <c r="P46" s="171"/>
      <c r="Q46" s="171"/>
      <c r="R46" s="171"/>
      <c r="S46" s="171"/>
      <c r="T46" s="171"/>
      <c r="U46" s="171"/>
      <c r="V46" s="172"/>
    </row>
    <row r="47" spans="1:24" x14ac:dyDescent="0.25">
      <c r="A47" s="6"/>
      <c r="B47" s="5"/>
      <c r="C47" s="4"/>
      <c r="N47" s="170"/>
      <c r="O47" s="171"/>
      <c r="P47" s="171"/>
      <c r="Q47" s="171"/>
      <c r="R47" s="171"/>
      <c r="S47" s="171"/>
      <c r="T47" s="171"/>
      <c r="U47" s="171"/>
      <c r="V47" s="172"/>
    </row>
    <row r="48" spans="1:24" ht="15.75" x14ac:dyDescent="0.25">
      <c r="A48" s="3" t="s">
        <v>1</v>
      </c>
      <c r="B48" s="78" t="s">
        <v>0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N48" s="170" t="s">
        <v>76</v>
      </c>
      <c r="O48" s="171"/>
      <c r="P48" s="171"/>
      <c r="Q48" s="171"/>
      <c r="R48" s="171"/>
      <c r="S48" s="171"/>
      <c r="T48" s="171"/>
      <c r="U48" s="171"/>
      <c r="V48" s="172"/>
    </row>
    <row r="49" spans="1:22" ht="44.25" customHeight="1" x14ac:dyDescent="0.25">
      <c r="A49" s="3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49"/>
      <c r="N49" s="170"/>
      <c r="O49" s="171"/>
      <c r="P49" s="171"/>
      <c r="Q49" s="171"/>
      <c r="R49" s="171"/>
      <c r="S49" s="171"/>
      <c r="T49" s="171"/>
      <c r="U49" s="171"/>
      <c r="V49" s="172"/>
    </row>
    <row r="50" spans="1:22" ht="15.75" thickBot="1" x14ac:dyDescent="0.3">
      <c r="A50" s="4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7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</mergeCells>
  <pageMargins left="0.7" right="0.7" top="0.75" bottom="0.75" header="0.3" footer="0.3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opLeftCell="E13" zoomScaleNormal="100" workbookViewId="0">
      <selection activeCell="M43" sqref="M43"/>
    </sheetView>
  </sheetViews>
  <sheetFormatPr defaultRowHeight="15" x14ac:dyDescent="0.25"/>
  <cols>
    <col min="1" max="1" width="8.42578125" style="1" customWidth="1"/>
    <col min="2" max="2" width="44.140625" style="1" customWidth="1"/>
    <col min="3" max="3" width="5.85546875" style="1" customWidth="1"/>
    <col min="4" max="4" width="18.5703125" style="1" customWidth="1"/>
    <col min="5" max="5" width="11.28515625" style="1" customWidth="1"/>
    <col min="6" max="7" width="8.5703125" style="1" customWidth="1"/>
    <col min="8" max="10" width="7.5703125" style="1" customWidth="1"/>
    <col min="11" max="11" width="9.140625" style="1" customWidth="1"/>
    <col min="12" max="12" width="7.5703125" style="1" customWidth="1"/>
    <col min="13" max="13" width="8.42578125" style="1" customWidth="1"/>
    <col min="14" max="14" width="7.85546875" style="1" customWidth="1"/>
    <col min="15" max="15" width="9.85546875" style="1" customWidth="1"/>
    <col min="16" max="16" width="7.42578125" style="1" customWidth="1"/>
    <col min="17" max="17" width="7.28515625" style="1" customWidth="1"/>
    <col min="18" max="18" width="7" style="1" customWidth="1"/>
    <col min="19" max="20" width="8" style="1" customWidth="1"/>
    <col min="21" max="21" width="10" style="1" customWidth="1"/>
    <col min="22" max="22" width="18.5703125" style="1" customWidth="1"/>
    <col min="24" max="24" width="10" customWidth="1"/>
  </cols>
  <sheetData>
    <row r="1" spans="1:24" ht="18.75" thickBot="1" x14ac:dyDescent="0.3">
      <c r="A1" s="141" t="s">
        <v>83</v>
      </c>
      <c r="B1" s="142"/>
      <c r="C1" s="143"/>
      <c r="D1" s="144" t="s">
        <v>73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6"/>
    </row>
    <row r="2" spans="1:24" ht="18.75" thickBot="1" x14ac:dyDescent="0.3">
      <c r="A2" s="45"/>
      <c r="B2" s="45"/>
      <c r="C2" s="4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4" ht="18.75" thickBot="1" x14ac:dyDescent="0.3">
      <c r="A3" s="147" t="s">
        <v>47</v>
      </c>
      <c r="B3" s="148"/>
      <c r="C3" s="149"/>
      <c r="D3" s="150"/>
      <c r="E3" s="151"/>
      <c r="F3" s="151"/>
      <c r="G3" s="151"/>
      <c r="H3" s="151"/>
      <c r="I3" s="151"/>
      <c r="J3" s="151"/>
      <c r="K3" s="151"/>
      <c r="L3" s="152"/>
      <c r="M3" s="153"/>
      <c r="N3" s="154"/>
      <c r="O3" s="154"/>
      <c r="P3" s="154"/>
      <c r="Q3" s="154"/>
      <c r="R3" s="154"/>
      <c r="S3" s="154"/>
      <c r="T3" s="154"/>
      <c r="U3" s="154"/>
      <c r="V3" s="155"/>
    </row>
    <row r="4" spans="1:24" ht="18.75" thickBot="1" x14ac:dyDescent="0.3">
      <c r="A4" s="147" t="s">
        <v>70</v>
      </c>
      <c r="B4" s="148"/>
      <c r="C4" s="149"/>
      <c r="D4" s="150"/>
      <c r="E4" s="151"/>
      <c r="F4" s="151"/>
      <c r="G4" s="151"/>
      <c r="H4" s="151"/>
      <c r="I4" s="151"/>
      <c r="J4" s="151"/>
      <c r="K4" s="151"/>
      <c r="L4" s="152"/>
      <c r="M4" s="156"/>
      <c r="N4" s="157"/>
      <c r="O4" s="157"/>
      <c r="P4" s="157"/>
      <c r="Q4" s="157"/>
      <c r="R4" s="157"/>
      <c r="S4" s="157"/>
      <c r="T4" s="157"/>
      <c r="U4" s="157"/>
      <c r="V4" s="158"/>
    </row>
    <row r="5" spans="1:24" ht="18.75" thickBot="1" x14ac:dyDescent="0.3">
      <c r="A5" s="162" t="s">
        <v>46</v>
      </c>
      <c r="B5" s="163"/>
      <c r="C5" s="163"/>
      <c r="D5" s="167"/>
      <c r="E5" s="168"/>
      <c r="F5" s="168"/>
      <c r="G5" s="168"/>
      <c r="H5" s="168"/>
      <c r="I5" s="168"/>
      <c r="J5" s="168"/>
      <c r="K5" s="168"/>
      <c r="L5" s="169"/>
      <c r="M5" s="156"/>
      <c r="N5" s="157"/>
      <c r="O5" s="157"/>
      <c r="P5" s="157"/>
      <c r="Q5" s="157"/>
      <c r="R5" s="157"/>
      <c r="S5" s="157"/>
      <c r="T5" s="157"/>
      <c r="U5" s="157"/>
      <c r="V5" s="158"/>
    </row>
    <row r="6" spans="1:24" ht="18.75" thickBot="1" x14ac:dyDescent="0.3">
      <c r="A6" s="147" t="s">
        <v>45</v>
      </c>
      <c r="B6" s="148"/>
      <c r="C6" s="148"/>
      <c r="D6" s="138"/>
      <c r="E6" s="139"/>
      <c r="F6" s="139"/>
      <c r="G6" s="139"/>
      <c r="H6" s="139"/>
      <c r="I6" s="139"/>
      <c r="J6" s="139"/>
      <c r="K6" s="139"/>
      <c r="L6" s="140"/>
      <c r="M6" s="159"/>
      <c r="N6" s="160"/>
      <c r="O6" s="160"/>
      <c r="P6" s="160"/>
      <c r="Q6" s="160"/>
      <c r="R6" s="160"/>
      <c r="S6" s="160"/>
      <c r="T6" s="160"/>
      <c r="U6" s="160"/>
      <c r="V6" s="161"/>
    </row>
    <row r="7" spans="1:24" ht="19.5" thickBot="1" x14ac:dyDescent="0.35">
      <c r="A7" s="43"/>
      <c r="B7" s="43"/>
      <c r="C7" s="43"/>
      <c r="D7" s="43"/>
      <c r="E7" s="43"/>
      <c r="F7" s="43"/>
      <c r="G7" s="42"/>
      <c r="H7" s="41"/>
      <c r="I7" s="41"/>
      <c r="J7" s="41"/>
      <c r="K7" s="41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24" x14ac:dyDescent="0.25">
      <c r="A8" s="116" t="s">
        <v>44</v>
      </c>
      <c r="B8" s="116" t="s">
        <v>43</v>
      </c>
      <c r="C8" s="132" t="s">
        <v>42</v>
      </c>
      <c r="D8" s="135" t="s">
        <v>41</v>
      </c>
      <c r="E8" s="116" t="s">
        <v>40</v>
      </c>
      <c r="F8" s="125" t="s">
        <v>39</v>
      </c>
      <c r="G8" s="125"/>
      <c r="H8" s="125"/>
      <c r="I8" s="125"/>
      <c r="J8" s="126"/>
      <c r="K8" s="116" t="s">
        <v>38</v>
      </c>
      <c r="L8" s="129" t="s">
        <v>37</v>
      </c>
      <c r="M8" s="125"/>
      <c r="N8" s="125"/>
      <c r="O8" s="125"/>
      <c r="P8" s="125"/>
      <c r="Q8" s="125"/>
      <c r="R8" s="125"/>
      <c r="S8" s="126"/>
      <c r="T8" s="116" t="s">
        <v>84</v>
      </c>
      <c r="U8" s="116" t="s">
        <v>36</v>
      </c>
      <c r="V8" s="116" t="s">
        <v>35</v>
      </c>
    </row>
    <row r="9" spans="1:24" x14ac:dyDescent="0.25">
      <c r="A9" s="117"/>
      <c r="B9" s="117"/>
      <c r="C9" s="133"/>
      <c r="D9" s="136"/>
      <c r="E9" s="117"/>
      <c r="F9" s="51">
        <v>611</v>
      </c>
      <c r="G9" s="119" t="s">
        <v>34</v>
      </c>
      <c r="H9" s="120"/>
      <c r="I9" s="38">
        <v>614</v>
      </c>
      <c r="J9" s="37">
        <v>616</v>
      </c>
      <c r="K9" s="127"/>
      <c r="L9" s="121" t="s">
        <v>33</v>
      </c>
      <c r="M9" s="123" t="s">
        <v>32</v>
      </c>
      <c r="N9" s="123" t="s">
        <v>31</v>
      </c>
      <c r="O9" s="123" t="s">
        <v>30</v>
      </c>
      <c r="P9" s="123" t="s">
        <v>29</v>
      </c>
      <c r="Q9" s="123" t="s">
        <v>28</v>
      </c>
      <c r="R9" s="123" t="s">
        <v>27</v>
      </c>
      <c r="S9" s="130" t="s">
        <v>26</v>
      </c>
      <c r="T9" s="127"/>
      <c r="U9" s="117"/>
      <c r="V9" s="117"/>
    </row>
    <row r="10" spans="1:24" ht="26.25" thickBot="1" x14ac:dyDescent="0.3">
      <c r="A10" s="118"/>
      <c r="B10" s="118"/>
      <c r="C10" s="134"/>
      <c r="D10" s="137"/>
      <c r="E10" s="118"/>
      <c r="F10" s="36" t="s">
        <v>25</v>
      </c>
      <c r="G10" s="35" t="s">
        <v>24</v>
      </c>
      <c r="H10" s="34" t="s">
        <v>23</v>
      </c>
      <c r="I10" s="33" t="s">
        <v>22</v>
      </c>
      <c r="J10" s="32" t="s">
        <v>21</v>
      </c>
      <c r="K10" s="128"/>
      <c r="L10" s="122"/>
      <c r="M10" s="124"/>
      <c r="N10" s="124"/>
      <c r="O10" s="124"/>
      <c r="P10" s="124"/>
      <c r="Q10" s="124"/>
      <c r="R10" s="124"/>
      <c r="S10" s="131"/>
      <c r="T10" s="128"/>
      <c r="U10" s="118"/>
      <c r="V10" s="118"/>
    </row>
    <row r="11" spans="1:24" x14ac:dyDescent="0.25">
      <c r="A11" s="30"/>
      <c r="B11" s="48"/>
      <c r="C11" s="29"/>
      <c r="D11" s="75"/>
      <c r="E11" s="26"/>
      <c r="F11" s="28">
        <f>ROUNDDOWN(Feb!F11/100*$D$11,2)</f>
        <v>0</v>
      </c>
      <c r="G11" s="28">
        <f>ROUNDDOWN(Feb!G11/100*$D$11,2)</f>
        <v>0</v>
      </c>
      <c r="H11" s="28">
        <f>ROUNDDOWN(Feb!H11/100*$D$11,2)</f>
        <v>0</v>
      </c>
      <c r="I11" s="28">
        <f>ROUNDDOWN(Feb!I11/100*$D$11,2)</f>
        <v>0</v>
      </c>
      <c r="J11" s="28">
        <f>ROUNDDOWN(Feb!J11/100*$D$11,2)</f>
        <v>0</v>
      </c>
      <c r="K11" s="28">
        <f>SUM(F11:J11)</f>
        <v>0</v>
      </c>
      <c r="L11" s="28">
        <f>ROUNDDOWN(Feb!L11/100*$D$11,2)</f>
        <v>0</v>
      </c>
      <c r="M11" s="28">
        <f>ROUNDDOWN(Feb!M11/100*$D$11,2)</f>
        <v>0</v>
      </c>
      <c r="N11" s="28">
        <f>ROUNDDOWN(Feb!N11/100*$D$11,2)</f>
        <v>0</v>
      </c>
      <c r="O11" s="28">
        <f>ROUNDDOWN(Feb!O11/100*$D$11,2)</f>
        <v>0</v>
      </c>
      <c r="P11" s="28">
        <f>ROUNDDOWN(Feb!P11/100*$D$11,2)</f>
        <v>0</v>
      </c>
      <c r="Q11" s="28">
        <f>ROUNDDOWN(Feb!Q11/100*$D$11,2)</f>
        <v>0</v>
      </c>
      <c r="R11" s="28">
        <f>ROUNDDOWN(Feb!R11/100*$D$11,2)</f>
        <v>0</v>
      </c>
      <c r="S11" s="28">
        <f>ROUNDDOWN(Feb!S11/100*$D$11,2)</f>
        <v>0</v>
      </c>
      <c r="T11" s="28">
        <f>ROUNDDOWN(Feb!T11/100*D11,2)</f>
        <v>0</v>
      </c>
      <c r="U11" s="23">
        <f>SUM(K11:T11)</f>
        <v>0</v>
      </c>
      <c r="V11" s="27"/>
      <c r="W11" s="57">
        <f>D11*Feb!U11/100</f>
        <v>0</v>
      </c>
      <c r="X11" s="57">
        <f>U11-W11</f>
        <v>0</v>
      </c>
    </row>
    <row r="12" spans="1:24" x14ac:dyDescent="0.25">
      <c r="A12" s="30"/>
      <c r="B12" s="46"/>
      <c r="C12" s="29"/>
      <c r="D12" s="52"/>
      <c r="E12" s="26"/>
      <c r="F12" s="28">
        <f>ROUNDDOWN(Feb!F12/100*$D$12,2)</f>
        <v>0</v>
      </c>
      <c r="G12" s="28">
        <f>ROUNDDOWN(Feb!G12/100*$D$12,2)</f>
        <v>0</v>
      </c>
      <c r="H12" s="28">
        <f>ROUNDDOWN(Feb!H12/100*$D$12,2)</f>
        <v>0</v>
      </c>
      <c r="I12" s="28">
        <f>ROUNDDOWN(Feb!I12/100*$D$12,2)</f>
        <v>0</v>
      </c>
      <c r="J12" s="28">
        <f>ROUNDDOWN(Feb!J12/100*$D$12,2)</f>
        <v>0</v>
      </c>
      <c r="K12" s="28">
        <f t="shared" ref="K12:K33" si="0">SUM(F12:J12)</f>
        <v>0</v>
      </c>
      <c r="L12" s="28">
        <f>ROUNDDOWN(Feb!L12/100*$D$12,2)</f>
        <v>0</v>
      </c>
      <c r="M12" s="28">
        <f>ROUNDDOWN(Feb!M12/100*$D$12,2)</f>
        <v>0</v>
      </c>
      <c r="N12" s="28">
        <f>ROUNDDOWN(Feb!N12/100*$D$12,2)</f>
        <v>0</v>
      </c>
      <c r="O12" s="28">
        <f>ROUNDDOWN(Feb!O12/100*$D$12,2)</f>
        <v>0</v>
      </c>
      <c r="P12" s="28">
        <f>ROUNDDOWN(Feb!P12/100*$D$12,2)</f>
        <v>0</v>
      </c>
      <c r="Q12" s="28">
        <f>ROUNDDOWN(Feb!Q12/100*$D$12,2)</f>
        <v>0</v>
      </c>
      <c r="R12" s="28">
        <f>ROUNDDOWN(Feb!R12/100*$D$12,2)</f>
        <v>0</v>
      </c>
      <c r="S12" s="28">
        <f>ROUNDDOWN(Feb!S12/100*$D$12,2)</f>
        <v>0</v>
      </c>
      <c r="T12" s="28">
        <f>ROUNDDOWN(Feb!T12/100*D12,2)</f>
        <v>0</v>
      </c>
      <c r="U12" s="23">
        <f t="shared" ref="U12:U33" si="1">SUM(K12:T12)</f>
        <v>0</v>
      </c>
      <c r="V12" s="27"/>
      <c r="W12" s="57">
        <f>D12*Feb!U12/100</f>
        <v>0</v>
      </c>
      <c r="X12" s="57">
        <f t="shared" ref="X12:X33" si="2">U12-W12</f>
        <v>0</v>
      </c>
    </row>
    <row r="13" spans="1:24" x14ac:dyDescent="0.25">
      <c r="A13" s="30"/>
      <c r="B13" s="47"/>
      <c r="C13" s="29"/>
      <c r="D13" s="52"/>
      <c r="E13" s="26"/>
      <c r="F13" s="28">
        <f>ROUNDDOWN(Feb!F13/100*$D$13,2)</f>
        <v>0</v>
      </c>
      <c r="G13" s="28">
        <f>ROUNDDOWN(Feb!G13/100*$D$13,2)</f>
        <v>0</v>
      </c>
      <c r="H13" s="28">
        <f>ROUNDDOWN(Feb!H13/100*$D$13,2)</f>
        <v>0</v>
      </c>
      <c r="I13" s="28">
        <f>ROUNDDOWN(Feb!I13/100*$D$13,2)</f>
        <v>0</v>
      </c>
      <c r="J13" s="28">
        <f>ROUNDDOWN(Feb!J13/100*$D$13,2)</f>
        <v>0</v>
      </c>
      <c r="K13" s="28">
        <f t="shared" si="0"/>
        <v>0</v>
      </c>
      <c r="L13" s="28">
        <f>ROUNDDOWN(Feb!L13/100*$D$13,2)</f>
        <v>0</v>
      </c>
      <c r="M13" s="28">
        <f>ROUNDDOWN(Feb!M13/100*$D$13,2)</f>
        <v>0</v>
      </c>
      <c r="N13" s="28">
        <f>ROUNDDOWN(Feb!N13/100*$D$13,2)</f>
        <v>0</v>
      </c>
      <c r="O13" s="28">
        <f>ROUNDDOWN(Feb!O13/100*$D$13,2)</f>
        <v>0</v>
      </c>
      <c r="P13" s="28">
        <f>ROUNDDOWN(Feb!P13/100*$D$13,2)</f>
        <v>0</v>
      </c>
      <c r="Q13" s="28">
        <f>ROUNDDOWN(Feb!Q13/100*$D$13,2)</f>
        <v>0</v>
      </c>
      <c r="R13" s="28">
        <f>ROUNDDOWN(Feb!R13/100*$D$13,2)</f>
        <v>0</v>
      </c>
      <c r="S13" s="28">
        <f>ROUNDDOWN(Feb!S13/100*$D$13,2)</f>
        <v>0</v>
      </c>
      <c r="T13" s="28">
        <f>ROUNDDOWN(Feb!T13/100*D13,2)</f>
        <v>0</v>
      </c>
      <c r="U13" s="23">
        <f t="shared" si="1"/>
        <v>0</v>
      </c>
      <c r="V13" s="27"/>
      <c r="W13" s="57">
        <f>D13*Feb!U13/100</f>
        <v>0</v>
      </c>
      <c r="X13" s="57">
        <f t="shared" si="2"/>
        <v>0</v>
      </c>
    </row>
    <row r="14" spans="1:24" x14ac:dyDescent="0.25">
      <c r="A14" s="30"/>
      <c r="B14" s="47"/>
      <c r="C14" s="29"/>
      <c r="D14" s="75"/>
      <c r="E14" s="26"/>
      <c r="F14" s="28">
        <f>ROUNDDOWN(Feb!F14/100*$D$14,2)</f>
        <v>0</v>
      </c>
      <c r="G14" s="28">
        <f>ROUNDDOWN(Feb!G14/100*$D$14,2)</f>
        <v>0</v>
      </c>
      <c r="H14" s="28">
        <f>ROUNDDOWN(Feb!H14/100*$D$14,2)</f>
        <v>0</v>
      </c>
      <c r="I14" s="28">
        <f>ROUNDDOWN(Feb!I14/100*$D$14,2)</f>
        <v>0</v>
      </c>
      <c r="J14" s="28">
        <f>ROUNDDOWN(Feb!J14/100*$D$14,2)</f>
        <v>0</v>
      </c>
      <c r="K14" s="28">
        <f t="shared" si="0"/>
        <v>0</v>
      </c>
      <c r="L14" s="28">
        <f>ROUNDDOWN(Feb!L14/100*$D$14,2)</f>
        <v>0</v>
      </c>
      <c r="M14" s="28">
        <f>ROUNDDOWN(Feb!M14/100*$D$14,2)</f>
        <v>0</v>
      </c>
      <c r="N14" s="28">
        <f>ROUNDDOWN(Feb!N14/100*$D$14,2)</f>
        <v>0</v>
      </c>
      <c r="O14" s="28">
        <f>ROUNDDOWN(Feb!O14/100*$D$14,2)</f>
        <v>0</v>
      </c>
      <c r="P14" s="28">
        <f>ROUNDDOWN(Feb!P14/100*$D$14,2)</f>
        <v>0</v>
      </c>
      <c r="Q14" s="28">
        <f>ROUNDDOWN(Feb!Q14/100*$D$14,2)</f>
        <v>0</v>
      </c>
      <c r="R14" s="28">
        <f>ROUNDDOWN(Feb!R14/100*$D$14,2)</f>
        <v>0</v>
      </c>
      <c r="S14" s="28">
        <f>ROUNDDOWN(Feb!S14/100*$D$14,2)</f>
        <v>0</v>
      </c>
      <c r="T14" s="28">
        <f>ROUNDDOWN(Feb!T14/100*D14,2)</f>
        <v>0</v>
      </c>
      <c r="U14" s="23">
        <f t="shared" si="1"/>
        <v>0</v>
      </c>
      <c r="V14" s="27"/>
      <c r="W14" s="57">
        <f>D14*Feb!U14/100</f>
        <v>0</v>
      </c>
      <c r="X14" s="57">
        <f t="shared" si="2"/>
        <v>0</v>
      </c>
    </row>
    <row r="15" spans="1:24" x14ac:dyDescent="0.25">
      <c r="A15" s="30"/>
      <c r="B15" s="47"/>
      <c r="C15" s="29"/>
      <c r="D15" s="52"/>
      <c r="E15" s="26"/>
      <c r="F15" s="28">
        <f>ROUNDDOWN(Feb!F15/100*$D$15,2)</f>
        <v>0</v>
      </c>
      <c r="G15" s="28">
        <f>ROUNDDOWN(Feb!G15/100*$D$15,2)</f>
        <v>0</v>
      </c>
      <c r="H15" s="28">
        <f>ROUNDDOWN(Feb!H15/100*$D$15,2)</f>
        <v>0</v>
      </c>
      <c r="I15" s="28">
        <f>ROUNDDOWN(Feb!I15/100*$D$15,2)</f>
        <v>0</v>
      </c>
      <c r="J15" s="28">
        <f>ROUNDDOWN(Feb!J15/100*$D$15,2)</f>
        <v>0</v>
      </c>
      <c r="K15" s="28">
        <f t="shared" si="0"/>
        <v>0</v>
      </c>
      <c r="L15" s="28">
        <f>ROUNDDOWN(Feb!L15/100*$D$15,2)</f>
        <v>0</v>
      </c>
      <c r="M15" s="28">
        <f>ROUNDDOWN(Feb!M15/100*$D$15,2)</f>
        <v>0</v>
      </c>
      <c r="N15" s="28">
        <f>ROUNDDOWN(Feb!N15/100*$D$15,2)</f>
        <v>0</v>
      </c>
      <c r="O15" s="28">
        <f>ROUNDDOWN(Feb!O15/100*$D$15,2)</f>
        <v>0</v>
      </c>
      <c r="P15" s="28">
        <f>ROUNDDOWN(Feb!P15/100*$D$15,2)</f>
        <v>0</v>
      </c>
      <c r="Q15" s="28">
        <f>ROUNDDOWN(Feb!Q15/100*$D$15,2)</f>
        <v>0</v>
      </c>
      <c r="R15" s="28">
        <f>ROUNDDOWN(Feb!R15/100*$D$15,2)</f>
        <v>0</v>
      </c>
      <c r="S15" s="28">
        <f>ROUNDDOWN(Feb!S15/100*$D$15,2)</f>
        <v>0</v>
      </c>
      <c r="T15" s="28">
        <f>ROUNDDOWN(Feb!T15/100*D15,2)</f>
        <v>0</v>
      </c>
      <c r="U15" s="23">
        <f t="shared" si="1"/>
        <v>0</v>
      </c>
      <c r="V15" s="27"/>
      <c r="W15" s="57">
        <f>D15*Feb!U15/100</f>
        <v>0</v>
      </c>
      <c r="X15" s="57">
        <f t="shared" si="2"/>
        <v>0</v>
      </c>
    </row>
    <row r="16" spans="1:24" x14ac:dyDescent="0.25">
      <c r="A16" s="30"/>
      <c r="B16" s="47"/>
      <c r="C16" s="29"/>
      <c r="D16" s="52"/>
      <c r="E16" s="26"/>
      <c r="F16" s="28">
        <f>ROUNDDOWN(Feb!F16/100*$D$16,2)</f>
        <v>0</v>
      </c>
      <c r="G16" s="28">
        <f>ROUNDDOWN(Feb!G16/100*$D$16,2)</f>
        <v>0</v>
      </c>
      <c r="H16" s="28">
        <f>ROUNDDOWN(Feb!H16/100*$D$16,2)</f>
        <v>0</v>
      </c>
      <c r="I16" s="28">
        <f>ROUNDDOWN(Feb!I16/100*$D$16,2)</f>
        <v>0</v>
      </c>
      <c r="J16" s="28">
        <f>ROUNDDOWN(Feb!J16/100*$D$16,2)</f>
        <v>0</v>
      </c>
      <c r="K16" s="28">
        <f t="shared" si="0"/>
        <v>0</v>
      </c>
      <c r="L16" s="28">
        <f>ROUNDDOWN(Feb!L16/100*$D$16,2)</f>
        <v>0</v>
      </c>
      <c r="M16" s="28">
        <f>ROUNDDOWN(Feb!M16/100*$D$16,2)</f>
        <v>0</v>
      </c>
      <c r="N16" s="28">
        <f>ROUNDDOWN(Feb!N16/100*$D$16,2)</f>
        <v>0</v>
      </c>
      <c r="O16" s="28">
        <f>ROUNDDOWN(Feb!O16/100*$D$16,2)</f>
        <v>0</v>
      </c>
      <c r="P16" s="28">
        <f>ROUNDDOWN(Feb!P16/100*$D$16,2)</f>
        <v>0</v>
      </c>
      <c r="Q16" s="28">
        <f>ROUNDDOWN(Feb!Q16/100*$D$16,2)</f>
        <v>0</v>
      </c>
      <c r="R16" s="28">
        <f>ROUNDDOWN(Feb!R16/100*$D$16,2)</f>
        <v>0</v>
      </c>
      <c r="S16" s="28">
        <f>ROUNDDOWN(Feb!S16/100*$D$16,2)</f>
        <v>0</v>
      </c>
      <c r="T16" s="28">
        <f>ROUNDDOWN(Feb!T16/100*D16,2)</f>
        <v>0</v>
      </c>
      <c r="U16" s="23">
        <f t="shared" si="1"/>
        <v>0</v>
      </c>
      <c r="V16" s="27"/>
      <c r="W16" s="57">
        <f>D16*Feb!U16/100</f>
        <v>0</v>
      </c>
      <c r="X16" s="57">
        <f t="shared" si="2"/>
        <v>0</v>
      </c>
    </row>
    <row r="17" spans="1:24" x14ac:dyDescent="0.25">
      <c r="A17" s="30"/>
      <c r="B17" s="47"/>
      <c r="C17" s="29"/>
      <c r="D17" s="52"/>
      <c r="E17" s="26"/>
      <c r="F17" s="28">
        <f>ROUNDDOWN(Feb!F17/100*$D$17,2)</f>
        <v>0</v>
      </c>
      <c r="G17" s="28">
        <f>ROUNDDOWN(Feb!G17/100*$D$17,2)</f>
        <v>0</v>
      </c>
      <c r="H17" s="28">
        <f>ROUNDDOWN(Feb!H17/100*$D$17,2)</f>
        <v>0</v>
      </c>
      <c r="I17" s="28">
        <f>ROUNDDOWN(Feb!I17/100*$D$17,2)</f>
        <v>0</v>
      </c>
      <c r="J17" s="28">
        <f>ROUNDDOWN(Feb!J17/100*$D$17,2)</f>
        <v>0</v>
      </c>
      <c r="K17" s="28">
        <f t="shared" si="0"/>
        <v>0</v>
      </c>
      <c r="L17" s="28">
        <f>ROUNDDOWN(Feb!L17/100*$D$17,2)</f>
        <v>0</v>
      </c>
      <c r="M17" s="28">
        <f>ROUNDDOWN(Feb!M17/100*$D$17,2)</f>
        <v>0</v>
      </c>
      <c r="N17" s="28">
        <f>ROUNDDOWN(Feb!N17/100*$D$17,2)</f>
        <v>0</v>
      </c>
      <c r="O17" s="28">
        <f>ROUNDDOWN(Feb!O17/100*$D$17,2)</f>
        <v>0</v>
      </c>
      <c r="P17" s="28">
        <f>ROUNDDOWN(Feb!P17/100*$D$17,2)</f>
        <v>0</v>
      </c>
      <c r="Q17" s="28">
        <f>ROUNDDOWN(Feb!Q17/100*$D$17,2)</f>
        <v>0</v>
      </c>
      <c r="R17" s="28">
        <f>ROUNDDOWN(Feb!R17/100*$D$17,2)</f>
        <v>0</v>
      </c>
      <c r="S17" s="28">
        <f>ROUNDDOWN(Feb!S17/100*$D$17,2)</f>
        <v>0</v>
      </c>
      <c r="T17" s="28">
        <f>ROUNDDOWN(Feb!T17/100*D17,2)</f>
        <v>0</v>
      </c>
      <c r="U17" s="23">
        <f t="shared" si="1"/>
        <v>0</v>
      </c>
      <c r="V17" s="27"/>
      <c r="W17" s="57">
        <f>D17*Feb!U17/100</f>
        <v>0</v>
      </c>
      <c r="X17" s="57">
        <f t="shared" si="2"/>
        <v>0</v>
      </c>
    </row>
    <row r="18" spans="1:24" x14ac:dyDescent="0.25">
      <c r="A18" s="30"/>
      <c r="B18" s="47"/>
      <c r="C18" s="29"/>
      <c r="D18" s="52"/>
      <c r="E18" s="26"/>
      <c r="F18" s="28">
        <f>ROUNDDOWN(Feb!F18/100*$D$18,2)</f>
        <v>0</v>
      </c>
      <c r="G18" s="28">
        <f>ROUNDDOWN(Feb!G18/100*$D$18,2)</f>
        <v>0</v>
      </c>
      <c r="H18" s="28">
        <f>ROUNDDOWN(Feb!H18/100*$D$18,2)</f>
        <v>0</v>
      </c>
      <c r="I18" s="28">
        <f>ROUNDDOWN(Feb!I18/100*$D$18,2)</f>
        <v>0</v>
      </c>
      <c r="J18" s="28">
        <f>ROUNDDOWN(Feb!J18/100*$D$18,2)</f>
        <v>0</v>
      </c>
      <c r="K18" s="28">
        <f t="shared" si="0"/>
        <v>0</v>
      </c>
      <c r="L18" s="28">
        <f>ROUNDDOWN(Feb!L18/100*$D$18,2)</f>
        <v>0</v>
      </c>
      <c r="M18" s="28">
        <f>ROUNDDOWN(Feb!M18/100*$D$18,2)</f>
        <v>0</v>
      </c>
      <c r="N18" s="28">
        <f>ROUNDDOWN(Feb!N18/100*$D$18,2)</f>
        <v>0</v>
      </c>
      <c r="O18" s="28">
        <f>ROUNDDOWN(Feb!O18/100*$D$18,2)</f>
        <v>0</v>
      </c>
      <c r="P18" s="28">
        <f>ROUNDDOWN(Feb!P18/100*$D$18,2)</f>
        <v>0</v>
      </c>
      <c r="Q18" s="28">
        <f>ROUNDDOWN(Feb!Q18/100*$D$18,2)</f>
        <v>0</v>
      </c>
      <c r="R18" s="28">
        <f>ROUNDDOWN(Feb!R18/100*$D$18,2)</f>
        <v>0</v>
      </c>
      <c r="S18" s="28">
        <f>ROUNDDOWN(Feb!S18/100*$D$18,2)</f>
        <v>0</v>
      </c>
      <c r="T18" s="28">
        <f>ROUNDDOWN(Feb!T18/100*D18,2)</f>
        <v>0</v>
      </c>
      <c r="U18" s="23">
        <f t="shared" si="1"/>
        <v>0</v>
      </c>
      <c r="V18" s="27"/>
      <c r="W18" s="57">
        <f>D18*Feb!U18/100</f>
        <v>0</v>
      </c>
      <c r="X18" s="57">
        <f t="shared" si="2"/>
        <v>0</v>
      </c>
    </row>
    <row r="19" spans="1:24" x14ac:dyDescent="0.25">
      <c r="A19" s="30"/>
      <c r="B19" s="47"/>
      <c r="C19" s="29"/>
      <c r="D19" s="52"/>
      <c r="E19" s="26"/>
      <c r="F19" s="28">
        <f>ROUNDDOWN(Feb!F19/100*$D$19,2)</f>
        <v>0</v>
      </c>
      <c r="G19" s="28">
        <f>ROUNDDOWN(Feb!G19/100*$D$19,2)</f>
        <v>0</v>
      </c>
      <c r="H19" s="28">
        <f>ROUNDDOWN(Feb!H19/100*$D$19,2)</f>
        <v>0</v>
      </c>
      <c r="I19" s="28">
        <f>ROUNDDOWN(Feb!I19/100*$D$19,2)</f>
        <v>0</v>
      </c>
      <c r="J19" s="28">
        <f>ROUNDDOWN(Feb!J19/100*$D$19,2)</f>
        <v>0</v>
      </c>
      <c r="K19" s="28">
        <f t="shared" si="0"/>
        <v>0</v>
      </c>
      <c r="L19" s="28">
        <f>ROUNDDOWN(Feb!L19/100*$D$19,2)</f>
        <v>0</v>
      </c>
      <c r="M19" s="28">
        <f>ROUNDDOWN(Feb!M19/100*$D$19,2)</f>
        <v>0</v>
      </c>
      <c r="N19" s="28">
        <f>ROUNDDOWN(Feb!N19/100*$D$19,2)</f>
        <v>0</v>
      </c>
      <c r="O19" s="28">
        <f>ROUNDDOWN(Feb!O19/100*$D$19,2)</f>
        <v>0</v>
      </c>
      <c r="P19" s="28">
        <f>ROUNDDOWN(Feb!P19/100*$D$19,2)</f>
        <v>0</v>
      </c>
      <c r="Q19" s="28">
        <f>ROUNDDOWN(Feb!Q19/100*$D$19,2)</f>
        <v>0</v>
      </c>
      <c r="R19" s="28">
        <f>ROUNDDOWN(Feb!R19/100*$D$19,2)</f>
        <v>0</v>
      </c>
      <c r="S19" s="28">
        <f>ROUNDDOWN(Feb!S19/100*$D$19,2)</f>
        <v>0</v>
      </c>
      <c r="T19" s="28">
        <f>ROUNDDOWN(Feb!T19/100*D19,2)</f>
        <v>0</v>
      </c>
      <c r="U19" s="23">
        <f t="shared" si="1"/>
        <v>0</v>
      </c>
      <c r="V19" s="27"/>
      <c r="W19" s="57">
        <f>D19*Feb!U19/100</f>
        <v>0</v>
      </c>
      <c r="X19" s="57">
        <f t="shared" si="2"/>
        <v>0</v>
      </c>
    </row>
    <row r="20" spans="1:24" x14ac:dyDescent="0.25">
      <c r="A20" s="30"/>
      <c r="B20" s="47"/>
      <c r="C20" s="29"/>
      <c r="D20" s="52"/>
      <c r="E20" s="26"/>
      <c r="F20" s="28">
        <f>ROUNDDOWN(Feb!F20/100*$D$20,2)</f>
        <v>0</v>
      </c>
      <c r="G20" s="28">
        <f>ROUNDDOWN(Feb!G20/100*$D$20,2)</f>
        <v>0</v>
      </c>
      <c r="H20" s="28">
        <f>ROUNDDOWN(Feb!H20/100*$D$20,2)</f>
        <v>0</v>
      </c>
      <c r="I20" s="28">
        <f>ROUNDDOWN(Feb!I20/100*$D$20,2)</f>
        <v>0</v>
      </c>
      <c r="J20" s="28">
        <f>ROUNDDOWN(Feb!J20/100*$D$20,2)</f>
        <v>0</v>
      </c>
      <c r="K20" s="28">
        <f t="shared" si="0"/>
        <v>0</v>
      </c>
      <c r="L20" s="28">
        <f>ROUNDDOWN(Feb!L20/100*$D$20,2)</f>
        <v>0</v>
      </c>
      <c r="M20" s="28">
        <f>ROUNDDOWN(Feb!M20/100*$D$20,2)</f>
        <v>0</v>
      </c>
      <c r="N20" s="28">
        <f>ROUNDDOWN(Feb!N20/100*$D$20,2)</f>
        <v>0</v>
      </c>
      <c r="O20" s="28">
        <f>ROUNDDOWN(Feb!O20/100*$D$20,2)</f>
        <v>0</v>
      </c>
      <c r="P20" s="28">
        <f>ROUNDDOWN(Feb!P20/100*$D$20,2)</f>
        <v>0</v>
      </c>
      <c r="Q20" s="28">
        <f>ROUNDDOWN(Feb!Q20/100*$D$20,2)</f>
        <v>0</v>
      </c>
      <c r="R20" s="28">
        <f>ROUNDDOWN(Feb!R20/100*$D$20,2)</f>
        <v>0</v>
      </c>
      <c r="S20" s="28">
        <f>ROUNDDOWN(Feb!S20/100*$D$20,2)</f>
        <v>0</v>
      </c>
      <c r="T20" s="28">
        <f>ROUNDDOWN(Feb!T20/100*D20,2)</f>
        <v>0</v>
      </c>
      <c r="U20" s="23">
        <f t="shared" si="1"/>
        <v>0</v>
      </c>
      <c r="V20" s="27"/>
      <c r="W20" s="57">
        <f>D20*Feb!U20/100</f>
        <v>0</v>
      </c>
      <c r="X20" s="57">
        <f t="shared" si="2"/>
        <v>0</v>
      </c>
    </row>
    <row r="21" spans="1:24" x14ac:dyDescent="0.25">
      <c r="A21" s="30"/>
      <c r="B21" s="47"/>
      <c r="C21" s="29"/>
      <c r="D21" s="52"/>
      <c r="E21" s="26"/>
      <c r="F21" s="28">
        <f>ROUNDDOWN(Feb!F21/100*$D$21,2)</f>
        <v>0</v>
      </c>
      <c r="G21" s="28">
        <f>ROUNDDOWN(Feb!G21/100*$D$21,2)</f>
        <v>0</v>
      </c>
      <c r="H21" s="28">
        <f>ROUNDDOWN(Feb!H21/100*$D$21,2)</f>
        <v>0</v>
      </c>
      <c r="I21" s="28">
        <f>ROUNDDOWN(Feb!I21/100*$D$21,2)</f>
        <v>0</v>
      </c>
      <c r="J21" s="28">
        <f>ROUNDDOWN(Feb!J21/100*$D$21,2)</f>
        <v>0</v>
      </c>
      <c r="K21" s="28">
        <f t="shared" si="0"/>
        <v>0</v>
      </c>
      <c r="L21" s="28">
        <f>ROUNDDOWN(Feb!L21/100*$D$21,2)</f>
        <v>0</v>
      </c>
      <c r="M21" s="28">
        <f>ROUNDDOWN(Feb!M21/100*$D$21,2)</f>
        <v>0</v>
      </c>
      <c r="N21" s="28">
        <f>ROUNDDOWN(Feb!N21/100*$D$21,2)</f>
        <v>0</v>
      </c>
      <c r="O21" s="28">
        <f>ROUNDDOWN(Feb!O21/100*$D$21,2)</f>
        <v>0</v>
      </c>
      <c r="P21" s="28">
        <f>ROUNDDOWN(Feb!P21/100*$D$21,2)</f>
        <v>0</v>
      </c>
      <c r="Q21" s="28">
        <f>ROUNDDOWN(Feb!Q21/100*$D$21,2)</f>
        <v>0</v>
      </c>
      <c r="R21" s="28">
        <f>ROUNDDOWN(Feb!R21/100*$D$21,2)</f>
        <v>0</v>
      </c>
      <c r="S21" s="28">
        <f>ROUNDDOWN(Feb!S21/100*$D$21,2)</f>
        <v>0</v>
      </c>
      <c r="T21" s="28">
        <f>ROUNDDOWN(Feb!T21/100*D21,2)</f>
        <v>0</v>
      </c>
      <c r="U21" s="23">
        <f t="shared" si="1"/>
        <v>0</v>
      </c>
      <c r="V21" s="27"/>
      <c r="W21" s="57">
        <f>D21*Feb!U21/100</f>
        <v>0</v>
      </c>
      <c r="X21" s="57">
        <f t="shared" si="2"/>
        <v>0</v>
      </c>
    </row>
    <row r="22" spans="1:24" x14ac:dyDescent="0.25">
      <c r="A22" s="30"/>
      <c r="B22" s="47"/>
      <c r="C22" s="29"/>
      <c r="D22" s="52"/>
      <c r="E22" s="26"/>
      <c r="F22" s="28">
        <f>ROUNDDOWN(Feb!F22/100*$D$22,2)</f>
        <v>0</v>
      </c>
      <c r="G22" s="28">
        <f>ROUNDDOWN(Feb!G22/100*$D$22,2)</f>
        <v>0</v>
      </c>
      <c r="H22" s="28">
        <f>ROUNDDOWN(Feb!H22/100*$D$22,2)</f>
        <v>0</v>
      </c>
      <c r="I22" s="28">
        <f>ROUNDDOWN(Feb!I22/100*$D$22,2)</f>
        <v>0</v>
      </c>
      <c r="J22" s="28">
        <f>ROUNDDOWN(Feb!J22/100*$D$22,2)</f>
        <v>0</v>
      </c>
      <c r="K22" s="28">
        <f t="shared" si="0"/>
        <v>0</v>
      </c>
      <c r="L22" s="28">
        <f>ROUNDDOWN(Feb!L22/100*$D$22,2)</f>
        <v>0</v>
      </c>
      <c r="M22" s="28">
        <f>ROUNDDOWN(Feb!M22/100*$D$22,2)</f>
        <v>0</v>
      </c>
      <c r="N22" s="28">
        <f>ROUNDDOWN(Feb!N22/100*$D$22,2)</f>
        <v>0</v>
      </c>
      <c r="O22" s="28">
        <f>ROUNDDOWN(Feb!O22/100*$D$22,2)</f>
        <v>0</v>
      </c>
      <c r="P22" s="28">
        <f>ROUNDDOWN(Feb!P22/100*$D$22,2)</f>
        <v>0</v>
      </c>
      <c r="Q22" s="28">
        <f>ROUNDDOWN(Feb!Q22/100*$D$22,2)</f>
        <v>0</v>
      </c>
      <c r="R22" s="28">
        <f>ROUNDDOWN(Feb!R22/100*$D$22,2)</f>
        <v>0</v>
      </c>
      <c r="S22" s="28">
        <f>ROUNDDOWN(Feb!S22/100*$D$22,2)</f>
        <v>0</v>
      </c>
      <c r="T22" s="28">
        <f>ROUNDDOWN(Feb!T22/100*D22,2)</f>
        <v>0</v>
      </c>
      <c r="U22" s="23">
        <f t="shared" si="1"/>
        <v>0</v>
      </c>
      <c r="V22" s="27"/>
      <c r="W22" s="57">
        <f>D22*Feb!U22/100</f>
        <v>0</v>
      </c>
      <c r="X22" s="57">
        <f t="shared" si="2"/>
        <v>0</v>
      </c>
    </row>
    <row r="23" spans="1:24" x14ac:dyDescent="0.25">
      <c r="A23" s="30"/>
      <c r="B23" s="47"/>
      <c r="C23" s="29"/>
      <c r="D23" s="52"/>
      <c r="E23" s="26"/>
      <c r="F23" s="28">
        <f>ROUNDDOWN(Feb!F23/100*$D$23,2)</f>
        <v>0</v>
      </c>
      <c r="G23" s="28">
        <f>ROUNDDOWN(Feb!G23/100*$D$23,2)</f>
        <v>0</v>
      </c>
      <c r="H23" s="28">
        <f>ROUNDDOWN(Feb!H23/100*$D$23,2)</f>
        <v>0</v>
      </c>
      <c r="I23" s="28">
        <f>ROUNDDOWN(Feb!I23/100*$D$23,2)</f>
        <v>0</v>
      </c>
      <c r="J23" s="28">
        <f>ROUNDDOWN(Feb!J23/100*$D$23,2)</f>
        <v>0</v>
      </c>
      <c r="K23" s="28">
        <f t="shared" si="0"/>
        <v>0</v>
      </c>
      <c r="L23" s="28">
        <f>ROUNDDOWN(Feb!L23/100*$D$23,2)</f>
        <v>0</v>
      </c>
      <c r="M23" s="28">
        <f>ROUNDDOWN(Feb!M23/100*$D$23,2)</f>
        <v>0</v>
      </c>
      <c r="N23" s="28">
        <f>ROUNDDOWN(Feb!N23/100*$D$23,2)</f>
        <v>0</v>
      </c>
      <c r="O23" s="28">
        <f>ROUNDDOWN(Feb!O23/100*$D$23,2)</f>
        <v>0</v>
      </c>
      <c r="P23" s="28">
        <f>ROUNDDOWN(Feb!P23/100*$D$23,2)</f>
        <v>0</v>
      </c>
      <c r="Q23" s="28">
        <f>ROUNDDOWN(Feb!Q23/100*$D$23,2)</f>
        <v>0</v>
      </c>
      <c r="R23" s="28">
        <f>ROUNDDOWN(Feb!R23/100*$D$23,2)</f>
        <v>0</v>
      </c>
      <c r="S23" s="28">
        <f>ROUNDDOWN(Feb!S23/100*$D$23,2)</f>
        <v>0</v>
      </c>
      <c r="T23" s="28">
        <f>ROUNDDOWN(Feb!T23/100*D23,2)</f>
        <v>0</v>
      </c>
      <c r="U23" s="23">
        <f t="shared" si="1"/>
        <v>0</v>
      </c>
      <c r="V23" s="27"/>
      <c r="W23" s="57">
        <f>D23*Feb!U23/100</f>
        <v>0</v>
      </c>
      <c r="X23" s="57">
        <f t="shared" si="2"/>
        <v>0</v>
      </c>
    </row>
    <row r="24" spans="1:24" x14ac:dyDescent="0.25">
      <c r="A24" s="30"/>
      <c r="B24" s="47"/>
      <c r="C24" s="29"/>
      <c r="D24" s="52"/>
      <c r="E24" s="26"/>
      <c r="F24" s="28">
        <f>ROUNDDOWN(Feb!F24/100*$D$24,2)</f>
        <v>0</v>
      </c>
      <c r="G24" s="28">
        <f>ROUNDDOWN(Feb!G24/100*$D$24,2)</f>
        <v>0</v>
      </c>
      <c r="H24" s="28">
        <f>ROUNDDOWN(Feb!H24/100*$D$24,2)</f>
        <v>0</v>
      </c>
      <c r="I24" s="28">
        <f>ROUNDDOWN(Feb!I24/100*$D$24,2)</f>
        <v>0</v>
      </c>
      <c r="J24" s="28">
        <f>ROUNDDOWN(Feb!J24/100*$D$24,2)</f>
        <v>0</v>
      </c>
      <c r="K24" s="28">
        <f t="shared" si="0"/>
        <v>0</v>
      </c>
      <c r="L24" s="28">
        <f>ROUNDDOWN(Feb!L24/100*$D$24,2)</f>
        <v>0</v>
      </c>
      <c r="M24" s="28">
        <f>ROUNDDOWN(Feb!M24/100*$D$24,2)</f>
        <v>0</v>
      </c>
      <c r="N24" s="28">
        <f>ROUNDDOWN(Feb!N24/100*$D$24,2)</f>
        <v>0</v>
      </c>
      <c r="O24" s="28">
        <f>ROUNDDOWN(Feb!O24/100*$D$24,2)</f>
        <v>0</v>
      </c>
      <c r="P24" s="28">
        <f>ROUNDDOWN(Feb!P24/100*$D$24,2)</f>
        <v>0</v>
      </c>
      <c r="Q24" s="28">
        <f>ROUNDDOWN(Feb!Q24/100*$D$24,2)</f>
        <v>0</v>
      </c>
      <c r="R24" s="28">
        <f>ROUNDDOWN(Feb!R24/100*$D$24,2)</f>
        <v>0</v>
      </c>
      <c r="S24" s="28">
        <f>ROUNDDOWN(Feb!S24/100*$D$24,2)</f>
        <v>0</v>
      </c>
      <c r="T24" s="28">
        <f>ROUNDDOWN(Feb!T24/100*D24,2)</f>
        <v>0</v>
      </c>
      <c r="U24" s="23">
        <f t="shared" si="1"/>
        <v>0</v>
      </c>
      <c r="V24" s="27"/>
      <c r="W24" s="57">
        <f>D24*Feb!U24/100</f>
        <v>0</v>
      </c>
      <c r="X24" s="57">
        <f t="shared" si="2"/>
        <v>0</v>
      </c>
    </row>
    <row r="25" spans="1:24" x14ac:dyDescent="0.25">
      <c r="A25" s="30"/>
      <c r="B25" s="47"/>
      <c r="C25" s="29"/>
      <c r="D25" s="52"/>
      <c r="E25" s="26"/>
      <c r="F25" s="28">
        <f>ROUNDDOWN(Feb!F25/100*$D$25,2)</f>
        <v>0</v>
      </c>
      <c r="G25" s="28">
        <f>ROUNDDOWN(Feb!G25/100*$D$25,2)</f>
        <v>0</v>
      </c>
      <c r="H25" s="28">
        <f>ROUNDDOWN(Feb!H25/100*$D$25,2)</f>
        <v>0</v>
      </c>
      <c r="I25" s="28">
        <f>ROUNDDOWN(Feb!I25/100*$D$25,2)</f>
        <v>0</v>
      </c>
      <c r="J25" s="28">
        <f>ROUNDDOWN(Feb!J25/100*$D$25,2)</f>
        <v>0</v>
      </c>
      <c r="K25" s="28">
        <f t="shared" si="0"/>
        <v>0</v>
      </c>
      <c r="L25" s="28">
        <f>ROUNDDOWN(Feb!L25/100*$D$25,2)</f>
        <v>0</v>
      </c>
      <c r="M25" s="28">
        <f>ROUNDDOWN(Feb!M25/100*$D$25,2)</f>
        <v>0</v>
      </c>
      <c r="N25" s="28">
        <f>ROUNDDOWN(Feb!N25/100*$D$25,2)</f>
        <v>0</v>
      </c>
      <c r="O25" s="28">
        <f>ROUNDDOWN(Feb!O25/100*$D$25,2)</f>
        <v>0</v>
      </c>
      <c r="P25" s="28">
        <f>ROUNDDOWN(Feb!P25/100*$D$25,2)</f>
        <v>0</v>
      </c>
      <c r="Q25" s="28">
        <f>ROUNDDOWN(Feb!Q25/100*$D$25,2)</f>
        <v>0</v>
      </c>
      <c r="R25" s="28">
        <f>ROUNDDOWN(Feb!R25/100*$D$25,2)</f>
        <v>0</v>
      </c>
      <c r="S25" s="28">
        <f>ROUNDDOWN(Feb!S25/100*$D$25,2)</f>
        <v>0</v>
      </c>
      <c r="T25" s="28">
        <f>ROUNDDOWN(Feb!T25/100*D25,2)</f>
        <v>0</v>
      </c>
      <c r="U25" s="23">
        <f t="shared" si="1"/>
        <v>0</v>
      </c>
      <c r="V25" s="27"/>
      <c r="W25" s="57">
        <f>D25*Feb!U25/100</f>
        <v>0</v>
      </c>
      <c r="X25" s="57">
        <f t="shared" si="2"/>
        <v>0</v>
      </c>
    </row>
    <row r="26" spans="1:24" x14ac:dyDescent="0.25">
      <c r="A26" s="30"/>
      <c r="B26" s="47"/>
      <c r="C26" s="29"/>
      <c r="D26" s="52"/>
      <c r="E26" s="26"/>
      <c r="F26" s="28">
        <f>ROUNDDOWN(Feb!F26/100*$D$26,2)</f>
        <v>0</v>
      </c>
      <c r="G26" s="28">
        <f>ROUNDDOWN(Feb!G26/100*$D$26,2)</f>
        <v>0</v>
      </c>
      <c r="H26" s="28">
        <f>ROUNDDOWN(Feb!H26/100*$D$26,2)</f>
        <v>0</v>
      </c>
      <c r="I26" s="28">
        <f>ROUNDDOWN(Feb!I26/100*$D$26,2)</f>
        <v>0</v>
      </c>
      <c r="J26" s="28">
        <f>ROUNDDOWN(Feb!J26/100*$D$26,2)</f>
        <v>0</v>
      </c>
      <c r="K26" s="28">
        <f t="shared" si="0"/>
        <v>0</v>
      </c>
      <c r="L26" s="28">
        <f>ROUNDDOWN(Feb!L26/100*$D$26,2)</f>
        <v>0</v>
      </c>
      <c r="M26" s="28">
        <f>ROUNDDOWN(Feb!M26/100*$D$26,2)</f>
        <v>0</v>
      </c>
      <c r="N26" s="28">
        <f>ROUNDDOWN(Feb!N26/100*$D$26,2)</f>
        <v>0</v>
      </c>
      <c r="O26" s="28">
        <f>ROUNDDOWN(Feb!O26/100*$D$26,2)</f>
        <v>0</v>
      </c>
      <c r="P26" s="28">
        <f>ROUNDDOWN(Feb!P26/100*$D$26,2)</f>
        <v>0</v>
      </c>
      <c r="Q26" s="28">
        <f>ROUNDDOWN(Feb!Q26/100*$D$26,2)</f>
        <v>0</v>
      </c>
      <c r="R26" s="28">
        <f>ROUNDDOWN(Feb!R26/100*$D$26,2)</f>
        <v>0</v>
      </c>
      <c r="S26" s="28">
        <f>ROUNDDOWN(Feb!S26/100*$D$26,2)</f>
        <v>0</v>
      </c>
      <c r="T26" s="28">
        <f>ROUNDDOWN(Feb!T26/100*D26,2)</f>
        <v>0</v>
      </c>
      <c r="U26" s="23">
        <f t="shared" si="1"/>
        <v>0</v>
      </c>
      <c r="V26" s="27"/>
      <c r="W26" s="57">
        <f>D26*Feb!U26/100</f>
        <v>0</v>
      </c>
      <c r="X26" s="57">
        <f t="shared" si="2"/>
        <v>0</v>
      </c>
    </row>
    <row r="27" spans="1:24" x14ac:dyDescent="0.25">
      <c r="A27" s="30"/>
      <c r="B27" s="47"/>
      <c r="C27" s="29"/>
      <c r="D27" s="52"/>
      <c r="E27" s="26"/>
      <c r="F27" s="28">
        <f>ROUNDDOWN(Feb!F27/100*$D$27,2)</f>
        <v>0</v>
      </c>
      <c r="G27" s="28">
        <f>ROUNDDOWN(Feb!G27/100*$D$27,2)</f>
        <v>0</v>
      </c>
      <c r="H27" s="28">
        <f>ROUNDDOWN(Feb!H27/100*$D$27,2)</f>
        <v>0</v>
      </c>
      <c r="I27" s="28">
        <f>ROUNDDOWN(Feb!I27/100*$D$27,2)</f>
        <v>0</v>
      </c>
      <c r="J27" s="28">
        <f>ROUNDDOWN(Feb!J27/100*$D$27,2)</f>
        <v>0</v>
      </c>
      <c r="K27" s="28">
        <f t="shared" si="0"/>
        <v>0</v>
      </c>
      <c r="L27" s="28">
        <f>ROUNDDOWN(Feb!L27/100*$D$27,2)</f>
        <v>0</v>
      </c>
      <c r="M27" s="28">
        <f>ROUNDDOWN(Feb!M27/100*$D$27,2)</f>
        <v>0</v>
      </c>
      <c r="N27" s="28">
        <f>ROUNDDOWN(Feb!N27/100*$D$27,2)</f>
        <v>0</v>
      </c>
      <c r="O27" s="28">
        <f>ROUNDDOWN(Feb!O27/100*$D$27,2)</f>
        <v>0</v>
      </c>
      <c r="P27" s="28">
        <f>ROUNDDOWN(Feb!P27/100*$D$27,2)</f>
        <v>0</v>
      </c>
      <c r="Q27" s="28">
        <f>ROUNDDOWN(Feb!Q27/100*$D$27,2)</f>
        <v>0</v>
      </c>
      <c r="R27" s="28">
        <f>ROUNDDOWN(Feb!R27/100*$D$27,2)</f>
        <v>0</v>
      </c>
      <c r="S27" s="28">
        <f>ROUNDDOWN(Feb!S27/100*$D$27,2)</f>
        <v>0</v>
      </c>
      <c r="T27" s="28">
        <f>ROUNDDOWN(Feb!T27/100*D27,2)</f>
        <v>0</v>
      </c>
      <c r="U27" s="23">
        <f t="shared" si="1"/>
        <v>0</v>
      </c>
      <c r="V27" s="27"/>
      <c r="W27" s="57">
        <f>D27*Feb!U27/100</f>
        <v>0</v>
      </c>
      <c r="X27" s="57">
        <f t="shared" si="2"/>
        <v>0</v>
      </c>
    </row>
    <row r="28" spans="1:24" x14ac:dyDescent="0.25">
      <c r="A28" s="30"/>
      <c r="B28" s="47"/>
      <c r="C28" s="29"/>
      <c r="D28" s="52"/>
      <c r="E28" s="26"/>
      <c r="F28" s="28">
        <f>ROUNDDOWN(Feb!F28/100*$D$28,2)</f>
        <v>0</v>
      </c>
      <c r="G28" s="28">
        <f>ROUNDDOWN(Feb!G28/100*$D$28,2)</f>
        <v>0</v>
      </c>
      <c r="H28" s="28">
        <f>ROUNDDOWN(Feb!H28/100*$D$28,2)</f>
        <v>0</v>
      </c>
      <c r="I28" s="28">
        <f>ROUNDDOWN(Feb!I28/100*$D$28,2)</f>
        <v>0</v>
      </c>
      <c r="J28" s="28">
        <f>ROUNDDOWN(Feb!J28/100*$D$28,2)</f>
        <v>0</v>
      </c>
      <c r="K28" s="28">
        <f t="shared" si="0"/>
        <v>0</v>
      </c>
      <c r="L28" s="28">
        <f>ROUNDDOWN(Feb!L28/100*$D$28,2)</f>
        <v>0</v>
      </c>
      <c r="M28" s="28">
        <f>ROUNDDOWN(Feb!M28/100*$D$28,2)</f>
        <v>0</v>
      </c>
      <c r="N28" s="28">
        <f>ROUNDDOWN(Feb!N28/100*$D$28,2)</f>
        <v>0</v>
      </c>
      <c r="O28" s="28">
        <f>ROUNDDOWN(Feb!O28/100*$D$28,2)</f>
        <v>0</v>
      </c>
      <c r="P28" s="28">
        <f>ROUNDDOWN(Feb!P28/100*$D$28,2)</f>
        <v>0</v>
      </c>
      <c r="Q28" s="28">
        <f>ROUNDDOWN(Feb!Q28/100*$D$28,2)</f>
        <v>0</v>
      </c>
      <c r="R28" s="28">
        <f>ROUNDDOWN(Feb!R28/100*$D$28,2)</f>
        <v>0</v>
      </c>
      <c r="S28" s="28">
        <f>ROUNDDOWN(Feb!S28/100*$D$28,2)</f>
        <v>0</v>
      </c>
      <c r="T28" s="28">
        <f>ROUNDDOWN(Feb!T28/100*D28,2)</f>
        <v>0</v>
      </c>
      <c r="U28" s="23">
        <f t="shared" si="1"/>
        <v>0</v>
      </c>
      <c r="V28" s="27"/>
      <c r="W28" s="57">
        <f>D28*Feb!U28/100</f>
        <v>0</v>
      </c>
      <c r="X28" s="57">
        <f t="shared" si="2"/>
        <v>0</v>
      </c>
    </row>
    <row r="29" spans="1:24" x14ac:dyDescent="0.25">
      <c r="A29" s="30"/>
      <c r="B29" s="47"/>
      <c r="C29" s="29"/>
      <c r="D29" s="52"/>
      <c r="E29" s="26"/>
      <c r="F29" s="28">
        <f>ROUNDDOWN(Feb!F29/100*$D$29,2)</f>
        <v>0</v>
      </c>
      <c r="G29" s="28">
        <f>ROUNDDOWN(Feb!G29/100*$D$29,2)</f>
        <v>0</v>
      </c>
      <c r="H29" s="28">
        <f>ROUNDDOWN(Feb!H29/100*$D$29,2)</f>
        <v>0</v>
      </c>
      <c r="I29" s="28">
        <f>ROUNDDOWN(Feb!I29/100*$D$29,2)</f>
        <v>0</v>
      </c>
      <c r="J29" s="28">
        <f>ROUNDDOWN(Feb!J29/100*$D$29,2)</f>
        <v>0</v>
      </c>
      <c r="K29" s="28">
        <f t="shared" si="0"/>
        <v>0</v>
      </c>
      <c r="L29" s="28">
        <f>ROUNDDOWN(Feb!L29/100*$D$29,2)</f>
        <v>0</v>
      </c>
      <c r="M29" s="28">
        <f>ROUNDDOWN(Feb!M29/100*$D$29,2)</f>
        <v>0</v>
      </c>
      <c r="N29" s="28">
        <f>ROUNDDOWN(Feb!N29/100*$D$29,2)</f>
        <v>0</v>
      </c>
      <c r="O29" s="28">
        <f>ROUNDDOWN(Feb!O29/100*$D$29,2)</f>
        <v>0</v>
      </c>
      <c r="P29" s="28">
        <f>ROUNDDOWN(Feb!P29/100*$D$29,2)</f>
        <v>0</v>
      </c>
      <c r="Q29" s="28">
        <f>ROUNDDOWN(Feb!Q29/100*$D$29,2)</f>
        <v>0</v>
      </c>
      <c r="R29" s="28">
        <f>ROUNDDOWN(Feb!R29/100*$D$29,2)</f>
        <v>0</v>
      </c>
      <c r="S29" s="28">
        <f>ROUNDDOWN(Feb!S29/100*$D$29,2)</f>
        <v>0</v>
      </c>
      <c r="T29" s="28">
        <f>ROUNDDOWN(Feb!T29/100*D29,2)</f>
        <v>0</v>
      </c>
      <c r="U29" s="23">
        <f t="shared" si="1"/>
        <v>0</v>
      </c>
      <c r="V29" s="27"/>
      <c r="W29" s="57">
        <f>D29*Feb!U29/100</f>
        <v>0</v>
      </c>
      <c r="X29" s="57">
        <f t="shared" si="2"/>
        <v>0</v>
      </c>
    </row>
    <row r="30" spans="1:24" x14ac:dyDescent="0.25">
      <c r="A30" s="30"/>
      <c r="B30" s="47"/>
      <c r="C30" s="29"/>
      <c r="D30" s="52"/>
      <c r="E30" s="26"/>
      <c r="F30" s="28">
        <f>ROUNDDOWN(Feb!F30/100*$D$30,2)</f>
        <v>0</v>
      </c>
      <c r="G30" s="28">
        <f>ROUNDDOWN(Feb!G30/100*$D$30,2)</f>
        <v>0</v>
      </c>
      <c r="H30" s="28">
        <f>ROUNDDOWN(Feb!H30/100*$D$30,2)</f>
        <v>0</v>
      </c>
      <c r="I30" s="28">
        <f>ROUNDDOWN(Feb!I30/100*$D$30,2)</f>
        <v>0</v>
      </c>
      <c r="J30" s="28">
        <f>ROUNDDOWN(Feb!J30/100*$D$30,2)</f>
        <v>0</v>
      </c>
      <c r="K30" s="28">
        <f t="shared" si="0"/>
        <v>0</v>
      </c>
      <c r="L30" s="28">
        <f>ROUNDDOWN(Feb!L30/100*$D$30,2)</f>
        <v>0</v>
      </c>
      <c r="M30" s="28">
        <f>ROUNDDOWN(Feb!M30/100*$D$30,2)</f>
        <v>0</v>
      </c>
      <c r="N30" s="28">
        <f>ROUNDDOWN(Feb!N30/100*$D$30,2)</f>
        <v>0</v>
      </c>
      <c r="O30" s="28">
        <f>ROUNDDOWN(Feb!O30/100*$D$30,2)</f>
        <v>0</v>
      </c>
      <c r="P30" s="28">
        <f>ROUNDDOWN(Feb!P30/100*$D$30,2)</f>
        <v>0</v>
      </c>
      <c r="Q30" s="28">
        <f>ROUNDDOWN(Feb!Q30/100*$D$30,2)</f>
        <v>0</v>
      </c>
      <c r="R30" s="28">
        <f>ROUNDDOWN(Feb!R30/100*$D$30,2)</f>
        <v>0</v>
      </c>
      <c r="S30" s="28">
        <f>ROUNDDOWN(Feb!S30/100*$D$30,2)</f>
        <v>0</v>
      </c>
      <c r="T30" s="28">
        <f>ROUNDDOWN(Feb!T30/100*D30,2)</f>
        <v>0</v>
      </c>
      <c r="U30" s="23">
        <f t="shared" si="1"/>
        <v>0</v>
      </c>
      <c r="V30" s="27"/>
      <c r="W30" s="57">
        <f>D30*Feb!U30/100</f>
        <v>0</v>
      </c>
      <c r="X30" s="57">
        <f t="shared" si="2"/>
        <v>0</v>
      </c>
    </row>
    <row r="31" spans="1:24" x14ac:dyDescent="0.25">
      <c r="A31" s="30"/>
      <c r="B31" s="47"/>
      <c r="C31" s="29"/>
      <c r="D31" s="52"/>
      <c r="E31" s="26"/>
      <c r="F31" s="28">
        <f>ROUNDDOWN(Feb!F31/100*$D$31,2)</f>
        <v>0</v>
      </c>
      <c r="G31" s="28">
        <f>ROUNDDOWN(Feb!G31/100*$D$31,2)</f>
        <v>0</v>
      </c>
      <c r="H31" s="28">
        <f>ROUNDDOWN(Feb!H31/100*$D$31,2)</f>
        <v>0</v>
      </c>
      <c r="I31" s="28">
        <f>ROUNDDOWN(Feb!I31/100*$D$31,2)</f>
        <v>0</v>
      </c>
      <c r="J31" s="28">
        <f>ROUNDDOWN(Feb!J31/100*$D$31,2)</f>
        <v>0</v>
      </c>
      <c r="K31" s="28">
        <f t="shared" si="0"/>
        <v>0</v>
      </c>
      <c r="L31" s="28">
        <f>ROUNDDOWN(Feb!L31/100*$D$31,2)</f>
        <v>0</v>
      </c>
      <c r="M31" s="28">
        <f>ROUNDDOWN(Feb!M31/100*$D$31,2)</f>
        <v>0</v>
      </c>
      <c r="N31" s="28">
        <f>ROUNDDOWN(Feb!N31/100*$D$31,2)</f>
        <v>0</v>
      </c>
      <c r="O31" s="28">
        <f>ROUNDDOWN(Feb!O31/100*$D$31,2)</f>
        <v>0</v>
      </c>
      <c r="P31" s="28">
        <f>ROUNDDOWN(Feb!P31/100*$D$31,2)</f>
        <v>0</v>
      </c>
      <c r="Q31" s="28">
        <f>ROUNDDOWN(Feb!Q31/100*$D$31,2)</f>
        <v>0</v>
      </c>
      <c r="R31" s="28">
        <f>ROUNDDOWN(Feb!R31/100*$D$31,2)</f>
        <v>0</v>
      </c>
      <c r="S31" s="28">
        <f>ROUNDDOWN(Feb!S31/100*$D$31,2)</f>
        <v>0</v>
      </c>
      <c r="T31" s="28">
        <f>ROUNDDOWN(Feb!T31/100*D31,2)</f>
        <v>0</v>
      </c>
      <c r="U31" s="23">
        <f t="shared" si="1"/>
        <v>0</v>
      </c>
      <c r="V31" s="27"/>
      <c r="W31" s="57">
        <f>D31*Feb!U31/100</f>
        <v>0</v>
      </c>
      <c r="X31" s="57">
        <f t="shared" si="2"/>
        <v>0</v>
      </c>
    </row>
    <row r="32" spans="1:24" x14ac:dyDescent="0.25">
      <c r="A32" s="30"/>
      <c r="B32" s="47"/>
      <c r="C32" s="29"/>
      <c r="D32" s="52"/>
      <c r="E32" s="26"/>
      <c r="F32" s="28">
        <f>ROUNDDOWN(Feb!F32/100*$D$32,2)</f>
        <v>0</v>
      </c>
      <c r="G32" s="28">
        <f>ROUNDDOWN(Feb!G32/100*$D$32,2)</f>
        <v>0</v>
      </c>
      <c r="H32" s="28">
        <f>ROUNDDOWN(Feb!H32/100*$D$32,2)</f>
        <v>0</v>
      </c>
      <c r="I32" s="28">
        <f>ROUNDDOWN(Feb!I32/100*$D$32,2)</f>
        <v>0</v>
      </c>
      <c r="J32" s="28">
        <f>ROUNDDOWN(Feb!J32/100*$D$32,2)</f>
        <v>0</v>
      </c>
      <c r="K32" s="28">
        <f t="shared" si="0"/>
        <v>0</v>
      </c>
      <c r="L32" s="28">
        <f>ROUNDDOWN(Feb!L32/100*$D$32,2)</f>
        <v>0</v>
      </c>
      <c r="M32" s="28">
        <f>ROUNDDOWN(Feb!M32/100*$D$32,2)</f>
        <v>0</v>
      </c>
      <c r="N32" s="28">
        <f>ROUNDDOWN(Feb!N32/100*$D$32,2)</f>
        <v>0</v>
      </c>
      <c r="O32" s="28">
        <f>ROUNDDOWN(Feb!O32/100*$D$32,2)</f>
        <v>0</v>
      </c>
      <c r="P32" s="28">
        <f>ROUNDDOWN(Feb!P32/100*$D$32,2)</f>
        <v>0</v>
      </c>
      <c r="Q32" s="28">
        <f>ROUNDDOWN(Feb!Q32/100*$D$32,2)</f>
        <v>0</v>
      </c>
      <c r="R32" s="28">
        <f>ROUNDDOWN(Feb!R32/100*$D$32,2)</f>
        <v>0</v>
      </c>
      <c r="S32" s="28">
        <f>ROUNDDOWN(Feb!S32/100*$D$32,2)</f>
        <v>0</v>
      </c>
      <c r="T32" s="28">
        <f>ROUNDDOWN(Feb!T32/100*D32,2)</f>
        <v>0</v>
      </c>
      <c r="U32" s="23">
        <f t="shared" si="1"/>
        <v>0</v>
      </c>
      <c r="V32" s="27"/>
      <c r="W32" s="57">
        <f>D32*Feb!U32/100</f>
        <v>0</v>
      </c>
      <c r="X32" s="57">
        <f t="shared" si="2"/>
        <v>0</v>
      </c>
    </row>
    <row r="33" spans="1:24" x14ac:dyDescent="0.25">
      <c r="A33" s="30"/>
      <c r="B33" s="47"/>
      <c r="C33" s="29"/>
      <c r="D33" s="52"/>
      <c r="E33" s="26"/>
      <c r="F33" s="28">
        <f>ROUNDDOWN(Feb!F33/100*$D$33,2)</f>
        <v>0</v>
      </c>
      <c r="G33" s="28">
        <f>ROUNDDOWN(Feb!G33/100*$D$33,2)</f>
        <v>0</v>
      </c>
      <c r="H33" s="28">
        <f>ROUNDDOWN(Feb!H33/100*$D$33,2)</f>
        <v>0</v>
      </c>
      <c r="I33" s="28">
        <f>ROUNDDOWN(Feb!I33/100*$D$33,2)</f>
        <v>0</v>
      </c>
      <c r="J33" s="28">
        <f>ROUNDDOWN(Feb!J33/100*$D$33,2)</f>
        <v>0</v>
      </c>
      <c r="K33" s="28">
        <f t="shared" si="0"/>
        <v>0</v>
      </c>
      <c r="L33" s="28">
        <f>ROUNDDOWN(Feb!L33/100*$D$33,2)</f>
        <v>0</v>
      </c>
      <c r="M33" s="28">
        <f>ROUNDDOWN(Feb!M33/100*$D$33,2)</f>
        <v>0</v>
      </c>
      <c r="N33" s="28">
        <f>ROUNDDOWN(Feb!N33/100*$D$33,2)</f>
        <v>0</v>
      </c>
      <c r="O33" s="28">
        <f>ROUNDDOWN(Feb!O33/100*$D$33,2)</f>
        <v>0</v>
      </c>
      <c r="P33" s="28">
        <f>ROUNDDOWN(Feb!P33/100*$D$33,2)</f>
        <v>0</v>
      </c>
      <c r="Q33" s="28">
        <f>ROUNDDOWN(Feb!Q33/100*$D$33,2)</f>
        <v>0</v>
      </c>
      <c r="R33" s="28">
        <f>ROUNDDOWN(Feb!R33/100*$D$33,2)</f>
        <v>0</v>
      </c>
      <c r="S33" s="28">
        <f>ROUNDDOWN(Feb!S33/100*$D$33,2)</f>
        <v>0</v>
      </c>
      <c r="T33" s="28">
        <f>ROUNDDOWN(Feb!T33/100*D33,2)</f>
        <v>0</v>
      </c>
      <c r="U33" s="23">
        <f t="shared" si="1"/>
        <v>0</v>
      </c>
      <c r="V33" s="27"/>
      <c r="W33" s="57">
        <f>D33*Feb!U33/100</f>
        <v>0</v>
      </c>
      <c r="X33" s="57">
        <f t="shared" si="2"/>
        <v>0</v>
      </c>
    </row>
    <row r="34" spans="1:24" ht="15.75" x14ac:dyDescent="0.25">
      <c r="A34" s="104" t="s">
        <v>19</v>
      </c>
      <c r="B34" s="105"/>
      <c r="C34" s="105"/>
      <c r="D34" s="106"/>
      <c r="E34" s="50"/>
      <c r="F34" s="21">
        <f t="shared" ref="F34:U34" si="3">SUM(F11:F33)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0"/>
      <c r="W34" s="57">
        <f>D34*Feb!U34/100</f>
        <v>0</v>
      </c>
      <c r="X34" s="57">
        <f t="shared" ref="X34" si="4">U34-W34</f>
        <v>0</v>
      </c>
    </row>
    <row r="35" spans="1:24" ht="16.5" thickBot="1" x14ac:dyDescent="0.3">
      <c r="A35" s="16"/>
      <c r="B35" s="15"/>
      <c r="C35" s="15"/>
      <c r="D35" s="73" t="e">
        <f>AVERAGE(D11:D33)</f>
        <v>#DIV/0!</v>
      </c>
      <c r="E35" s="15"/>
      <c r="F35" s="12"/>
      <c r="G35" s="12"/>
      <c r="H35" s="12"/>
      <c r="I35" s="12"/>
      <c r="J35" s="12"/>
      <c r="K35" s="12"/>
      <c r="L35" s="12"/>
      <c r="M35" s="12"/>
      <c r="N35" s="13"/>
      <c r="O35" s="13"/>
      <c r="P35" s="13"/>
      <c r="Q35" s="13"/>
      <c r="R35" s="13"/>
      <c r="S35" s="12"/>
      <c r="T35" s="12"/>
      <c r="U35" s="12"/>
      <c r="V35" s="11"/>
    </row>
    <row r="36" spans="1:24" ht="16.5" thickBot="1" x14ac:dyDescent="0.3">
      <c r="A36" s="107" t="s">
        <v>18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9"/>
    </row>
    <row r="37" spans="1:24" ht="15.75" x14ac:dyDescent="0.25">
      <c r="A37" s="19" t="s">
        <v>17</v>
      </c>
      <c r="B37" s="110" t="s">
        <v>62</v>
      </c>
      <c r="C37" s="110"/>
      <c r="D37" s="111"/>
      <c r="E37" s="112"/>
      <c r="F37" s="112"/>
      <c r="G37" s="112"/>
      <c r="H37" s="112"/>
      <c r="I37" s="112"/>
      <c r="J37" s="18">
        <v>2</v>
      </c>
      <c r="K37" s="113" t="s">
        <v>63</v>
      </c>
      <c r="L37" s="113"/>
      <c r="M37" s="113"/>
      <c r="N37" s="113"/>
      <c r="O37" s="113"/>
      <c r="P37" s="113"/>
      <c r="Q37" s="114"/>
      <c r="R37" s="114"/>
      <c r="S37" s="114"/>
      <c r="T37" s="114"/>
      <c r="U37" s="114"/>
      <c r="V37" s="115"/>
    </row>
    <row r="38" spans="1:24" x14ac:dyDescent="0.25">
      <c r="A38" s="17" t="s">
        <v>14</v>
      </c>
      <c r="B38" s="94" t="s">
        <v>13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5"/>
    </row>
    <row r="39" spans="1:24" x14ac:dyDescent="0.25">
      <c r="A39" s="96"/>
      <c r="B39" s="99" t="s">
        <v>12</v>
      </c>
      <c r="C39" s="99"/>
      <c r="D39" s="99"/>
      <c r="E39" s="99"/>
      <c r="F39" s="99"/>
      <c r="G39" s="99"/>
      <c r="H39" s="99"/>
      <c r="I39" s="99"/>
      <c r="J39" s="100" t="s">
        <v>11</v>
      </c>
      <c r="K39" s="100"/>
      <c r="L39" s="100"/>
      <c r="M39" s="100"/>
      <c r="N39" s="100"/>
      <c r="O39" s="100"/>
      <c r="P39" s="100"/>
      <c r="Q39" s="100"/>
      <c r="R39" s="100"/>
      <c r="S39" s="99"/>
      <c r="T39" s="99"/>
      <c r="U39" s="99"/>
      <c r="V39" s="101"/>
    </row>
    <row r="40" spans="1:24" x14ac:dyDescent="0.25">
      <c r="A40" s="97"/>
      <c r="B40" s="99" t="s">
        <v>9</v>
      </c>
      <c r="C40" s="99"/>
      <c r="D40" s="99"/>
      <c r="E40" s="99"/>
      <c r="F40" s="99"/>
      <c r="G40" s="99"/>
      <c r="H40" s="99"/>
      <c r="I40" s="99"/>
      <c r="J40" s="100"/>
      <c r="K40" s="100"/>
      <c r="L40" s="100"/>
      <c r="M40" s="100"/>
      <c r="N40" s="100"/>
      <c r="O40" s="100"/>
      <c r="P40" s="100"/>
      <c r="Q40" s="100"/>
      <c r="R40" s="100"/>
      <c r="S40" s="99"/>
      <c r="T40" s="99"/>
      <c r="U40" s="99"/>
      <c r="V40" s="101"/>
    </row>
    <row r="41" spans="1:24" ht="15.75" thickBot="1" x14ac:dyDescent="0.3">
      <c r="A41" s="98"/>
      <c r="B41" s="102" t="s">
        <v>8</v>
      </c>
      <c r="C41" s="102"/>
      <c r="D41" s="102"/>
      <c r="E41" s="102"/>
      <c r="F41" s="102"/>
      <c r="G41" s="102"/>
      <c r="H41" s="102"/>
      <c r="I41" s="102"/>
      <c r="J41" s="102" t="s">
        <v>6</v>
      </c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3"/>
    </row>
    <row r="42" spans="1:24" ht="16.5" thickBot="1" x14ac:dyDescent="0.3">
      <c r="A42" s="16"/>
      <c r="B42" s="15"/>
      <c r="C42" s="15"/>
      <c r="D42" s="15"/>
      <c r="E42" s="15"/>
      <c r="F42" s="14"/>
      <c r="G42" s="14"/>
      <c r="H42" s="14"/>
      <c r="I42" s="12"/>
      <c r="J42" s="12"/>
      <c r="K42" s="12"/>
      <c r="L42" s="12"/>
      <c r="M42" s="12"/>
      <c r="N42" s="13"/>
      <c r="O42" s="13"/>
      <c r="P42" s="13"/>
      <c r="Q42" s="13"/>
      <c r="R42" s="13"/>
      <c r="S42" s="12"/>
      <c r="T42" s="12"/>
      <c r="U42" s="12"/>
      <c r="V42" s="11"/>
    </row>
    <row r="43" spans="1:24" ht="15.75" customHeight="1" thickBot="1" x14ac:dyDescent="0.3">
      <c r="A43" s="10" t="s">
        <v>4</v>
      </c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173" t="s">
        <v>50</v>
      </c>
      <c r="O43" s="174"/>
      <c r="P43" s="174"/>
      <c r="Q43" s="174"/>
      <c r="R43" s="174"/>
      <c r="S43" s="174"/>
      <c r="T43" s="174"/>
      <c r="U43" s="174"/>
      <c r="V43" s="175"/>
    </row>
    <row r="44" spans="1:24" x14ac:dyDescent="0.25">
      <c r="A44" s="6">
        <v>1</v>
      </c>
      <c r="B44" s="5" t="s">
        <v>3</v>
      </c>
      <c r="C44" s="7"/>
      <c r="D44" s="7"/>
      <c r="E44" s="7"/>
      <c r="F44" s="7"/>
      <c r="G44" s="7"/>
      <c r="H44" s="8"/>
      <c r="I44" s="8"/>
      <c r="J44" s="8"/>
      <c r="K44" s="7"/>
      <c r="L44" s="7"/>
      <c r="M44" s="7"/>
      <c r="N44" s="176" t="s">
        <v>71</v>
      </c>
      <c r="O44" s="177"/>
      <c r="P44" s="177"/>
      <c r="Q44" s="177"/>
      <c r="R44" s="177"/>
      <c r="S44" s="177"/>
      <c r="T44" s="177"/>
      <c r="U44" s="177"/>
      <c r="V44" s="178"/>
    </row>
    <row r="45" spans="1:24" x14ac:dyDescent="0.25">
      <c r="A45" s="6">
        <v>2</v>
      </c>
      <c r="B45" s="5" t="s">
        <v>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170" t="s">
        <v>51</v>
      </c>
      <c r="O45" s="171"/>
      <c r="P45" s="171"/>
      <c r="Q45" s="171"/>
      <c r="R45" s="171"/>
      <c r="S45" s="171"/>
      <c r="T45" s="171"/>
      <c r="U45" s="171"/>
      <c r="V45" s="172"/>
    </row>
    <row r="46" spans="1:24" x14ac:dyDescent="0.25">
      <c r="A46" s="6">
        <v>3</v>
      </c>
      <c r="B46" s="5" t="s">
        <v>77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170"/>
      <c r="O46" s="171"/>
      <c r="P46" s="171"/>
      <c r="Q46" s="171"/>
      <c r="R46" s="171"/>
      <c r="S46" s="171"/>
      <c r="T46" s="171"/>
      <c r="U46" s="171"/>
      <c r="V46" s="172"/>
    </row>
    <row r="47" spans="1:24" x14ac:dyDescent="0.25">
      <c r="A47" s="6"/>
      <c r="B47" s="5"/>
      <c r="C47" s="4"/>
      <c r="N47" s="170"/>
      <c r="O47" s="171"/>
      <c r="P47" s="171"/>
      <c r="Q47" s="171"/>
      <c r="R47" s="171"/>
      <c r="S47" s="171"/>
      <c r="T47" s="171"/>
      <c r="U47" s="171"/>
      <c r="V47" s="172"/>
    </row>
    <row r="48" spans="1:24" ht="15.75" x14ac:dyDescent="0.25">
      <c r="A48" s="3" t="s">
        <v>1</v>
      </c>
      <c r="B48" s="78" t="s">
        <v>0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N48" s="170" t="s">
        <v>76</v>
      </c>
      <c r="O48" s="171"/>
      <c r="P48" s="171"/>
      <c r="Q48" s="171"/>
      <c r="R48" s="171"/>
      <c r="S48" s="171"/>
      <c r="T48" s="171"/>
      <c r="U48" s="171"/>
      <c r="V48" s="172"/>
    </row>
    <row r="49" spans="1:22" x14ac:dyDescent="0.25">
      <c r="A49" s="3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49"/>
      <c r="N49" s="170"/>
      <c r="O49" s="171"/>
      <c r="P49" s="171"/>
      <c r="Q49" s="171"/>
      <c r="R49" s="171"/>
      <c r="S49" s="171"/>
      <c r="T49" s="171"/>
      <c r="U49" s="171"/>
      <c r="V49" s="172"/>
    </row>
    <row r="50" spans="1:22" ht="15.75" thickBot="1" x14ac:dyDescent="0.3">
      <c r="A50" s="4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49"/>
      <c r="N50" s="54"/>
      <c r="O50" s="55"/>
      <c r="P50" s="55"/>
      <c r="Q50" s="55"/>
      <c r="R50" s="55"/>
      <c r="S50" s="55"/>
      <c r="T50" s="55"/>
      <c r="U50" s="55"/>
      <c r="V50" s="56"/>
    </row>
    <row r="51" spans="1:2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M51" s="49"/>
      <c r="N51" s="49"/>
      <c r="O51" s="49"/>
      <c r="P51" s="49"/>
      <c r="Q51" s="49"/>
      <c r="R51" s="49"/>
      <c r="S51" s="49"/>
      <c r="T51" s="77"/>
      <c r="U51" s="49"/>
      <c r="V51" s="49"/>
    </row>
    <row r="52" spans="1:2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M52" s="49"/>
      <c r="N52" s="49"/>
      <c r="O52" s="49"/>
      <c r="P52" s="49"/>
      <c r="Q52" s="49"/>
      <c r="R52" s="49"/>
      <c r="S52" s="49"/>
      <c r="T52" s="77"/>
      <c r="U52" s="49"/>
      <c r="V52" s="49"/>
    </row>
    <row r="53" spans="1:2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M53" s="49"/>
      <c r="N53" s="49"/>
      <c r="O53" s="49"/>
      <c r="P53" s="49"/>
      <c r="Q53" s="49"/>
      <c r="R53" s="49"/>
      <c r="S53" s="49"/>
      <c r="T53" s="77"/>
      <c r="U53" s="49"/>
      <c r="V53" s="49"/>
    </row>
  </sheetData>
  <mergeCells count="57">
    <mergeCell ref="A1:C1"/>
    <mergeCell ref="D1:V1"/>
    <mergeCell ref="A3:C3"/>
    <mergeCell ref="D3:L3"/>
    <mergeCell ref="M3:V6"/>
    <mergeCell ref="A4:C4"/>
    <mergeCell ref="D4:L4"/>
    <mergeCell ref="A5:C5"/>
    <mergeCell ref="D5:L5"/>
    <mergeCell ref="A6:C6"/>
    <mergeCell ref="D6:L6"/>
    <mergeCell ref="A8:A10"/>
    <mergeCell ref="B8:B10"/>
    <mergeCell ref="C8:C10"/>
    <mergeCell ref="D8:D10"/>
    <mergeCell ref="E8:E10"/>
    <mergeCell ref="V8:V10"/>
    <mergeCell ref="G9:H9"/>
    <mergeCell ref="L9:L10"/>
    <mergeCell ref="M9:M10"/>
    <mergeCell ref="N9:N10"/>
    <mergeCell ref="O9:O10"/>
    <mergeCell ref="P9:P10"/>
    <mergeCell ref="Q9:Q10"/>
    <mergeCell ref="R9:R10"/>
    <mergeCell ref="F8:J8"/>
    <mergeCell ref="K8:K10"/>
    <mergeCell ref="L8:S8"/>
    <mergeCell ref="S9:S10"/>
    <mergeCell ref="U8:U10"/>
    <mergeCell ref="T8:T10"/>
    <mergeCell ref="A34:D34"/>
    <mergeCell ref="A36:V36"/>
    <mergeCell ref="B37:C37"/>
    <mergeCell ref="D37:I37"/>
    <mergeCell ref="K37:P37"/>
    <mergeCell ref="Q37:V37"/>
    <mergeCell ref="B38:V38"/>
    <mergeCell ref="A39:A41"/>
    <mergeCell ref="B39:C39"/>
    <mergeCell ref="D39:I39"/>
    <mergeCell ref="J39:R40"/>
    <mergeCell ref="S39:V40"/>
    <mergeCell ref="B40:C40"/>
    <mergeCell ref="D40:I40"/>
    <mergeCell ref="B41:C41"/>
    <mergeCell ref="D41:I41"/>
    <mergeCell ref="N47:V47"/>
    <mergeCell ref="B48:L50"/>
    <mergeCell ref="N48:V48"/>
    <mergeCell ref="N49:V49"/>
    <mergeCell ref="J41:R41"/>
    <mergeCell ref="S41:V41"/>
    <mergeCell ref="N43:V43"/>
    <mergeCell ref="N44:V44"/>
    <mergeCell ref="N45:V45"/>
    <mergeCell ref="N46:V46"/>
  </mergeCells>
  <pageMargins left="0.7" right="0.7" top="0.75" bottom="0.75" header="0.3" footer="0.3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workbookViewId="0">
      <selection sqref="A1:D1"/>
    </sheetView>
  </sheetViews>
  <sheetFormatPr defaultRowHeight="15" x14ac:dyDescent="0.25"/>
  <cols>
    <col min="1" max="2" width="9.140625" style="58"/>
    <col min="3" max="3" width="22.7109375" style="58" customWidth="1"/>
    <col min="4" max="17" width="9.140625" style="58"/>
    <col min="18" max="18" width="6.5703125" style="58" customWidth="1"/>
    <col min="19" max="19" width="12.42578125" style="58" customWidth="1"/>
    <col min="20" max="20" width="14.140625" style="58" customWidth="1"/>
    <col min="21" max="21" width="10" style="58" bestFit="1" customWidth="1"/>
    <col min="22" max="16384" width="9.140625" style="58"/>
  </cols>
  <sheetData>
    <row r="1" spans="1:20" ht="15.75" thickBot="1" x14ac:dyDescent="0.3">
      <c r="A1" s="179" t="s">
        <v>86</v>
      </c>
      <c r="B1" s="180"/>
      <c r="C1" s="180"/>
      <c r="D1" s="181"/>
      <c r="E1" s="182" t="s">
        <v>72</v>
      </c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</row>
    <row r="2" spans="1:20" ht="19.5" thickBot="1" x14ac:dyDescent="0.3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20" ht="16.5" thickBot="1" x14ac:dyDescent="0.3">
      <c r="A3" s="184" t="s">
        <v>53</v>
      </c>
      <c r="B3" s="185"/>
      <c r="C3" s="185"/>
      <c r="D3" s="186"/>
      <c r="E3" s="187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</row>
    <row r="4" spans="1:20" ht="16.5" thickBot="1" x14ac:dyDescent="0.3">
      <c r="A4" s="189" t="s">
        <v>70</v>
      </c>
      <c r="B4" s="190"/>
      <c r="C4" s="190"/>
      <c r="D4" s="191"/>
      <c r="E4" s="187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0" ht="16.5" thickBot="1" x14ac:dyDescent="0.3">
      <c r="A5" s="189" t="s">
        <v>46</v>
      </c>
      <c r="B5" s="190"/>
      <c r="C5" s="190"/>
      <c r="D5" s="191"/>
      <c r="E5" s="187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</row>
    <row r="6" spans="1:20" ht="18.75" thickBot="1" x14ac:dyDescent="0.3">
      <c r="A6" s="192" t="s">
        <v>54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</row>
    <row r="7" spans="1:20" x14ac:dyDescent="0.25">
      <c r="A7" s="193" t="s">
        <v>44</v>
      </c>
      <c r="B7" s="194" t="s">
        <v>55</v>
      </c>
      <c r="C7" s="195"/>
      <c r="D7" s="193" t="s">
        <v>38</v>
      </c>
      <c r="E7" s="193"/>
      <c r="F7" s="193"/>
      <c r="G7" s="193"/>
      <c r="H7" s="193"/>
      <c r="I7" s="193" t="s">
        <v>38</v>
      </c>
      <c r="J7" s="193" t="s">
        <v>56</v>
      </c>
      <c r="K7" s="193"/>
      <c r="L7" s="193"/>
      <c r="M7" s="193"/>
      <c r="N7" s="193"/>
      <c r="O7" s="193"/>
      <c r="P7" s="193"/>
      <c r="Q7" s="193"/>
      <c r="R7" s="116" t="s">
        <v>85</v>
      </c>
      <c r="S7" s="193" t="s">
        <v>36</v>
      </c>
    </row>
    <row r="8" spans="1:20" x14ac:dyDescent="0.25">
      <c r="A8" s="193"/>
      <c r="B8" s="196"/>
      <c r="C8" s="197"/>
      <c r="D8" s="60">
        <v>611</v>
      </c>
      <c r="E8" s="193" t="s">
        <v>34</v>
      </c>
      <c r="F8" s="201"/>
      <c r="G8" s="60">
        <v>614</v>
      </c>
      <c r="H8" s="60">
        <v>616</v>
      </c>
      <c r="I8" s="200"/>
      <c r="J8" s="193" t="s">
        <v>57</v>
      </c>
      <c r="K8" s="193" t="s">
        <v>58</v>
      </c>
      <c r="L8" s="193" t="s">
        <v>31</v>
      </c>
      <c r="M8" s="193" t="s">
        <v>30</v>
      </c>
      <c r="N8" s="193" t="s">
        <v>29</v>
      </c>
      <c r="O8" s="193" t="s">
        <v>28</v>
      </c>
      <c r="P8" s="193" t="s">
        <v>27</v>
      </c>
      <c r="Q8" s="193" t="s">
        <v>26</v>
      </c>
      <c r="R8" s="127"/>
      <c r="S8" s="193"/>
    </row>
    <row r="9" spans="1:20" ht="26.25" thickBot="1" x14ac:dyDescent="0.3">
      <c r="A9" s="193"/>
      <c r="B9" s="198"/>
      <c r="C9" s="199"/>
      <c r="D9" s="60" t="s">
        <v>25</v>
      </c>
      <c r="E9" s="60" t="s">
        <v>24</v>
      </c>
      <c r="F9" s="60" t="s">
        <v>23</v>
      </c>
      <c r="G9" s="60" t="s">
        <v>22</v>
      </c>
      <c r="H9" s="60" t="s">
        <v>21</v>
      </c>
      <c r="I9" s="200"/>
      <c r="J9" s="193"/>
      <c r="K9" s="193"/>
      <c r="L9" s="193"/>
      <c r="M9" s="193"/>
      <c r="N9" s="193"/>
      <c r="O9" s="193"/>
      <c r="P9" s="193"/>
      <c r="Q9" s="193"/>
      <c r="R9" s="128"/>
      <c r="S9" s="193"/>
    </row>
    <row r="10" spans="1:20" x14ac:dyDescent="0.25">
      <c r="A10" s="61" t="s">
        <v>14</v>
      </c>
      <c r="B10" s="202"/>
      <c r="C10" s="203"/>
      <c r="D10" s="62">
        <f>'Jan MRR %'!F34</f>
        <v>0</v>
      </c>
      <c r="E10" s="62">
        <f>'Jan MRR %'!G34</f>
        <v>0</v>
      </c>
      <c r="F10" s="62">
        <f>'Jan MRR %'!H34</f>
        <v>0</v>
      </c>
      <c r="G10" s="62">
        <f>'Jan MRR %'!I34</f>
        <v>0</v>
      </c>
      <c r="H10" s="62">
        <f>'Jan MRR %'!J34</f>
        <v>0</v>
      </c>
      <c r="I10" s="62">
        <f>'Jan MRR %'!K34</f>
        <v>0</v>
      </c>
      <c r="J10" s="62">
        <f>'Jan MRR %'!L34</f>
        <v>0</v>
      </c>
      <c r="K10" s="62">
        <f>'Jan MRR %'!M34</f>
        <v>0</v>
      </c>
      <c r="L10" s="62">
        <f>'Jan MRR %'!N34</f>
        <v>0</v>
      </c>
      <c r="M10" s="62">
        <f>'Jan MRR %'!O34</f>
        <v>0</v>
      </c>
      <c r="N10" s="62">
        <f>'Jan MRR %'!P34</f>
        <v>0</v>
      </c>
      <c r="O10" s="62">
        <f>'Jan MRR %'!Q34</f>
        <v>0</v>
      </c>
      <c r="P10" s="62">
        <f>'Jan MRR %'!R34</f>
        <v>0</v>
      </c>
      <c r="Q10" s="62">
        <f>'Jan MRR %'!S34</f>
        <v>0</v>
      </c>
      <c r="R10" s="62">
        <f>'Jan MRR %'!T34</f>
        <v>0</v>
      </c>
      <c r="S10" s="63">
        <f>SUM(I10:R10)</f>
        <v>0</v>
      </c>
    </row>
    <row r="11" spans="1:20" x14ac:dyDescent="0.25">
      <c r="A11" s="61" t="s">
        <v>20</v>
      </c>
      <c r="B11" s="202"/>
      <c r="C11" s="204"/>
      <c r="D11" s="62">
        <f>'Feb MRR%'!F34</f>
        <v>0</v>
      </c>
      <c r="E11" s="62">
        <f>'Feb MRR%'!G34</f>
        <v>0</v>
      </c>
      <c r="F11" s="62">
        <f>'Feb MRR%'!H34</f>
        <v>0</v>
      </c>
      <c r="G11" s="62">
        <f>'Feb MRR%'!I34</f>
        <v>0</v>
      </c>
      <c r="H11" s="62">
        <f>'Feb MRR%'!J34</f>
        <v>0</v>
      </c>
      <c r="I11" s="62">
        <f>'Feb MRR%'!K34</f>
        <v>0</v>
      </c>
      <c r="J11" s="62">
        <f>'Feb MRR%'!L34</f>
        <v>0</v>
      </c>
      <c r="K11" s="62">
        <f>'Feb MRR%'!M34</f>
        <v>0</v>
      </c>
      <c r="L11" s="62">
        <f>'Feb MRR%'!N34</f>
        <v>0</v>
      </c>
      <c r="M11" s="62">
        <f>'Feb MRR%'!O34</f>
        <v>0</v>
      </c>
      <c r="N11" s="62">
        <f>'Feb MRR%'!P34</f>
        <v>0</v>
      </c>
      <c r="O11" s="62">
        <f>'Feb MRR%'!Q34</f>
        <v>0</v>
      </c>
      <c r="P11" s="62">
        <f>'Feb MRR%'!R34</f>
        <v>0</v>
      </c>
      <c r="Q11" s="62">
        <f>'Feb MRR%'!S34</f>
        <v>0</v>
      </c>
      <c r="R11" s="62">
        <f>'Feb MRR%'!T34</f>
        <v>0</v>
      </c>
      <c r="S11" s="63">
        <f>SUM(I11:R11)</f>
        <v>0</v>
      </c>
    </row>
    <row r="12" spans="1:20" ht="27.75" customHeight="1" thickBot="1" x14ac:dyDescent="0.3">
      <c r="A12" s="205" t="s">
        <v>59</v>
      </c>
      <c r="B12" s="206"/>
      <c r="C12" s="206"/>
      <c r="D12" s="64">
        <f>SUM(D10:D11)</f>
        <v>0</v>
      </c>
      <c r="E12" s="64">
        <f>SUM(E10:E11)</f>
        <v>0</v>
      </c>
      <c r="F12" s="64">
        <f>SUM(F10:F11)</f>
        <v>0</v>
      </c>
      <c r="G12" s="64">
        <f>SUM(G10:G11)</f>
        <v>0</v>
      </c>
      <c r="H12" s="64">
        <f>SUM(H10:H11)</f>
        <v>0</v>
      </c>
      <c r="I12" s="64">
        <f>SUM(D12:H12)</f>
        <v>0</v>
      </c>
      <c r="J12" s="64">
        <f t="shared" ref="J12:S12" si="0">SUM(J10:J11)</f>
        <v>0</v>
      </c>
      <c r="K12" s="64">
        <f t="shared" si="0"/>
        <v>0</v>
      </c>
      <c r="L12" s="64">
        <f t="shared" si="0"/>
        <v>0</v>
      </c>
      <c r="M12" s="64">
        <f t="shared" si="0"/>
        <v>0</v>
      </c>
      <c r="N12" s="64">
        <f t="shared" si="0"/>
        <v>0</v>
      </c>
      <c r="O12" s="64">
        <f t="shared" si="0"/>
        <v>0</v>
      </c>
      <c r="P12" s="64">
        <f t="shared" si="0"/>
        <v>0</v>
      </c>
      <c r="Q12" s="64">
        <f t="shared" si="0"/>
        <v>0</v>
      </c>
      <c r="R12" s="64">
        <f t="shared" si="0"/>
        <v>0</v>
      </c>
      <c r="S12" s="64">
        <f t="shared" si="0"/>
        <v>0</v>
      </c>
    </row>
    <row r="13" spans="1:20" ht="18.75" thickBot="1" x14ac:dyDescent="0.3">
      <c r="A13" s="192" t="s">
        <v>61</v>
      </c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</row>
    <row r="14" spans="1:20" ht="15" customHeight="1" x14ac:dyDescent="0.25">
      <c r="A14" s="193" t="s">
        <v>44</v>
      </c>
      <c r="B14" s="194" t="s">
        <v>55</v>
      </c>
      <c r="C14" s="195"/>
      <c r="D14" s="193" t="s">
        <v>38</v>
      </c>
      <c r="E14" s="193"/>
      <c r="F14" s="193"/>
      <c r="G14" s="193"/>
      <c r="H14" s="193"/>
      <c r="I14" s="193" t="s">
        <v>38</v>
      </c>
      <c r="J14" s="193" t="s">
        <v>56</v>
      </c>
      <c r="K14" s="193"/>
      <c r="L14" s="193"/>
      <c r="M14" s="193"/>
      <c r="N14" s="193"/>
      <c r="O14" s="193"/>
      <c r="P14" s="193"/>
      <c r="Q14" s="193"/>
      <c r="R14" s="116" t="s">
        <v>85</v>
      </c>
      <c r="S14" s="193" t="s">
        <v>36</v>
      </c>
      <c r="T14" s="65">
        <f>S12+S19</f>
        <v>0</v>
      </c>
    </row>
    <row r="15" spans="1:20" x14ac:dyDescent="0.25">
      <c r="A15" s="193"/>
      <c r="B15" s="196"/>
      <c r="C15" s="197"/>
      <c r="D15" s="60">
        <v>611</v>
      </c>
      <c r="E15" s="193" t="s">
        <v>34</v>
      </c>
      <c r="F15" s="201"/>
      <c r="G15" s="60">
        <v>614</v>
      </c>
      <c r="H15" s="60">
        <v>616</v>
      </c>
      <c r="I15" s="200"/>
      <c r="J15" s="193" t="s">
        <v>57</v>
      </c>
      <c r="K15" s="193" t="s">
        <v>58</v>
      </c>
      <c r="L15" s="193" t="s">
        <v>31</v>
      </c>
      <c r="M15" s="193" t="s">
        <v>30</v>
      </c>
      <c r="N15" s="193" t="s">
        <v>29</v>
      </c>
      <c r="O15" s="193" t="s">
        <v>28</v>
      </c>
      <c r="P15" s="193" t="s">
        <v>27</v>
      </c>
      <c r="Q15" s="193" t="s">
        <v>26</v>
      </c>
      <c r="R15" s="127"/>
      <c r="S15" s="193"/>
    </row>
    <row r="16" spans="1:20" ht="26.25" thickBot="1" x14ac:dyDescent="0.3">
      <c r="A16" s="193"/>
      <c r="B16" s="198"/>
      <c r="C16" s="199"/>
      <c r="D16" s="60" t="s">
        <v>25</v>
      </c>
      <c r="E16" s="60" t="s">
        <v>24</v>
      </c>
      <c r="F16" s="60" t="s">
        <v>23</v>
      </c>
      <c r="G16" s="60" t="s">
        <v>22</v>
      </c>
      <c r="H16" s="60" t="s">
        <v>21</v>
      </c>
      <c r="I16" s="200"/>
      <c r="J16" s="193"/>
      <c r="K16" s="193"/>
      <c r="L16" s="193"/>
      <c r="M16" s="193"/>
      <c r="N16" s="193"/>
      <c r="O16" s="193"/>
      <c r="P16" s="193"/>
      <c r="Q16" s="193"/>
      <c r="R16" s="128"/>
      <c r="S16" s="193"/>
    </row>
    <row r="17" spans="1:21" ht="15" customHeight="1" x14ac:dyDescent="0.25">
      <c r="A17" s="61" t="s">
        <v>14</v>
      </c>
      <c r="B17" s="202"/>
      <c r="C17" s="203"/>
      <c r="D17" s="62">
        <f>'Jan VRR %'!F34</f>
        <v>0</v>
      </c>
      <c r="E17" s="62">
        <f>'Jan VRR %'!G34</f>
        <v>0</v>
      </c>
      <c r="F17" s="62">
        <f>'Jan VRR %'!H34</f>
        <v>0</v>
      </c>
      <c r="G17" s="62">
        <f>'Jan VRR %'!I34</f>
        <v>0</v>
      </c>
      <c r="H17" s="62">
        <f>'Jan VRR %'!J34</f>
        <v>0</v>
      </c>
      <c r="I17" s="62">
        <f>'Jan VRR %'!K34</f>
        <v>0</v>
      </c>
      <c r="J17" s="62">
        <f>'Jan VRR %'!L34</f>
        <v>0</v>
      </c>
      <c r="K17" s="62">
        <f>'Jan VRR %'!M34</f>
        <v>0</v>
      </c>
      <c r="L17" s="62">
        <f>'Jan VRR %'!N34</f>
        <v>0</v>
      </c>
      <c r="M17" s="62">
        <f>'Jan VRR %'!O34</f>
        <v>0</v>
      </c>
      <c r="N17" s="62">
        <f>'Jan VRR %'!P34</f>
        <v>0</v>
      </c>
      <c r="O17" s="62">
        <f>'Jan VRR %'!Q34</f>
        <v>0</v>
      </c>
      <c r="P17" s="62">
        <f>'Jan VRR %'!R34</f>
        <v>0</v>
      </c>
      <c r="Q17" s="62">
        <f>'Jan VRR %'!S34</f>
        <v>0</v>
      </c>
      <c r="R17" s="62">
        <f>'Jan VRR %'!T34</f>
        <v>0</v>
      </c>
      <c r="S17" s="63">
        <f>SUM(I17:R17)</f>
        <v>0</v>
      </c>
      <c r="T17" s="65"/>
    </row>
    <row r="18" spans="1:21" ht="15" customHeight="1" x14ac:dyDescent="0.25">
      <c r="A18" s="61" t="s">
        <v>20</v>
      </c>
      <c r="B18" s="202"/>
      <c r="C18" s="204"/>
      <c r="D18" s="62">
        <f>'Feb VRR%'!F34</f>
        <v>0</v>
      </c>
      <c r="E18" s="62">
        <f>'Feb VRR%'!G34</f>
        <v>0</v>
      </c>
      <c r="F18" s="62">
        <f>'Feb VRR%'!H34</f>
        <v>0</v>
      </c>
      <c r="G18" s="62">
        <f>'Feb VRR%'!I34</f>
        <v>0</v>
      </c>
      <c r="H18" s="62">
        <f>'Feb VRR%'!J34</f>
        <v>0</v>
      </c>
      <c r="I18" s="62">
        <f>'Feb VRR%'!K34</f>
        <v>0</v>
      </c>
      <c r="J18" s="62">
        <f>'Feb VRR%'!L34</f>
        <v>0</v>
      </c>
      <c r="K18" s="62">
        <f>'Feb VRR%'!M34</f>
        <v>0</v>
      </c>
      <c r="L18" s="62">
        <f>'Feb VRR%'!N34</f>
        <v>0</v>
      </c>
      <c r="M18" s="62">
        <f>'Feb VRR%'!O34</f>
        <v>0</v>
      </c>
      <c r="N18" s="62">
        <f>'Feb VRR%'!P34</f>
        <v>0</v>
      </c>
      <c r="O18" s="62">
        <f>'Feb VRR%'!Q34</f>
        <v>0</v>
      </c>
      <c r="P18" s="62">
        <f>'Feb VRR%'!R34</f>
        <v>0</v>
      </c>
      <c r="Q18" s="62">
        <f>'Feb VRR%'!S34</f>
        <v>0</v>
      </c>
      <c r="R18" s="62">
        <f>'Feb VRR%'!T34</f>
        <v>0</v>
      </c>
      <c r="S18" s="63">
        <f>SUM(I18:R18)</f>
        <v>0</v>
      </c>
      <c r="T18" s="65"/>
      <c r="U18" s="65"/>
    </row>
    <row r="19" spans="1:21" ht="21.75" customHeight="1" x14ac:dyDescent="0.25">
      <c r="A19" s="205" t="s">
        <v>59</v>
      </c>
      <c r="B19" s="206"/>
      <c r="C19" s="206"/>
      <c r="D19" s="64">
        <f t="shared" ref="D19:S19" si="1">SUM(D17:D18)</f>
        <v>0</v>
      </c>
      <c r="E19" s="64">
        <f t="shared" si="1"/>
        <v>0</v>
      </c>
      <c r="F19" s="64">
        <f t="shared" si="1"/>
        <v>0</v>
      </c>
      <c r="G19" s="64">
        <f t="shared" si="1"/>
        <v>0</v>
      </c>
      <c r="H19" s="64">
        <f t="shared" si="1"/>
        <v>0</v>
      </c>
      <c r="I19" s="64">
        <f t="shared" si="1"/>
        <v>0</v>
      </c>
      <c r="J19" s="64">
        <f t="shared" si="1"/>
        <v>0</v>
      </c>
      <c r="K19" s="64">
        <f t="shared" si="1"/>
        <v>0</v>
      </c>
      <c r="L19" s="64">
        <f t="shared" si="1"/>
        <v>0</v>
      </c>
      <c r="M19" s="64">
        <f t="shared" si="1"/>
        <v>0</v>
      </c>
      <c r="N19" s="64">
        <f t="shared" si="1"/>
        <v>0</v>
      </c>
      <c r="O19" s="64">
        <f t="shared" si="1"/>
        <v>0</v>
      </c>
      <c r="P19" s="64">
        <f t="shared" si="1"/>
        <v>0</v>
      </c>
      <c r="Q19" s="64">
        <f t="shared" si="1"/>
        <v>0</v>
      </c>
      <c r="R19" s="64">
        <f t="shared" si="1"/>
        <v>0</v>
      </c>
      <c r="S19" s="64">
        <f t="shared" si="1"/>
        <v>0</v>
      </c>
      <c r="T19" s="65"/>
    </row>
    <row r="20" spans="1:21" ht="15.75" thickBot="1" x14ac:dyDescent="0.3">
      <c r="A20" s="66"/>
      <c r="B20" s="67"/>
      <c r="C20" s="67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</row>
    <row r="21" spans="1:21" ht="15.75" customHeight="1" thickBot="1" x14ac:dyDescent="0.3">
      <c r="A21" s="207" t="s">
        <v>4</v>
      </c>
      <c r="B21" s="207"/>
      <c r="C21" s="208"/>
      <c r="D21" s="208"/>
      <c r="E21" s="208"/>
      <c r="F21" s="208"/>
      <c r="G21" s="208"/>
      <c r="H21" s="208"/>
      <c r="I21" s="208"/>
      <c r="J21" s="208"/>
      <c r="K21" s="173" t="s">
        <v>50</v>
      </c>
      <c r="L21" s="174"/>
      <c r="M21" s="174"/>
      <c r="N21" s="174"/>
      <c r="O21" s="174"/>
      <c r="P21" s="174"/>
      <c r="Q21" s="174"/>
      <c r="R21" s="174"/>
      <c r="S21" s="175"/>
    </row>
    <row r="22" spans="1:21" ht="23.25" customHeight="1" x14ac:dyDescent="0.25">
      <c r="A22" s="69">
        <v>1</v>
      </c>
      <c r="B22" s="209" t="s">
        <v>60</v>
      </c>
      <c r="C22" s="209"/>
      <c r="D22" s="209"/>
      <c r="E22" s="209"/>
      <c r="F22" s="209"/>
      <c r="G22" s="209"/>
      <c r="H22" s="209"/>
      <c r="I22" s="209"/>
      <c r="J22" s="210"/>
      <c r="K22" s="176" t="s">
        <v>71</v>
      </c>
      <c r="L22" s="177"/>
      <c r="M22" s="177"/>
      <c r="N22" s="177"/>
      <c r="O22" s="177"/>
      <c r="P22" s="177"/>
      <c r="Q22" s="177"/>
      <c r="R22" s="177"/>
      <c r="S22" s="178"/>
    </row>
    <row r="23" spans="1:21" x14ac:dyDescent="0.25">
      <c r="A23" s="69">
        <v>2</v>
      </c>
      <c r="B23" s="209" t="s">
        <v>77</v>
      </c>
      <c r="C23" s="209"/>
      <c r="D23" s="209"/>
      <c r="E23" s="209"/>
      <c r="F23" s="209"/>
      <c r="G23" s="209"/>
      <c r="H23" s="209"/>
      <c r="I23" s="209"/>
      <c r="J23" s="209"/>
      <c r="K23" s="170" t="s">
        <v>51</v>
      </c>
      <c r="L23" s="171"/>
      <c r="M23" s="171"/>
      <c r="N23" s="171"/>
      <c r="O23" s="171"/>
      <c r="P23" s="171"/>
      <c r="Q23" s="171"/>
      <c r="R23" s="171"/>
      <c r="S23" s="172"/>
    </row>
    <row r="24" spans="1:21" x14ac:dyDescent="0.25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170"/>
      <c r="L24" s="171"/>
      <c r="M24" s="171"/>
      <c r="N24" s="171"/>
      <c r="O24" s="171"/>
      <c r="P24" s="171"/>
      <c r="Q24" s="171"/>
      <c r="R24" s="171"/>
      <c r="S24" s="172"/>
    </row>
    <row r="25" spans="1:21" x14ac:dyDescent="0.25">
      <c r="A25" s="67"/>
      <c r="B25" s="67"/>
      <c r="C25" s="70"/>
      <c r="D25" s="70"/>
      <c r="E25" s="70"/>
      <c r="F25" s="70"/>
      <c r="G25" s="70"/>
      <c r="H25" s="70"/>
      <c r="I25" s="71"/>
      <c r="J25" s="72"/>
      <c r="K25" s="170"/>
      <c r="L25" s="171"/>
      <c r="M25" s="171"/>
      <c r="N25" s="171"/>
      <c r="O25" s="171"/>
      <c r="P25" s="171"/>
      <c r="Q25" s="171"/>
      <c r="R25" s="171"/>
      <c r="S25" s="172"/>
    </row>
    <row r="26" spans="1:21" ht="15.75" x14ac:dyDescent="0.25">
      <c r="A26" s="67"/>
      <c r="B26" s="67"/>
      <c r="C26" s="72"/>
      <c r="D26" s="72"/>
      <c r="E26" s="72"/>
      <c r="F26" s="72"/>
      <c r="G26" s="72"/>
      <c r="H26" s="72"/>
      <c r="I26" s="71"/>
      <c r="J26" s="72"/>
      <c r="K26" s="170" t="s">
        <v>78</v>
      </c>
      <c r="L26" s="171"/>
      <c r="M26" s="171"/>
      <c r="N26" s="171"/>
      <c r="O26" s="171"/>
      <c r="P26" s="171"/>
      <c r="Q26" s="171"/>
      <c r="R26" s="171"/>
      <c r="S26" s="172"/>
    </row>
    <row r="27" spans="1:21" x14ac:dyDescent="0.25">
      <c r="A27" s="67"/>
      <c r="B27" s="67"/>
      <c r="C27" s="72"/>
      <c r="D27" s="72"/>
      <c r="E27" s="72"/>
      <c r="F27" s="72"/>
      <c r="G27" s="72"/>
      <c r="H27" s="72"/>
      <c r="I27" s="71"/>
      <c r="J27" s="72"/>
      <c r="K27" s="170"/>
      <c r="L27" s="171"/>
      <c r="M27" s="171"/>
      <c r="N27" s="171"/>
      <c r="O27" s="171"/>
      <c r="P27" s="171"/>
      <c r="Q27" s="171"/>
      <c r="R27" s="171"/>
      <c r="S27" s="172"/>
    </row>
    <row r="28" spans="1:21" ht="15.75" thickBot="1" x14ac:dyDescent="0.3">
      <c r="A28" s="67"/>
      <c r="B28" s="67"/>
      <c r="C28" s="72"/>
      <c r="D28" s="72"/>
      <c r="E28" s="72"/>
      <c r="F28" s="72"/>
      <c r="G28" s="72"/>
      <c r="H28" s="72"/>
      <c r="I28" s="71"/>
      <c r="J28" s="72"/>
      <c r="K28" s="54"/>
      <c r="L28" s="55"/>
      <c r="M28" s="55"/>
      <c r="N28" s="55"/>
      <c r="O28" s="55"/>
      <c r="P28" s="55"/>
      <c r="Q28" s="55"/>
      <c r="R28" s="55"/>
      <c r="S28" s="56"/>
    </row>
  </sheetData>
  <mergeCells count="58">
    <mergeCell ref="K27:S27"/>
    <mergeCell ref="A19:C19"/>
    <mergeCell ref="A21:J21"/>
    <mergeCell ref="K21:S21"/>
    <mergeCell ref="B22:J22"/>
    <mergeCell ref="K22:S22"/>
    <mergeCell ref="B23:J23"/>
    <mergeCell ref="K23:S23"/>
    <mergeCell ref="K24:S24"/>
    <mergeCell ref="K25:S25"/>
    <mergeCell ref="K26:S26"/>
    <mergeCell ref="B18:C18"/>
    <mergeCell ref="B17:C17"/>
    <mergeCell ref="J15:J16"/>
    <mergeCell ref="K15:K16"/>
    <mergeCell ref="L15:L16"/>
    <mergeCell ref="A12:C12"/>
    <mergeCell ref="A13:S13"/>
    <mergeCell ref="A14:A16"/>
    <mergeCell ref="B14:C16"/>
    <mergeCell ref="D14:H14"/>
    <mergeCell ref="I14:I16"/>
    <mergeCell ref="J14:Q14"/>
    <mergeCell ref="S14:S16"/>
    <mergeCell ref="E15:F15"/>
    <mergeCell ref="P15:P16"/>
    <mergeCell ref="Q15:Q16"/>
    <mergeCell ref="M15:M16"/>
    <mergeCell ref="N15:N16"/>
    <mergeCell ref="O15:O16"/>
    <mergeCell ref="R14:R16"/>
    <mergeCell ref="B10:C10"/>
    <mergeCell ref="B11:C11"/>
    <mergeCell ref="J8:J9"/>
    <mergeCell ref="K8:K9"/>
    <mergeCell ref="L8:L9"/>
    <mergeCell ref="A5:D5"/>
    <mergeCell ref="E5:S5"/>
    <mergeCell ref="A6:S6"/>
    <mergeCell ref="A7:A9"/>
    <mergeCell ref="B7:C9"/>
    <mergeCell ref="D7:H7"/>
    <mergeCell ref="I7:I9"/>
    <mergeCell ref="J7:Q7"/>
    <mergeCell ref="S7:S9"/>
    <mergeCell ref="E8:F8"/>
    <mergeCell ref="P8:P9"/>
    <mergeCell ref="Q8:Q9"/>
    <mergeCell ref="M8:M9"/>
    <mergeCell ref="N8:N9"/>
    <mergeCell ref="O8:O9"/>
    <mergeCell ref="R7:R9"/>
    <mergeCell ref="A1:D1"/>
    <mergeCell ref="E1:S1"/>
    <mergeCell ref="A3:D3"/>
    <mergeCell ref="E3:S3"/>
    <mergeCell ref="A4:D4"/>
    <mergeCell ref="E4:S4"/>
  </mergeCells>
  <pageMargins left="0.7" right="0.7" top="0.75" bottom="0.75" header="0.3" footer="0.3"/>
  <pageSetup paperSize="9" scale="7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5</vt:i4>
      </vt:variant>
    </vt:vector>
  </HeadingPairs>
  <TitlesOfParts>
    <vt:vector size="12" baseType="lpstr">
      <vt:lpstr>Jan</vt:lpstr>
      <vt:lpstr>Feb</vt:lpstr>
      <vt:lpstr>Jan MRR %</vt:lpstr>
      <vt:lpstr>Jan VRR %</vt:lpstr>
      <vt:lpstr>Feb MRR%</vt:lpstr>
      <vt:lpstr>Feb VRR%</vt:lpstr>
      <vt:lpstr>SUMAR</vt:lpstr>
      <vt:lpstr>'Feb MRR%'!Oblasť_tlače</vt:lpstr>
      <vt:lpstr>'Feb VRR%'!Oblasť_tlače</vt:lpstr>
      <vt:lpstr>'Jan MRR %'!Oblasť_tlače</vt:lpstr>
      <vt:lpstr>'Jan VRR %'!Oblasť_tlače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Gábrišová Petra</dc:creator>
  <cp:lastModifiedBy>Geschwandtner Michal</cp:lastModifiedBy>
  <cp:lastPrinted>2016-11-16T07:52:08Z</cp:lastPrinted>
  <dcterms:created xsi:type="dcterms:W3CDTF">2016-09-30T10:18:46Z</dcterms:created>
  <dcterms:modified xsi:type="dcterms:W3CDTF">2017-02-09T08:14:03Z</dcterms:modified>
</cp:coreProperties>
</file>