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k TP_v3.5_xx0220\Prilohy\Prilohy 6\"/>
    </mc:Choice>
  </mc:AlternateContent>
  <bookViews>
    <workbookView xWindow="0" yWindow="90" windowWidth="20730" windowHeight="8490" tabRatio="839"/>
  </bookViews>
  <sheets>
    <sheet name="x" sheetId="29" r:id="rId1"/>
    <sheet name="obdobie (1)" sheetId="14" r:id="rId2"/>
    <sheet name="obdobie (2)" sheetId="18" r:id="rId3"/>
    <sheet name="obdobie (3)" sheetId="19" r:id="rId4"/>
    <sheet name="obdobie (4)" sheetId="20" r:id="rId5"/>
    <sheet name="obdobie (5)" sheetId="21" r:id="rId6"/>
    <sheet name="obdobie (6)" sheetId="22" r:id="rId7"/>
    <sheet name="obdobie (7)" sheetId="23" r:id="rId8"/>
    <sheet name="obdobie (8)" sheetId="24" r:id="rId9"/>
    <sheet name="obdobie (9)" sheetId="25" r:id="rId10"/>
    <sheet name="obdobie (10)" sheetId="26" r:id="rId11"/>
    <sheet name="obdobie (11)" sheetId="27" r:id="rId12"/>
    <sheet name="obdobie (12)" sheetId="28" r:id="rId13"/>
    <sheet name="sumar" sheetId="17" r:id="rId14"/>
  </sheets>
  <definedNames>
    <definedName name="_xlnm.Print_Titles" localSheetId="1">'obdobie (1)'!$1:$12</definedName>
    <definedName name="_xlnm.Print_Titles" localSheetId="10">'obdobie (10)'!$1:$12</definedName>
    <definedName name="_xlnm.Print_Titles" localSheetId="11">'obdobie (11)'!$1:$12</definedName>
    <definedName name="_xlnm.Print_Titles" localSheetId="12">'obdobie (12)'!$1:$12</definedName>
    <definedName name="_xlnm.Print_Titles" localSheetId="2">'obdobie (2)'!$1:$12</definedName>
    <definedName name="_xlnm.Print_Titles" localSheetId="3">'obdobie (3)'!$1:$12</definedName>
    <definedName name="_xlnm.Print_Titles" localSheetId="4">'obdobie (4)'!$1:$12</definedName>
    <definedName name="_xlnm.Print_Titles" localSheetId="5">'obdobie (5)'!$1:$12</definedName>
    <definedName name="_xlnm.Print_Titles" localSheetId="6">'obdobie (6)'!$1:$12</definedName>
    <definedName name="_xlnm.Print_Titles" localSheetId="7">'obdobie (7)'!$1:$12</definedName>
    <definedName name="_xlnm.Print_Titles" localSheetId="8">'obdobie (8)'!$1:$12</definedName>
    <definedName name="_xlnm.Print_Titles" localSheetId="9">'obdobie (9)'!$1:$12</definedName>
    <definedName name="_xlnm.Print_Titles" localSheetId="0">x!$1:$12</definedName>
    <definedName name="_xlnm.Print_Area" localSheetId="1">'obdobie (1)'!$A$1:$AB$50</definedName>
    <definedName name="_xlnm.Print_Area" localSheetId="10">'obdobie (10)'!$A$1:$AB$50</definedName>
    <definedName name="_xlnm.Print_Area" localSheetId="11">'obdobie (11)'!$A$1:$AB$50</definedName>
    <definedName name="_xlnm.Print_Area" localSheetId="12">'obdobie (12)'!$A$1:$AB$50</definedName>
    <definedName name="_xlnm.Print_Area" localSheetId="2">'obdobie (2)'!$A$1:$AB$50</definedName>
    <definedName name="_xlnm.Print_Area" localSheetId="3">'obdobie (3)'!$A$1:$AB$50</definedName>
    <definedName name="_xlnm.Print_Area" localSheetId="4">'obdobie (4)'!$A$1:$AB$50</definedName>
    <definedName name="_xlnm.Print_Area" localSheetId="5">'obdobie (5)'!$A$1:$AB$50</definedName>
    <definedName name="_xlnm.Print_Area" localSheetId="6">'obdobie (6)'!$A$1:$AB$50</definedName>
    <definedName name="_xlnm.Print_Area" localSheetId="7">'obdobie (7)'!$A$1:$AB$50</definedName>
    <definedName name="_xlnm.Print_Area" localSheetId="8">'obdobie (8)'!$A$1:$AB$50</definedName>
    <definedName name="_xlnm.Print_Area" localSheetId="9">'obdobie (9)'!$A$1:$AB$50</definedName>
    <definedName name="_xlnm.Print_Area" localSheetId="13">sumar!$A$1:$M$49</definedName>
    <definedName name="_xlnm.Print_Area" localSheetId="0">x!$A$1:$AA$39</definedName>
  </definedNames>
  <calcPr calcId="162913"/>
</workbook>
</file>

<file path=xl/calcChain.xml><?xml version="1.0" encoding="utf-8"?>
<calcChain xmlns="http://schemas.openxmlformats.org/spreadsheetml/2006/main">
  <c r="J19" i="14" l="1"/>
  <c r="L19" i="14"/>
  <c r="K19" i="14" s="1"/>
  <c r="N19" i="14"/>
  <c r="M19" i="14" s="1"/>
  <c r="P19" i="14"/>
  <c r="O19" i="14" s="1"/>
  <c r="R19" i="14"/>
  <c r="Q19" i="14" s="1"/>
  <c r="S19" i="14"/>
  <c r="T19" i="14"/>
  <c r="U19" i="14"/>
  <c r="V19" i="14"/>
  <c r="X19" i="14"/>
  <c r="W19" i="14" s="1"/>
  <c r="Z19" i="14"/>
  <c r="Y19" i="14" s="1"/>
  <c r="J20" i="14"/>
  <c r="L20" i="14"/>
  <c r="K20" i="14" s="1"/>
  <c r="N20" i="14"/>
  <c r="M20" i="14" s="1"/>
  <c r="P20" i="14"/>
  <c r="O20" i="14" s="1"/>
  <c r="R20" i="14"/>
  <c r="Q20" i="14" s="1"/>
  <c r="S20" i="14"/>
  <c r="T20" i="14"/>
  <c r="U20" i="14"/>
  <c r="V20" i="14"/>
  <c r="X20" i="14"/>
  <c r="W20" i="14" s="1"/>
  <c r="Z20" i="14"/>
  <c r="Y20" i="14" s="1"/>
  <c r="AA19" i="14" l="1"/>
  <c r="AA20" i="14"/>
  <c r="I14" i="29" l="1"/>
  <c r="Y14" i="29"/>
  <c r="Y15" i="29"/>
  <c r="X15" i="29" s="1"/>
  <c r="Y16" i="29"/>
  <c r="X16" i="29" s="1"/>
  <c r="Y17" i="29"/>
  <c r="X17" i="29" s="1"/>
  <c r="Y18" i="29"/>
  <c r="X18" i="29" s="1"/>
  <c r="Y19" i="29"/>
  <c r="X19" i="29" s="1"/>
  <c r="Y20" i="29"/>
  <c r="X20" i="29" s="1"/>
  <c r="Y13" i="29"/>
  <c r="X13" i="29" s="1"/>
  <c r="W14" i="29"/>
  <c r="W15" i="29"/>
  <c r="V15" i="29" s="1"/>
  <c r="W16" i="29"/>
  <c r="V16" i="29" s="1"/>
  <c r="W17" i="29"/>
  <c r="V17" i="29" s="1"/>
  <c r="W18" i="29"/>
  <c r="V18" i="29" s="1"/>
  <c r="W19" i="29"/>
  <c r="V19" i="29" s="1"/>
  <c r="W20" i="29"/>
  <c r="V20" i="29" s="1"/>
  <c r="W13" i="29"/>
  <c r="V13" i="29" s="1"/>
  <c r="T14" i="29"/>
  <c r="T15" i="29"/>
  <c r="T16" i="29"/>
  <c r="T17" i="29"/>
  <c r="T18" i="29"/>
  <c r="T19" i="29"/>
  <c r="T20" i="29"/>
  <c r="T13" i="29"/>
  <c r="U14" i="29"/>
  <c r="U15" i="29"/>
  <c r="U16" i="29"/>
  <c r="U17" i="29"/>
  <c r="U18" i="29"/>
  <c r="U19" i="29"/>
  <c r="U20" i="29"/>
  <c r="U13" i="29"/>
  <c r="R14" i="29"/>
  <c r="R15" i="29"/>
  <c r="R16" i="29"/>
  <c r="R17" i="29"/>
  <c r="R18" i="29"/>
  <c r="R19" i="29"/>
  <c r="R20" i="29"/>
  <c r="R13" i="29"/>
  <c r="S14" i="29"/>
  <c r="S15" i="29"/>
  <c r="S16" i="29"/>
  <c r="S17" i="29"/>
  <c r="S18" i="29"/>
  <c r="S19" i="29"/>
  <c r="S20" i="29"/>
  <c r="S13" i="29"/>
  <c r="Q14" i="29"/>
  <c r="Q15" i="29"/>
  <c r="P15" i="29" s="1"/>
  <c r="Q16" i="29"/>
  <c r="P16" i="29" s="1"/>
  <c r="Q17" i="29"/>
  <c r="P17" i="29" s="1"/>
  <c r="Q18" i="29"/>
  <c r="P18" i="29" s="1"/>
  <c r="Q19" i="29"/>
  <c r="P19" i="29" s="1"/>
  <c r="Q20" i="29"/>
  <c r="P20" i="29" s="1"/>
  <c r="Q13" i="29"/>
  <c r="P13" i="29" s="1"/>
  <c r="O14" i="29"/>
  <c r="O15" i="29"/>
  <c r="N15" i="29" s="1"/>
  <c r="O16" i="29"/>
  <c r="N16" i="29" s="1"/>
  <c r="O17" i="29"/>
  <c r="N17" i="29" s="1"/>
  <c r="O18" i="29"/>
  <c r="N18" i="29" s="1"/>
  <c r="O19" i="29"/>
  <c r="N19" i="29" s="1"/>
  <c r="O20" i="29"/>
  <c r="N20" i="29" s="1"/>
  <c r="O13" i="29"/>
  <c r="N13" i="29" s="1"/>
  <c r="M14" i="29"/>
  <c r="M15" i="29"/>
  <c r="L15" i="29" s="1"/>
  <c r="M16" i="29"/>
  <c r="L16" i="29" s="1"/>
  <c r="M17" i="29"/>
  <c r="L17" i="29" s="1"/>
  <c r="M18" i="29"/>
  <c r="L18" i="29" s="1"/>
  <c r="M19" i="29"/>
  <c r="L19" i="29" s="1"/>
  <c r="M20" i="29"/>
  <c r="L20" i="29" s="1"/>
  <c r="M13" i="29"/>
  <c r="L13" i="29" s="1"/>
  <c r="G21" i="29"/>
  <c r="K20" i="29"/>
  <c r="J20" i="29" s="1"/>
  <c r="I20" i="29"/>
  <c r="K19" i="29"/>
  <c r="J19" i="29" s="1"/>
  <c r="I19" i="29"/>
  <c r="K18" i="29"/>
  <c r="J18" i="29" s="1"/>
  <c r="Z18" i="29" s="1"/>
  <c r="I18" i="29"/>
  <c r="K17" i="29"/>
  <c r="J17" i="29" s="1"/>
  <c r="Z17" i="29" s="1"/>
  <c r="I17" i="29"/>
  <c r="K16" i="29"/>
  <c r="J16" i="29" s="1"/>
  <c r="Z16" i="29" s="1"/>
  <c r="I16" i="29"/>
  <c r="K15" i="29"/>
  <c r="J15" i="29" s="1"/>
  <c r="I15" i="29"/>
  <c r="K14" i="29"/>
  <c r="J14" i="29" s="1"/>
  <c r="X14" i="29"/>
  <c r="K13" i="29"/>
  <c r="J13" i="29" s="1"/>
  <c r="Z13" i="29" s="1"/>
  <c r="I13" i="29"/>
  <c r="H21" i="28"/>
  <c r="G21" i="28"/>
  <c r="Z20" i="28"/>
  <c r="Y20" i="28" s="1"/>
  <c r="X20" i="28"/>
  <c r="W20" i="28" s="1"/>
  <c r="V20" i="28"/>
  <c r="U20" i="28"/>
  <c r="T20" i="28"/>
  <c r="S20" i="28"/>
  <c r="R20" i="28"/>
  <c r="Q20" i="28" s="1"/>
  <c r="P20" i="28"/>
  <c r="O20" i="28" s="1"/>
  <c r="N20" i="28"/>
  <c r="M20" i="28" s="1"/>
  <c r="L20" i="28"/>
  <c r="K20" i="28" s="1"/>
  <c r="J20" i="28"/>
  <c r="Z19" i="28"/>
  <c r="Y19" i="28" s="1"/>
  <c r="X19" i="28"/>
  <c r="W19" i="28" s="1"/>
  <c r="V19" i="28"/>
  <c r="U19" i="28"/>
  <c r="T19" i="28"/>
  <c r="S19" i="28"/>
  <c r="R19" i="28"/>
  <c r="Q19" i="28" s="1"/>
  <c r="P19" i="28"/>
  <c r="O19" i="28" s="1"/>
  <c r="N19" i="28"/>
  <c r="M19" i="28" s="1"/>
  <c r="L19" i="28"/>
  <c r="K19" i="28" s="1"/>
  <c r="J19" i="28"/>
  <c r="Z18" i="28"/>
  <c r="Y18" i="28" s="1"/>
  <c r="X18" i="28"/>
  <c r="W18" i="28" s="1"/>
  <c r="V18" i="28"/>
  <c r="U18" i="28"/>
  <c r="T18" i="28"/>
  <c r="S18" i="28"/>
  <c r="R18" i="28"/>
  <c r="Q18" i="28" s="1"/>
  <c r="P18" i="28"/>
  <c r="O18" i="28" s="1"/>
  <c r="N18" i="28"/>
  <c r="M18" i="28" s="1"/>
  <c r="L18" i="28"/>
  <c r="K18" i="28" s="1"/>
  <c r="J18" i="28"/>
  <c r="Z17" i="28"/>
  <c r="Y17" i="28" s="1"/>
  <c r="X17" i="28"/>
  <c r="W17" i="28" s="1"/>
  <c r="V17" i="28"/>
  <c r="U17" i="28"/>
  <c r="T17" i="28"/>
  <c r="S17" i="28"/>
  <c r="R17" i="28"/>
  <c r="Q17" i="28" s="1"/>
  <c r="P17" i="28"/>
  <c r="O17" i="28" s="1"/>
  <c r="N17" i="28"/>
  <c r="M17" i="28" s="1"/>
  <c r="L17" i="28"/>
  <c r="K17" i="28" s="1"/>
  <c r="AA17" i="28" s="1"/>
  <c r="J17" i="28"/>
  <c r="Z16" i="28"/>
  <c r="Y16" i="28" s="1"/>
  <c r="X16" i="28"/>
  <c r="W16" i="28" s="1"/>
  <c r="V16" i="28"/>
  <c r="U16" i="28"/>
  <c r="T16" i="28"/>
  <c r="S16" i="28"/>
  <c r="R16" i="28"/>
  <c r="Q16" i="28" s="1"/>
  <c r="P16" i="28"/>
  <c r="O16" i="28" s="1"/>
  <c r="N16" i="28"/>
  <c r="M16" i="28" s="1"/>
  <c r="L16" i="28"/>
  <c r="K16" i="28" s="1"/>
  <c r="J16" i="28"/>
  <c r="Z15" i="28"/>
  <c r="Y15" i="28" s="1"/>
  <c r="X15" i="28"/>
  <c r="W15" i="28" s="1"/>
  <c r="V15" i="28"/>
  <c r="U15" i="28"/>
  <c r="T15" i="28"/>
  <c r="S15" i="28"/>
  <c r="R15" i="28"/>
  <c r="Q15" i="28" s="1"/>
  <c r="P15" i="28"/>
  <c r="O15" i="28" s="1"/>
  <c r="N15" i="28"/>
  <c r="M15" i="28" s="1"/>
  <c r="L15" i="28"/>
  <c r="K15" i="28" s="1"/>
  <c r="J15" i="28"/>
  <c r="Z14" i="28"/>
  <c r="X14" i="28"/>
  <c r="V14" i="28"/>
  <c r="U14" i="28"/>
  <c r="T14" i="28"/>
  <c r="S14" i="28"/>
  <c r="R14" i="28"/>
  <c r="P14" i="28"/>
  <c r="N14" i="28"/>
  <c r="L14" i="28"/>
  <c r="K14" i="28" s="1"/>
  <c r="J14" i="28"/>
  <c r="Z13" i="28"/>
  <c r="Y13" i="28" s="1"/>
  <c r="X13" i="28"/>
  <c r="W13" i="28" s="1"/>
  <c r="V13" i="28"/>
  <c r="U13" i="28"/>
  <c r="T13" i="28"/>
  <c r="S13" i="28"/>
  <c r="S21" i="28" s="1"/>
  <c r="R13" i="28"/>
  <c r="Q13" i="28" s="1"/>
  <c r="P13" i="28"/>
  <c r="O13" i="28" s="1"/>
  <c r="N13" i="28"/>
  <c r="M13" i="28" s="1"/>
  <c r="L13" i="28"/>
  <c r="K13" i="28" s="1"/>
  <c r="J13" i="28"/>
  <c r="H21" i="27"/>
  <c r="G21" i="27"/>
  <c r="Z20" i="27"/>
  <c r="Y20" i="27" s="1"/>
  <c r="X20" i="27"/>
  <c r="W20" i="27"/>
  <c r="V20" i="27"/>
  <c r="U20" i="27"/>
  <c r="T20" i="27"/>
  <c r="S20" i="27"/>
  <c r="R20" i="27"/>
  <c r="Q20" i="27" s="1"/>
  <c r="P20" i="27"/>
  <c r="O20" i="27"/>
  <c r="N20" i="27"/>
  <c r="M20" i="27" s="1"/>
  <c r="L20" i="27"/>
  <c r="K20" i="27"/>
  <c r="J20" i="27"/>
  <c r="Z19" i="27"/>
  <c r="Y19" i="27"/>
  <c r="X19" i="27"/>
  <c r="W19" i="27" s="1"/>
  <c r="V19" i="27"/>
  <c r="U19" i="27"/>
  <c r="T19" i="27"/>
  <c r="S19" i="27"/>
  <c r="R19" i="27"/>
  <c r="Q19" i="27"/>
  <c r="P19" i="27"/>
  <c r="O19" i="27" s="1"/>
  <c r="N19" i="27"/>
  <c r="M19" i="27"/>
  <c r="L19" i="27"/>
  <c r="K19" i="27" s="1"/>
  <c r="J19" i="27"/>
  <c r="Z18" i="27"/>
  <c r="Y18" i="27"/>
  <c r="X18" i="27"/>
  <c r="W18" i="27" s="1"/>
  <c r="V18" i="27"/>
  <c r="U18" i="27"/>
  <c r="T18" i="27"/>
  <c r="S18" i="27"/>
  <c r="R18" i="27"/>
  <c r="Q18" i="27"/>
  <c r="P18" i="27"/>
  <c r="O18" i="27" s="1"/>
  <c r="N18" i="27"/>
  <c r="M18" i="27"/>
  <c r="L18" i="27"/>
  <c r="K18" i="27" s="1"/>
  <c r="J18" i="27"/>
  <c r="Z17" i="27"/>
  <c r="Y17" i="27" s="1"/>
  <c r="X17" i="27"/>
  <c r="W17" i="27"/>
  <c r="V17" i="27"/>
  <c r="U17" i="27"/>
  <c r="T17" i="27"/>
  <c r="S17" i="27"/>
  <c r="R17" i="27"/>
  <c r="Q17" i="27" s="1"/>
  <c r="P17" i="27"/>
  <c r="O17" i="27"/>
  <c r="N17" i="27"/>
  <c r="M17" i="27" s="1"/>
  <c r="L17" i="27"/>
  <c r="K17" i="27"/>
  <c r="J17" i="27"/>
  <c r="Z16" i="27"/>
  <c r="Y16" i="27" s="1"/>
  <c r="X16" i="27"/>
  <c r="W16" i="27"/>
  <c r="V16" i="27"/>
  <c r="U16" i="27"/>
  <c r="T16" i="27"/>
  <c r="S16" i="27"/>
  <c r="R16" i="27"/>
  <c r="Q16" i="27" s="1"/>
  <c r="P16" i="27"/>
  <c r="O16" i="27"/>
  <c r="N16" i="27"/>
  <c r="M16" i="27" s="1"/>
  <c r="L16" i="27"/>
  <c r="K16" i="27"/>
  <c r="J16" i="27"/>
  <c r="Z15" i="27"/>
  <c r="Y15" i="27"/>
  <c r="X15" i="27"/>
  <c r="W15" i="27" s="1"/>
  <c r="V15" i="27"/>
  <c r="U15" i="27"/>
  <c r="T15" i="27"/>
  <c r="S15" i="27"/>
  <c r="R15" i="27"/>
  <c r="Q15" i="27"/>
  <c r="P15" i="27"/>
  <c r="O15" i="27" s="1"/>
  <c r="N15" i="27"/>
  <c r="M15" i="27"/>
  <c r="L15" i="27"/>
  <c r="K15" i="27" s="1"/>
  <c r="AA15" i="27" s="1"/>
  <c r="J15" i="27"/>
  <c r="Z14" i="27"/>
  <c r="Y14" i="27"/>
  <c r="X14" i="27"/>
  <c r="V14" i="27"/>
  <c r="U14" i="27"/>
  <c r="T14" i="27"/>
  <c r="S14" i="27"/>
  <c r="R14" i="27"/>
  <c r="Q14" i="27"/>
  <c r="P14" i="27"/>
  <c r="N14" i="27"/>
  <c r="M14" i="27"/>
  <c r="L14" i="27"/>
  <c r="K14" i="27" s="1"/>
  <c r="J14" i="27"/>
  <c r="W14" i="27" s="1"/>
  <c r="Z13" i="27"/>
  <c r="Y13" i="27" s="1"/>
  <c r="Y21" i="27" s="1"/>
  <c r="X13" i="27"/>
  <c r="W13" i="27"/>
  <c r="V13" i="27"/>
  <c r="U13" i="27"/>
  <c r="T13" i="27"/>
  <c r="S13" i="27"/>
  <c r="R13" i="27"/>
  <c r="Q13" i="27" s="1"/>
  <c r="Q21" i="27" s="1"/>
  <c r="P13" i="27"/>
  <c r="O13" i="27"/>
  <c r="N13" i="27"/>
  <c r="M13" i="27" s="1"/>
  <c r="M21" i="27" s="1"/>
  <c r="L13" i="27"/>
  <c r="K13" i="27"/>
  <c r="J13" i="27"/>
  <c r="H21" i="26"/>
  <c r="G21" i="26"/>
  <c r="Z20" i="26"/>
  <c r="Y20" i="26"/>
  <c r="X20" i="26"/>
  <c r="W20" i="26" s="1"/>
  <c r="V20" i="26"/>
  <c r="U20" i="26"/>
  <c r="T20" i="26"/>
  <c r="S20" i="26"/>
  <c r="R20" i="26"/>
  <c r="Q20" i="26"/>
  <c r="P20" i="26"/>
  <c r="O20" i="26" s="1"/>
  <c r="N20" i="26"/>
  <c r="M20" i="26"/>
  <c r="L20" i="26"/>
  <c r="K20" i="26" s="1"/>
  <c r="AA20" i="26" s="1"/>
  <c r="J20" i="26"/>
  <c r="Z19" i="26"/>
  <c r="Y19" i="26" s="1"/>
  <c r="X19" i="26"/>
  <c r="W19" i="26"/>
  <c r="V19" i="26"/>
  <c r="U19" i="26"/>
  <c r="T19" i="26"/>
  <c r="S19" i="26"/>
  <c r="R19" i="26"/>
  <c r="Q19" i="26" s="1"/>
  <c r="P19" i="26"/>
  <c r="O19" i="26" s="1"/>
  <c r="N19" i="26"/>
  <c r="M19" i="26" s="1"/>
  <c r="L19" i="26"/>
  <c r="K19" i="26" s="1"/>
  <c r="J19" i="26"/>
  <c r="Z18" i="26"/>
  <c r="Y18" i="26" s="1"/>
  <c r="X18" i="26"/>
  <c r="W18" i="26"/>
  <c r="V18" i="26"/>
  <c r="U18" i="26"/>
  <c r="T18" i="26"/>
  <c r="S18" i="26"/>
  <c r="R18" i="26"/>
  <c r="Q18" i="26" s="1"/>
  <c r="P18" i="26"/>
  <c r="O18" i="26"/>
  <c r="N18" i="26"/>
  <c r="M18" i="26" s="1"/>
  <c r="L18" i="26"/>
  <c r="K18" i="26"/>
  <c r="J18" i="26"/>
  <c r="Z17" i="26"/>
  <c r="Y17" i="26" s="1"/>
  <c r="X17" i="26"/>
  <c r="W17" i="26" s="1"/>
  <c r="V17" i="26"/>
  <c r="U17" i="26"/>
  <c r="T17" i="26"/>
  <c r="S17" i="26"/>
  <c r="R17" i="26"/>
  <c r="Q17" i="26" s="1"/>
  <c r="P17" i="26"/>
  <c r="O17" i="26" s="1"/>
  <c r="N17" i="26"/>
  <c r="M17" i="26" s="1"/>
  <c r="L17" i="26"/>
  <c r="K17" i="26" s="1"/>
  <c r="J17" i="26"/>
  <c r="Z16" i="26"/>
  <c r="Y16" i="26"/>
  <c r="X16" i="26"/>
  <c r="W16" i="26" s="1"/>
  <c r="V16" i="26"/>
  <c r="U16" i="26"/>
  <c r="T16" i="26"/>
  <c r="S16" i="26"/>
  <c r="R16" i="26"/>
  <c r="Q16" i="26"/>
  <c r="P16" i="26"/>
  <c r="O16" i="26" s="1"/>
  <c r="N16" i="26"/>
  <c r="M16" i="26"/>
  <c r="L16" i="26"/>
  <c r="K16" i="26" s="1"/>
  <c r="AA16" i="26" s="1"/>
  <c r="J16" i="26"/>
  <c r="Z15" i="26"/>
  <c r="Y15" i="26" s="1"/>
  <c r="X15" i="26"/>
  <c r="W15" i="26"/>
  <c r="V15" i="26"/>
  <c r="U15" i="26"/>
  <c r="T15" i="26"/>
  <c r="S15" i="26"/>
  <c r="R15" i="26"/>
  <c r="Q15" i="26" s="1"/>
  <c r="P15" i="26"/>
  <c r="O15" i="26"/>
  <c r="N15" i="26"/>
  <c r="M15" i="26" s="1"/>
  <c r="L15" i="26"/>
  <c r="K15" i="26"/>
  <c r="J15" i="26"/>
  <c r="Z14" i="26"/>
  <c r="X14" i="26"/>
  <c r="W14" i="26"/>
  <c r="V14" i="26"/>
  <c r="U14" i="26"/>
  <c r="T14" i="26"/>
  <c r="S14" i="26"/>
  <c r="R14" i="26"/>
  <c r="P14" i="26"/>
  <c r="O14" i="26"/>
  <c r="N14" i="26"/>
  <c r="L14" i="26"/>
  <c r="K14" i="26"/>
  <c r="J14" i="26"/>
  <c r="Y14" i="26" s="1"/>
  <c r="Z13" i="26"/>
  <c r="Y13" i="26"/>
  <c r="X13" i="26"/>
  <c r="W13" i="26" s="1"/>
  <c r="W21" i="26" s="1"/>
  <c r="V13" i="26"/>
  <c r="U13" i="26"/>
  <c r="T13" i="26"/>
  <c r="S13" i="26"/>
  <c r="R13" i="26"/>
  <c r="Q13" i="26"/>
  <c r="P13" i="26"/>
  <c r="O13" i="26" s="1"/>
  <c r="N13" i="26"/>
  <c r="M13" i="26"/>
  <c r="L13" i="26"/>
  <c r="K13" i="26" s="1"/>
  <c r="J13" i="26"/>
  <c r="H21" i="25"/>
  <c r="G21" i="25"/>
  <c r="Z20" i="25"/>
  <c r="Y20" i="25" s="1"/>
  <c r="X20" i="25"/>
  <c r="W20" i="25"/>
  <c r="V20" i="25"/>
  <c r="U20" i="25"/>
  <c r="T20" i="25"/>
  <c r="S20" i="25"/>
  <c r="R20" i="25"/>
  <c r="Q20" i="25" s="1"/>
  <c r="P20" i="25"/>
  <c r="O20" i="25"/>
  <c r="N20" i="25"/>
  <c r="M20" i="25" s="1"/>
  <c r="L20" i="25"/>
  <c r="K20" i="25"/>
  <c r="J20" i="25"/>
  <c r="Z19" i="25"/>
  <c r="Y19" i="25"/>
  <c r="X19" i="25"/>
  <c r="W19" i="25" s="1"/>
  <c r="V19" i="25"/>
  <c r="U19" i="25"/>
  <c r="T19" i="25"/>
  <c r="S19" i="25"/>
  <c r="R19" i="25"/>
  <c r="Q19" i="25"/>
  <c r="P19" i="25"/>
  <c r="O19" i="25" s="1"/>
  <c r="N19" i="25"/>
  <c r="M19" i="25"/>
  <c r="L19" i="25"/>
  <c r="K19" i="25" s="1"/>
  <c r="AA19" i="25" s="1"/>
  <c r="J19" i="25"/>
  <c r="Z18" i="25"/>
  <c r="Y18" i="25"/>
  <c r="X18" i="25"/>
  <c r="W18" i="25" s="1"/>
  <c r="V18" i="25"/>
  <c r="U18" i="25"/>
  <c r="T18" i="25"/>
  <c r="S18" i="25"/>
  <c r="R18" i="25"/>
  <c r="Q18" i="25"/>
  <c r="P18" i="25"/>
  <c r="O18" i="25" s="1"/>
  <c r="N18" i="25"/>
  <c r="M18" i="25"/>
  <c r="L18" i="25"/>
  <c r="K18" i="25" s="1"/>
  <c r="J18" i="25"/>
  <c r="Z17" i="25"/>
  <c r="Y17" i="25" s="1"/>
  <c r="X17" i="25"/>
  <c r="W17" i="25"/>
  <c r="V17" i="25"/>
  <c r="U17" i="25"/>
  <c r="T17" i="25"/>
  <c r="S17" i="25"/>
  <c r="R17" i="25"/>
  <c r="Q17" i="25" s="1"/>
  <c r="P17" i="25"/>
  <c r="O17" i="25"/>
  <c r="N17" i="25"/>
  <c r="M17" i="25" s="1"/>
  <c r="L17" i="25"/>
  <c r="K17" i="25"/>
  <c r="J17" i="25"/>
  <c r="Z16" i="25"/>
  <c r="Y16" i="25" s="1"/>
  <c r="X16" i="25"/>
  <c r="W16" i="25"/>
  <c r="V16" i="25"/>
  <c r="U16" i="25"/>
  <c r="T16" i="25"/>
  <c r="S16" i="25"/>
  <c r="R16" i="25"/>
  <c r="Q16" i="25" s="1"/>
  <c r="P16" i="25"/>
  <c r="O16" i="25"/>
  <c r="N16" i="25"/>
  <c r="M16" i="25" s="1"/>
  <c r="L16" i="25"/>
  <c r="K16" i="25"/>
  <c r="J16" i="25"/>
  <c r="Z15" i="25"/>
  <c r="Y15" i="25"/>
  <c r="X15" i="25"/>
  <c r="W15" i="25" s="1"/>
  <c r="V15" i="25"/>
  <c r="U15" i="25"/>
  <c r="T15" i="25"/>
  <c r="S15" i="25"/>
  <c r="R15" i="25"/>
  <c r="Q15" i="25"/>
  <c r="P15" i="25"/>
  <c r="O15" i="25" s="1"/>
  <c r="N15" i="25"/>
  <c r="M15" i="25"/>
  <c r="L15" i="25"/>
  <c r="K15" i="25" s="1"/>
  <c r="AA15" i="25" s="1"/>
  <c r="J15" i="25"/>
  <c r="Z14" i="25"/>
  <c r="Y14" i="25"/>
  <c r="X14" i="25"/>
  <c r="V14" i="25"/>
  <c r="U14" i="25"/>
  <c r="T14" i="25"/>
  <c r="S14" i="25"/>
  <c r="R14" i="25"/>
  <c r="Q14" i="25"/>
  <c r="P14" i="25"/>
  <c r="N14" i="25"/>
  <c r="M14" i="25"/>
  <c r="L14" i="25"/>
  <c r="K14" i="25" s="1"/>
  <c r="J14" i="25"/>
  <c r="W14" i="25" s="1"/>
  <c r="Z13" i="25"/>
  <c r="Y13" i="25" s="1"/>
  <c r="Y21" i="25" s="1"/>
  <c r="X13" i="25"/>
  <c r="W13" i="25"/>
  <c r="V13" i="25"/>
  <c r="U13" i="25"/>
  <c r="T13" i="25"/>
  <c r="S13" i="25"/>
  <c r="R13" i="25"/>
  <c r="Q13" i="25" s="1"/>
  <c r="P13" i="25"/>
  <c r="O13" i="25"/>
  <c r="N13" i="25"/>
  <c r="M13" i="25" s="1"/>
  <c r="L13" i="25"/>
  <c r="K13" i="25"/>
  <c r="J13" i="25"/>
  <c r="H21" i="24"/>
  <c r="G21" i="24"/>
  <c r="Z20" i="24"/>
  <c r="Y20" i="24" s="1"/>
  <c r="X20" i="24"/>
  <c r="W20" i="24" s="1"/>
  <c r="V20" i="24"/>
  <c r="U20" i="24"/>
  <c r="T20" i="24"/>
  <c r="S20" i="24"/>
  <c r="R20" i="24"/>
  <c r="Q20" i="24" s="1"/>
  <c r="P20" i="24"/>
  <c r="O20" i="24" s="1"/>
  <c r="N20" i="24"/>
  <c r="M20" i="24" s="1"/>
  <c r="L20" i="24"/>
  <c r="K20" i="24" s="1"/>
  <c r="J20" i="24"/>
  <c r="Z19" i="24"/>
  <c r="Y19" i="24" s="1"/>
  <c r="X19" i="24"/>
  <c r="W19" i="24" s="1"/>
  <c r="V19" i="24"/>
  <c r="U19" i="24"/>
  <c r="T19" i="24"/>
  <c r="S19" i="24"/>
  <c r="R19" i="24"/>
  <c r="Q19" i="24" s="1"/>
  <c r="P19" i="24"/>
  <c r="O19" i="24" s="1"/>
  <c r="N19" i="24"/>
  <c r="M19" i="24" s="1"/>
  <c r="L19" i="24"/>
  <c r="K19" i="24" s="1"/>
  <c r="J19" i="24"/>
  <c r="Z18" i="24"/>
  <c r="Y18" i="24" s="1"/>
  <c r="X18" i="24"/>
  <c r="W18" i="24" s="1"/>
  <c r="V18" i="24"/>
  <c r="U18" i="24"/>
  <c r="T18" i="24"/>
  <c r="S18" i="24"/>
  <c r="R18" i="24"/>
  <c r="Q18" i="24" s="1"/>
  <c r="P18" i="24"/>
  <c r="O18" i="24" s="1"/>
  <c r="N18" i="24"/>
  <c r="M18" i="24" s="1"/>
  <c r="L18" i="24"/>
  <c r="K18" i="24" s="1"/>
  <c r="J18" i="24"/>
  <c r="Z17" i="24"/>
  <c r="Y17" i="24" s="1"/>
  <c r="X17" i="24"/>
  <c r="W17" i="24" s="1"/>
  <c r="V17" i="24"/>
  <c r="U17" i="24"/>
  <c r="T17" i="24"/>
  <c r="S17" i="24"/>
  <c r="R17" i="24"/>
  <c r="Q17" i="24" s="1"/>
  <c r="P17" i="24"/>
  <c r="O17" i="24" s="1"/>
  <c r="N17" i="24"/>
  <c r="M17" i="24" s="1"/>
  <c r="L17" i="24"/>
  <c r="K17" i="24" s="1"/>
  <c r="J17" i="24"/>
  <c r="Z16" i="24"/>
  <c r="Y16" i="24" s="1"/>
  <c r="X16" i="24"/>
  <c r="W16" i="24" s="1"/>
  <c r="V16" i="24"/>
  <c r="U16" i="24"/>
  <c r="T16" i="24"/>
  <c r="S16" i="24"/>
  <c r="R16" i="24"/>
  <c r="Q16" i="24" s="1"/>
  <c r="P16" i="24"/>
  <c r="O16" i="24" s="1"/>
  <c r="N16" i="24"/>
  <c r="M16" i="24" s="1"/>
  <c r="L16" i="24"/>
  <c r="K16" i="24" s="1"/>
  <c r="J16" i="24"/>
  <c r="Z15" i="24"/>
  <c r="Y15" i="24" s="1"/>
  <c r="X15" i="24"/>
  <c r="W15" i="24" s="1"/>
  <c r="V15" i="24"/>
  <c r="U15" i="24"/>
  <c r="T15" i="24"/>
  <c r="S15" i="24"/>
  <c r="R15" i="24"/>
  <c r="Q15" i="24" s="1"/>
  <c r="P15" i="24"/>
  <c r="O15" i="24" s="1"/>
  <c r="N15" i="24"/>
  <c r="M15" i="24" s="1"/>
  <c r="L15" i="24"/>
  <c r="K15" i="24" s="1"/>
  <c r="J15" i="24"/>
  <c r="Z14" i="24"/>
  <c r="X14" i="24"/>
  <c r="V14" i="24"/>
  <c r="U14" i="24"/>
  <c r="T14" i="24"/>
  <c r="S14" i="24"/>
  <c r="R14" i="24"/>
  <c r="P14" i="24"/>
  <c r="N14" i="24"/>
  <c r="L14" i="24"/>
  <c r="K14" i="24" s="1"/>
  <c r="J14" i="24"/>
  <c r="Y14" i="24" s="1"/>
  <c r="Z13" i="24"/>
  <c r="Y13" i="24" s="1"/>
  <c r="Y21" i="24" s="1"/>
  <c r="X13" i="24"/>
  <c r="W13" i="24" s="1"/>
  <c r="V13" i="24"/>
  <c r="U13" i="24"/>
  <c r="T13" i="24"/>
  <c r="S13" i="24"/>
  <c r="R13" i="24"/>
  <c r="Q13" i="24" s="1"/>
  <c r="P13" i="24"/>
  <c r="O13" i="24" s="1"/>
  <c r="N13" i="24"/>
  <c r="M13" i="24" s="1"/>
  <c r="L13" i="24"/>
  <c r="K13" i="24" s="1"/>
  <c r="J13" i="24"/>
  <c r="H21" i="23"/>
  <c r="H25" i="23" s="1"/>
  <c r="D33" i="17" s="1"/>
  <c r="G21" i="23"/>
  <c r="Z20" i="23"/>
  <c r="Y20" i="23" s="1"/>
  <c r="X20" i="23"/>
  <c r="W20" i="23" s="1"/>
  <c r="V20" i="23"/>
  <c r="U20" i="23"/>
  <c r="T20" i="23"/>
  <c r="S20" i="23"/>
  <c r="R20" i="23"/>
  <c r="Q20" i="23" s="1"/>
  <c r="P20" i="23"/>
  <c r="O20" i="23" s="1"/>
  <c r="N20" i="23"/>
  <c r="M20" i="23" s="1"/>
  <c r="L20" i="23"/>
  <c r="K20" i="23" s="1"/>
  <c r="J20" i="23"/>
  <c r="Z19" i="23"/>
  <c r="Y19" i="23" s="1"/>
  <c r="X19" i="23"/>
  <c r="W19" i="23" s="1"/>
  <c r="V19" i="23"/>
  <c r="U19" i="23"/>
  <c r="T19" i="23"/>
  <c r="S19" i="23"/>
  <c r="R19" i="23"/>
  <c r="Q19" i="23" s="1"/>
  <c r="P19" i="23"/>
  <c r="O19" i="23" s="1"/>
  <c r="N19" i="23"/>
  <c r="M19" i="23" s="1"/>
  <c r="L19" i="23"/>
  <c r="K19" i="23" s="1"/>
  <c r="J19" i="23"/>
  <c r="Z18" i="23"/>
  <c r="Y18" i="23" s="1"/>
  <c r="X18" i="23"/>
  <c r="W18" i="23" s="1"/>
  <c r="V18" i="23"/>
  <c r="U18" i="23"/>
  <c r="T18" i="23"/>
  <c r="S18" i="23"/>
  <c r="R18" i="23"/>
  <c r="Q18" i="23" s="1"/>
  <c r="P18" i="23"/>
  <c r="O18" i="23" s="1"/>
  <c r="N18" i="23"/>
  <c r="M18" i="23" s="1"/>
  <c r="L18" i="23"/>
  <c r="K18" i="23" s="1"/>
  <c r="J18" i="23"/>
  <c r="Z17" i="23"/>
  <c r="Y17" i="23" s="1"/>
  <c r="X17" i="23"/>
  <c r="W17" i="23" s="1"/>
  <c r="V17" i="23"/>
  <c r="U17" i="23"/>
  <c r="T17" i="23"/>
  <c r="S17" i="23"/>
  <c r="R17" i="23"/>
  <c r="Q17" i="23" s="1"/>
  <c r="P17" i="23"/>
  <c r="O17" i="23" s="1"/>
  <c r="N17" i="23"/>
  <c r="M17" i="23" s="1"/>
  <c r="L17" i="23"/>
  <c r="K17" i="23" s="1"/>
  <c r="J17" i="23"/>
  <c r="Z16" i="23"/>
  <c r="Y16" i="23" s="1"/>
  <c r="X16" i="23"/>
  <c r="W16" i="23" s="1"/>
  <c r="V16" i="23"/>
  <c r="U16" i="23"/>
  <c r="T16" i="23"/>
  <c r="S16" i="23"/>
  <c r="R16" i="23"/>
  <c r="Q16" i="23" s="1"/>
  <c r="P16" i="23"/>
  <c r="O16" i="23" s="1"/>
  <c r="N16" i="23"/>
  <c r="M16" i="23" s="1"/>
  <c r="L16" i="23"/>
  <c r="K16" i="23" s="1"/>
  <c r="J16" i="23"/>
  <c r="Z15" i="23"/>
  <c r="Y15" i="23" s="1"/>
  <c r="X15" i="23"/>
  <c r="W15" i="23" s="1"/>
  <c r="V15" i="23"/>
  <c r="U15" i="23"/>
  <c r="T15" i="23"/>
  <c r="S15" i="23"/>
  <c r="R15" i="23"/>
  <c r="Q15" i="23" s="1"/>
  <c r="P15" i="23"/>
  <c r="O15" i="23" s="1"/>
  <c r="N15" i="23"/>
  <c r="M15" i="23" s="1"/>
  <c r="L15" i="23"/>
  <c r="K15" i="23" s="1"/>
  <c r="J15" i="23"/>
  <c r="Z14" i="23"/>
  <c r="X14" i="23"/>
  <c r="V14" i="23"/>
  <c r="U14" i="23"/>
  <c r="T14" i="23"/>
  <c r="S14" i="23"/>
  <c r="R14" i="23"/>
  <c r="P14" i="23"/>
  <c r="N14" i="23"/>
  <c r="L14" i="23"/>
  <c r="K14" i="23" s="1"/>
  <c r="J14" i="23"/>
  <c r="Z13" i="23"/>
  <c r="Y13" i="23" s="1"/>
  <c r="X13" i="23"/>
  <c r="W13" i="23" s="1"/>
  <c r="V13" i="23"/>
  <c r="U13" i="23"/>
  <c r="T13" i="23"/>
  <c r="S13" i="23"/>
  <c r="R13" i="23"/>
  <c r="Q13" i="23" s="1"/>
  <c r="P13" i="23"/>
  <c r="O13" i="23" s="1"/>
  <c r="N13" i="23"/>
  <c r="M13" i="23" s="1"/>
  <c r="L13" i="23"/>
  <c r="K13" i="23" s="1"/>
  <c r="J13" i="23"/>
  <c r="H21" i="22"/>
  <c r="G21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Z19" i="22"/>
  <c r="Y19" i="22" s="1"/>
  <c r="X19" i="22"/>
  <c r="W19" i="22"/>
  <c r="V19" i="22"/>
  <c r="U19" i="22"/>
  <c r="T19" i="22"/>
  <c r="S19" i="22"/>
  <c r="R19" i="22"/>
  <c r="Q19" i="22" s="1"/>
  <c r="P19" i="22"/>
  <c r="O19" i="22"/>
  <c r="N19" i="22"/>
  <c r="M19" i="22" s="1"/>
  <c r="L19" i="22"/>
  <c r="K19" i="22"/>
  <c r="J19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Z17" i="22"/>
  <c r="Y17" i="22"/>
  <c r="X17" i="22"/>
  <c r="W17" i="22" s="1"/>
  <c r="V17" i="22"/>
  <c r="U17" i="22"/>
  <c r="T17" i="22"/>
  <c r="S17" i="22"/>
  <c r="R17" i="22"/>
  <c r="Q17" i="22"/>
  <c r="P17" i="22"/>
  <c r="O17" i="22" s="1"/>
  <c r="N17" i="22"/>
  <c r="M17" i="22"/>
  <c r="L17" i="22"/>
  <c r="K17" i="22" s="1"/>
  <c r="AA17" i="22" s="1"/>
  <c r="J17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Z15" i="22"/>
  <c r="Y15" i="22" s="1"/>
  <c r="X15" i="22"/>
  <c r="W15" i="22"/>
  <c r="V15" i="22"/>
  <c r="U15" i="22"/>
  <c r="T15" i="22"/>
  <c r="S15" i="22"/>
  <c r="R15" i="22"/>
  <c r="Q15" i="22" s="1"/>
  <c r="P15" i="22"/>
  <c r="O15" i="22"/>
  <c r="N15" i="22"/>
  <c r="M15" i="22" s="1"/>
  <c r="L15" i="22"/>
  <c r="K15" i="22"/>
  <c r="J15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Z13" i="22"/>
  <c r="Y13" i="22"/>
  <c r="X13" i="22"/>
  <c r="W13" i="22" s="1"/>
  <c r="W21" i="22" s="1"/>
  <c r="V13" i="22"/>
  <c r="U13" i="22"/>
  <c r="T13" i="22"/>
  <c r="S13" i="22"/>
  <c r="R13" i="22"/>
  <c r="Q13" i="22"/>
  <c r="P13" i="22"/>
  <c r="O13" i="22" s="1"/>
  <c r="N13" i="22"/>
  <c r="M13" i="22"/>
  <c r="L13" i="22"/>
  <c r="K13" i="22" s="1"/>
  <c r="J13" i="22"/>
  <c r="H21" i="21"/>
  <c r="G21" i="21"/>
  <c r="Z20" i="21"/>
  <c r="Y20" i="21" s="1"/>
  <c r="X20" i="21"/>
  <c r="W20" i="21" s="1"/>
  <c r="V20" i="21"/>
  <c r="U20" i="21"/>
  <c r="T20" i="21"/>
  <c r="S20" i="21"/>
  <c r="R20" i="21"/>
  <c r="Q20" i="21" s="1"/>
  <c r="P20" i="21"/>
  <c r="O20" i="21" s="1"/>
  <c r="N20" i="21"/>
  <c r="M20" i="21" s="1"/>
  <c r="L20" i="21"/>
  <c r="K20" i="21" s="1"/>
  <c r="J20" i="21"/>
  <c r="Z19" i="21"/>
  <c r="Y19" i="21" s="1"/>
  <c r="X19" i="21"/>
  <c r="W19" i="21" s="1"/>
  <c r="V19" i="21"/>
  <c r="U19" i="21"/>
  <c r="T19" i="21"/>
  <c r="S19" i="21"/>
  <c r="R19" i="21"/>
  <c r="Q19" i="21" s="1"/>
  <c r="P19" i="21"/>
  <c r="O19" i="21" s="1"/>
  <c r="N19" i="21"/>
  <c r="M19" i="21" s="1"/>
  <c r="L19" i="21"/>
  <c r="K19" i="21" s="1"/>
  <c r="J19" i="21"/>
  <c r="Z18" i="21"/>
  <c r="Y18" i="21" s="1"/>
  <c r="X18" i="21"/>
  <c r="W18" i="21" s="1"/>
  <c r="V18" i="21"/>
  <c r="U18" i="21"/>
  <c r="T18" i="21"/>
  <c r="S18" i="21"/>
  <c r="R18" i="21"/>
  <c r="Q18" i="21" s="1"/>
  <c r="P18" i="21"/>
  <c r="O18" i="21" s="1"/>
  <c r="N18" i="21"/>
  <c r="M18" i="21" s="1"/>
  <c r="L18" i="21"/>
  <c r="K18" i="21" s="1"/>
  <c r="J18" i="21"/>
  <c r="Z17" i="21"/>
  <c r="Y17" i="21" s="1"/>
  <c r="X17" i="21"/>
  <c r="W17" i="21" s="1"/>
  <c r="V17" i="21"/>
  <c r="U17" i="21"/>
  <c r="T17" i="21"/>
  <c r="S17" i="21"/>
  <c r="R17" i="21"/>
  <c r="Q17" i="21" s="1"/>
  <c r="P17" i="21"/>
  <c r="O17" i="21" s="1"/>
  <c r="N17" i="21"/>
  <c r="M17" i="21" s="1"/>
  <c r="L17" i="21"/>
  <c r="K17" i="21" s="1"/>
  <c r="J17" i="21"/>
  <c r="Z16" i="21"/>
  <c r="Y16" i="21" s="1"/>
  <c r="X16" i="21"/>
  <c r="W16" i="21" s="1"/>
  <c r="V16" i="21"/>
  <c r="U16" i="21"/>
  <c r="T16" i="21"/>
  <c r="S16" i="21"/>
  <c r="R16" i="21"/>
  <c r="Q16" i="21" s="1"/>
  <c r="P16" i="21"/>
  <c r="O16" i="21" s="1"/>
  <c r="N16" i="21"/>
  <c r="M16" i="21" s="1"/>
  <c r="L16" i="21"/>
  <c r="K16" i="21" s="1"/>
  <c r="J16" i="21"/>
  <c r="Z15" i="21"/>
  <c r="Y15" i="21" s="1"/>
  <c r="X15" i="21"/>
  <c r="W15" i="21" s="1"/>
  <c r="V15" i="21"/>
  <c r="U15" i="21"/>
  <c r="T15" i="21"/>
  <c r="S15" i="21"/>
  <c r="R15" i="21"/>
  <c r="Q15" i="21" s="1"/>
  <c r="P15" i="21"/>
  <c r="O15" i="21" s="1"/>
  <c r="N15" i="21"/>
  <c r="M15" i="21" s="1"/>
  <c r="L15" i="21"/>
  <c r="K15" i="21" s="1"/>
  <c r="J15" i="21"/>
  <c r="Z14" i="21"/>
  <c r="X14" i="21"/>
  <c r="V14" i="21"/>
  <c r="U14" i="21"/>
  <c r="T14" i="21"/>
  <c r="S14" i="21"/>
  <c r="R14" i="21"/>
  <c r="P14" i="21"/>
  <c r="N14" i="21"/>
  <c r="L14" i="21"/>
  <c r="K14" i="21" s="1"/>
  <c r="J14" i="21"/>
  <c r="Z13" i="21"/>
  <c r="Y13" i="21" s="1"/>
  <c r="X13" i="21"/>
  <c r="W13" i="21" s="1"/>
  <c r="V13" i="21"/>
  <c r="U13" i="21"/>
  <c r="T13" i="21"/>
  <c r="S13" i="21"/>
  <c r="R13" i="21"/>
  <c r="Q13" i="21" s="1"/>
  <c r="P13" i="21"/>
  <c r="O13" i="21" s="1"/>
  <c r="N13" i="21"/>
  <c r="M13" i="21" s="1"/>
  <c r="L13" i="21"/>
  <c r="K13" i="21" s="1"/>
  <c r="J13" i="21"/>
  <c r="H21" i="20"/>
  <c r="G21" i="20"/>
  <c r="Z20" i="20"/>
  <c r="Y20" i="20" s="1"/>
  <c r="X20" i="20"/>
  <c r="W20" i="20" s="1"/>
  <c r="V20" i="20"/>
  <c r="U20" i="20"/>
  <c r="T20" i="20"/>
  <c r="S20" i="20"/>
  <c r="R20" i="20"/>
  <c r="Q20" i="20" s="1"/>
  <c r="P20" i="20"/>
  <c r="O20" i="20" s="1"/>
  <c r="N20" i="20"/>
  <c r="M20" i="20" s="1"/>
  <c r="L20" i="20"/>
  <c r="K20" i="20" s="1"/>
  <c r="J20" i="20"/>
  <c r="Z19" i="20"/>
  <c r="Y19" i="20" s="1"/>
  <c r="X19" i="20"/>
  <c r="W19" i="20" s="1"/>
  <c r="V19" i="20"/>
  <c r="U19" i="20"/>
  <c r="T19" i="20"/>
  <c r="S19" i="20"/>
  <c r="R19" i="20"/>
  <c r="Q19" i="20" s="1"/>
  <c r="P19" i="20"/>
  <c r="O19" i="20" s="1"/>
  <c r="N19" i="20"/>
  <c r="M19" i="20" s="1"/>
  <c r="L19" i="20"/>
  <c r="K19" i="20" s="1"/>
  <c r="J19" i="20"/>
  <c r="Z18" i="20"/>
  <c r="Y18" i="20" s="1"/>
  <c r="X18" i="20"/>
  <c r="W18" i="20" s="1"/>
  <c r="V18" i="20"/>
  <c r="U18" i="20"/>
  <c r="T18" i="20"/>
  <c r="S18" i="20"/>
  <c r="R18" i="20"/>
  <c r="Q18" i="20" s="1"/>
  <c r="P18" i="20"/>
  <c r="O18" i="20" s="1"/>
  <c r="N18" i="20"/>
  <c r="M18" i="20" s="1"/>
  <c r="L18" i="20"/>
  <c r="K18" i="20" s="1"/>
  <c r="J18" i="20"/>
  <c r="Z17" i="20"/>
  <c r="Y17" i="20" s="1"/>
  <c r="X17" i="20"/>
  <c r="W17" i="20" s="1"/>
  <c r="V17" i="20"/>
  <c r="U17" i="20"/>
  <c r="T17" i="20"/>
  <c r="S17" i="20"/>
  <c r="R17" i="20"/>
  <c r="Q17" i="20" s="1"/>
  <c r="P17" i="20"/>
  <c r="O17" i="20" s="1"/>
  <c r="N17" i="20"/>
  <c r="M17" i="20" s="1"/>
  <c r="L17" i="20"/>
  <c r="K17" i="20" s="1"/>
  <c r="J17" i="20"/>
  <c r="Z16" i="20"/>
  <c r="Y16" i="20" s="1"/>
  <c r="X16" i="20"/>
  <c r="W16" i="20" s="1"/>
  <c r="V16" i="20"/>
  <c r="U16" i="20"/>
  <c r="T16" i="20"/>
  <c r="S16" i="20"/>
  <c r="R16" i="20"/>
  <c r="Q16" i="20" s="1"/>
  <c r="P16" i="20"/>
  <c r="O16" i="20" s="1"/>
  <c r="N16" i="20"/>
  <c r="M16" i="20" s="1"/>
  <c r="L16" i="20"/>
  <c r="K16" i="20" s="1"/>
  <c r="J16" i="20"/>
  <c r="Z15" i="20"/>
  <c r="Y15" i="20" s="1"/>
  <c r="X15" i="20"/>
  <c r="W15" i="20" s="1"/>
  <c r="V15" i="20"/>
  <c r="U15" i="20"/>
  <c r="T15" i="20"/>
  <c r="S15" i="20"/>
  <c r="R15" i="20"/>
  <c r="Q15" i="20" s="1"/>
  <c r="P15" i="20"/>
  <c r="O15" i="20" s="1"/>
  <c r="N15" i="20"/>
  <c r="M15" i="20" s="1"/>
  <c r="L15" i="20"/>
  <c r="K15" i="20" s="1"/>
  <c r="J15" i="20"/>
  <c r="Z14" i="20"/>
  <c r="X14" i="20"/>
  <c r="V14" i="20"/>
  <c r="U14" i="20"/>
  <c r="T14" i="20"/>
  <c r="S14" i="20"/>
  <c r="R14" i="20"/>
  <c r="P14" i="20"/>
  <c r="N14" i="20"/>
  <c r="L14" i="20"/>
  <c r="K14" i="20" s="1"/>
  <c r="J14" i="20"/>
  <c r="Y14" i="20" s="1"/>
  <c r="Z13" i="20"/>
  <c r="Y13" i="20" s="1"/>
  <c r="X13" i="20"/>
  <c r="W13" i="20" s="1"/>
  <c r="V13" i="20"/>
  <c r="U13" i="20"/>
  <c r="T13" i="20"/>
  <c r="S13" i="20"/>
  <c r="R13" i="20"/>
  <c r="Q13" i="20" s="1"/>
  <c r="P13" i="20"/>
  <c r="O13" i="20" s="1"/>
  <c r="N13" i="20"/>
  <c r="M13" i="20" s="1"/>
  <c r="L13" i="20"/>
  <c r="K13" i="20" s="1"/>
  <c r="J13" i="20"/>
  <c r="H21" i="19"/>
  <c r="H25" i="19" s="1"/>
  <c r="D29" i="17" s="1"/>
  <c r="G21" i="19"/>
  <c r="Z20" i="19"/>
  <c r="Y20" i="19" s="1"/>
  <c r="X20" i="19"/>
  <c r="W20" i="19" s="1"/>
  <c r="V20" i="19"/>
  <c r="U20" i="19"/>
  <c r="T20" i="19"/>
  <c r="S20" i="19"/>
  <c r="R20" i="19"/>
  <c r="Q20" i="19" s="1"/>
  <c r="P20" i="19"/>
  <c r="O20" i="19" s="1"/>
  <c r="N20" i="19"/>
  <c r="M20" i="19" s="1"/>
  <c r="L20" i="19"/>
  <c r="K20" i="19" s="1"/>
  <c r="J20" i="19"/>
  <c r="Z19" i="19"/>
  <c r="Y19" i="19" s="1"/>
  <c r="X19" i="19"/>
  <c r="W19" i="19" s="1"/>
  <c r="V19" i="19"/>
  <c r="U19" i="19"/>
  <c r="T19" i="19"/>
  <c r="S19" i="19"/>
  <c r="R19" i="19"/>
  <c r="Q19" i="19" s="1"/>
  <c r="P19" i="19"/>
  <c r="O19" i="19" s="1"/>
  <c r="N19" i="19"/>
  <c r="M19" i="19" s="1"/>
  <c r="L19" i="19"/>
  <c r="K19" i="19" s="1"/>
  <c r="J19" i="19"/>
  <c r="Z18" i="19"/>
  <c r="Y18" i="19" s="1"/>
  <c r="X18" i="19"/>
  <c r="W18" i="19" s="1"/>
  <c r="V18" i="19"/>
  <c r="U18" i="19"/>
  <c r="T18" i="19"/>
  <c r="S18" i="19"/>
  <c r="R18" i="19"/>
  <c r="Q18" i="19" s="1"/>
  <c r="P18" i="19"/>
  <c r="O18" i="19" s="1"/>
  <c r="N18" i="19"/>
  <c r="M18" i="19" s="1"/>
  <c r="L18" i="19"/>
  <c r="K18" i="19" s="1"/>
  <c r="J18" i="19"/>
  <c r="Z17" i="19"/>
  <c r="Y17" i="19" s="1"/>
  <c r="X17" i="19"/>
  <c r="W17" i="19" s="1"/>
  <c r="V17" i="19"/>
  <c r="U17" i="19"/>
  <c r="T17" i="19"/>
  <c r="S17" i="19"/>
  <c r="R17" i="19"/>
  <c r="Q17" i="19" s="1"/>
  <c r="P17" i="19"/>
  <c r="O17" i="19" s="1"/>
  <c r="N17" i="19"/>
  <c r="M17" i="19" s="1"/>
  <c r="L17" i="19"/>
  <c r="K17" i="19" s="1"/>
  <c r="J17" i="19"/>
  <c r="Z16" i="19"/>
  <c r="Y16" i="19" s="1"/>
  <c r="X16" i="19"/>
  <c r="W16" i="19" s="1"/>
  <c r="V16" i="19"/>
  <c r="U16" i="19"/>
  <c r="T16" i="19"/>
  <c r="S16" i="19"/>
  <c r="R16" i="19"/>
  <c r="Q16" i="19" s="1"/>
  <c r="P16" i="19"/>
  <c r="O16" i="19" s="1"/>
  <c r="N16" i="19"/>
  <c r="M16" i="19" s="1"/>
  <c r="L16" i="19"/>
  <c r="K16" i="19" s="1"/>
  <c r="J16" i="19"/>
  <c r="Z15" i="19"/>
  <c r="Y15" i="19" s="1"/>
  <c r="X15" i="19"/>
  <c r="W15" i="19" s="1"/>
  <c r="V15" i="19"/>
  <c r="U15" i="19"/>
  <c r="T15" i="19"/>
  <c r="S15" i="19"/>
  <c r="R15" i="19"/>
  <c r="Q15" i="19" s="1"/>
  <c r="P15" i="19"/>
  <c r="O15" i="19" s="1"/>
  <c r="N15" i="19"/>
  <c r="M15" i="19" s="1"/>
  <c r="L15" i="19"/>
  <c r="K15" i="19" s="1"/>
  <c r="J15" i="19"/>
  <c r="Z14" i="19"/>
  <c r="X14" i="19"/>
  <c r="V14" i="19"/>
  <c r="U14" i="19"/>
  <c r="T14" i="19"/>
  <c r="S14" i="19"/>
  <c r="R14" i="19"/>
  <c r="P14" i="19"/>
  <c r="N14" i="19"/>
  <c r="L14" i="19"/>
  <c r="K14" i="19" s="1"/>
  <c r="J14" i="19"/>
  <c r="Z13" i="19"/>
  <c r="Y13" i="19" s="1"/>
  <c r="X13" i="19"/>
  <c r="W13" i="19" s="1"/>
  <c r="V13" i="19"/>
  <c r="U13" i="19"/>
  <c r="T13" i="19"/>
  <c r="S13" i="19"/>
  <c r="S21" i="19" s="1"/>
  <c r="S25" i="19" s="1"/>
  <c r="E29" i="17" s="1"/>
  <c r="R13" i="19"/>
  <c r="Q13" i="19" s="1"/>
  <c r="P13" i="19"/>
  <c r="O13" i="19" s="1"/>
  <c r="N13" i="19"/>
  <c r="M13" i="19" s="1"/>
  <c r="L13" i="19"/>
  <c r="K13" i="19" s="1"/>
  <c r="J13" i="19"/>
  <c r="H21" i="18"/>
  <c r="G21" i="18"/>
  <c r="Z20" i="18"/>
  <c r="Y20" i="18" s="1"/>
  <c r="X20" i="18"/>
  <c r="W20" i="18"/>
  <c r="V20" i="18"/>
  <c r="U20" i="18"/>
  <c r="T20" i="18"/>
  <c r="S20" i="18"/>
  <c r="R20" i="18"/>
  <c r="Q20" i="18" s="1"/>
  <c r="P20" i="18"/>
  <c r="O20" i="18"/>
  <c r="N20" i="18"/>
  <c r="M20" i="18" s="1"/>
  <c r="L20" i="18"/>
  <c r="K20" i="18"/>
  <c r="J20" i="18"/>
  <c r="Z19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AA19" i="18" s="1"/>
  <c r="J19" i="18"/>
  <c r="Z18" i="18"/>
  <c r="Y18" i="18"/>
  <c r="X18" i="18"/>
  <c r="W18" i="18" s="1"/>
  <c r="V18" i="18"/>
  <c r="U18" i="18"/>
  <c r="T18" i="18"/>
  <c r="S18" i="18"/>
  <c r="R18" i="18"/>
  <c r="Q18" i="18"/>
  <c r="P18" i="18"/>
  <c r="O18" i="18" s="1"/>
  <c r="N18" i="18"/>
  <c r="M18" i="18"/>
  <c r="L18" i="18"/>
  <c r="K18" i="18" s="1"/>
  <c r="J18" i="18"/>
  <c r="Z17" i="18"/>
  <c r="Y17" i="18"/>
  <c r="X17" i="18"/>
  <c r="W17" i="18"/>
  <c r="V17" i="18"/>
  <c r="U17" i="18"/>
  <c r="T17" i="18"/>
  <c r="S17" i="18"/>
  <c r="R17" i="18"/>
  <c r="Q17" i="18" s="1"/>
  <c r="P17" i="18"/>
  <c r="O17" i="18" s="1"/>
  <c r="N17" i="18"/>
  <c r="M17" i="18" s="1"/>
  <c r="L17" i="18"/>
  <c r="K17" i="18" s="1"/>
  <c r="J17" i="18"/>
  <c r="Z16" i="18"/>
  <c r="Y16" i="18" s="1"/>
  <c r="X16" i="18"/>
  <c r="W16" i="18" s="1"/>
  <c r="V16" i="18"/>
  <c r="U16" i="18"/>
  <c r="T16" i="18"/>
  <c r="S16" i="18"/>
  <c r="R16" i="18"/>
  <c r="Q16" i="18" s="1"/>
  <c r="P16" i="18"/>
  <c r="O16" i="18" s="1"/>
  <c r="N16" i="18"/>
  <c r="M16" i="18" s="1"/>
  <c r="L16" i="18"/>
  <c r="K16" i="18" s="1"/>
  <c r="J16" i="18"/>
  <c r="Z15" i="18"/>
  <c r="Y15" i="18" s="1"/>
  <c r="X15" i="18"/>
  <c r="W15" i="18" s="1"/>
  <c r="V15" i="18"/>
  <c r="U15" i="18"/>
  <c r="T15" i="18"/>
  <c r="S15" i="18"/>
  <c r="R15" i="18"/>
  <c r="Q15" i="18" s="1"/>
  <c r="P15" i="18"/>
  <c r="O15" i="18" s="1"/>
  <c r="N15" i="18"/>
  <c r="M15" i="18" s="1"/>
  <c r="L15" i="18"/>
  <c r="K15" i="18" s="1"/>
  <c r="J15" i="18"/>
  <c r="Z14" i="18"/>
  <c r="X14" i="18"/>
  <c r="V14" i="18"/>
  <c r="U14" i="18"/>
  <c r="T14" i="18"/>
  <c r="S14" i="18"/>
  <c r="R14" i="18"/>
  <c r="P14" i="18"/>
  <c r="N14" i="18"/>
  <c r="L14" i="18"/>
  <c r="K14" i="18" s="1"/>
  <c r="J14" i="18"/>
  <c r="Y14" i="18" s="1"/>
  <c r="Z13" i="18"/>
  <c r="Y13" i="18" s="1"/>
  <c r="X13" i="18"/>
  <c r="W13" i="18" s="1"/>
  <c r="V13" i="18"/>
  <c r="U13" i="18"/>
  <c r="U21" i="18" s="1"/>
  <c r="T13" i="18"/>
  <c r="S13" i="18"/>
  <c r="R13" i="18"/>
  <c r="Q13" i="18" s="1"/>
  <c r="P13" i="18"/>
  <c r="O13" i="18" s="1"/>
  <c r="N13" i="18"/>
  <c r="M13" i="18" s="1"/>
  <c r="L13" i="18"/>
  <c r="K13" i="18" s="1"/>
  <c r="J13" i="18"/>
  <c r="Z14" i="14"/>
  <c r="Z15" i="14"/>
  <c r="Z16" i="14"/>
  <c r="Z17" i="14"/>
  <c r="Z18" i="14"/>
  <c r="Z13" i="14"/>
  <c r="X14" i="14"/>
  <c r="X15" i="14"/>
  <c r="X16" i="14"/>
  <c r="X17" i="14"/>
  <c r="X18" i="14"/>
  <c r="X13" i="14"/>
  <c r="AA18" i="18" l="1"/>
  <c r="O21" i="22"/>
  <c r="Q21" i="25"/>
  <c r="O21" i="26"/>
  <c r="O24" i="26" s="1"/>
  <c r="L19" i="17" s="1"/>
  <c r="AA18" i="27"/>
  <c r="K21" i="22"/>
  <c r="M21" i="25"/>
  <c r="M24" i="25" s="1"/>
  <c r="H18" i="17" s="1"/>
  <c r="AA18" i="25"/>
  <c r="K21" i="26"/>
  <c r="AA17" i="26"/>
  <c r="AA19" i="26"/>
  <c r="AA19" i="27"/>
  <c r="AA16" i="24"/>
  <c r="AA20" i="27"/>
  <c r="AA16" i="19"/>
  <c r="AA20" i="19"/>
  <c r="AA15" i="20"/>
  <c r="AA19" i="20"/>
  <c r="Y21" i="22"/>
  <c r="AA17" i="18"/>
  <c r="U21" i="19"/>
  <c r="AA18" i="19"/>
  <c r="S21" i="20"/>
  <c r="S25" i="20" s="1"/>
  <c r="E30" i="17" s="1"/>
  <c r="AA17" i="20"/>
  <c r="U21" i="21"/>
  <c r="Y14" i="21"/>
  <c r="AA15" i="21"/>
  <c r="AA19" i="21"/>
  <c r="S21" i="22"/>
  <c r="U21" i="23"/>
  <c r="Y14" i="23"/>
  <c r="Y21" i="23" s="1"/>
  <c r="AA15" i="23"/>
  <c r="AA19" i="23"/>
  <c r="S21" i="24"/>
  <c r="U21" i="25"/>
  <c r="U25" i="25" s="1"/>
  <c r="F35" i="17" s="1"/>
  <c r="S21" i="26"/>
  <c r="S24" i="26" s="1"/>
  <c r="E19" i="17" s="1"/>
  <c r="U21" i="27"/>
  <c r="AA14" i="22"/>
  <c r="AA20" i="24"/>
  <c r="AA16" i="25"/>
  <c r="AA18" i="26"/>
  <c r="AA16" i="27"/>
  <c r="AA20" i="18"/>
  <c r="AA17" i="21"/>
  <c r="M21" i="22"/>
  <c r="U21" i="22"/>
  <c r="AA19" i="22"/>
  <c r="U21" i="24"/>
  <c r="U25" i="24" s="1"/>
  <c r="F34" i="17" s="1"/>
  <c r="K21" i="25"/>
  <c r="S21" i="25"/>
  <c r="S24" i="25" s="1"/>
  <c r="E18" i="17" s="1"/>
  <c r="W21" i="25"/>
  <c r="W24" i="25" s="1"/>
  <c r="G18" i="17" s="1"/>
  <c r="AA17" i="25"/>
  <c r="U21" i="26"/>
  <c r="U25" i="26" s="1"/>
  <c r="F36" i="17" s="1"/>
  <c r="Y21" i="26"/>
  <c r="AA15" i="26"/>
  <c r="K21" i="27"/>
  <c r="K24" i="27" s="1"/>
  <c r="I20" i="17" s="1"/>
  <c r="O21" i="27"/>
  <c r="O24" i="27" s="1"/>
  <c r="L20" i="17" s="1"/>
  <c r="S21" i="27"/>
  <c r="W21" i="27"/>
  <c r="AA17" i="27"/>
  <c r="U21" i="28"/>
  <c r="U25" i="28" s="1"/>
  <c r="F38" i="17" s="1"/>
  <c r="Y14" i="28"/>
  <c r="AA15" i="28"/>
  <c r="AA19" i="28"/>
  <c r="Z15" i="29"/>
  <c r="Z19" i="29"/>
  <c r="AA15" i="18"/>
  <c r="AA18" i="22"/>
  <c r="AA20" i="25"/>
  <c r="U21" i="20"/>
  <c r="U25" i="20" s="1"/>
  <c r="F30" i="17" s="1"/>
  <c r="S21" i="21"/>
  <c r="S25" i="21" s="1"/>
  <c r="E31" i="17" s="1"/>
  <c r="Q21" i="22"/>
  <c r="AA15" i="22"/>
  <c r="S21" i="23"/>
  <c r="AA17" i="23"/>
  <c r="S21" i="18"/>
  <c r="Y14" i="19"/>
  <c r="Y21" i="19" s="1"/>
  <c r="AA16" i="22"/>
  <c r="AA20" i="22"/>
  <c r="AA18" i="24"/>
  <c r="O14" i="25"/>
  <c r="AA14" i="25" s="1"/>
  <c r="M14" i="26"/>
  <c r="M21" i="26" s="1"/>
  <c r="Q14" i="26"/>
  <c r="Q21" i="26" s="1"/>
  <c r="O14" i="27"/>
  <c r="AA14" i="27" s="1"/>
  <c r="Z20" i="29"/>
  <c r="L14" i="29"/>
  <c r="N14" i="29"/>
  <c r="P14" i="29"/>
  <c r="V14" i="29"/>
  <c r="R21" i="29"/>
  <c r="T21" i="29"/>
  <c r="X21" i="29"/>
  <c r="J21" i="29"/>
  <c r="L21" i="29"/>
  <c r="N21" i="29"/>
  <c r="P21" i="29"/>
  <c r="V21" i="29"/>
  <c r="Y21" i="28"/>
  <c r="AA16" i="28"/>
  <c r="AA18" i="28"/>
  <c r="AA20" i="28"/>
  <c r="K21" i="28"/>
  <c r="AA13" i="28"/>
  <c r="S25" i="28"/>
  <c r="E38" i="17" s="1"/>
  <c r="S24" i="28"/>
  <c r="E21" i="17" s="1"/>
  <c r="U24" i="28"/>
  <c r="F21" i="17" s="1"/>
  <c r="M14" i="28"/>
  <c r="M21" i="28" s="1"/>
  <c r="O14" i="28"/>
  <c r="O21" i="28" s="1"/>
  <c r="Q14" i="28"/>
  <c r="Q21" i="28" s="1"/>
  <c r="W14" i="28"/>
  <c r="W21" i="28" s="1"/>
  <c r="H24" i="28"/>
  <c r="D21" i="17" s="1"/>
  <c r="H25" i="28"/>
  <c r="D38" i="17" s="1"/>
  <c r="K25" i="27"/>
  <c r="I37" i="17" s="1"/>
  <c r="M25" i="27"/>
  <c r="H37" i="17" s="1"/>
  <c r="M24" i="27"/>
  <c r="H20" i="17" s="1"/>
  <c r="O25" i="27"/>
  <c r="L37" i="17" s="1"/>
  <c r="Q25" i="27"/>
  <c r="J37" i="17" s="1"/>
  <c r="Q24" i="27"/>
  <c r="S25" i="27"/>
  <c r="E37" i="17" s="1"/>
  <c r="S24" i="27"/>
  <c r="E20" i="17" s="1"/>
  <c r="U25" i="27"/>
  <c r="F37" i="17" s="1"/>
  <c r="U24" i="27"/>
  <c r="F20" i="17" s="1"/>
  <c r="W25" i="27"/>
  <c r="G37" i="17" s="1"/>
  <c r="W24" i="27"/>
  <c r="G20" i="17" s="1"/>
  <c r="Y25" i="27"/>
  <c r="K37" i="17" s="1"/>
  <c r="Y24" i="27"/>
  <c r="K20" i="17" s="1"/>
  <c r="AA21" i="27"/>
  <c r="AA13" i="27"/>
  <c r="H24" i="27"/>
  <c r="D20" i="17" s="1"/>
  <c r="H25" i="27"/>
  <c r="K25" i="26"/>
  <c r="I36" i="17" s="1"/>
  <c r="K24" i="26"/>
  <c r="I19" i="17" s="1"/>
  <c r="O25" i="26"/>
  <c r="L36" i="17" s="1"/>
  <c r="S25" i="26"/>
  <c r="E36" i="17" s="1"/>
  <c r="W25" i="26"/>
  <c r="G36" i="17" s="1"/>
  <c r="W24" i="26"/>
  <c r="G19" i="17" s="1"/>
  <c r="Y25" i="26"/>
  <c r="K36" i="17" s="1"/>
  <c r="Y24" i="26"/>
  <c r="K19" i="17" s="1"/>
  <c r="AA13" i="26"/>
  <c r="H24" i="26"/>
  <c r="D19" i="17" s="1"/>
  <c r="H25" i="26"/>
  <c r="K25" i="25"/>
  <c r="I35" i="17" s="1"/>
  <c r="K24" i="25"/>
  <c r="I18" i="17" s="1"/>
  <c r="Q25" i="25"/>
  <c r="J35" i="17" s="1"/>
  <c r="Q24" i="25"/>
  <c r="J18" i="17" s="1"/>
  <c r="S25" i="25"/>
  <c r="E35" i="17" s="1"/>
  <c r="U24" i="25"/>
  <c r="F18" i="17" s="1"/>
  <c r="W25" i="25"/>
  <c r="G35" i="17" s="1"/>
  <c r="Y25" i="25"/>
  <c r="K35" i="17" s="1"/>
  <c r="Y24" i="25"/>
  <c r="K18" i="17" s="1"/>
  <c r="AA13" i="25"/>
  <c r="H24" i="25"/>
  <c r="D18" i="17" s="1"/>
  <c r="H25" i="25"/>
  <c r="Y25" i="24"/>
  <c r="K34" i="17" s="1"/>
  <c r="Y24" i="24"/>
  <c r="K17" i="17" s="1"/>
  <c r="K21" i="24"/>
  <c r="AA13" i="24"/>
  <c r="S25" i="24"/>
  <c r="E34" i="17" s="1"/>
  <c r="S24" i="24"/>
  <c r="E17" i="17" s="1"/>
  <c r="AA15" i="24"/>
  <c r="AA17" i="24"/>
  <c r="AA19" i="24"/>
  <c r="M14" i="24"/>
  <c r="M21" i="24" s="1"/>
  <c r="O14" i="24"/>
  <c r="O21" i="24" s="1"/>
  <c r="Q14" i="24"/>
  <c r="Q21" i="24" s="1"/>
  <c r="W14" i="24"/>
  <c r="W21" i="24" s="1"/>
  <c r="H24" i="24"/>
  <c r="D17" i="17" s="1"/>
  <c r="H25" i="24"/>
  <c r="D34" i="17" s="1"/>
  <c r="AA16" i="23"/>
  <c r="AA18" i="23"/>
  <c r="AA20" i="23"/>
  <c r="K21" i="23"/>
  <c r="AA13" i="23"/>
  <c r="S25" i="23"/>
  <c r="E33" i="17" s="1"/>
  <c r="S24" i="23"/>
  <c r="E16" i="17" s="1"/>
  <c r="U25" i="23"/>
  <c r="F33" i="17" s="1"/>
  <c r="U24" i="23"/>
  <c r="F16" i="17" s="1"/>
  <c r="M14" i="23"/>
  <c r="M21" i="23" s="1"/>
  <c r="O14" i="23"/>
  <c r="O21" i="23" s="1"/>
  <c r="Q14" i="23"/>
  <c r="Q21" i="23" s="1"/>
  <c r="W14" i="23"/>
  <c r="W21" i="23" s="1"/>
  <c r="H24" i="23"/>
  <c r="D16" i="17" s="1"/>
  <c r="K25" i="22"/>
  <c r="I32" i="17" s="1"/>
  <c r="K24" i="22"/>
  <c r="I15" i="17" s="1"/>
  <c r="M25" i="22"/>
  <c r="H32" i="17" s="1"/>
  <c r="M24" i="22"/>
  <c r="H15" i="17" s="1"/>
  <c r="O25" i="22"/>
  <c r="L32" i="17" s="1"/>
  <c r="O24" i="22"/>
  <c r="L15" i="17" s="1"/>
  <c r="Q25" i="22"/>
  <c r="J32" i="17" s="1"/>
  <c r="Q24" i="22"/>
  <c r="J15" i="17" s="1"/>
  <c r="S25" i="22"/>
  <c r="E32" i="17" s="1"/>
  <c r="S24" i="22"/>
  <c r="E15" i="17" s="1"/>
  <c r="U25" i="22"/>
  <c r="F32" i="17" s="1"/>
  <c r="U24" i="22"/>
  <c r="F15" i="17" s="1"/>
  <c r="W25" i="22"/>
  <c r="G32" i="17" s="1"/>
  <c r="W24" i="22"/>
  <c r="G15" i="17" s="1"/>
  <c r="Y25" i="22"/>
  <c r="K32" i="17" s="1"/>
  <c r="Y24" i="22"/>
  <c r="K15" i="17" s="1"/>
  <c r="AA21" i="22"/>
  <c r="AA13" i="22"/>
  <c r="H24" i="22"/>
  <c r="H25" i="22"/>
  <c r="Y21" i="21"/>
  <c r="AA16" i="21"/>
  <c r="AA18" i="21"/>
  <c r="AA20" i="21"/>
  <c r="K21" i="21"/>
  <c r="AA13" i="21"/>
  <c r="S24" i="21"/>
  <c r="E14" i="17" s="1"/>
  <c r="U25" i="21"/>
  <c r="F31" i="17" s="1"/>
  <c r="U24" i="21"/>
  <c r="F14" i="17" s="1"/>
  <c r="M14" i="21"/>
  <c r="M21" i="21" s="1"/>
  <c r="O14" i="21"/>
  <c r="O21" i="21" s="1"/>
  <c r="Q14" i="21"/>
  <c r="Q21" i="21" s="1"/>
  <c r="W14" i="21"/>
  <c r="W21" i="21" s="1"/>
  <c r="H24" i="21"/>
  <c r="D14" i="17" s="1"/>
  <c r="H25" i="21"/>
  <c r="D31" i="17" s="1"/>
  <c r="U24" i="20"/>
  <c r="F13" i="17" s="1"/>
  <c r="Y21" i="20"/>
  <c r="AA16" i="20"/>
  <c r="AA18" i="20"/>
  <c r="AA20" i="20"/>
  <c r="K21" i="20"/>
  <c r="AA13" i="20"/>
  <c r="S24" i="20"/>
  <c r="E13" i="17" s="1"/>
  <c r="M14" i="20"/>
  <c r="AA14" i="20" s="1"/>
  <c r="O14" i="20"/>
  <c r="O21" i="20" s="1"/>
  <c r="Q14" i="20"/>
  <c r="Q21" i="20" s="1"/>
  <c r="W14" i="20"/>
  <c r="W21" i="20" s="1"/>
  <c r="H24" i="20"/>
  <c r="D13" i="17" s="1"/>
  <c r="H25" i="20"/>
  <c r="D30" i="17" s="1"/>
  <c r="AA13" i="19"/>
  <c r="K21" i="19"/>
  <c r="U25" i="19"/>
  <c r="F29" i="17" s="1"/>
  <c r="U24" i="19"/>
  <c r="F12" i="17" s="1"/>
  <c r="AA15" i="19"/>
  <c r="AA17" i="19"/>
  <c r="AA19" i="19"/>
  <c r="S24" i="19"/>
  <c r="E12" i="17" s="1"/>
  <c r="M14" i="19"/>
  <c r="M21" i="19" s="1"/>
  <c r="O14" i="19"/>
  <c r="O21" i="19" s="1"/>
  <c r="Q14" i="19"/>
  <c r="Q21" i="19" s="1"/>
  <c r="W14" i="19"/>
  <c r="W21" i="19" s="1"/>
  <c r="H24" i="19"/>
  <c r="D12" i="17" s="1"/>
  <c r="U25" i="18"/>
  <c r="F28" i="17" s="1"/>
  <c r="U24" i="18"/>
  <c r="F11" i="17" s="1"/>
  <c r="M21" i="18"/>
  <c r="Y21" i="18"/>
  <c r="AA16" i="18"/>
  <c r="K21" i="18"/>
  <c r="AA13" i="18"/>
  <c r="S25" i="18"/>
  <c r="E28" i="17" s="1"/>
  <c r="S24" i="18"/>
  <c r="E11" i="17" s="1"/>
  <c r="M14" i="18"/>
  <c r="O14" i="18"/>
  <c r="O21" i="18" s="1"/>
  <c r="Q14" i="18"/>
  <c r="Q21" i="18" s="1"/>
  <c r="W14" i="18"/>
  <c r="W21" i="18" s="1"/>
  <c r="H24" i="18"/>
  <c r="D11" i="17" s="1"/>
  <c r="H25" i="18"/>
  <c r="D28" i="17" s="1"/>
  <c r="Q25" i="26" l="1"/>
  <c r="J36" i="17" s="1"/>
  <c r="Q24" i="26"/>
  <c r="M24" i="26"/>
  <c r="H19" i="17" s="1"/>
  <c r="M25" i="26"/>
  <c r="H36" i="17" s="1"/>
  <c r="AA21" i="26"/>
  <c r="Y24" i="19"/>
  <c r="K12" i="17" s="1"/>
  <c r="Y25" i="19"/>
  <c r="K29" i="17" s="1"/>
  <c r="AA25" i="22"/>
  <c r="D32" i="17"/>
  <c r="M32" i="17" s="1"/>
  <c r="M16" i="17"/>
  <c r="U24" i="24"/>
  <c r="F17" i="17" s="1"/>
  <c r="D35" i="17"/>
  <c r="M35" i="17" s="1"/>
  <c r="U24" i="26"/>
  <c r="F19" i="17" s="1"/>
  <c r="M19" i="17" s="1"/>
  <c r="M18" i="17"/>
  <c r="M25" i="25"/>
  <c r="H35" i="17" s="1"/>
  <c r="M20" i="17"/>
  <c r="AA14" i="26"/>
  <c r="O21" i="25"/>
  <c r="AA14" i="18"/>
  <c r="AA24" i="22"/>
  <c r="D15" i="17"/>
  <c r="M15" i="17" s="1"/>
  <c r="AA25" i="26"/>
  <c r="D36" i="17"/>
  <c r="M36" i="17" s="1"/>
  <c r="AA25" i="27"/>
  <c r="D37" i="17"/>
  <c r="Z14" i="29"/>
  <c r="Z21" i="29"/>
  <c r="Q25" i="28"/>
  <c r="J38" i="17" s="1"/>
  <c r="Q24" i="28"/>
  <c r="J21" i="17" s="1"/>
  <c r="M25" i="28"/>
  <c r="H38" i="17" s="1"/>
  <c r="M24" i="28"/>
  <c r="H21" i="17" s="1"/>
  <c r="AA21" i="28"/>
  <c r="O25" i="28"/>
  <c r="L38" i="17" s="1"/>
  <c r="O24" i="28"/>
  <c r="K25" i="28"/>
  <c r="K24" i="28"/>
  <c r="I21" i="17" s="1"/>
  <c r="AA14" i="28"/>
  <c r="W25" i="28"/>
  <c r="G38" i="17" s="1"/>
  <c r="W24" i="28"/>
  <c r="G21" i="17" s="1"/>
  <c r="Y25" i="28"/>
  <c r="K38" i="17" s="1"/>
  <c r="Y24" i="28"/>
  <c r="K21" i="17" s="1"/>
  <c r="AA24" i="27"/>
  <c r="AA24" i="26"/>
  <c r="Q25" i="24"/>
  <c r="J34" i="17" s="1"/>
  <c r="Q24" i="24"/>
  <c r="J17" i="17" s="1"/>
  <c r="M25" i="24"/>
  <c r="H34" i="17" s="1"/>
  <c r="M24" i="24"/>
  <c r="H17" i="17" s="1"/>
  <c r="AA21" i="24"/>
  <c r="W25" i="24"/>
  <c r="G34" i="17" s="1"/>
  <c r="M34" i="17" s="1"/>
  <c r="W24" i="24"/>
  <c r="G17" i="17" s="1"/>
  <c r="M17" i="17" s="1"/>
  <c r="O25" i="24"/>
  <c r="L34" i="17" s="1"/>
  <c r="O24" i="24"/>
  <c r="L17" i="17" s="1"/>
  <c r="K25" i="24"/>
  <c r="I34" i="17" s="1"/>
  <c r="K24" i="24"/>
  <c r="AA14" i="24"/>
  <c r="O25" i="23"/>
  <c r="L33" i="17" s="1"/>
  <c r="O24" i="23"/>
  <c r="L16" i="17" s="1"/>
  <c r="Q25" i="23"/>
  <c r="J33" i="17" s="1"/>
  <c r="Q24" i="23"/>
  <c r="J16" i="17" s="1"/>
  <c r="M25" i="23"/>
  <c r="H33" i="17" s="1"/>
  <c r="M24" i="23"/>
  <c r="H16" i="17" s="1"/>
  <c r="K25" i="23"/>
  <c r="I33" i="17" s="1"/>
  <c r="K24" i="23"/>
  <c r="AA21" i="23"/>
  <c r="AA14" i="23"/>
  <c r="W25" i="23"/>
  <c r="G33" i="17" s="1"/>
  <c r="M33" i="17" s="1"/>
  <c r="W24" i="23"/>
  <c r="G16" i="17" s="1"/>
  <c r="Y25" i="23"/>
  <c r="K33" i="17" s="1"/>
  <c r="Y24" i="23"/>
  <c r="K16" i="17" s="1"/>
  <c r="O25" i="21"/>
  <c r="L31" i="17" s="1"/>
  <c r="O24" i="21"/>
  <c r="L14" i="17" s="1"/>
  <c r="Q25" i="21"/>
  <c r="J31" i="17" s="1"/>
  <c r="Q24" i="21"/>
  <c r="J14" i="17" s="1"/>
  <c r="M25" i="21"/>
  <c r="H31" i="17" s="1"/>
  <c r="M24" i="21"/>
  <c r="H14" i="17" s="1"/>
  <c r="AA21" i="21"/>
  <c r="W25" i="21"/>
  <c r="G31" i="17" s="1"/>
  <c r="M31" i="17" s="1"/>
  <c r="W24" i="21"/>
  <c r="G14" i="17" s="1"/>
  <c r="M14" i="17" s="1"/>
  <c r="K25" i="21"/>
  <c r="I31" i="17" s="1"/>
  <c r="K24" i="21"/>
  <c r="AA14" i="21"/>
  <c r="Y25" i="21"/>
  <c r="Y24" i="21"/>
  <c r="K14" i="17" s="1"/>
  <c r="W25" i="20"/>
  <c r="G30" i="17" s="1"/>
  <c r="M30" i="17" s="1"/>
  <c r="W24" i="20"/>
  <c r="G13" i="17" s="1"/>
  <c r="M13" i="17" s="1"/>
  <c r="O25" i="20"/>
  <c r="L30" i="17" s="1"/>
  <c r="O24" i="20"/>
  <c r="L13" i="17" s="1"/>
  <c r="Q25" i="20"/>
  <c r="J30" i="17" s="1"/>
  <c r="Q24" i="20"/>
  <c r="J13" i="17" s="1"/>
  <c r="Y25" i="20"/>
  <c r="K30" i="17" s="1"/>
  <c r="Y24" i="20"/>
  <c r="K13" i="17" s="1"/>
  <c r="M21" i="20"/>
  <c r="K25" i="20"/>
  <c r="I30" i="17" s="1"/>
  <c r="K24" i="20"/>
  <c r="I13" i="17" s="1"/>
  <c r="O25" i="19"/>
  <c r="L29" i="17" s="1"/>
  <c r="O24" i="19"/>
  <c r="L12" i="17" s="1"/>
  <c r="Q25" i="19"/>
  <c r="J29" i="17" s="1"/>
  <c r="Q24" i="19"/>
  <c r="J12" i="17" s="1"/>
  <c r="M25" i="19"/>
  <c r="H29" i="17" s="1"/>
  <c r="M24" i="19"/>
  <c r="H12" i="17" s="1"/>
  <c r="W25" i="19"/>
  <c r="G29" i="17" s="1"/>
  <c r="M29" i="17" s="1"/>
  <c r="W24" i="19"/>
  <c r="G12" i="17" s="1"/>
  <c r="M12" i="17" s="1"/>
  <c r="K25" i="19"/>
  <c r="I29" i="17" s="1"/>
  <c r="K24" i="19"/>
  <c r="AA21" i="19"/>
  <c r="AA14" i="19"/>
  <c r="Q25" i="18"/>
  <c r="J28" i="17" s="1"/>
  <c r="Q24" i="18"/>
  <c r="J11" i="17" s="1"/>
  <c r="W25" i="18"/>
  <c r="G28" i="17" s="1"/>
  <c r="M28" i="17" s="1"/>
  <c r="W24" i="18"/>
  <c r="G11" i="17" s="1"/>
  <c r="M11" i="17" s="1"/>
  <c r="O25" i="18"/>
  <c r="L28" i="17" s="1"/>
  <c r="O24" i="18"/>
  <c r="L11" i="17" s="1"/>
  <c r="AA21" i="18"/>
  <c r="Y25" i="18"/>
  <c r="K28" i="17" s="1"/>
  <c r="Y24" i="18"/>
  <c r="K11" i="17" s="1"/>
  <c r="M25" i="18"/>
  <c r="H28" i="17" s="1"/>
  <c r="M24" i="18"/>
  <c r="H11" i="17" s="1"/>
  <c r="K25" i="18"/>
  <c r="K24" i="18"/>
  <c r="AA25" i="18" l="1"/>
  <c r="I28" i="17"/>
  <c r="AA25" i="21"/>
  <c r="K31" i="17"/>
  <c r="AA25" i="24"/>
  <c r="AA25" i="28"/>
  <c r="I38" i="17"/>
  <c r="AA24" i="19"/>
  <c r="I12" i="17"/>
  <c r="AA24" i="28"/>
  <c r="L21" i="17"/>
  <c r="J20" i="17"/>
  <c r="J19" i="17"/>
  <c r="AA24" i="24"/>
  <c r="I17" i="17"/>
  <c r="AA24" i="21"/>
  <c r="I14" i="17"/>
  <c r="AA24" i="18"/>
  <c r="I11" i="17"/>
  <c r="AA24" i="23"/>
  <c r="I16" i="17"/>
  <c r="O24" i="25"/>
  <c r="O25" i="25"/>
  <c r="L35" i="17" s="1"/>
  <c r="AA21" i="25"/>
  <c r="AA25" i="23"/>
  <c r="AA24" i="20"/>
  <c r="M25" i="20"/>
  <c r="M24" i="20"/>
  <c r="H13" i="17" s="1"/>
  <c r="AA21" i="20"/>
  <c r="AA25" i="19"/>
  <c r="AA25" i="20" l="1"/>
  <c r="H30" i="17"/>
  <c r="L18" i="17"/>
  <c r="AA24" i="25"/>
  <c r="AA25" i="25"/>
  <c r="U14" i="14"/>
  <c r="U15" i="14"/>
  <c r="U16" i="14"/>
  <c r="U17" i="14"/>
  <c r="U18" i="14"/>
  <c r="U13" i="14"/>
  <c r="L13" i="14" l="1"/>
  <c r="N13" i="14"/>
  <c r="P13" i="14"/>
  <c r="R13" i="14"/>
  <c r="T13" i="14"/>
  <c r="S13" i="14" s="1"/>
  <c r="V13" i="14"/>
  <c r="L14" i="14"/>
  <c r="L15" i="14"/>
  <c r="N15" i="14"/>
  <c r="P15" i="14"/>
  <c r="R15" i="14"/>
  <c r="T15" i="14"/>
  <c r="S15" i="14" s="1"/>
  <c r="V15" i="14"/>
  <c r="L16" i="14"/>
  <c r="N16" i="14"/>
  <c r="M16" i="14" s="1"/>
  <c r="P16" i="14"/>
  <c r="O16" i="14" s="1"/>
  <c r="R16" i="14"/>
  <c r="T16" i="14"/>
  <c r="S16" i="14" s="1"/>
  <c r="V16" i="14"/>
  <c r="W16" i="14"/>
  <c r="Y16" i="14"/>
  <c r="L17" i="14"/>
  <c r="N17" i="14"/>
  <c r="P17" i="14"/>
  <c r="R17" i="14"/>
  <c r="T17" i="14"/>
  <c r="S17" i="14" s="1"/>
  <c r="V17" i="14"/>
  <c r="J13" i="14"/>
  <c r="J15" i="14"/>
  <c r="J16" i="14"/>
  <c r="J17" i="14"/>
  <c r="J18" i="14"/>
  <c r="N14" i="14"/>
  <c r="G21" i="14"/>
  <c r="V18" i="14"/>
  <c r="T18" i="14"/>
  <c r="R18" i="14"/>
  <c r="P18" i="14"/>
  <c r="N18" i="14"/>
  <c r="L18" i="14"/>
  <c r="K18" i="14" s="1"/>
  <c r="S18" i="14" l="1"/>
  <c r="W15" i="14"/>
  <c r="K15" i="14"/>
  <c r="J14" i="14"/>
  <c r="Q15" i="14"/>
  <c r="T14" i="14"/>
  <c r="Y13" i="14"/>
  <c r="K16" i="14"/>
  <c r="O15" i="14"/>
  <c r="P14" i="14"/>
  <c r="Q16" i="14"/>
  <c r="Y15" i="14"/>
  <c r="M15" i="14"/>
  <c r="W17" i="14"/>
  <c r="M17" i="14"/>
  <c r="O18" i="14"/>
  <c r="Y17" i="14"/>
  <c r="M18" i="14"/>
  <c r="Q17" i="14"/>
  <c r="K17" i="14"/>
  <c r="O17" i="14"/>
  <c r="Q13" i="14"/>
  <c r="M13" i="14"/>
  <c r="W13" i="14"/>
  <c r="K13" i="14"/>
  <c r="K14" i="14"/>
  <c r="V14" i="14"/>
  <c r="R14" i="14"/>
  <c r="O13" i="14"/>
  <c r="Y18" i="14"/>
  <c r="W18" i="14"/>
  <c r="H21" i="14"/>
  <c r="Q18" i="14"/>
  <c r="M14" i="14" l="1"/>
  <c r="S14" i="14"/>
  <c r="H24" i="14"/>
  <c r="H25" i="14"/>
  <c r="Q14" i="14"/>
  <c r="O14" i="14"/>
  <c r="W14" i="14"/>
  <c r="Y14" i="14"/>
  <c r="AA15" i="14"/>
  <c r="AA17" i="14"/>
  <c r="AA18" i="14"/>
  <c r="AA16" i="14"/>
  <c r="AA13" i="14"/>
  <c r="K21" i="14"/>
  <c r="D27" i="17" l="1"/>
  <c r="D10" i="17"/>
  <c r="K24" i="14"/>
  <c r="I10" i="17" s="1"/>
  <c r="I22" i="17" s="1"/>
  <c r="K25" i="14"/>
  <c r="I27" i="17" s="1"/>
  <c r="I39" i="17" s="1"/>
  <c r="AA14" i="14"/>
  <c r="Q21" i="14"/>
  <c r="Y21" i="14"/>
  <c r="W21" i="14"/>
  <c r="U21" i="14"/>
  <c r="S21" i="14"/>
  <c r="M21" i="14"/>
  <c r="O21" i="14"/>
  <c r="D22" i="17" l="1"/>
  <c r="D39" i="17"/>
  <c r="O24" i="14"/>
  <c r="L10" i="17" s="1"/>
  <c r="L22" i="17" s="1"/>
  <c r="O25" i="14"/>
  <c r="L27" i="17" s="1"/>
  <c r="L39" i="17" s="1"/>
  <c r="M25" i="14"/>
  <c r="H27" i="17" s="1"/>
  <c r="H39" i="17" s="1"/>
  <c r="M24" i="14"/>
  <c r="H10" i="17" s="1"/>
  <c r="H22" i="17" s="1"/>
  <c r="U25" i="14"/>
  <c r="F27" i="17" s="1"/>
  <c r="F39" i="17" s="1"/>
  <c r="U24" i="14"/>
  <c r="F10" i="17" s="1"/>
  <c r="F22" i="17" s="1"/>
  <c r="Y24" i="14"/>
  <c r="K10" i="17" s="1"/>
  <c r="K22" i="17" s="1"/>
  <c r="Y25" i="14"/>
  <c r="K27" i="17" s="1"/>
  <c r="K39" i="17" s="1"/>
  <c r="S25" i="14"/>
  <c r="E27" i="17" s="1"/>
  <c r="E39" i="17" s="1"/>
  <c r="S24" i="14"/>
  <c r="E10" i="17" s="1"/>
  <c r="E22" i="17" s="1"/>
  <c r="W24" i="14"/>
  <c r="G10" i="17" s="1"/>
  <c r="G22" i="17" s="1"/>
  <c r="W25" i="14"/>
  <c r="G27" i="17" s="1"/>
  <c r="G39" i="17" s="1"/>
  <c r="Q24" i="14"/>
  <c r="J10" i="17" s="1"/>
  <c r="J22" i="17" s="1"/>
  <c r="Q25" i="14"/>
  <c r="J27" i="17" s="1"/>
  <c r="J39" i="17" s="1"/>
  <c r="M21" i="17"/>
  <c r="M38" i="17"/>
  <c r="AA21" i="14"/>
  <c r="AA25" i="14" l="1"/>
  <c r="M27" i="17"/>
  <c r="M10" i="17"/>
  <c r="M22" i="17" s="1"/>
  <c r="AA24" i="14"/>
  <c r="M37" i="17"/>
  <c r="M39" i="17" l="1"/>
</calcChain>
</file>

<file path=xl/comments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  <charset val="238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  <comment ref="G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I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K11" authorId="2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<sst xmlns="http://schemas.openxmlformats.org/spreadsheetml/2006/main" count="1324" uniqueCount="101">
  <si>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</si>
  <si>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</si>
  <si>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</si>
  <si>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</si>
  <si>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</si>
  <si>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</si>
  <si>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</si>
  <si>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</si>
  <si>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</si>
  <si>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</si>
  <si>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</si>
  <si>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</si>
  <si>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</si>
  <si>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</si>
  <si>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</si>
  <si>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</si>
  <si>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</si>
  <si>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</si>
  <si>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</si>
  <si>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</si>
  <si>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</si>
  <si>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</si>
  <si>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</si>
  <si>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</si>
  <si>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</si>
  <si>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</si>
  <si>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</si>
  <si>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</si>
  <si>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</si>
  <si>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</si>
  <si>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</si>
  <si>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</si>
  <si>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</si>
  <si>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</si>
  <si>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</si>
  <si>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</si>
  <si>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</si>
  <si>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</si>
  <si>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</si>
  <si>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</si>
  <si>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</si>
  <si>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</si>
  <si>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</si>
  <si>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</si>
  <si>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</si>
  <si>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</si>
  <si>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</si>
  <si>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</si>
  <si>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</si>
  <si>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</si>
  <si>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</si>
  <si>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</si>
  <si>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</si>
  <si>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</si>
  <si>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uplatnenie si práva  podľa § 227a zákona č. 461/2003 Z. z. o sociálnom poistení v znení zákona č. 413/2012 Z. z. platí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</si>
  <si>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</si>
  <si>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</si>
  <si>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</si>
  <si>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 xml:space="preserve">5 </t>
    </r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</si>
  <si>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</si>
  <si>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</si>
  <si>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</si>
  <si>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</si>
  <si>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</si>
  <si>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</si>
  <si>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</si>
  <si>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</si>
  <si>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</si>
  <si>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</si>
  <si>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</si>
  <si>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</si>
  <si>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</si>
  <si>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</si>
  <si>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 xml:space="preserve">Sumarizačný hárok dohodári pre IROP </t>
  </si>
  <si>
    <t>Názov prijímateľa, IČO:</t>
  </si>
  <si>
    <t>DoPČ-N</t>
  </si>
  <si>
    <t>Miesto, dátum:</t>
  </si>
  <si>
    <t>Prijímateľ potvrdzuje správnosť údajov</t>
  </si>
  <si>
    <r>
      <t>Kontrola oprávnenosti výdavkov pre IROP</t>
    </r>
    <r>
      <rPr>
        <b/>
        <sz val="10"/>
        <rFont val="Arial Narrow"/>
        <family val="2"/>
        <charset val="238"/>
      </rPr>
      <t>: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</si>
  <si>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mzdová účtovníčka, ...)</t>
    </r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</si>
  <si>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manažér technickej pomoci, ...)</t>
    </r>
  </si>
  <si>
    <t>Zdravotná poisťovňa (621 alebo 623)</t>
  </si>
  <si>
    <t>percento pre MRRR</t>
  </si>
  <si>
    <t>percento pre VRR</t>
  </si>
  <si>
    <t>sumy "Celkom" sú podkladom k vypĺňaniu  sumára</t>
  </si>
  <si>
    <r>
      <t>CELKOM MRR</t>
    </r>
    <r>
      <rPr>
        <b/>
        <vertAlign val="superscript"/>
        <sz val="12"/>
        <rFont val="Arial Narrow"/>
        <family val="2"/>
        <charset val="238"/>
      </rPr>
      <t>3</t>
    </r>
  </si>
  <si>
    <r>
      <t>CELKOM VRR</t>
    </r>
    <r>
      <rPr>
        <b/>
        <vertAlign val="superscript"/>
        <sz val="12"/>
        <rFont val="Arial Narrow"/>
        <family val="2"/>
        <charset val="238"/>
      </rPr>
      <t>3</t>
    </r>
  </si>
  <si>
    <t xml:space="preserve">CELKOM 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</si>
  <si>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3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</si>
  <si>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3</t>
    </r>
  </si>
  <si>
    <t>v prípade dohodárov, ktorí pracujú na menej ako 100%, prijímateľ vyplní navyše aj takéto hárky kvôli kontrole správnosti výpočtu odvodov</t>
  </si>
  <si>
    <t>Sumár dohodári pre IROP</t>
  </si>
  <si>
    <t>12</t>
  </si>
  <si>
    <t>Menej rozvinutý región (LDR)</t>
  </si>
  <si>
    <t>Viac rozvinutý región (MDR)</t>
  </si>
  <si>
    <r>
      <t>Schválil (meno, pozícia, podpis)</t>
    </r>
    <r>
      <rPr>
        <sz val="10"/>
        <rFont val="Arial Narrow"/>
        <family val="2"/>
        <charset val="238"/>
      </rPr>
      <t xml:space="preserve">: </t>
    </r>
  </si>
  <si>
    <t>11</t>
  </si>
  <si>
    <t>Príloha 6a</t>
  </si>
  <si>
    <t>sumy z riadka "Celkom" v stĺpci "Spolu" uvedie prijímateľ v ŽoP  v časti zoznam deklarovaných výdavkov v stĺpci "Výška výdavku bez DPH" a "Nárokovaná suma"; Čiastka DPH v zozname deklarovaných výdavkov sa uvádza nulová.</t>
  </si>
  <si>
    <t>Vypracoval (meno, pozícia, podpis): (manažér technickej pomoci)</t>
  </si>
  <si>
    <r>
      <rPr>
        <b/>
        <u/>
        <sz val="11"/>
        <color theme="1"/>
        <rFont val="Arial Narrow"/>
        <family val="2"/>
        <charset val="238"/>
      </rPr>
      <t>Poznámka</t>
    </r>
    <r>
      <rPr>
        <b/>
        <sz val="11"/>
        <color theme="1"/>
        <rFont val="Arial Narrow"/>
        <family val="2"/>
        <charset val="238"/>
      </rPr>
      <t>: ponechá sa len tabuľka pre MRR alebo pre VRR v závislosti od relevantnosti.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</si>
</sst>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4"/>
      <name val="Arial Narrow"/>
      <family val="2"/>
      <charset val="238"/>
    </font>
    <font>
      <sz val="9"/>
      <color theme="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" fillId="0" borderId="0"/>
    <xf numFmtId="0" fontId="13" fillId="0" borderId="0"/>
  </cellStyleXfs>
  <cellXfs count="278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/>
    </xf>
    <xf numFmtId="0" fontId="6" fillId="0" borderId="17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21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3" xfId="0" applyFont="1" applyBorder="1"/>
    <xf numFmtId="0" fontId="6" fillId="0" borderId="13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17" xfId="0" applyFont="1" applyBorder="1"/>
    <xf numFmtId="0" fontId="3" fillId="0" borderId="29" xfId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0" fontId="14" fillId="3" borderId="17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2" fontId="14" fillId="3" borderId="49" xfId="0" applyNumberFormat="1" applyFont="1" applyFill="1" applyBorder="1" applyAlignment="1">
      <alignment horizontal="center" vertical="center" wrapText="1"/>
    </xf>
    <xf numFmtId="164" fontId="14" fillId="3" borderId="49" xfId="0" applyNumberFormat="1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3" fillId="0" borderId="22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6" fillId="0" borderId="0" xfId="3" applyFont="1" applyAlignment="1">
      <alignment vertical="center" wrapText="1"/>
    </xf>
    <xf numFmtId="0" fontId="5" fillId="3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25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25" fillId="0" borderId="0" xfId="3" applyFont="1" applyBorder="1" applyAlignment="1">
      <alignment horizontal="left"/>
    </xf>
    <xf numFmtId="0" fontId="6" fillId="0" borderId="21" xfId="2" applyFont="1" applyBorder="1"/>
    <xf numFmtId="0" fontId="6" fillId="0" borderId="22" xfId="2" applyFont="1" applyBorder="1"/>
    <xf numFmtId="0" fontId="6" fillId="0" borderId="23" xfId="2" applyFont="1" applyBorder="1"/>
    <xf numFmtId="0" fontId="12" fillId="0" borderId="17" xfId="0" applyFont="1" applyFill="1" applyBorder="1" applyAlignment="1">
      <alignment horizontal="center" vertical="center" wrapText="1"/>
    </xf>
    <xf numFmtId="14" fontId="8" fillId="0" borderId="18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23" fillId="0" borderId="28" xfId="0" applyNumberFormat="1" applyFont="1" applyBorder="1" applyAlignment="1">
      <alignment horizontal="left" vertical="center"/>
    </xf>
    <xf numFmtId="0" fontId="23" fillId="0" borderId="29" xfId="0" applyNumberFormat="1" applyFont="1" applyBorder="1" applyAlignment="1">
      <alignment horizontal="left" vertical="center"/>
    </xf>
    <xf numFmtId="0" fontId="23" fillId="0" borderId="30" xfId="0" applyNumberFormat="1" applyFont="1" applyBorder="1" applyAlignment="1">
      <alignment horizontal="left" vertical="center"/>
    </xf>
    <xf numFmtId="0" fontId="11" fillId="0" borderId="0" xfId="0" applyFont="1" applyAlignment="1"/>
    <xf numFmtId="0" fontId="5" fillId="3" borderId="3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6" fillId="6" borderId="0" xfId="0" applyFont="1" applyFill="1"/>
    <xf numFmtId="14" fontId="8" fillId="6" borderId="1" xfId="0" applyNumberFormat="1" applyFont="1" applyFill="1" applyBorder="1" applyAlignment="1">
      <alignment horizontal="center" vertical="center" wrapText="1"/>
    </xf>
    <xf numFmtId="0" fontId="2" fillId="6" borderId="52" xfId="0" applyFont="1" applyFill="1" applyBorder="1" applyAlignment="1">
      <alignment horizontal="center" vertical="center" wrapText="1"/>
    </xf>
    <xf numFmtId="0" fontId="2" fillId="7" borderId="54" xfId="0" applyFont="1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4" fontId="7" fillId="8" borderId="4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 wrapText="1"/>
    </xf>
    <xf numFmtId="0" fontId="29" fillId="6" borderId="39" xfId="3" applyFont="1" applyFill="1" applyBorder="1" applyAlignment="1">
      <alignment horizontal="center" vertical="center" wrapText="1"/>
    </xf>
    <xf numFmtId="0" fontId="29" fillId="6" borderId="10" xfId="3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9" fontId="6" fillId="6" borderId="1" xfId="3" applyNumberFormat="1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7" fillId="6" borderId="0" xfId="0" applyNumberFormat="1" applyFont="1" applyFill="1" applyBorder="1" applyAlignment="1">
      <alignment horizontal="right" vertical="center" wrapText="1"/>
    </xf>
    <xf numFmtId="164" fontId="7" fillId="6" borderId="0" xfId="0" applyNumberFormat="1" applyFont="1" applyFill="1" applyBorder="1" applyAlignment="1">
      <alignment horizontal="right" vertical="center" wrapText="1"/>
    </xf>
    <xf numFmtId="14" fontId="8" fillId="6" borderId="0" xfId="0" applyNumberFormat="1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right" vertical="center" wrapText="1"/>
    </xf>
    <xf numFmtId="14" fontId="8" fillId="6" borderId="4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4" fontId="8" fillId="0" borderId="56" xfId="0" applyNumberFormat="1" applyFont="1" applyFill="1" applyBorder="1" applyAlignment="1">
      <alignment horizontal="right" vertical="center" wrapText="1"/>
    </xf>
    <xf numFmtId="165" fontId="8" fillId="5" borderId="56" xfId="0" applyNumberFormat="1" applyFont="1" applyFill="1" applyBorder="1" applyAlignment="1">
      <alignment horizontal="right" vertical="center" wrapText="1"/>
    </xf>
    <xf numFmtId="10" fontId="8" fillId="5" borderId="56" xfId="0" applyNumberFormat="1" applyFont="1" applyFill="1" applyBorder="1" applyAlignment="1" applyProtection="1">
      <alignment horizontal="right" vertical="center" wrapText="1"/>
    </xf>
    <xf numFmtId="4" fontId="8" fillId="3" borderId="56" xfId="0" applyNumberFormat="1" applyFont="1" applyFill="1" applyBorder="1" applyAlignment="1">
      <alignment horizontal="right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1" fillId="0" borderId="0" xfId="0" applyFont="1" applyAlignment="1"/>
    <xf numFmtId="0" fontId="5" fillId="3" borderId="32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49" fontId="8" fillId="0" borderId="43" xfId="0" applyNumberFormat="1" applyFont="1" applyFill="1" applyBorder="1" applyAlignment="1">
      <alignment horizontal="center" vertical="center" wrapText="1"/>
    </xf>
    <xf numFmtId="49" fontId="8" fillId="0" borderId="44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41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7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center" wrapText="1"/>
    </xf>
    <xf numFmtId="0" fontId="14" fillId="0" borderId="3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27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2" fontId="14" fillId="3" borderId="41" xfId="0" applyNumberFormat="1" applyFont="1" applyFill="1" applyBorder="1" applyAlignment="1">
      <alignment horizontal="center" vertical="center" wrapText="1"/>
    </xf>
    <xf numFmtId="2" fontId="14" fillId="3" borderId="46" xfId="0" applyNumberFormat="1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2" fontId="5" fillId="3" borderId="24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32" fillId="0" borderId="3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3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21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19" fillId="0" borderId="28" xfId="2" applyFont="1" applyBorder="1" applyAlignment="1">
      <alignment horizontal="left" vertical="center"/>
    </xf>
    <xf numFmtId="0" fontId="19" fillId="0" borderId="29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20" fillId="0" borderId="28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34" fillId="0" borderId="32" xfId="1" applyFont="1" applyBorder="1" applyAlignment="1">
      <alignment horizontal="center" vertical="center" wrapText="1"/>
    </xf>
    <xf numFmtId="0" fontId="34" fillId="0" borderId="24" xfId="1" applyFont="1" applyBorder="1" applyAlignment="1">
      <alignment horizontal="center" vertical="center" wrapText="1"/>
    </xf>
    <xf numFmtId="0" fontId="34" fillId="0" borderId="12" xfId="1" applyFont="1" applyBorder="1" applyAlignment="1">
      <alignment horizontal="center" vertical="center" wrapText="1"/>
    </xf>
    <xf numFmtId="0" fontId="34" fillId="0" borderId="17" xfId="1" applyFont="1" applyBorder="1" applyAlignment="1">
      <alignment horizontal="center" vertical="center" wrapText="1"/>
    </xf>
    <xf numFmtId="0" fontId="34" fillId="0" borderId="0" xfId="1" applyFont="1" applyBorder="1" applyAlignment="1">
      <alignment horizontal="center" vertical="center" wrapText="1"/>
    </xf>
    <xf numFmtId="0" fontId="34" fillId="0" borderId="13" xfId="1" applyFont="1" applyBorder="1" applyAlignment="1">
      <alignment horizontal="center" vertical="center" wrapText="1"/>
    </xf>
    <xf numFmtId="0" fontId="34" fillId="0" borderId="21" xfId="1" applyFont="1" applyBorder="1" applyAlignment="1">
      <alignment horizontal="center" vertical="center" wrapText="1"/>
    </xf>
    <xf numFmtId="0" fontId="34" fillId="0" borderId="22" xfId="1" applyFont="1" applyBorder="1" applyAlignment="1">
      <alignment horizontal="center" vertical="center" wrapText="1"/>
    </xf>
    <xf numFmtId="0" fontId="34" fillId="0" borderId="23" xfId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19" fillId="0" borderId="38" xfId="2" applyFont="1" applyBorder="1" applyAlignment="1">
      <alignment horizontal="left" vertical="center"/>
    </xf>
    <xf numFmtId="0" fontId="19" fillId="0" borderId="14" xfId="2" applyFont="1" applyBorder="1" applyAlignment="1">
      <alignment horizontal="left" vertical="center"/>
    </xf>
    <xf numFmtId="0" fontId="23" fillId="0" borderId="28" xfId="2" applyFont="1" applyBorder="1" applyAlignment="1">
      <alignment horizontal="left" vertical="center"/>
    </xf>
    <xf numFmtId="0" fontId="23" fillId="0" borderId="29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8" borderId="39" xfId="0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wrapText="1"/>
    </xf>
    <xf numFmtId="0" fontId="35" fillId="0" borderId="0" xfId="3" applyFont="1" applyAlignment="1">
      <alignment horizontal="left"/>
    </xf>
    <xf numFmtId="0" fontId="32" fillId="0" borderId="28" xfId="3" applyFont="1" applyBorder="1" applyAlignment="1">
      <alignment horizontal="left" vertical="center"/>
    </xf>
    <xf numFmtId="0" fontId="32" fillId="0" borderId="29" xfId="3" applyFont="1" applyBorder="1" applyAlignment="1">
      <alignment horizontal="left" vertical="center"/>
    </xf>
    <xf numFmtId="0" fontId="32" fillId="0" borderId="30" xfId="3" applyFont="1" applyBorder="1" applyAlignment="1">
      <alignment horizontal="left" vertical="center"/>
    </xf>
    <xf numFmtId="0" fontId="3" fillId="0" borderId="38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/>
    </xf>
    <xf numFmtId="0" fontId="27" fillId="0" borderId="28" xfId="3" applyFont="1" applyFill="1" applyBorder="1" applyAlignment="1">
      <alignment horizontal="left"/>
    </xf>
    <xf numFmtId="0" fontId="27" fillId="0" borderId="29" xfId="3" applyFont="1" applyFill="1" applyBorder="1" applyAlignment="1">
      <alignment horizontal="left"/>
    </xf>
    <xf numFmtId="0" fontId="27" fillId="0" borderId="30" xfId="3" applyFont="1" applyFill="1" applyBorder="1" applyAlignment="1">
      <alignment horizontal="left"/>
    </xf>
    <xf numFmtId="0" fontId="28" fillId="0" borderId="29" xfId="3" applyFont="1" applyFill="1" applyBorder="1" applyAlignment="1">
      <alignment horizontal="left"/>
    </xf>
    <xf numFmtId="0" fontId="27" fillId="0" borderId="28" xfId="4" applyFont="1" applyFill="1" applyBorder="1" applyAlignment="1">
      <alignment horizontal="left"/>
    </xf>
    <xf numFmtId="0" fontId="27" fillId="0" borderId="29" xfId="4" applyFont="1" applyFill="1" applyBorder="1" applyAlignment="1">
      <alignment horizontal="left"/>
    </xf>
    <xf numFmtId="0" fontId="27" fillId="0" borderId="30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center"/>
    </xf>
    <xf numFmtId="0" fontId="5" fillId="3" borderId="1" xfId="3" applyFont="1" applyFill="1" applyBorder="1" applyAlignment="1">
      <alignment horizontal="center" vertical="center" wrapText="1"/>
    </xf>
    <xf numFmtId="0" fontId="29" fillId="3" borderId="40" xfId="3" applyFont="1" applyFill="1" applyBorder="1" applyAlignment="1">
      <alignment horizontal="center" vertical="center" wrapText="1"/>
    </xf>
    <xf numFmtId="0" fontId="29" fillId="3" borderId="42" xfId="3" applyFont="1" applyFill="1" applyBorder="1" applyAlignment="1">
      <alignment horizontal="center" vertical="center" wrapText="1"/>
    </xf>
    <xf numFmtId="0" fontId="29" fillId="3" borderId="51" xfId="3" applyFont="1" applyFill="1" applyBorder="1" applyAlignment="1">
      <alignment horizontal="center" vertical="center" wrapText="1"/>
    </xf>
    <xf numFmtId="0" fontId="29" fillId="3" borderId="52" xfId="3" applyFont="1" applyFill="1" applyBorder="1" applyAlignment="1">
      <alignment horizontal="center" vertical="center" wrapText="1"/>
    </xf>
    <xf numFmtId="0" fontId="29" fillId="3" borderId="39" xfId="3" applyFont="1" applyFill="1" applyBorder="1" applyAlignment="1">
      <alignment horizontal="center" vertical="center" wrapText="1"/>
    </xf>
    <xf numFmtId="0" fontId="29" fillId="3" borderId="10" xfId="3" applyFont="1" applyFill="1" applyBorder="1" applyAlignment="1">
      <alignment horizontal="center" vertical="center" wrapText="1"/>
    </xf>
    <xf numFmtId="0" fontId="25" fillId="6" borderId="18" xfId="3" applyNumberFormat="1" applyFont="1" applyFill="1" applyBorder="1" applyAlignment="1">
      <alignment horizontal="left" vertical="center" wrapText="1"/>
    </xf>
    <xf numFmtId="0" fontId="25" fillId="6" borderId="19" xfId="3" applyNumberFormat="1" applyFont="1" applyFill="1" applyBorder="1" applyAlignment="1">
      <alignment horizontal="left" vertical="center" wrapText="1"/>
    </xf>
    <xf numFmtId="49" fontId="25" fillId="0" borderId="18" xfId="3" applyNumberFormat="1" applyFont="1" applyFill="1" applyBorder="1" applyAlignment="1">
      <alignment horizontal="left" vertical="center" wrapText="1"/>
    </xf>
    <xf numFmtId="0" fontId="1" fillId="0" borderId="19" xfId="3" applyNumberFormat="1" applyBorder="1" applyAlignment="1">
      <alignment horizontal="left" vertical="center" wrapText="1"/>
    </xf>
    <xf numFmtId="0" fontId="27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32" xfId="2" applyNumberFormat="1" applyFont="1" applyFill="1" applyBorder="1" applyAlignment="1">
      <alignment horizontal="center" wrapText="1"/>
    </xf>
    <xf numFmtId="49" fontId="5" fillId="3" borderId="24" xfId="2" applyNumberFormat="1" applyFont="1" applyFill="1" applyBorder="1" applyAlignment="1">
      <alignment horizontal="center" wrapText="1"/>
    </xf>
    <xf numFmtId="49" fontId="5" fillId="3" borderId="12" xfId="2" applyNumberFormat="1" applyFont="1" applyFill="1" applyBorder="1" applyAlignment="1">
      <alignment horizontal="center" wrapText="1"/>
    </xf>
    <xf numFmtId="0" fontId="6" fillId="0" borderId="32" xfId="2" applyFont="1" applyBorder="1" applyAlignment="1"/>
    <xf numFmtId="0" fontId="6" fillId="0" borderId="24" xfId="2" applyFont="1" applyBorder="1" applyAlignment="1"/>
    <xf numFmtId="0" fontId="6" fillId="0" borderId="12" xfId="2" applyFont="1" applyBorder="1" applyAlignment="1"/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49" fontId="25" fillId="6" borderId="18" xfId="3" applyNumberFormat="1" applyFont="1" applyFill="1" applyBorder="1" applyAlignment="1">
      <alignment horizontal="left" vertical="center" wrapText="1"/>
    </xf>
    <xf numFmtId="0" fontId="1" fillId="6" borderId="19" xfId="3" applyNumberFormat="1" applyFill="1" applyBorder="1" applyAlignment="1">
      <alignment horizontal="left" vertical="center" wrapText="1"/>
    </xf>
    <xf numFmtId="0" fontId="31" fillId="0" borderId="0" xfId="3" applyFont="1" applyAlignment="1"/>
    <xf numFmtId="0" fontId="1" fillId="0" borderId="0" xfId="3" applyAlignment="1"/>
    <xf numFmtId="0" fontId="6" fillId="0" borderId="17" xfId="2" applyFont="1" applyBorder="1" applyAlignment="1"/>
    <xf numFmtId="0" fontId="6" fillId="0" borderId="0" xfId="2" applyFont="1" applyBorder="1" applyAlignment="1"/>
    <xf numFmtId="0" fontId="6" fillId="0" borderId="13" xfId="2" applyFont="1" applyBorder="1" applyAlignmen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J38"/>
  <sheetViews>
    <sheetView tabSelected="1" view="pageBreakPreview" topLeftCell="A4" zoomScale="85" zoomScaleNormal="100" zoomScaleSheetLayoutView="85" zoomScalePageLayoutView="50" workbookViewId="0">
      <selection activeCell="J9" sqref="J9:Y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9" width="8.28515625" style="2" customWidth="1"/>
    <col min="10" max="10" width="5.7109375" style="2" customWidth="1"/>
    <col min="11" max="11" width="5.7109375" style="18" customWidth="1"/>
    <col min="12" max="12" width="7" style="2" customWidth="1"/>
    <col min="13" max="13" width="6.140625" style="2" customWidth="1"/>
    <col min="14" max="19" width="5.7109375" style="2" customWidth="1"/>
    <col min="20" max="20" width="6.42578125" style="2" customWidth="1"/>
    <col min="21" max="24" width="5.7109375" style="2" customWidth="1"/>
    <col min="25" max="25" width="6" style="2" customWidth="1"/>
    <col min="26" max="26" width="10" style="2" customWidth="1"/>
    <col min="27" max="27" width="17.7109375" style="2" customWidth="1"/>
    <col min="28" max="28" width="9.140625" style="2"/>
    <col min="29" max="30" width="6.42578125" style="2" bestFit="1" customWidth="1"/>
    <col min="31" max="32" width="5.5703125" style="2" bestFit="1" customWidth="1"/>
    <col min="33" max="33" width="6.42578125" style="2" bestFit="1" customWidth="1"/>
    <col min="34" max="35" width="5.5703125" style="2" bestFit="1" customWidth="1"/>
    <col min="36" max="16384" width="9.140625" style="2"/>
  </cols>
  <sheetData>
    <row r="1" spans="1:36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4"/>
    </row>
    <row r="2" spans="1:36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7"/>
    </row>
    <row r="3" spans="1:36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3"/>
      <c r="M4" s="194" t="s">
        <v>90</v>
      </c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6"/>
    </row>
    <row r="5" spans="1:36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5"/>
      <c r="M5" s="197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9"/>
    </row>
    <row r="6" spans="1:36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10"/>
      <c r="M6" s="197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9"/>
    </row>
    <row r="7" spans="1:36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8"/>
      <c r="M7" s="200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2"/>
    </row>
    <row r="8" spans="1:36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169"/>
      <c r="I9" s="81"/>
      <c r="J9" s="172" t="s">
        <v>2</v>
      </c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65" t="s">
        <v>40</v>
      </c>
      <c r="AA9" s="165" t="s">
        <v>34</v>
      </c>
    </row>
    <row r="10" spans="1:36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171"/>
      <c r="I10" s="8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66"/>
      <c r="AA10" s="166"/>
    </row>
    <row r="11" spans="1:36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8" t="s">
        <v>30</v>
      </c>
      <c r="I11" s="49" t="s">
        <v>27</v>
      </c>
      <c r="J11" s="161" t="s">
        <v>3</v>
      </c>
      <c r="K11" s="162"/>
      <c r="L11" s="163" t="s">
        <v>15</v>
      </c>
      <c r="M11" s="162"/>
      <c r="N11" s="163" t="s">
        <v>16</v>
      </c>
      <c r="O11" s="162"/>
      <c r="P11" s="163" t="s">
        <v>17</v>
      </c>
      <c r="Q11" s="162"/>
      <c r="R11" s="163" t="s">
        <v>29</v>
      </c>
      <c r="S11" s="162"/>
      <c r="T11" s="163" t="s">
        <v>28</v>
      </c>
      <c r="U11" s="162"/>
      <c r="V11" s="163" t="s">
        <v>18</v>
      </c>
      <c r="W11" s="161"/>
      <c r="X11" s="174" t="s">
        <v>19</v>
      </c>
      <c r="Y11" s="161"/>
      <c r="Z11" s="166"/>
      <c r="AA11" s="166"/>
      <c r="AC11" s="43" t="s">
        <v>46</v>
      </c>
      <c r="AD11" s="43" t="s">
        <v>47</v>
      </c>
      <c r="AE11" s="43" t="s">
        <v>48</v>
      </c>
      <c r="AF11" s="43" t="s">
        <v>49</v>
      </c>
      <c r="AG11" s="43" t="s">
        <v>50</v>
      </c>
      <c r="AH11" s="43" t="s">
        <v>51</v>
      </c>
      <c r="AI11" s="43" t="s">
        <v>52</v>
      </c>
      <c r="AJ11" s="44" t="s">
        <v>53</v>
      </c>
    </row>
    <row r="12" spans="1:36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3" t="s">
        <v>21</v>
      </c>
      <c r="K12" s="54" t="s">
        <v>22</v>
      </c>
      <c r="L12" s="53" t="s">
        <v>21</v>
      </c>
      <c r="M12" s="53" t="s">
        <v>22</v>
      </c>
      <c r="N12" s="53" t="s">
        <v>21</v>
      </c>
      <c r="O12" s="53" t="s">
        <v>22</v>
      </c>
      <c r="P12" s="53" t="s">
        <v>21</v>
      </c>
      <c r="Q12" s="53" t="s">
        <v>22</v>
      </c>
      <c r="R12" s="53" t="s">
        <v>21</v>
      </c>
      <c r="S12" s="53" t="s">
        <v>22</v>
      </c>
      <c r="T12" s="53" t="s">
        <v>21</v>
      </c>
      <c r="U12" s="53" t="s">
        <v>22</v>
      </c>
      <c r="V12" s="53" t="s">
        <v>21</v>
      </c>
      <c r="W12" s="53" t="s">
        <v>22</v>
      </c>
      <c r="X12" s="53" t="s">
        <v>21</v>
      </c>
      <c r="Y12" s="53" t="s">
        <v>22</v>
      </c>
      <c r="Z12" s="51"/>
      <c r="AA12" s="55"/>
      <c r="AC12" s="45">
        <v>8.0000000000000002E-3</v>
      </c>
      <c r="AD12" s="45">
        <v>0.14000000000000001</v>
      </c>
      <c r="AE12" s="45">
        <v>4.7500000000000001E-2</v>
      </c>
      <c r="AF12" s="45">
        <v>0.03</v>
      </c>
      <c r="AG12" s="45">
        <v>0.1</v>
      </c>
      <c r="AH12" s="45">
        <v>1.4E-2</v>
      </c>
      <c r="AI12" s="45">
        <v>0.01</v>
      </c>
      <c r="AJ12" s="43">
        <v>200</v>
      </c>
    </row>
    <row r="13" spans="1:36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 t="str">
        <f>IF(D13="DoBPŠ",(IF(#REF!-H13&lt;=0,0,#REF!-H13)),"-")</f>
        <v>-</v>
      </c>
      <c r="J13" s="3">
        <f t="shared" ref="J13:J20" si="0">ROUNDDOWN(G13*K13,2)</f>
        <v>0</v>
      </c>
      <c r="K13" s="25">
        <f t="shared" ref="K13:K20" si="1">$AC$12</f>
        <v>8.0000000000000002E-3</v>
      </c>
      <c r="L13" s="3">
        <f t="shared" ref="L13:L20" si="2">IF($D13="DoBPŠ",(ROUNDDOWN($I13*M13,2)),(ROUNDDOWN($G13*M13,2)))</f>
        <v>0</v>
      </c>
      <c r="M13" s="61">
        <f t="shared" ref="M13:M20" si="3">IF($D13="DoBPŠ",(IF($G13&lt;=$AJ$12,0%,$AD$12)),(IF($D13="DoPČ-N",$AD$12,(IF($D13="DoVP-N",$AD$12,(IF($D13="DoPČ",$AD$12,(IF($D13="DoVP",$AD$12,"ERROR")))))))))</f>
        <v>0.14000000000000001</v>
      </c>
      <c r="N13" s="3">
        <f t="shared" ref="N13:N20" si="4">IF($D13="DoBPŠ",(ROUNDDOWN($I13*O13,2)),(ROUNDDOWN($G13*O13,2)))</f>
        <v>0</v>
      </c>
      <c r="O13" s="61">
        <f t="shared" ref="O13:O20" si="5">IF($D13="DoBPŠ",(IF($G13&lt;=$AJ$12,0%,$AE$12)),(IF($D13="DoPČ-N",$AE$12,(IF($D13="DoVP-N",$AE$12,(IF($D13="DoPČ",$AE$12,(IF($D13="DoVP",$AE$12,"ERROR")))))))))</f>
        <v>4.7500000000000001E-2</v>
      </c>
      <c r="P13" s="3">
        <f t="shared" ref="P13:P20" si="6">IF($D13="DoBPŠ",(ROUNDDOWN($I13*Q13,2)),(ROUNDDOWN($G13*Q13,2)))</f>
        <v>0</v>
      </c>
      <c r="Q13" s="61">
        <f t="shared" ref="Q13:Q20" si="7">IF($D13="DoBPŠ",(IF($G13&lt;=$AJ$12,0%,$AF$12)),(IF($D13="DoPČ-N",$AF$12,(IF($D13="DoVP-N",$AF$12,(IF($D13="DoPČ",$AF$12,(IF($D13="DoVP",$AF$12,"ERROR")))))))))</f>
        <v>0.03</v>
      </c>
      <c r="R13" s="3">
        <f t="shared" ref="R13:R20" si="8">IF(F13=621,IF($D13="DoBPŠ",(ROUNDDOWN($I13*S13,2)),(ROUNDDOWN($G13*S13,2))),0)</f>
        <v>0</v>
      </c>
      <c r="S13" s="61">
        <f t="shared" ref="S13:S20" si="9">IF($D13="DoBPŠ",(IF($G13&lt;=$AJ$12,0%,0%)),(IF($D13="DoPČ-N",$AG$12,(IF($D13="DoVP-N",$AG$12,(IF($D13="DoPČ",$AG$12,(IF($D13="DoVP",$AG$12,"ERROR")))))))))</f>
        <v>0.1</v>
      </c>
      <c r="T13" s="3">
        <f t="shared" ref="T13:T20" si="10">IF(F13=623,IF($D13="DoBPŠ",(ROUNDDOWN($I13*U13,2)),(ROUNDDOWN($G13*U13,2))),0)</f>
        <v>0</v>
      </c>
      <c r="U13" s="61">
        <f t="shared" ref="U13:U20" si="11">IF($D13="DoBPŠ",(IF($G13&lt;=$AJ$12,0%,0%)),(IF($D13="DoPČ-N",$AG$12,(IF($D13="DoVP-N",$AG$12,(IF($D13="DoPČ",$AG$12,(IF($D13="DoVP",$AG$12,"ERROR")))))))))</f>
        <v>0.1</v>
      </c>
      <c r="V13" s="3">
        <f t="shared" ref="V13:V20" si="12">IF($D13="DoBPŠ",(ROUNDDOWN($I13*W13,2)),(ROUNDDOWN($G13*W13,2)))</f>
        <v>0</v>
      </c>
      <c r="W13" s="61">
        <f t="shared" ref="W13:W20" si="13">IF($D13="DoBPŠ",(IF($G13&lt;=$AJ$12,0%,0%)),((IF($D13="DoPČ-N",0%,(IF($D13="DoVP-N",0%,(IF($D13="DoPČ",$AH$12,(IF($D13="DoVP",$AH$12,"ERROR"))))))))))</f>
        <v>0</v>
      </c>
      <c r="X13" s="3">
        <f t="shared" ref="X13:X20" si="14">IF($D13="DoBPŠ",(ROUNDDOWN($I13*Y13,2)),(ROUNDDOWN($G13*Y13,2)))</f>
        <v>0</v>
      </c>
      <c r="Y13" s="61">
        <f t="shared" ref="Y13:Y20" si="15">IF($D13="DoBPŠ",(IF($G13&lt;=$AJ$12,0%,0%)),(IF($D13="DoPČ-N",0%,(IF($D13="DoVP-N",0%,(IF($D13="DoPČ",$AI$12,(IF($D13="DoVP",$AI$12,"ERROR")))))))))</f>
        <v>0</v>
      </c>
      <c r="Z13" s="26">
        <f t="shared" ref="Z13:Z20" si="16">ROUNDDOWN(G13+J13+L13+N13+P13+R13+T13+V13+X13,2)</f>
        <v>0</v>
      </c>
      <c r="AA13" s="74"/>
      <c r="AB13" s="75" t="s">
        <v>57</v>
      </c>
    </row>
    <row r="14" spans="1:36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>
        <f>IF(D14="DoBPŠ",(IF(G14-H14&lt;=0,0,G14-H14)),"-")</f>
        <v>0</v>
      </c>
      <c r="J14" s="3">
        <f t="shared" si="0"/>
        <v>0</v>
      </c>
      <c r="K14" s="25">
        <f t="shared" si="1"/>
        <v>8.0000000000000002E-3</v>
      </c>
      <c r="L14" s="3">
        <f t="shared" si="2"/>
        <v>0</v>
      </c>
      <c r="M14" s="61">
        <f t="shared" si="3"/>
        <v>0</v>
      </c>
      <c r="N14" s="3">
        <f t="shared" si="4"/>
        <v>0</v>
      </c>
      <c r="O14" s="61">
        <f t="shared" si="5"/>
        <v>0</v>
      </c>
      <c r="P14" s="3">
        <f t="shared" si="6"/>
        <v>0</v>
      </c>
      <c r="Q14" s="61">
        <f t="shared" si="7"/>
        <v>0</v>
      </c>
      <c r="R14" s="3">
        <f t="shared" si="8"/>
        <v>0</v>
      </c>
      <c r="S14" s="61">
        <f t="shared" si="9"/>
        <v>0</v>
      </c>
      <c r="T14" s="3">
        <f t="shared" si="10"/>
        <v>0</v>
      </c>
      <c r="U14" s="61">
        <f t="shared" si="11"/>
        <v>0</v>
      </c>
      <c r="V14" s="3">
        <f t="shared" si="12"/>
        <v>0</v>
      </c>
      <c r="W14" s="61">
        <f t="shared" si="13"/>
        <v>0</v>
      </c>
      <c r="X14" s="3">
        <f t="shared" si="14"/>
        <v>0</v>
      </c>
      <c r="Y14" s="61">
        <f t="shared" si="15"/>
        <v>0</v>
      </c>
      <c r="Z14" s="26">
        <f t="shared" si="16"/>
        <v>0</v>
      </c>
      <c r="AA14" s="74"/>
      <c r="AB14" s="75" t="s">
        <v>45</v>
      </c>
    </row>
    <row r="15" spans="1:36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 t="str">
        <f>IF(D15="DoBPŠ",(IF(#REF!-H15&lt;=0,0,#REF!-H15)),"-")</f>
        <v>-</v>
      </c>
      <c r="J15" s="3">
        <f t="shared" si="0"/>
        <v>0</v>
      </c>
      <c r="K15" s="25">
        <f t="shared" si="1"/>
        <v>8.0000000000000002E-3</v>
      </c>
      <c r="L15" s="3">
        <f t="shared" si="2"/>
        <v>0</v>
      </c>
      <c r="M15" s="61">
        <f t="shared" si="3"/>
        <v>0.14000000000000001</v>
      </c>
      <c r="N15" s="3">
        <f t="shared" si="4"/>
        <v>0</v>
      </c>
      <c r="O15" s="61">
        <f t="shared" si="5"/>
        <v>4.7500000000000001E-2</v>
      </c>
      <c r="P15" s="3">
        <f t="shared" si="6"/>
        <v>0</v>
      </c>
      <c r="Q15" s="61">
        <f t="shared" si="7"/>
        <v>0.03</v>
      </c>
      <c r="R15" s="3">
        <f t="shared" si="8"/>
        <v>0</v>
      </c>
      <c r="S15" s="61">
        <f t="shared" si="9"/>
        <v>0.1</v>
      </c>
      <c r="T15" s="3">
        <f t="shared" si="10"/>
        <v>0</v>
      </c>
      <c r="U15" s="61">
        <f t="shared" si="11"/>
        <v>0.1</v>
      </c>
      <c r="V15" s="3">
        <f t="shared" si="12"/>
        <v>0</v>
      </c>
      <c r="W15" s="61">
        <f t="shared" si="13"/>
        <v>1.4E-2</v>
      </c>
      <c r="X15" s="3">
        <f t="shared" si="14"/>
        <v>0</v>
      </c>
      <c r="Y15" s="61">
        <f t="shared" si="15"/>
        <v>0.01</v>
      </c>
      <c r="Z15" s="26">
        <f t="shared" si="16"/>
        <v>0</v>
      </c>
      <c r="AA15" s="74"/>
      <c r="AB15" s="75" t="s">
        <v>20</v>
      </c>
    </row>
    <row r="16" spans="1:36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 t="str">
        <f>IF(D16="DoBPŠ",(IF(#REF!-H16&lt;=0,0,#REF!-H16)),"-")</f>
        <v>-</v>
      </c>
      <c r="J16" s="3">
        <f t="shared" si="0"/>
        <v>0</v>
      </c>
      <c r="K16" s="25">
        <f t="shared" si="1"/>
        <v>8.0000000000000002E-3</v>
      </c>
      <c r="L16" s="3">
        <f t="shared" si="2"/>
        <v>0</v>
      </c>
      <c r="M16" s="61">
        <f t="shared" si="3"/>
        <v>0.14000000000000001</v>
      </c>
      <c r="N16" s="3">
        <f t="shared" si="4"/>
        <v>0</v>
      </c>
      <c r="O16" s="61">
        <f t="shared" si="5"/>
        <v>4.7500000000000001E-2</v>
      </c>
      <c r="P16" s="3">
        <f t="shared" si="6"/>
        <v>0</v>
      </c>
      <c r="Q16" s="61">
        <f t="shared" si="7"/>
        <v>0.03</v>
      </c>
      <c r="R16" s="3">
        <f t="shared" si="8"/>
        <v>0</v>
      </c>
      <c r="S16" s="61">
        <f t="shared" si="9"/>
        <v>0.1</v>
      </c>
      <c r="T16" s="3">
        <f t="shared" si="10"/>
        <v>0</v>
      </c>
      <c r="U16" s="61">
        <f t="shared" si="11"/>
        <v>0.1</v>
      </c>
      <c r="V16" s="3">
        <f t="shared" si="12"/>
        <v>0</v>
      </c>
      <c r="W16" s="61">
        <f t="shared" si="13"/>
        <v>1.4E-2</v>
      </c>
      <c r="X16" s="3">
        <f t="shared" si="14"/>
        <v>0</v>
      </c>
      <c r="Y16" s="61">
        <f t="shared" si="15"/>
        <v>0.01</v>
      </c>
      <c r="Z16" s="26">
        <f t="shared" si="16"/>
        <v>0</v>
      </c>
      <c r="AA16" s="74"/>
      <c r="AB16" s="75" t="s">
        <v>33</v>
      </c>
    </row>
    <row r="17" spans="1:28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 t="str">
        <f>IF(D17="DoBPŠ",(IF(#REF!-H17&lt;=0,0,#REF!-H17)),"-")</f>
        <v>-</v>
      </c>
      <c r="J17" s="3">
        <f t="shared" si="0"/>
        <v>0</v>
      </c>
      <c r="K17" s="25">
        <f t="shared" si="1"/>
        <v>8.0000000000000002E-3</v>
      </c>
      <c r="L17" s="3">
        <f t="shared" si="2"/>
        <v>0</v>
      </c>
      <c r="M17" s="61">
        <f t="shared" si="3"/>
        <v>0.14000000000000001</v>
      </c>
      <c r="N17" s="3">
        <f t="shared" si="4"/>
        <v>0</v>
      </c>
      <c r="O17" s="61">
        <f t="shared" si="5"/>
        <v>4.7500000000000001E-2</v>
      </c>
      <c r="P17" s="3">
        <f t="shared" si="6"/>
        <v>0</v>
      </c>
      <c r="Q17" s="61">
        <f t="shared" si="7"/>
        <v>0.03</v>
      </c>
      <c r="R17" s="3">
        <f t="shared" si="8"/>
        <v>0</v>
      </c>
      <c r="S17" s="61">
        <f t="shared" si="9"/>
        <v>0.1</v>
      </c>
      <c r="T17" s="3">
        <f t="shared" si="10"/>
        <v>0</v>
      </c>
      <c r="U17" s="61">
        <f t="shared" si="11"/>
        <v>0.1</v>
      </c>
      <c r="V17" s="3">
        <f t="shared" si="12"/>
        <v>0</v>
      </c>
      <c r="W17" s="61">
        <f t="shared" si="13"/>
        <v>0</v>
      </c>
      <c r="X17" s="3">
        <f t="shared" si="14"/>
        <v>0</v>
      </c>
      <c r="Y17" s="61">
        <f t="shared" si="15"/>
        <v>0</v>
      </c>
      <c r="Z17" s="26">
        <f t="shared" si="16"/>
        <v>0</v>
      </c>
      <c r="AA17" s="74"/>
      <c r="AB17" s="75" t="s">
        <v>75</v>
      </c>
    </row>
    <row r="18" spans="1:28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 t="str">
        <f>IF(D18="DoBPŠ",(IF(#REF!-H18&lt;=0,0,#REF!-H18)),"-")</f>
        <v>-</v>
      </c>
      <c r="J18" s="3">
        <f t="shared" si="0"/>
        <v>0</v>
      </c>
      <c r="K18" s="25">
        <f t="shared" si="1"/>
        <v>8.0000000000000002E-3</v>
      </c>
      <c r="L18" s="3" t="e">
        <f t="shared" si="2"/>
        <v>#VALUE!</v>
      </c>
      <c r="M18" s="61" t="str">
        <f t="shared" si="3"/>
        <v>ERROR</v>
      </c>
      <c r="N18" s="3" t="e">
        <f t="shared" si="4"/>
        <v>#VALUE!</v>
      </c>
      <c r="O18" s="61" t="str">
        <f t="shared" si="5"/>
        <v>ERROR</v>
      </c>
      <c r="P18" s="3" t="e">
        <f t="shared" si="6"/>
        <v>#VALUE!</v>
      </c>
      <c r="Q18" s="61" t="str">
        <f t="shared" si="7"/>
        <v>ERROR</v>
      </c>
      <c r="R18" s="3">
        <f t="shared" si="8"/>
        <v>0</v>
      </c>
      <c r="S18" s="61" t="str">
        <f t="shared" si="9"/>
        <v>ERROR</v>
      </c>
      <c r="T18" s="3">
        <f t="shared" si="10"/>
        <v>0</v>
      </c>
      <c r="U18" s="61" t="str">
        <f t="shared" si="11"/>
        <v>ERROR</v>
      </c>
      <c r="V18" s="3" t="e">
        <f t="shared" si="12"/>
        <v>#VALUE!</v>
      </c>
      <c r="W18" s="61" t="str">
        <f t="shared" si="13"/>
        <v>ERROR</v>
      </c>
      <c r="X18" s="3" t="e">
        <f t="shared" si="14"/>
        <v>#VALUE!</v>
      </c>
      <c r="Y18" s="61" t="str">
        <f t="shared" si="15"/>
        <v>ERROR</v>
      </c>
      <c r="Z18" s="26" t="e">
        <f t="shared" si="16"/>
        <v>#VALUE!</v>
      </c>
      <c r="AA18" s="15"/>
    </row>
    <row r="19" spans="1:28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 t="str">
        <f>IF(D19="DoBPŠ",(IF(#REF!-H19&lt;=0,0,#REF!-H19)),"-")</f>
        <v>-</v>
      </c>
      <c r="J19" s="3">
        <f t="shared" si="0"/>
        <v>0</v>
      </c>
      <c r="K19" s="25">
        <f t="shared" si="1"/>
        <v>8.0000000000000002E-3</v>
      </c>
      <c r="L19" s="3" t="e">
        <f t="shared" si="2"/>
        <v>#VALUE!</v>
      </c>
      <c r="M19" s="61" t="str">
        <f t="shared" si="3"/>
        <v>ERROR</v>
      </c>
      <c r="N19" s="3" t="e">
        <f t="shared" si="4"/>
        <v>#VALUE!</v>
      </c>
      <c r="O19" s="61" t="str">
        <f t="shared" si="5"/>
        <v>ERROR</v>
      </c>
      <c r="P19" s="3" t="e">
        <f t="shared" si="6"/>
        <v>#VALUE!</v>
      </c>
      <c r="Q19" s="61" t="str">
        <f t="shared" si="7"/>
        <v>ERROR</v>
      </c>
      <c r="R19" s="3">
        <f t="shared" si="8"/>
        <v>0</v>
      </c>
      <c r="S19" s="61" t="str">
        <f t="shared" si="9"/>
        <v>ERROR</v>
      </c>
      <c r="T19" s="3">
        <f t="shared" si="10"/>
        <v>0</v>
      </c>
      <c r="U19" s="61" t="str">
        <f t="shared" si="11"/>
        <v>ERROR</v>
      </c>
      <c r="V19" s="3" t="e">
        <f t="shared" si="12"/>
        <v>#VALUE!</v>
      </c>
      <c r="W19" s="61" t="str">
        <f t="shared" si="13"/>
        <v>ERROR</v>
      </c>
      <c r="X19" s="3" t="e">
        <f t="shared" si="14"/>
        <v>#VALUE!</v>
      </c>
      <c r="Y19" s="61" t="str">
        <f t="shared" si="15"/>
        <v>ERROR</v>
      </c>
      <c r="Z19" s="26" t="e">
        <f t="shared" si="16"/>
        <v>#VALUE!</v>
      </c>
      <c r="AA19" s="15"/>
      <c r="AB19" s="73"/>
    </row>
    <row r="20" spans="1:28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 t="str">
        <f>IF(D20="DoBPŠ",(IF(#REF!-H20&lt;=0,0,#REF!-H20)),"-")</f>
        <v>-</v>
      </c>
      <c r="J20" s="3">
        <f t="shared" si="0"/>
        <v>0</v>
      </c>
      <c r="K20" s="25">
        <f t="shared" si="1"/>
        <v>8.0000000000000002E-3</v>
      </c>
      <c r="L20" s="3" t="e">
        <f t="shared" si="2"/>
        <v>#VALUE!</v>
      </c>
      <c r="M20" s="61" t="str">
        <f t="shared" si="3"/>
        <v>ERROR</v>
      </c>
      <c r="N20" s="3" t="e">
        <f t="shared" si="4"/>
        <v>#VALUE!</v>
      </c>
      <c r="O20" s="61" t="str">
        <f t="shared" si="5"/>
        <v>ERROR</v>
      </c>
      <c r="P20" s="3" t="e">
        <f t="shared" si="6"/>
        <v>#VALUE!</v>
      </c>
      <c r="Q20" s="61" t="str">
        <f t="shared" si="7"/>
        <v>ERROR</v>
      </c>
      <c r="R20" s="3">
        <f t="shared" si="8"/>
        <v>0</v>
      </c>
      <c r="S20" s="61" t="str">
        <f t="shared" si="9"/>
        <v>ERROR</v>
      </c>
      <c r="T20" s="3">
        <f t="shared" si="10"/>
        <v>0</v>
      </c>
      <c r="U20" s="61" t="str">
        <f t="shared" si="11"/>
        <v>ERROR</v>
      </c>
      <c r="V20" s="3" t="e">
        <f t="shared" si="12"/>
        <v>#VALUE!</v>
      </c>
      <c r="W20" s="61" t="str">
        <f t="shared" si="13"/>
        <v>ERROR</v>
      </c>
      <c r="X20" s="3" t="e">
        <f t="shared" si="14"/>
        <v>#VALUE!</v>
      </c>
      <c r="Y20" s="61" t="str">
        <f t="shared" si="15"/>
        <v>ERROR</v>
      </c>
      <c r="Z20" s="26" t="e">
        <f t="shared" si="16"/>
        <v>#VALUE!</v>
      </c>
      <c r="AA20" s="15"/>
    </row>
    <row r="21" spans="1:28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/>
      <c r="I21" s="93"/>
      <c r="J21" s="93">
        <f>SUM(J13:J20)</f>
        <v>0</v>
      </c>
      <c r="K21" s="94"/>
      <c r="L21" s="93" t="e">
        <f>SUM(L13:L20)</f>
        <v>#VALUE!</v>
      </c>
      <c r="M21" s="93"/>
      <c r="N21" s="93" t="e">
        <f>SUM(N13:N20)</f>
        <v>#VALUE!</v>
      </c>
      <c r="O21" s="93"/>
      <c r="P21" s="93" t="e">
        <f>SUM(P13:P20)</f>
        <v>#VALUE!</v>
      </c>
      <c r="Q21" s="93"/>
      <c r="R21" s="93">
        <f>SUM(R13:R20)</f>
        <v>0</v>
      </c>
      <c r="S21" s="93"/>
      <c r="T21" s="93">
        <f>SUM(T13:T20)</f>
        <v>0</v>
      </c>
      <c r="U21" s="93"/>
      <c r="V21" s="93" t="e">
        <f>SUM(V13:V20)</f>
        <v>#VALUE!</v>
      </c>
      <c r="W21" s="93"/>
      <c r="X21" s="93" t="e">
        <f>SUM(X13:X20)</f>
        <v>#VALUE!</v>
      </c>
      <c r="Y21" s="93"/>
      <c r="Z21" s="93" t="e">
        <f>SUM(G21+J21+L21+N21+P21+R21+T21+V21+X21)</f>
        <v>#VALUE!</v>
      </c>
      <c r="AA21" s="95"/>
    </row>
    <row r="22" spans="1:28" s="86" customFormat="1" ht="16.5" customHeight="1" x14ac:dyDescent="0.2">
      <c r="A22" s="85"/>
      <c r="B22" s="85"/>
      <c r="C22" s="85"/>
      <c r="D22" s="85"/>
      <c r="E22" s="85"/>
      <c r="F22" s="85"/>
      <c r="G22" s="105"/>
      <c r="H22" s="105"/>
      <c r="I22" s="105"/>
      <c r="J22" s="105"/>
      <c r="K22" s="106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7"/>
    </row>
    <row r="23" spans="1:28" s="4" customFormat="1" ht="8.25" customHeight="1" thickBot="1" x14ac:dyDescent="0.25">
      <c r="A23" s="5"/>
      <c r="B23" s="6"/>
      <c r="C23" s="6"/>
      <c r="D23" s="6"/>
      <c r="E23" s="6"/>
      <c r="F23" s="6"/>
      <c r="G23" s="6"/>
      <c r="H23" s="8"/>
      <c r="I23" s="8"/>
      <c r="J23" s="7"/>
      <c r="K23" s="1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9"/>
    </row>
    <row r="24" spans="1:28" s="4" customFormat="1" ht="19.5" customHeight="1" thickBot="1" x14ac:dyDescent="0.25">
      <c r="A24" s="150" t="s">
        <v>41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2"/>
    </row>
    <row r="25" spans="1:28" s="27" customFormat="1" ht="26.25" customHeight="1" x14ac:dyDescent="0.2">
      <c r="A25" s="10" t="s">
        <v>4</v>
      </c>
      <c r="B25" s="153" t="s">
        <v>88</v>
      </c>
      <c r="C25" s="153"/>
      <c r="D25" s="153"/>
      <c r="E25" s="153"/>
      <c r="F25" s="154"/>
      <c r="G25" s="159"/>
      <c r="H25" s="159"/>
      <c r="I25" s="160"/>
      <c r="J25" s="28" t="s">
        <v>5</v>
      </c>
      <c r="K25" s="154" t="s">
        <v>89</v>
      </c>
      <c r="L25" s="155"/>
      <c r="M25" s="155"/>
      <c r="N25" s="155"/>
      <c r="O25" s="155"/>
      <c r="P25" s="155"/>
      <c r="Q25" s="155"/>
      <c r="R25" s="156"/>
      <c r="S25" s="157"/>
      <c r="T25" s="157"/>
      <c r="U25" s="157"/>
      <c r="V25" s="157"/>
      <c r="W25" s="157"/>
      <c r="X25" s="157"/>
      <c r="Y25" s="157"/>
      <c r="Z25" s="157"/>
      <c r="AA25" s="158"/>
    </row>
    <row r="26" spans="1:28" s="4" customFormat="1" ht="16.5" customHeight="1" x14ac:dyDescent="0.2">
      <c r="A26" s="11" t="s">
        <v>6</v>
      </c>
      <c r="B26" s="145" t="s">
        <v>43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7"/>
    </row>
    <row r="27" spans="1:28" s="4" customFormat="1" ht="16.5" customHeight="1" x14ac:dyDescent="0.2">
      <c r="A27" s="127"/>
      <c r="B27" s="130" t="s">
        <v>24</v>
      </c>
      <c r="C27" s="131"/>
      <c r="D27" s="132"/>
      <c r="E27" s="132"/>
      <c r="F27" s="132"/>
      <c r="G27" s="132"/>
      <c r="H27" s="132"/>
      <c r="I27" s="132"/>
      <c r="J27" s="133" t="s">
        <v>42</v>
      </c>
      <c r="K27" s="134"/>
      <c r="L27" s="134"/>
      <c r="M27" s="134"/>
      <c r="N27" s="134"/>
      <c r="O27" s="134"/>
      <c r="P27" s="134"/>
      <c r="Q27" s="134"/>
      <c r="R27" s="135"/>
      <c r="S27" s="132"/>
      <c r="T27" s="132"/>
      <c r="U27" s="132"/>
      <c r="V27" s="132"/>
      <c r="W27" s="132"/>
      <c r="X27" s="132"/>
      <c r="Y27" s="132"/>
      <c r="Z27" s="132"/>
      <c r="AA27" s="139"/>
    </row>
    <row r="28" spans="1:28" s="4" customFormat="1" ht="22.5" customHeight="1" x14ac:dyDescent="0.2">
      <c r="A28" s="128"/>
      <c r="B28" s="130" t="s">
        <v>25</v>
      </c>
      <c r="C28" s="131"/>
      <c r="D28" s="132"/>
      <c r="E28" s="132"/>
      <c r="F28" s="132"/>
      <c r="G28" s="132"/>
      <c r="H28" s="132"/>
      <c r="I28" s="132"/>
      <c r="J28" s="136"/>
      <c r="K28" s="137"/>
      <c r="L28" s="137"/>
      <c r="M28" s="137"/>
      <c r="N28" s="137"/>
      <c r="O28" s="137"/>
      <c r="P28" s="137"/>
      <c r="Q28" s="137"/>
      <c r="R28" s="138"/>
      <c r="S28" s="132"/>
      <c r="T28" s="132"/>
      <c r="U28" s="132"/>
      <c r="V28" s="132"/>
      <c r="W28" s="132"/>
      <c r="X28" s="132"/>
      <c r="Y28" s="132"/>
      <c r="Z28" s="132"/>
      <c r="AA28" s="139"/>
    </row>
    <row r="29" spans="1:28" s="4" customFormat="1" ht="16.5" customHeight="1" thickBot="1" x14ac:dyDescent="0.25">
      <c r="A29" s="129"/>
      <c r="B29" s="140" t="s">
        <v>26</v>
      </c>
      <c r="C29" s="141"/>
      <c r="D29" s="119"/>
      <c r="E29" s="119"/>
      <c r="F29" s="119"/>
      <c r="G29" s="119"/>
      <c r="H29" s="119"/>
      <c r="I29" s="119"/>
      <c r="J29" s="140" t="s">
        <v>14</v>
      </c>
      <c r="K29" s="142"/>
      <c r="L29" s="142"/>
      <c r="M29" s="142"/>
      <c r="N29" s="142"/>
      <c r="O29" s="142"/>
      <c r="P29" s="142"/>
      <c r="Q29" s="142"/>
      <c r="R29" s="141"/>
      <c r="S29" s="119"/>
      <c r="T29" s="119"/>
      <c r="U29" s="119"/>
      <c r="V29" s="119"/>
      <c r="W29" s="119"/>
      <c r="X29" s="119"/>
      <c r="Y29" s="119"/>
      <c r="Z29" s="119"/>
      <c r="AA29" s="120"/>
    </row>
    <row r="30" spans="1:28" s="4" customFormat="1" ht="6.75" customHeight="1" thickBot="1" x14ac:dyDescent="0.25">
      <c r="A30" s="5"/>
      <c r="B30" s="6"/>
      <c r="C30" s="6"/>
      <c r="D30" s="6"/>
      <c r="E30" s="6"/>
      <c r="F30" s="6"/>
      <c r="G30" s="6"/>
      <c r="H30" s="8"/>
      <c r="I30" s="8"/>
      <c r="J30" s="7"/>
      <c r="K30" s="1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9"/>
    </row>
    <row r="31" spans="1:28" ht="12.75" customHeight="1" thickBo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</row>
    <row r="32" spans="1:28" ht="13.5" x14ac:dyDescent="0.25">
      <c r="A32" s="121" t="s">
        <v>12</v>
      </c>
      <c r="B32" s="121"/>
      <c r="C32" s="79"/>
      <c r="D32" s="79"/>
      <c r="E32" s="12"/>
      <c r="F32" s="12"/>
      <c r="G32" s="12"/>
      <c r="H32" s="12"/>
      <c r="I32" s="12"/>
      <c r="J32" s="12"/>
      <c r="K32" s="19"/>
      <c r="L32" s="12"/>
      <c r="M32" s="12"/>
      <c r="N32" s="12"/>
      <c r="O32" s="122" t="s">
        <v>77</v>
      </c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4"/>
    </row>
    <row r="33" spans="1:27" ht="13.5" customHeight="1" x14ac:dyDescent="0.25">
      <c r="A33" s="125">
        <v>1</v>
      </c>
      <c r="B33" s="126" t="s">
        <v>55</v>
      </c>
      <c r="C33" s="126"/>
      <c r="D33" s="126"/>
      <c r="E33" s="126"/>
      <c r="F33" s="126"/>
      <c r="G33" s="126"/>
      <c r="H33" s="126"/>
      <c r="I33" s="126"/>
      <c r="J33" s="34"/>
      <c r="K33" s="34"/>
      <c r="L33" s="34"/>
      <c r="M33" s="34"/>
      <c r="N33" s="13"/>
      <c r="O33" s="30" t="s">
        <v>76</v>
      </c>
      <c r="P33" s="35"/>
      <c r="Q33" s="35"/>
      <c r="R33" s="36"/>
      <c r="S33" s="35"/>
      <c r="T33" s="35"/>
      <c r="U33" s="35"/>
      <c r="V33" s="35"/>
      <c r="W33" s="35"/>
      <c r="X33" s="35"/>
      <c r="Y33" s="35"/>
      <c r="Z33" s="35"/>
      <c r="AA33" s="37"/>
    </row>
    <row r="34" spans="1:27" ht="13.5" x14ac:dyDescent="0.25">
      <c r="A34" s="125"/>
      <c r="B34" s="126"/>
      <c r="C34" s="126"/>
      <c r="D34" s="126"/>
      <c r="E34" s="126"/>
      <c r="F34" s="126"/>
      <c r="G34" s="126"/>
      <c r="H34" s="126"/>
      <c r="I34" s="126"/>
      <c r="J34" s="13"/>
      <c r="K34" s="20"/>
      <c r="L34" s="13"/>
      <c r="M34" s="13"/>
      <c r="N34" s="13"/>
      <c r="O34" s="30" t="s">
        <v>79</v>
      </c>
      <c r="P34" s="31"/>
      <c r="Q34" s="31"/>
      <c r="R34" s="31"/>
      <c r="S34" s="31"/>
      <c r="T34" s="31"/>
      <c r="U34" s="31"/>
      <c r="V34" s="32"/>
      <c r="W34" s="35"/>
      <c r="X34" s="35"/>
      <c r="Y34" s="35"/>
      <c r="Z34" s="35"/>
      <c r="AA34" s="37"/>
    </row>
    <row r="35" spans="1:27" ht="13.5" x14ac:dyDescent="0.25">
      <c r="A35" s="14">
        <v>2</v>
      </c>
      <c r="B35" s="13" t="s">
        <v>54</v>
      </c>
      <c r="C35" s="13"/>
      <c r="D35" s="13"/>
      <c r="O35" s="30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ht="13.5" x14ac:dyDescent="0.25">
      <c r="A36" s="14">
        <v>3</v>
      </c>
      <c r="B36" s="13" t="s">
        <v>13</v>
      </c>
      <c r="C36" s="13"/>
      <c r="D36" s="13"/>
      <c r="O36" s="41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8"/>
    </row>
    <row r="37" spans="1:27" ht="13.5" x14ac:dyDescent="0.25">
      <c r="A37" s="14"/>
      <c r="O37" s="30" t="s">
        <v>44</v>
      </c>
      <c r="P37" s="31"/>
      <c r="Q37" s="31"/>
      <c r="R37" s="31"/>
      <c r="S37" s="31"/>
      <c r="T37" s="31"/>
      <c r="U37" s="31"/>
      <c r="V37" s="32"/>
      <c r="W37" s="36"/>
      <c r="X37" s="36"/>
      <c r="Y37" s="36"/>
      <c r="Z37" s="36"/>
      <c r="AA37" s="38"/>
    </row>
    <row r="38" spans="1:27" ht="14.25" thickBot="1" x14ac:dyDescent="0.3">
      <c r="A38" s="14"/>
      <c r="B38" s="13"/>
      <c r="O38" s="33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40"/>
    </row>
  </sheetData>
  <mergeCells count="58">
    <mergeCell ref="Z9:Z11"/>
    <mergeCell ref="AA9:AA11"/>
    <mergeCell ref="F10:F11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  <mergeCell ref="A9:A11"/>
    <mergeCell ref="B9:C11"/>
    <mergeCell ref="D9:D11"/>
    <mergeCell ref="T11:U11"/>
    <mergeCell ref="V11:W11"/>
    <mergeCell ref="J9:Y10"/>
    <mergeCell ref="X11:Y11"/>
    <mergeCell ref="R11:S11"/>
    <mergeCell ref="B15:C15"/>
    <mergeCell ref="J11:K11"/>
    <mergeCell ref="L11:M11"/>
    <mergeCell ref="N11:O11"/>
    <mergeCell ref="P11:Q11"/>
    <mergeCell ref="B12:C12"/>
    <mergeCell ref="B13:C13"/>
    <mergeCell ref="B14:C14"/>
    <mergeCell ref="E9:E11"/>
    <mergeCell ref="G9:H10"/>
    <mergeCell ref="B16:C16"/>
    <mergeCell ref="B26:AA26"/>
    <mergeCell ref="B18:C18"/>
    <mergeCell ref="B19:C19"/>
    <mergeCell ref="B20:C20"/>
    <mergeCell ref="A21:E21"/>
    <mergeCell ref="A24:AA24"/>
    <mergeCell ref="B25:E25"/>
    <mergeCell ref="K25:R25"/>
    <mergeCell ref="S25:AA25"/>
    <mergeCell ref="F25:I25"/>
    <mergeCell ref="B17:C17"/>
    <mergeCell ref="S29:AA29"/>
    <mergeCell ref="A32:B32"/>
    <mergeCell ref="O32:AA32"/>
    <mergeCell ref="A33:A34"/>
    <mergeCell ref="B33:I34"/>
    <mergeCell ref="A27:A29"/>
    <mergeCell ref="B27:C27"/>
    <mergeCell ref="D27:I27"/>
    <mergeCell ref="J27:R28"/>
    <mergeCell ref="S27:AA28"/>
    <mergeCell ref="B28:C28"/>
    <mergeCell ref="D28:I28"/>
    <mergeCell ref="B29:C29"/>
    <mergeCell ref="D29:I29"/>
    <mergeCell ref="J29:R29"/>
  </mergeCells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9" scale="58" fitToHeight="0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0" t="s">
        <v>11</v>
      </c>
      <c r="B20" s="231"/>
      <c r="C20" s="231"/>
      <c r="D20" s="111"/>
      <c r="E20" s="112"/>
      <c r="F20" s="112"/>
      <c r="G20" s="113"/>
      <c r="H20" s="114"/>
      <c r="I20" s="114"/>
      <c r="J20" s="114" t="str">
        <f t="shared" si="0"/>
        <v>-</v>
      </c>
      <c r="K20" s="114">
        <f t="shared" si="1"/>
        <v>0</v>
      </c>
      <c r="L20" s="115">
        <f t="shared" si="2"/>
        <v>8.0000000000000002E-3</v>
      </c>
      <c r="M20" s="114" t="e">
        <f t="shared" si="3"/>
        <v>#VALUE!</v>
      </c>
      <c r="N20" s="116" t="str">
        <f t="shared" si="4"/>
        <v>ERROR</v>
      </c>
      <c r="O20" s="114" t="e">
        <f t="shared" si="5"/>
        <v>#VALUE!</v>
      </c>
      <c r="P20" s="116" t="str">
        <f t="shared" si="6"/>
        <v>ERROR</v>
      </c>
      <c r="Q20" s="114" t="e">
        <f t="shared" si="7"/>
        <v>#VALUE!</v>
      </c>
      <c r="R20" s="116" t="str">
        <f t="shared" si="8"/>
        <v>ERROR</v>
      </c>
      <c r="S20" s="114">
        <f t="shared" si="14"/>
        <v>0</v>
      </c>
      <c r="T20" s="116" t="str">
        <f t="shared" si="9"/>
        <v>ERROR</v>
      </c>
      <c r="U20" s="114">
        <f t="shared" si="15"/>
        <v>0</v>
      </c>
      <c r="V20" s="116" t="str">
        <f t="shared" si="10"/>
        <v>ERROR</v>
      </c>
      <c r="W20" s="114" t="e">
        <f t="shared" si="11"/>
        <v>#VALUE!</v>
      </c>
      <c r="X20" s="116" t="str">
        <f t="shared" si="16"/>
        <v>ERROR</v>
      </c>
      <c r="Y20" s="114" t="e">
        <f t="shared" si="12"/>
        <v>#VALUE!</v>
      </c>
      <c r="Z20" s="116" t="str">
        <f t="shared" si="17"/>
        <v>ERROR</v>
      </c>
      <c r="AA20" s="117" t="e">
        <f t="shared" si="13"/>
        <v>#VALUE!</v>
      </c>
      <c r="AB20" s="118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15" priority="4" stopIfTrue="1" operator="lessThan">
      <formula>155</formula>
    </cfRule>
  </conditionalFormatting>
  <conditionalFormatting sqref="H13:H20">
    <cfRule type="cellIs" dxfId="14" priority="3" stopIfTrue="1" operator="lessThan">
      <formula>155.01</formula>
    </cfRule>
  </conditionalFormatting>
  <conditionalFormatting sqref="H19:H20">
    <cfRule type="cellIs" dxfId="13" priority="2" stopIfTrue="1" operator="lessThan">
      <formula>155</formula>
    </cfRule>
  </conditionalFormatting>
  <conditionalFormatting sqref="H19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11" priority="4" stopIfTrue="1" operator="lessThan">
      <formula>155</formula>
    </cfRule>
  </conditionalFormatting>
  <conditionalFormatting sqref="H13:H20">
    <cfRule type="cellIs" dxfId="10" priority="3" stopIfTrue="1" operator="lessThan">
      <formula>155.01</formula>
    </cfRule>
  </conditionalFormatting>
  <conditionalFormatting sqref="H19:H20">
    <cfRule type="cellIs" dxfId="9" priority="2" stopIfTrue="1" operator="lessThan">
      <formula>155</formula>
    </cfRule>
  </conditionalFormatting>
  <conditionalFormatting sqref="H19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7" priority="4" stopIfTrue="1" operator="lessThan">
      <formula>155</formula>
    </cfRule>
  </conditionalFormatting>
  <conditionalFormatting sqref="H13:H20">
    <cfRule type="cellIs" dxfId="6" priority="3" stopIfTrue="1" operator="lessThan">
      <formula>155.01</formula>
    </cfRule>
  </conditionalFormatting>
  <conditionalFormatting sqref="H19:H20">
    <cfRule type="cellIs" dxfId="5" priority="2" stopIfTrue="1" operator="lessThan">
      <formula>155</formula>
    </cfRule>
  </conditionalFormatting>
  <conditionalFormatting sqref="H19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3" priority="4" stopIfTrue="1" operator="lessThan">
      <formula>155</formula>
    </cfRule>
  </conditionalFormatting>
  <conditionalFormatting sqref="H13:H20">
    <cfRule type="cellIs" dxfId="2" priority="3" stopIfTrue="1" operator="lessThan">
      <formula>155.01</formula>
    </cfRule>
  </conditionalFormatting>
  <conditionalFormatting sqref="H19:H20">
    <cfRule type="cellIs" dxfId="1" priority="2" stopIfTrue="1" operator="lessThan">
      <formula>155</formula>
    </cfRule>
  </conditionalFormatting>
  <conditionalFormatting sqref="H19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view="pageBreakPreview" zoomScale="80" zoomScaleNormal="100" zoomScaleSheetLayoutView="80" workbookViewId="0">
      <selection activeCell="E24" sqref="E24:L24"/>
    </sheetView>
  </sheetViews>
  <sheetFormatPr defaultRowHeight="12.75" x14ac:dyDescent="0.2"/>
  <cols>
    <col min="1" max="1" width="4.7109375" customWidth="1"/>
    <col min="7" max="8" width="11" bestFit="1" customWidth="1"/>
    <col min="10" max="12" width="11" bestFit="1" customWidth="1"/>
    <col min="13" max="13" width="10.7109375" customWidth="1"/>
  </cols>
  <sheetData>
    <row r="1" spans="1:13" ht="18.75" thickBot="1" x14ac:dyDescent="0.3">
      <c r="A1" s="233" t="s">
        <v>97</v>
      </c>
      <c r="B1" s="234"/>
      <c r="C1" s="234"/>
      <c r="D1" s="235"/>
      <c r="E1" s="236" t="s">
        <v>91</v>
      </c>
      <c r="F1" s="237"/>
      <c r="G1" s="237"/>
      <c r="H1" s="237"/>
      <c r="I1" s="237"/>
      <c r="J1" s="237"/>
      <c r="K1" s="237"/>
      <c r="L1" s="237"/>
      <c r="M1" s="237"/>
    </row>
    <row r="2" spans="1:13" ht="19.5" thickBo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16.5" thickBot="1" x14ac:dyDescent="0.3">
      <c r="A3" s="238" t="s">
        <v>59</v>
      </c>
      <c r="B3" s="239"/>
      <c r="C3" s="239"/>
      <c r="D3" s="240"/>
      <c r="E3" s="241"/>
      <c r="F3" s="241"/>
      <c r="G3" s="241"/>
      <c r="H3" s="241"/>
      <c r="I3" s="241"/>
      <c r="J3" s="241"/>
      <c r="K3" s="241"/>
      <c r="L3" s="241"/>
      <c r="M3" s="241"/>
    </row>
    <row r="4" spans="1:13" ht="16.5" thickBot="1" x14ac:dyDescent="0.3">
      <c r="A4" s="242" t="s">
        <v>74</v>
      </c>
      <c r="B4" s="243"/>
      <c r="C4" s="243"/>
      <c r="D4" s="244"/>
      <c r="E4" s="241"/>
      <c r="F4" s="241"/>
      <c r="G4" s="241"/>
      <c r="H4" s="241"/>
      <c r="I4" s="241"/>
      <c r="J4" s="241"/>
      <c r="K4" s="241"/>
      <c r="L4" s="241"/>
      <c r="M4" s="241"/>
    </row>
    <row r="5" spans="1:13" ht="16.5" thickBot="1" x14ac:dyDescent="0.3">
      <c r="A5" s="242" t="s">
        <v>31</v>
      </c>
      <c r="B5" s="243"/>
      <c r="C5" s="243"/>
      <c r="D5" s="244"/>
      <c r="E5" s="241"/>
      <c r="F5" s="241"/>
      <c r="G5" s="241"/>
      <c r="H5" s="241"/>
      <c r="I5" s="241"/>
      <c r="J5" s="241"/>
      <c r="K5" s="241"/>
      <c r="L5" s="241"/>
      <c r="M5" s="241"/>
    </row>
    <row r="6" spans="1:13" ht="18" x14ac:dyDescent="0.25">
      <c r="A6" s="245" t="s">
        <v>93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</row>
    <row r="7" spans="1:13" ht="79.5" customHeight="1" x14ac:dyDescent="0.2">
      <c r="A7" s="246" t="s">
        <v>0</v>
      </c>
      <c r="B7" s="247" t="s">
        <v>60</v>
      </c>
      <c r="C7" s="248"/>
      <c r="D7" s="63" t="s">
        <v>1</v>
      </c>
      <c r="E7" s="246" t="s">
        <v>61</v>
      </c>
      <c r="F7" s="246"/>
      <c r="G7" s="246"/>
      <c r="H7" s="246"/>
      <c r="I7" s="246"/>
      <c r="J7" s="246"/>
      <c r="K7" s="246"/>
      <c r="L7" s="246"/>
      <c r="M7" s="246" t="s">
        <v>62</v>
      </c>
    </row>
    <row r="8" spans="1:13" x14ac:dyDescent="0.2">
      <c r="A8" s="246"/>
      <c r="B8" s="249"/>
      <c r="C8" s="250"/>
      <c r="D8" s="63">
        <v>637027</v>
      </c>
      <c r="E8" s="246" t="s">
        <v>63</v>
      </c>
      <c r="F8" s="246" t="s">
        <v>64</v>
      </c>
      <c r="G8" s="246" t="s">
        <v>65</v>
      </c>
      <c r="H8" s="246" t="s">
        <v>66</v>
      </c>
      <c r="I8" s="246" t="s">
        <v>67</v>
      </c>
      <c r="J8" s="246" t="s">
        <v>68</v>
      </c>
      <c r="K8" s="246" t="s">
        <v>69</v>
      </c>
      <c r="L8" s="246" t="s">
        <v>70</v>
      </c>
      <c r="M8" s="246"/>
    </row>
    <row r="9" spans="1:13" x14ac:dyDescent="0.2">
      <c r="A9" s="246"/>
      <c r="B9" s="251"/>
      <c r="C9" s="252"/>
      <c r="D9" s="63"/>
      <c r="E9" s="246"/>
      <c r="F9" s="246"/>
      <c r="G9" s="246"/>
      <c r="H9" s="246"/>
      <c r="I9" s="246"/>
      <c r="J9" s="246"/>
      <c r="K9" s="246"/>
      <c r="L9" s="246"/>
      <c r="M9" s="246"/>
    </row>
    <row r="10" spans="1:13" x14ac:dyDescent="0.2">
      <c r="A10" s="96">
        <v>1</v>
      </c>
      <c r="B10" s="97"/>
      <c r="C10" s="98"/>
      <c r="D10" s="99">
        <f>'obdobie (1)'!H24</f>
        <v>0</v>
      </c>
      <c r="E10" s="99">
        <f>'obdobie (1)'!S24</f>
        <v>0</v>
      </c>
      <c r="F10" s="99">
        <f>'obdobie (1)'!U24</f>
        <v>0</v>
      </c>
      <c r="G10" s="99" t="e">
        <f>'obdobie (1)'!W24</f>
        <v>#VALUE!</v>
      </c>
      <c r="H10" s="99" t="e">
        <f>'obdobie (1)'!M24</f>
        <v>#VALUE!</v>
      </c>
      <c r="I10" s="99">
        <f>'obdobie (1)'!K24</f>
        <v>0</v>
      </c>
      <c r="J10" s="99" t="e">
        <f>'obdobie (1)'!Q24</f>
        <v>#VALUE!</v>
      </c>
      <c r="K10" s="99" t="e">
        <f>'obdobie (1)'!Y24</f>
        <v>#VALUE!</v>
      </c>
      <c r="L10" s="99" t="e">
        <f>'obdobie (1)'!O24</f>
        <v>#VALUE!</v>
      </c>
      <c r="M10" s="100" t="e">
        <f t="shared" ref="M10:M20" si="0">SUM(D10:L10)</f>
        <v>#VALUE!</v>
      </c>
    </row>
    <row r="11" spans="1:13" x14ac:dyDescent="0.2">
      <c r="A11" s="96">
        <v>2</v>
      </c>
      <c r="B11" s="97"/>
      <c r="C11" s="98"/>
      <c r="D11" s="99">
        <f>'obdobie (2)'!H24</f>
        <v>0</v>
      </c>
      <c r="E11" s="99">
        <f>'obdobie (2)'!S24</f>
        <v>0</v>
      </c>
      <c r="F11" s="99">
        <f>'obdobie (2)'!U24</f>
        <v>0</v>
      </c>
      <c r="G11" s="99" t="e">
        <f>'obdobie (2)'!W24</f>
        <v>#VALUE!</v>
      </c>
      <c r="H11" s="99" t="e">
        <f>'obdobie (2)'!M24</f>
        <v>#VALUE!</v>
      </c>
      <c r="I11" s="99">
        <f>'obdobie (2)'!K24</f>
        <v>0</v>
      </c>
      <c r="J11" s="99" t="e">
        <f>'obdobie (2)'!Q24</f>
        <v>#VALUE!</v>
      </c>
      <c r="K11" s="99" t="e">
        <f>'obdobie (2)'!Y24</f>
        <v>#VALUE!</v>
      </c>
      <c r="L11" s="99" t="e">
        <f>'obdobie (2)'!O24</f>
        <v>#VALUE!</v>
      </c>
      <c r="M11" s="100" t="e">
        <f t="shared" si="0"/>
        <v>#VALUE!</v>
      </c>
    </row>
    <row r="12" spans="1:13" x14ac:dyDescent="0.2">
      <c r="A12" s="96">
        <v>3</v>
      </c>
      <c r="B12" s="97"/>
      <c r="C12" s="98"/>
      <c r="D12" s="99">
        <f>'obdobie (3)'!H24</f>
        <v>0</v>
      </c>
      <c r="E12" s="99">
        <f>'obdobie (3)'!S24</f>
        <v>0</v>
      </c>
      <c r="F12" s="99">
        <f>'obdobie (3)'!U24</f>
        <v>0</v>
      </c>
      <c r="G12" s="99" t="e">
        <f>'obdobie (3)'!W24</f>
        <v>#VALUE!</v>
      </c>
      <c r="H12" s="99" t="e">
        <f>'obdobie (3)'!M24</f>
        <v>#VALUE!</v>
      </c>
      <c r="I12" s="99">
        <f>'obdobie (3)'!K24</f>
        <v>0</v>
      </c>
      <c r="J12" s="99" t="e">
        <f>'obdobie (3)'!Q24</f>
        <v>#VALUE!</v>
      </c>
      <c r="K12" s="99" t="e">
        <f>'obdobie (3)'!Y24</f>
        <v>#VALUE!</v>
      </c>
      <c r="L12" s="99" t="e">
        <f>'obdobie (3)'!O24</f>
        <v>#VALUE!</v>
      </c>
      <c r="M12" s="100" t="e">
        <f t="shared" si="0"/>
        <v>#VALUE!</v>
      </c>
    </row>
    <row r="13" spans="1:13" x14ac:dyDescent="0.2">
      <c r="A13" s="96">
        <v>4</v>
      </c>
      <c r="B13" s="97"/>
      <c r="C13" s="98"/>
      <c r="D13" s="99">
        <f>'obdobie (4)'!H24</f>
        <v>0</v>
      </c>
      <c r="E13" s="99">
        <f>'obdobie (4)'!S24</f>
        <v>0</v>
      </c>
      <c r="F13" s="99">
        <f>'obdobie (4)'!U24</f>
        <v>0</v>
      </c>
      <c r="G13" s="99" t="e">
        <f>'obdobie (4)'!W24</f>
        <v>#VALUE!</v>
      </c>
      <c r="H13" s="99" t="e">
        <f>'obdobie (4)'!M24</f>
        <v>#VALUE!</v>
      </c>
      <c r="I13" s="99">
        <f>'obdobie (4)'!K24</f>
        <v>0</v>
      </c>
      <c r="J13" s="99" t="e">
        <f>'obdobie (4)'!Q24</f>
        <v>#VALUE!</v>
      </c>
      <c r="K13" s="99" t="e">
        <f>'obdobie (4)'!Y24</f>
        <v>#VALUE!</v>
      </c>
      <c r="L13" s="99" t="e">
        <f>'obdobie (4)'!O24</f>
        <v>#VALUE!</v>
      </c>
      <c r="M13" s="100" t="e">
        <f t="shared" si="0"/>
        <v>#VALUE!</v>
      </c>
    </row>
    <row r="14" spans="1:13" x14ac:dyDescent="0.2">
      <c r="A14" s="96">
        <v>5</v>
      </c>
      <c r="B14" s="97"/>
      <c r="C14" s="98"/>
      <c r="D14" s="99">
        <f>'obdobie (5)'!H24</f>
        <v>0</v>
      </c>
      <c r="E14" s="99">
        <f>'obdobie (5)'!S24</f>
        <v>0</v>
      </c>
      <c r="F14" s="99">
        <f>'obdobie (5)'!U24</f>
        <v>0</v>
      </c>
      <c r="G14" s="99" t="e">
        <f>'obdobie (5)'!W24</f>
        <v>#VALUE!</v>
      </c>
      <c r="H14" s="99" t="e">
        <f>'obdobie (5)'!M24</f>
        <v>#VALUE!</v>
      </c>
      <c r="I14" s="99">
        <f>'obdobie (5)'!K24</f>
        <v>0</v>
      </c>
      <c r="J14" s="99" t="e">
        <f>'obdobie (5)'!Q24</f>
        <v>#VALUE!</v>
      </c>
      <c r="K14" s="99" t="e">
        <f>'obdobie (5)'!Y24</f>
        <v>#VALUE!</v>
      </c>
      <c r="L14" s="99" t="e">
        <f>'obdobie (5)'!O24</f>
        <v>#VALUE!</v>
      </c>
      <c r="M14" s="100" t="e">
        <f t="shared" si="0"/>
        <v>#VALUE!</v>
      </c>
    </row>
    <row r="15" spans="1:13" x14ac:dyDescent="0.2">
      <c r="A15" s="96">
        <v>6</v>
      </c>
      <c r="B15" s="97"/>
      <c r="C15" s="98"/>
      <c r="D15" s="99">
        <f>'obdobie (6)'!H24</f>
        <v>0</v>
      </c>
      <c r="E15" s="99">
        <f>'obdobie (6)'!S24</f>
        <v>0</v>
      </c>
      <c r="F15" s="99">
        <f>'obdobie (6)'!U24</f>
        <v>0</v>
      </c>
      <c r="G15" s="99" t="e">
        <f>'obdobie (6)'!W24</f>
        <v>#VALUE!</v>
      </c>
      <c r="H15" s="99" t="e">
        <f>'obdobie (6)'!M24</f>
        <v>#VALUE!</v>
      </c>
      <c r="I15" s="99">
        <f>'obdobie (6)'!K24</f>
        <v>0</v>
      </c>
      <c r="J15" s="99" t="e">
        <f>'obdobie (6)'!Q24</f>
        <v>#VALUE!</v>
      </c>
      <c r="K15" s="99" t="e">
        <f>'obdobie (6)'!Y24</f>
        <v>#VALUE!</v>
      </c>
      <c r="L15" s="99" t="e">
        <f>'obdobie (6)'!O24</f>
        <v>#VALUE!</v>
      </c>
      <c r="M15" s="100" t="e">
        <f t="shared" si="0"/>
        <v>#VALUE!</v>
      </c>
    </row>
    <row r="16" spans="1:13" x14ac:dyDescent="0.2">
      <c r="A16" s="96">
        <v>7</v>
      </c>
      <c r="B16" s="97"/>
      <c r="C16" s="98"/>
      <c r="D16" s="99">
        <f>'obdobie (7)'!H24</f>
        <v>0</v>
      </c>
      <c r="E16" s="99">
        <f>'obdobie (7)'!S24</f>
        <v>0</v>
      </c>
      <c r="F16" s="99">
        <f>'obdobie (7)'!U24</f>
        <v>0</v>
      </c>
      <c r="G16" s="99" t="e">
        <f>'obdobie (7)'!W24</f>
        <v>#VALUE!</v>
      </c>
      <c r="H16" s="99" t="e">
        <f>'obdobie (7)'!M24</f>
        <v>#VALUE!</v>
      </c>
      <c r="I16" s="99">
        <f>'obdobie (7)'!K24</f>
        <v>0</v>
      </c>
      <c r="J16" s="99" t="e">
        <f>'obdobie (7)'!Q24</f>
        <v>#VALUE!</v>
      </c>
      <c r="K16" s="99" t="e">
        <f>'obdobie (7)'!Y24</f>
        <v>#VALUE!</v>
      </c>
      <c r="L16" s="99" t="e">
        <f>'obdobie (7)'!O24</f>
        <v>#VALUE!</v>
      </c>
      <c r="M16" s="100" t="e">
        <f t="shared" si="0"/>
        <v>#VALUE!</v>
      </c>
    </row>
    <row r="17" spans="1:13" x14ac:dyDescent="0.2">
      <c r="A17" s="96">
        <v>8</v>
      </c>
      <c r="B17" s="97"/>
      <c r="C17" s="98"/>
      <c r="D17" s="99">
        <f>'obdobie (8)'!H24</f>
        <v>0</v>
      </c>
      <c r="E17" s="99">
        <f>'obdobie (8)'!S24</f>
        <v>0</v>
      </c>
      <c r="F17" s="99">
        <f>'obdobie (8)'!U24</f>
        <v>0</v>
      </c>
      <c r="G17" s="99" t="e">
        <f>'obdobie (8)'!W24</f>
        <v>#VALUE!</v>
      </c>
      <c r="H17" s="99" t="e">
        <f>'obdobie (8)'!M24</f>
        <v>#VALUE!</v>
      </c>
      <c r="I17" s="99">
        <f>'obdobie (8)'!K24</f>
        <v>0</v>
      </c>
      <c r="J17" s="99" t="e">
        <f>'obdobie (8)'!Q24</f>
        <v>#VALUE!</v>
      </c>
      <c r="K17" s="99" t="e">
        <f>'obdobie (8)'!Y24</f>
        <v>#VALUE!</v>
      </c>
      <c r="L17" s="99" t="e">
        <f>'obdobie (8)'!O24</f>
        <v>#VALUE!</v>
      </c>
      <c r="M17" s="100" t="e">
        <f t="shared" si="0"/>
        <v>#VALUE!</v>
      </c>
    </row>
    <row r="18" spans="1:13" x14ac:dyDescent="0.2">
      <c r="A18" s="96">
        <v>9</v>
      </c>
      <c r="B18" s="97"/>
      <c r="C18" s="98"/>
      <c r="D18" s="99">
        <f>'obdobie (9)'!H24</f>
        <v>0</v>
      </c>
      <c r="E18" s="99">
        <f>'obdobie (9)'!S24</f>
        <v>0</v>
      </c>
      <c r="F18" s="99">
        <f>'obdobie (9)'!U24</f>
        <v>0</v>
      </c>
      <c r="G18" s="99" t="e">
        <f>'obdobie (9)'!W24</f>
        <v>#VALUE!</v>
      </c>
      <c r="H18" s="99" t="e">
        <f>'obdobie (9)'!M24</f>
        <v>#VALUE!</v>
      </c>
      <c r="I18" s="99">
        <f>'obdobie (9)'!K24</f>
        <v>0</v>
      </c>
      <c r="J18" s="99" t="e">
        <f>'obdobie (9)'!Q24</f>
        <v>#VALUE!</v>
      </c>
      <c r="K18" s="99" t="e">
        <f>'obdobie (9)'!Y24</f>
        <v>#VALUE!</v>
      </c>
      <c r="L18" s="99" t="e">
        <f>'obdobie (9)'!O24</f>
        <v>#VALUE!</v>
      </c>
      <c r="M18" s="100" t="e">
        <f t="shared" si="0"/>
        <v>#VALUE!</v>
      </c>
    </row>
    <row r="19" spans="1:13" x14ac:dyDescent="0.2">
      <c r="A19" s="96">
        <v>10</v>
      </c>
      <c r="B19" s="97"/>
      <c r="C19" s="98"/>
      <c r="D19" s="99">
        <f>'obdobie (10)'!H24</f>
        <v>0</v>
      </c>
      <c r="E19" s="99">
        <f>'obdobie (10)'!S24</f>
        <v>0</v>
      </c>
      <c r="F19" s="99">
        <f>'obdobie (10)'!U24</f>
        <v>0</v>
      </c>
      <c r="G19" s="99" t="e">
        <f>'obdobie (10)'!W24</f>
        <v>#VALUE!</v>
      </c>
      <c r="H19" s="99" t="e">
        <f>'obdobie (10)'!M24</f>
        <v>#VALUE!</v>
      </c>
      <c r="I19" s="99">
        <f>'obdobie (10)'!K24</f>
        <v>0</v>
      </c>
      <c r="J19" s="99" t="e">
        <f>'obdobie (10)'!Q24</f>
        <v>#VALUE!</v>
      </c>
      <c r="K19" s="99" t="e">
        <f>'obdobie (10)'!Y24</f>
        <v>#VALUE!</v>
      </c>
      <c r="L19" s="99" t="e">
        <f>'obdobie (10)'!O24</f>
        <v>#VALUE!</v>
      </c>
      <c r="M19" s="100" t="e">
        <f t="shared" si="0"/>
        <v>#VALUE!</v>
      </c>
    </row>
    <row r="20" spans="1:13" x14ac:dyDescent="0.2">
      <c r="A20" s="96">
        <v>11</v>
      </c>
      <c r="B20" s="97"/>
      <c r="C20" s="98"/>
      <c r="D20" s="99">
        <f>'obdobie (11)'!H24</f>
        <v>0</v>
      </c>
      <c r="E20" s="99">
        <f>'obdobie (11)'!S24</f>
        <v>0</v>
      </c>
      <c r="F20" s="99">
        <f>'obdobie (11)'!U24</f>
        <v>0</v>
      </c>
      <c r="G20" s="99" t="e">
        <f>'obdobie (11)'!W24</f>
        <v>#VALUE!</v>
      </c>
      <c r="H20" s="99" t="e">
        <f>'obdobie (11)'!M24</f>
        <v>#VALUE!</v>
      </c>
      <c r="I20" s="99">
        <f>'obdobie (11)'!K24</f>
        <v>0</v>
      </c>
      <c r="J20" s="99" t="e">
        <f>'obdobie (10)'!Q24</f>
        <v>#VALUE!</v>
      </c>
      <c r="K20" s="99" t="e">
        <f>'obdobie (11)'!Y24</f>
        <v>#VALUE!</v>
      </c>
      <c r="L20" s="99" t="e">
        <f>'obdobie (11)'!O24</f>
        <v>#VALUE!</v>
      </c>
      <c r="M20" s="100" t="e">
        <f t="shared" si="0"/>
        <v>#VALUE!</v>
      </c>
    </row>
    <row r="21" spans="1:13" ht="15" x14ac:dyDescent="0.2">
      <c r="A21" s="64" t="s">
        <v>92</v>
      </c>
      <c r="B21" s="255"/>
      <c r="C21" s="256"/>
      <c r="D21" s="100">
        <f>'obdobie (12)'!H24</f>
        <v>0</v>
      </c>
      <c r="E21" s="100">
        <f>'obdobie (12)'!S24</f>
        <v>0</v>
      </c>
      <c r="F21" s="100">
        <f>'obdobie (12)'!U24</f>
        <v>0</v>
      </c>
      <c r="G21" s="100" t="e">
        <f>'obdobie (12)'!W24</f>
        <v>#VALUE!</v>
      </c>
      <c r="H21" s="100" t="e">
        <f>'obdobie (12)'!M24</f>
        <v>#VALUE!</v>
      </c>
      <c r="I21" s="100">
        <f>'obdobie (12)'!K24</f>
        <v>0</v>
      </c>
      <c r="J21" s="100" t="e">
        <f>'obdobie (12)'!Q24</f>
        <v>#VALUE!</v>
      </c>
      <c r="K21" s="100" t="e">
        <f>'obdobie (12)'!Y24</f>
        <v>#VALUE!</v>
      </c>
      <c r="L21" s="100" t="e">
        <f>'obdobie (12)'!O24</f>
        <v>#VALUE!</v>
      </c>
      <c r="M21" s="100" t="e">
        <f>SUM(D21:L21)</f>
        <v>#VALUE!</v>
      </c>
    </row>
    <row r="22" spans="1:13" ht="22.5" customHeight="1" thickBot="1" x14ac:dyDescent="0.25">
      <c r="A22" s="257" t="s">
        <v>71</v>
      </c>
      <c r="B22" s="258"/>
      <c r="C22" s="258"/>
      <c r="D22" s="103">
        <f>SUM(D10:D21)</f>
        <v>0</v>
      </c>
      <c r="E22" s="103">
        <f t="shared" ref="E22:M22" si="1">SUM(E10:E21)</f>
        <v>0</v>
      </c>
      <c r="F22" s="103">
        <f t="shared" si="1"/>
        <v>0</v>
      </c>
      <c r="G22" s="103" t="e">
        <f t="shared" si="1"/>
        <v>#VALUE!</v>
      </c>
      <c r="H22" s="103" t="e">
        <f t="shared" si="1"/>
        <v>#VALUE!</v>
      </c>
      <c r="I22" s="103">
        <f t="shared" si="1"/>
        <v>0</v>
      </c>
      <c r="J22" s="103" t="e">
        <f t="shared" si="1"/>
        <v>#VALUE!</v>
      </c>
      <c r="K22" s="103" t="e">
        <f t="shared" si="1"/>
        <v>#VALUE!</v>
      </c>
      <c r="L22" s="103" t="e">
        <f t="shared" si="1"/>
        <v>#VALUE!</v>
      </c>
      <c r="M22" s="103" t="e">
        <f t="shared" si="1"/>
        <v>#VALUE!</v>
      </c>
    </row>
    <row r="23" spans="1:13" ht="18" x14ac:dyDescent="0.25">
      <c r="A23" s="245" t="s">
        <v>94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</row>
    <row r="24" spans="1:13" ht="76.5" x14ac:dyDescent="0.2">
      <c r="A24" s="246" t="s">
        <v>0</v>
      </c>
      <c r="B24" s="247" t="s">
        <v>60</v>
      </c>
      <c r="C24" s="248"/>
      <c r="D24" s="63" t="s">
        <v>1</v>
      </c>
      <c r="E24" s="246" t="s">
        <v>61</v>
      </c>
      <c r="F24" s="246"/>
      <c r="G24" s="246"/>
      <c r="H24" s="246"/>
      <c r="I24" s="246"/>
      <c r="J24" s="246"/>
      <c r="K24" s="246"/>
      <c r="L24" s="246"/>
      <c r="M24" s="246" t="s">
        <v>62</v>
      </c>
    </row>
    <row r="25" spans="1:13" x14ac:dyDescent="0.2">
      <c r="A25" s="246"/>
      <c r="B25" s="249"/>
      <c r="C25" s="250"/>
      <c r="D25" s="63">
        <v>637027</v>
      </c>
      <c r="E25" s="246" t="s">
        <v>63</v>
      </c>
      <c r="F25" s="246" t="s">
        <v>64</v>
      </c>
      <c r="G25" s="246" t="s">
        <v>65</v>
      </c>
      <c r="H25" s="246" t="s">
        <v>66</v>
      </c>
      <c r="I25" s="246" t="s">
        <v>67</v>
      </c>
      <c r="J25" s="246" t="s">
        <v>68</v>
      </c>
      <c r="K25" s="246" t="s">
        <v>69</v>
      </c>
      <c r="L25" s="246" t="s">
        <v>70</v>
      </c>
      <c r="M25" s="246"/>
    </row>
    <row r="26" spans="1:13" x14ac:dyDescent="0.2">
      <c r="A26" s="246"/>
      <c r="B26" s="251"/>
      <c r="C26" s="252"/>
      <c r="D26" s="63"/>
      <c r="E26" s="246"/>
      <c r="F26" s="246"/>
      <c r="G26" s="246"/>
      <c r="H26" s="246"/>
      <c r="I26" s="246"/>
      <c r="J26" s="246"/>
      <c r="K26" s="246"/>
      <c r="L26" s="246"/>
      <c r="M26" s="246"/>
    </row>
    <row r="27" spans="1:13" x14ac:dyDescent="0.2">
      <c r="A27" s="96">
        <v>1</v>
      </c>
      <c r="B27" s="97"/>
      <c r="C27" s="98"/>
      <c r="D27" s="99">
        <f>'obdobie (1)'!H25</f>
        <v>0</v>
      </c>
      <c r="E27" s="99">
        <f>'obdobie (1)'!S25</f>
        <v>0</v>
      </c>
      <c r="F27" s="99">
        <f>'obdobie (1)'!U25</f>
        <v>0</v>
      </c>
      <c r="G27" s="99" t="e">
        <f>'obdobie (1)'!W25</f>
        <v>#VALUE!</v>
      </c>
      <c r="H27" s="99" t="e">
        <f>'obdobie (1)'!M25</f>
        <v>#VALUE!</v>
      </c>
      <c r="I27" s="99">
        <f>'obdobie (1)'!K25</f>
        <v>0</v>
      </c>
      <c r="J27" s="99" t="e">
        <f>'obdobie (1)'!Q25</f>
        <v>#VALUE!</v>
      </c>
      <c r="K27" s="99" t="e">
        <f>'obdobie (1)'!Y25</f>
        <v>#VALUE!</v>
      </c>
      <c r="L27" s="99" t="e">
        <f>'obdobie (1)'!O25</f>
        <v>#VALUE!</v>
      </c>
      <c r="M27" s="102" t="e">
        <f t="shared" ref="M27:M36" si="2">SUM(D27:L27)</f>
        <v>#VALUE!</v>
      </c>
    </row>
    <row r="28" spans="1:13" x14ac:dyDescent="0.2">
      <c r="A28" s="96">
        <v>2</v>
      </c>
      <c r="B28" s="97"/>
      <c r="C28" s="98"/>
      <c r="D28" s="99">
        <f>'obdobie (2)'!H25</f>
        <v>0</v>
      </c>
      <c r="E28" s="99">
        <f>'obdobie (2)'!S25</f>
        <v>0</v>
      </c>
      <c r="F28" s="99">
        <f>'obdobie (2)'!U25</f>
        <v>0</v>
      </c>
      <c r="G28" s="99" t="e">
        <f>'obdobie (2)'!W25</f>
        <v>#VALUE!</v>
      </c>
      <c r="H28" s="99" t="e">
        <f>'obdobie (2)'!M25</f>
        <v>#VALUE!</v>
      </c>
      <c r="I28" s="99">
        <f>'obdobie (2)'!K25</f>
        <v>0</v>
      </c>
      <c r="J28" s="99" t="e">
        <f>'obdobie (2)'!Q25</f>
        <v>#VALUE!</v>
      </c>
      <c r="K28" s="99" t="e">
        <f>'obdobie (2)'!Y25</f>
        <v>#VALUE!</v>
      </c>
      <c r="L28" s="99" t="e">
        <f>'obdobie (2)'!O25</f>
        <v>#VALUE!</v>
      </c>
      <c r="M28" s="102" t="e">
        <f t="shared" si="2"/>
        <v>#VALUE!</v>
      </c>
    </row>
    <row r="29" spans="1:13" x14ac:dyDescent="0.2">
      <c r="A29" s="96">
        <v>3</v>
      </c>
      <c r="B29" s="97"/>
      <c r="C29" s="98"/>
      <c r="D29" s="99">
        <f>'obdobie (3)'!H25</f>
        <v>0</v>
      </c>
      <c r="E29" s="99">
        <f>'obdobie (3)'!S25</f>
        <v>0</v>
      </c>
      <c r="F29" s="99">
        <f>'obdobie (3)'!U25</f>
        <v>0</v>
      </c>
      <c r="G29" s="99" t="e">
        <f>'obdobie (3)'!W25</f>
        <v>#VALUE!</v>
      </c>
      <c r="H29" s="99" t="e">
        <f>'obdobie (3)'!M25</f>
        <v>#VALUE!</v>
      </c>
      <c r="I29" s="99">
        <f>'obdobie (3)'!K25</f>
        <v>0</v>
      </c>
      <c r="J29" s="99" t="e">
        <f>'obdobie (3)'!Q25</f>
        <v>#VALUE!</v>
      </c>
      <c r="K29" s="99" t="e">
        <f>'obdobie (3)'!Y25</f>
        <v>#VALUE!</v>
      </c>
      <c r="L29" s="99" t="e">
        <f>'obdobie (3)'!O25</f>
        <v>#VALUE!</v>
      </c>
      <c r="M29" s="102" t="e">
        <f t="shared" si="2"/>
        <v>#VALUE!</v>
      </c>
    </row>
    <row r="30" spans="1:13" x14ac:dyDescent="0.2">
      <c r="A30" s="96">
        <v>4</v>
      </c>
      <c r="B30" s="97"/>
      <c r="C30" s="98"/>
      <c r="D30" s="99">
        <f>'obdobie (4)'!H25</f>
        <v>0</v>
      </c>
      <c r="E30" s="99">
        <f>'obdobie (4)'!S25</f>
        <v>0</v>
      </c>
      <c r="F30" s="99">
        <f>'obdobie (4)'!U25</f>
        <v>0</v>
      </c>
      <c r="G30" s="99" t="e">
        <f>'obdobie (4)'!W25</f>
        <v>#VALUE!</v>
      </c>
      <c r="H30" s="99" t="e">
        <f>'obdobie (4)'!M25</f>
        <v>#VALUE!</v>
      </c>
      <c r="I30" s="99">
        <f>'obdobie (4)'!K25</f>
        <v>0</v>
      </c>
      <c r="J30" s="99" t="e">
        <f>'obdobie (4)'!Q25</f>
        <v>#VALUE!</v>
      </c>
      <c r="K30" s="99" t="e">
        <f>'obdobie (4)'!Y25</f>
        <v>#VALUE!</v>
      </c>
      <c r="L30" s="99" t="e">
        <f>'obdobie (4)'!O25</f>
        <v>#VALUE!</v>
      </c>
      <c r="M30" s="102" t="e">
        <f t="shared" si="2"/>
        <v>#VALUE!</v>
      </c>
    </row>
    <row r="31" spans="1:13" x14ac:dyDescent="0.2">
      <c r="A31" s="96">
        <v>5</v>
      </c>
      <c r="B31" s="97"/>
      <c r="C31" s="98"/>
      <c r="D31" s="99">
        <f>'obdobie (5)'!H25</f>
        <v>0</v>
      </c>
      <c r="E31" s="99">
        <f>'obdobie (5)'!S25</f>
        <v>0</v>
      </c>
      <c r="F31" s="99">
        <f>'obdobie (5)'!U25</f>
        <v>0</v>
      </c>
      <c r="G31" s="99" t="e">
        <f>'obdobie (5)'!W25</f>
        <v>#VALUE!</v>
      </c>
      <c r="H31" s="99" t="e">
        <f>'obdobie (5)'!M25</f>
        <v>#VALUE!</v>
      </c>
      <c r="I31" s="99">
        <f>'obdobie (5)'!K25</f>
        <v>0</v>
      </c>
      <c r="J31" s="99" t="e">
        <f>'obdobie (5)'!Q25</f>
        <v>#VALUE!</v>
      </c>
      <c r="K31" s="99" t="e">
        <f>'obdobie (5)'!Y25</f>
        <v>#VALUE!</v>
      </c>
      <c r="L31" s="99" t="e">
        <f>'obdobie (5)'!O25</f>
        <v>#VALUE!</v>
      </c>
      <c r="M31" s="102" t="e">
        <f t="shared" si="2"/>
        <v>#VALUE!</v>
      </c>
    </row>
    <row r="32" spans="1:13" x14ac:dyDescent="0.2">
      <c r="A32" s="96">
        <v>6</v>
      </c>
      <c r="B32" s="97"/>
      <c r="C32" s="98"/>
      <c r="D32" s="99">
        <f>'obdobie (6)'!H25</f>
        <v>0</v>
      </c>
      <c r="E32" s="99">
        <f>'obdobie (6)'!S25</f>
        <v>0</v>
      </c>
      <c r="F32" s="99">
        <f>'obdobie (6)'!U25</f>
        <v>0</v>
      </c>
      <c r="G32" s="99" t="e">
        <f>'obdobie (6)'!W25</f>
        <v>#VALUE!</v>
      </c>
      <c r="H32" s="99" t="e">
        <f>'obdobie (6)'!M25</f>
        <v>#VALUE!</v>
      </c>
      <c r="I32" s="99">
        <f>'obdobie (6)'!K25</f>
        <v>0</v>
      </c>
      <c r="J32" s="99" t="e">
        <f>'obdobie (6)'!Q25</f>
        <v>#VALUE!</v>
      </c>
      <c r="K32" s="99" t="e">
        <f>'obdobie (6)'!Y25</f>
        <v>#VALUE!</v>
      </c>
      <c r="L32" s="99" t="e">
        <f>'obdobie (6)'!O25</f>
        <v>#VALUE!</v>
      </c>
      <c r="M32" s="102" t="e">
        <f t="shared" si="2"/>
        <v>#VALUE!</v>
      </c>
    </row>
    <row r="33" spans="1:13" x14ac:dyDescent="0.2">
      <c r="A33" s="96">
        <v>7</v>
      </c>
      <c r="B33" s="97"/>
      <c r="C33" s="98"/>
      <c r="D33" s="99">
        <f>'obdobie (7)'!H25</f>
        <v>0</v>
      </c>
      <c r="E33" s="99">
        <f>'obdobie (7)'!S25</f>
        <v>0</v>
      </c>
      <c r="F33" s="99">
        <f>'obdobie (7)'!U25</f>
        <v>0</v>
      </c>
      <c r="G33" s="99" t="e">
        <f>'obdobie (7)'!W25</f>
        <v>#VALUE!</v>
      </c>
      <c r="H33" s="99" t="e">
        <f>'obdobie (7)'!M25</f>
        <v>#VALUE!</v>
      </c>
      <c r="I33" s="99">
        <f>'obdobie (7)'!K25</f>
        <v>0</v>
      </c>
      <c r="J33" s="99" t="e">
        <f>'obdobie (7)'!Q25</f>
        <v>#VALUE!</v>
      </c>
      <c r="K33" s="99" t="e">
        <f>'obdobie (7)'!Y25</f>
        <v>#VALUE!</v>
      </c>
      <c r="L33" s="99" t="e">
        <f>'obdobie (7)'!O25</f>
        <v>#VALUE!</v>
      </c>
      <c r="M33" s="102" t="e">
        <f t="shared" si="2"/>
        <v>#VALUE!</v>
      </c>
    </row>
    <row r="34" spans="1:13" x14ac:dyDescent="0.2">
      <c r="A34" s="96">
        <v>8</v>
      </c>
      <c r="B34" s="97"/>
      <c r="C34" s="98"/>
      <c r="D34" s="99">
        <f>'obdobie (8)'!H25</f>
        <v>0</v>
      </c>
      <c r="E34" s="99">
        <f>'obdobie (8)'!S25</f>
        <v>0</v>
      </c>
      <c r="F34" s="99">
        <f>'obdobie (8)'!U25</f>
        <v>0</v>
      </c>
      <c r="G34" s="99" t="e">
        <f>'obdobie (8)'!W25</f>
        <v>#VALUE!</v>
      </c>
      <c r="H34" s="99" t="e">
        <f>'obdobie (8)'!M25</f>
        <v>#VALUE!</v>
      </c>
      <c r="I34" s="99">
        <f>'obdobie (8)'!K25</f>
        <v>0</v>
      </c>
      <c r="J34" s="99" t="e">
        <f>'obdobie (8)'!Q25</f>
        <v>#VALUE!</v>
      </c>
      <c r="K34" s="99" t="e">
        <f>'obdobie (8)'!Y25</f>
        <v>#VALUE!</v>
      </c>
      <c r="L34" s="99" t="e">
        <f>'obdobie (8)'!O25</f>
        <v>#VALUE!</v>
      </c>
      <c r="M34" s="102" t="e">
        <f t="shared" si="2"/>
        <v>#VALUE!</v>
      </c>
    </row>
    <row r="35" spans="1:13" x14ac:dyDescent="0.2">
      <c r="A35" s="96">
        <v>9</v>
      </c>
      <c r="B35" s="97"/>
      <c r="C35" s="98"/>
      <c r="D35" s="99">
        <f>'obdobie (9)'!H25</f>
        <v>0</v>
      </c>
      <c r="E35" s="99">
        <f>'obdobie (9)'!S25</f>
        <v>0</v>
      </c>
      <c r="F35" s="99">
        <f>'obdobie (9)'!U25</f>
        <v>0</v>
      </c>
      <c r="G35" s="99" t="e">
        <f>'obdobie (9)'!W25</f>
        <v>#VALUE!</v>
      </c>
      <c r="H35" s="99" t="e">
        <f>'obdobie (9)'!M25</f>
        <v>#VALUE!</v>
      </c>
      <c r="I35" s="99">
        <f>'obdobie (9)'!K25</f>
        <v>0</v>
      </c>
      <c r="J35" s="99" t="e">
        <f>'obdobie (9)'!Q25</f>
        <v>#VALUE!</v>
      </c>
      <c r="K35" s="99" t="e">
        <f>'obdobie (9)'!Y25</f>
        <v>#VALUE!</v>
      </c>
      <c r="L35" s="99" t="e">
        <f>'obdobie (9)'!O25</f>
        <v>#VALUE!</v>
      </c>
      <c r="M35" s="102" t="e">
        <f t="shared" si="2"/>
        <v>#VALUE!</v>
      </c>
    </row>
    <row r="36" spans="1:13" x14ac:dyDescent="0.2">
      <c r="A36" s="96">
        <v>10</v>
      </c>
      <c r="B36" s="97"/>
      <c r="C36" s="98"/>
      <c r="D36" s="99">
        <f>'obdobie (10)'!H25</f>
        <v>0</v>
      </c>
      <c r="E36" s="99">
        <f>'obdobie (10)'!S25</f>
        <v>0</v>
      </c>
      <c r="F36" s="99">
        <f>'obdobie (10)'!U25</f>
        <v>0</v>
      </c>
      <c r="G36" s="99" t="e">
        <f>'obdobie (10)'!W25</f>
        <v>#VALUE!</v>
      </c>
      <c r="H36" s="99" t="e">
        <f>'obdobie (10)'!M25</f>
        <v>#VALUE!</v>
      </c>
      <c r="I36" s="99">
        <f>'obdobie (10)'!K25</f>
        <v>0</v>
      </c>
      <c r="J36" s="99" t="e">
        <f>'obdobie (10)'!Q25</f>
        <v>#VALUE!</v>
      </c>
      <c r="K36" s="99" t="e">
        <f>'obdobie (10)'!Y25</f>
        <v>#VALUE!</v>
      </c>
      <c r="L36" s="99" t="e">
        <f>'obdobie (10)'!O25</f>
        <v>#VALUE!</v>
      </c>
      <c r="M36" s="102" t="e">
        <f t="shared" si="2"/>
        <v>#VALUE!</v>
      </c>
    </row>
    <row r="37" spans="1:13" x14ac:dyDescent="0.2">
      <c r="A37" s="101" t="s">
        <v>96</v>
      </c>
      <c r="B37" s="253"/>
      <c r="C37" s="254"/>
      <c r="D37" s="99">
        <f>'obdobie (11)'!H25</f>
        <v>0</v>
      </c>
      <c r="E37" s="99">
        <f>'obdobie (11)'!S25</f>
        <v>0</v>
      </c>
      <c r="F37" s="99">
        <f>'obdobie (11)'!U25</f>
        <v>0</v>
      </c>
      <c r="G37" s="99" t="e">
        <f>'obdobie (11)'!W25</f>
        <v>#VALUE!</v>
      </c>
      <c r="H37" s="99" t="e">
        <f>'obdobie (11)'!M25</f>
        <v>#VALUE!</v>
      </c>
      <c r="I37" s="99">
        <f>'obdobie (11)'!K25</f>
        <v>0</v>
      </c>
      <c r="J37" s="99" t="e">
        <f>'obdobie (11)'!Q25</f>
        <v>#VALUE!</v>
      </c>
      <c r="K37" s="99" t="e">
        <f>'obdobie (11)'!Y25</f>
        <v>#VALUE!</v>
      </c>
      <c r="L37" s="99" t="e">
        <f>'obdobie (11)'!O25</f>
        <v>#VALUE!</v>
      </c>
      <c r="M37" s="102" t="e">
        <f>SUM(D37:L37)</f>
        <v>#VALUE!</v>
      </c>
    </row>
    <row r="38" spans="1:13" ht="15" x14ac:dyDescent="0.2">
      <c r="A38" s="101" t="s">
        <v>92</v>
      </c>
      <c r="B38" s="271"/>
      <c r="C38" s="272"/>
      <c r="D38" s="99">
        <f>'obdobie (12)'!H25</f>
        <v>0</v>
      </c>
      <c r="E38" s="99">
        <f>'obdobie (12)'!S25</f>
        <v>0</v>
      </c>
      <c r="F38" s="99">
        <f>'obdobie (12)'!U25</f>
        <v>0</v>
      </c>
      <c r="G38" s="99" t="e">
        <f>'obdobie (12)'!W25</f>
        <v>#VALUE!</v>
      </c>
      <c r="H38" s="99" t="e">
        <f>'obdobie (12)'!M25</f>
        <v>#VALUE!</v>
      </c>
      <c r="I38" s="99">
        <f>'obdobie (12)'!K25</f>
        <v>0</v>
      </c>
      <c r="J38" s="99" t="e">
        <f>'obdobie (12)'!Q25</f>
        <v>#VALUE!</v>
      </c>
      <c r="K38" s="99" t="e">
        <f>'obdobie (12)'!Y25</f>
        <v>#VALUE!</v>
      </c>
      <c r="L38" s="99" t="e">
        <f>'obdobie (12)'!O25</f>
        <v>#VALUE!</v>
      </c>
      <c r="M38" s="102" t="e">
        <f>SUM(D38:L38)</f>
        <v>#VALUE!</v>
      </c>
    </row>
    <row r="39" spans="1:13" ht="21" customHeight="1" x14ac:dyDescent="0.2">
      <c r="A39" s="257" t="s">
        <v>71</v>
      </c>
      <c r="B39" s="258"/>
      <c r="C39" s="258"/>
      <c r="D39" s="103">
        <f>SUM(D27:D38)</f>
        <v>0</v>
      </c>
      <c r="E39" s="103">
        <f t="shared" ref="E39:L39" si="3">SUM(E27:E38)</f>
        <v>0</v>
      </c>
      <c r="F39" s="103">
        <f t="shared" si="3"/>
        <v>0</v>
      </c>
      <c r="G39" s="103" t="e">
        <f t="shared" si="3"/>
        <v>#VALUE!</v>
      </c>
      <c r="H39" s="103" t="e">
        <f t="shared" si="3"/>
        <v>#VALUE!</v>
      </c>
      <c r="I39" s="103">
        <f t="shared" si="3"/>
        <v>0</v>
      </c>
      <c r="J39" s="103" t="e">
        <f t="shared" si="3"/>
        <v>#VALUE!</v>
      </c>
      <c r="K39" s="103" t="e">
        <f t="shared" si="3"/>
        <v>#VALUE!</v>
      </c>
      <c r="L39" s="103" t="e">
        <f t="shared" si="3"/>
        <v>#VALUE!</v>
      </c>
      <c r="M39" s="103" t="e">
        <f>SUM(M27:M38)</f>
        <v>#VALUE!</v>
      </c>
    </row>
    <row r="40" spans="1:13" ht="15.75" thickBot="1" x14ac:dyDescent="0.3">
      <c r="A40" s="65"/>
      <c r="B40" s="66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</row>
    <row r="41" spans="1:13" ht="15.75" thickBot="1" x14ac:dyDescent="0.3">
      <c r="A41" s="273" t="s">
        <v>12</v>
      </c>
      <c r="B41" s="273"/>
      <c r="C41" s="274"/>
      <c r="D41" s="274"/>
      <c r="E41" s="274"/>
      <c r="F41" s="259" t="s">
        <v>72</v>
      </c>
      <c r="G41" s="260"/>
      <c r="H41" s="260"/>
      <c r="I41" s="260"/>
      <c r="J41" s="260"/>
      <c r="K41" s="260"/>
      <c r="L41" s="260"/>
      <c r="M41" s="261"/>
    </row>
    <row r="42" spans="1:13" ht="34.5" customHeight="1" x14ac:dyDescent="0.2">
      <c r="A42" s="68">
        <v>1</v>
      </c>
      <c r="B42" s="265" t="s">
        <v>98</v>
      </c>
      <c r="C42" s="265"/>
      <c r="D42" s="265"/>
      <c r="E42" s="266"/>
      <c r="F42" s="262" t="s">
        <v>76</v>
      </c>
      <c r="G42" s="263"/>
      <c r="H42" s="263"/>
      <c r="I42" s="263"/>
      <c r="J42" s="263"/>
      <c r="K42" s="263"/>
      <c r="L42" s="263"/>
      <c r="M42" s="264"/>
    </row>
    <row r="43" spans="1:13" x14ac:dyDescent="0.2">
      <c r="A43" s="68"/>
      <c r="B43" s="267"/>
      <c r="C43" s="267"/>
      <c r="D43" s="267"/>
      <c r="E43" s="268"/>
      <c r="F43" s="275" t="s">
        <v>99</v>
      </c>
      <c r="G43" s="276"/>
      <c r="H43" s="276"/>
      <c r="I43" s="276"/>
      <c r="J43" s="276"/>
      <c r="K43" s="276"/>
      <c r="L43" s="276"/>
      <c r="M43" s="277"/>
    </row>
    <row r="44" spans="1:13" ht="15" x14ac:dyDescent="0.25">
      <c r="A44" s="66"/>
      <c r="B44" s="267"/>
      <c r="C44" s="267"/>
      <c r="D44" s="267"/>
      <c r="E44" s="268"/>
      <c r="F44" s="275"/>
      <c r="G44" s="276"/>
      <c r="H44" s="276"/>
      <c r="I44" s="276"/>
      <c r="J44" s="276"/>
      <c r="K44" s="276"/>
      <c r="L44" s="276"/>
      <c r="M44" s="277"/>
    </row>
    <row r="45" spans="1:13" ht="15" x14ac:dyDescent="0.25">
      <c r="A45" s="66"/>
      <c r="B45" s="267"/>
      <c r="C45" s="267"/>
      <c r="D45" s="267"/>
      <c r="E45" s="268"/>
      <c r="F45" s="275"/>
      <c r="G45" s="276"/>
      <c r="H45" s="276"/>
      <c r="I45" s="276"/>
      <c r="J45" s="276"/>
      <c r="K45" s="276"/>
      <c r="L45" s="276"/>
      <c r="M45" s="277"/>
    </row>
    <row r="46" spans="1:13" x14ac:dyDescent="0.2">
      <c r="A46" s="68"/>
      <c r="B46" s="265"/>
      <c r="C46" s="269"/>
      <c r="D46" s="269"/>
      <c r="E46" s="270"/>
      <c r="F46" s="275" t="s">
        <v>95</v>
      </c>
      <c r="G46" s="276"/>
      <c r="H46" s="276"/>
      <c r="I46" s="276"/>
      <c r="J46" s="276"/>
      <c r="K46" s="276"/>
      <c r="L46" s="276"/>
      <c r="M46" s="277"/>
    </row>
    <row r="47" spans="1:13" ht="15" x14ac:dyDescent="0.25">
      <c r="A47" s="66"/>
      <c r="B47" s="269"/>
      <c r="C47" s="269"/>
      <c r="D47" s="269"/>
      <c r="E47" s="270"/>
      <c r="F47" s="275"/>
      <c r="G47" s="276"/>
      <c r="H47" s="276"/>
      <c r="I47" s="276"/>
      <c r="J47" s="276"/>
      <c r="K47" s="276"/>
      <c r="L47" s="276"/>
      <c r="M47" s="277"/>
    </row>
    <row r="48" spans="1:13" ht="15.75" thickBot="1" x14ac:dyDescent="0.3">
      <c r="A48" s="66"/>
      <c r="B48" s="66"/>
      <c r="C48" s="69"/>
      <c r="D48" s="69"/>
      <c r="E48" s="69"/>
      <c r="F48" s="70"/>
      <c r="G48" s="71"/>
      <c r="H48" s="71"/>
      <c r="I48" s="71"/>
      <c r="J48" s="71"/>
      <c r="K48" s="71"/>
      <c r="L48" s="71"/>
      <c r="M48" s="72"/>
    </row>
    <row r="49" spans="1:13" ht="33" customHeight="1" x14ac:dyDescent="0.3">
      <c r="A49" s="232" t="s">
        <v>100</v>
      </c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</row>
  </sheetData>
  <mergeCells count="50">
    <mergeCell ref="F43:M43"/>
    <mergeCell ref="F44:M44"/>
    <mergeCell ref="F45:M45"/>
    <mergeCell ref="F46:M46"/>
    <mergeCell ref="F47:M47"/>
    <mergeCell ref="B42:E45"/>
    <mergeCell ref="B46:E47"/>
    <mergeCell ref="B38:C38"/>
    <mergeCell ref="A39:C39"/>
    <mergeCell ref="A41:E41"/>
    <mergeCell ref="F41:M41"/>
    <mergeCell ref="F42:M42"/>
    <mergeCell ref="H25:H26"/>
    <mergeCell ref="I25:I26"/>
    <mergeCell ref="J25:J26"/>
    <mergeCell ref="K25:K26"/>
    <mergeCell ref="L25:L26"/>
    <mergeCell ref="L8:L9"/>
    <mergeCell ref="B37:C37"/>
    <mergeCell ref="B21:C21"/>
    <mergeCell ref="A22:C22"/>
    <mergeCell ref="A23:M23"/>
    <mergeCell ref="A24:A26"/>
    <mergeCell ref="B24:C26"/>
    <mergeCell ref="E24:L24"/>
    <mergeCell ref="M24:M26"/>
    <mergeCell ref="E25:E26"/>
    <mergeCell ref="F25:F26"/>
    <mergeCell ref="G25:G26"/>
    <mergeCell ref="G8:G9"/>
    <mergeCell ref="H8:H9"/>
    <mergeCell ref="I8:I9"/>
    <mergeCell ref="J8:J9"/>
    <mergeCell ref="K8:K9"/>
    <mergeCell ref="A49:M49"/>
    <mergeCell ref="A1:D1"/>
    <mergeCell ref="E1:M1"/>
    <mergeCell ref="A3:D3"/>
    <mergeCell ref="E3:M3"/>
    <mergeCell ref="A4:D4"/>
    <mergeCell ref="E4:M4"/>
    <mergeCell ref="A5:D5"/>
    <mergeCell ref="E5:M5"/>
    <mergeCell ref="A6:M6"/>
    <mergeCell ref="A7:A9"/>
    <mergeCell ref="B7:C9"/>
    <mergeCell ref="E7:L7"/>
    <mergeCell ref="M7:M9"/>
    <mergeCell ref="E8:E9"/>
    <mergeCell ref="F8:F9"/>
  </mergeCells>
  <pageMargins left="0.7" right="0.17" top="0.73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49"/>
  <sheetViews>
    <sheetView view="pageBreakPreview" zoomScale="70" zoomScaleNormal="100" zoomScaleSheetLayoutView="70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60"/>
      <c r="C3" s="59"/>
      <c r="D3" s="59"/>
      <c r="E3" s="59"/>
      <c r="F3" s="84"/>
      <c r="G3" s="59"/>
      <c r="H3" s="5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56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57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>
        <v>621</v>
      </c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17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>
        <v>621</v>
      </c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>
        <v>621</v>
      </c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>
        <v>621</v>
      </c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>
        <v>621</v>
      </c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13.5" x14ac:dyDescent="0.2">
      <c r="A18" s="11" t="s">
        <v>9</v>
      </c>
      <c r="B18" s="148"/>
      <c r="C18" s="148"/>
      <c r="D18" s="16" t="s">
        <v>45</v>
      </c>
      <c r="E18" s="21"/>
      <c r="F18" s="21">
        <v>621</v>
      </c>
      <c r="G18" s="24"/>
      <c r="H18" s="3"/>
      <c r="I18" s="3"/>
      <c r="J18" s="3">
        <f t="shared" si="0"/>
        <v>0</v>
      </c>
      <c r="K18" s="3">
        <f t="shared" ref="K18:K20" si="18">ROUNDDOWN(H18*L18,2)</f>
        <v>0</v>
      </c>
      <c r="L18" s="25">
        <f t="shared" si="2"/>
        <v>8.0000000000000002E-3</v>
      </c>
      <c r="M18" s="3">
        <f t="shared" si="3"/>
        <v>0</v>
      </c>
      <c r="N18" s="61">
        <f t="shared" si="4"/>
        <v>0</v>
      </c>
      <c r="O18" s="3">
        <f t="shared" si="5"/>
        <v>0</v>
      </c>
      <c r="P18" s="61">
        <f t="shared" si="6"/>
        <v>0</v>
      </c>
      <c r="Q18" s="3">
        <f t="shared" si="7"/>
        <v>0</v>
      </c>
      <c r="R18" s="61">
        <f t="shared" si="8"/>
        <v>0</v>
      </c>
      <c r="S18" s="3">
        <f t="shared" si="14"/>
        <v>0</v>
      </c>
      <c r="T18" s="61">
        <f t="shared" si="9"/>
        <v>0</v>
      </c>
      <c r="U18" s="3">
        <f t="shared" si="15"/>
        <v>0</v>
      </c>
      <c r="V18" s="61">
        <f t="shared" si="10"/>
        <v>0</v>
      </c>
      <c r="W18" s="3">
        <f t="shared" si="11"/>
        <v>0</v>
      </c>
      <c r="X18" s="61">
        <f t="shared" si="16"/>
        <v>0</v>
      </c>
      <c r="Y18" s="3">
        <f t="shared" si="12"/>
        <v>0</v>
      </c>
      <c r="Z18" s="61">
        <f t="shared" si="17"/>
        <v>0</v>
      </c>
      <c r="AA18" s="26">
        <f t="shared" si="13"/>
        <v>0</v>
      </c>
      <c r="AB18" s="15"/>
    </row>
    <row r="19" spans="1:29" s="4" customFormat="1" ht="25.5" x14ac:dyDescent="0.2">
      <c r="A19" s="11" t="s">
        <v>10</v>
      </c>
      <c r="B19" s="143"/>
      <c r="C19" s="144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8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3"/>
      <c r="C20" s="144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8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>
        <v>100</v>
      </c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7" t="s">
        <v>86</v>
      </c>
      <c r="B25" s="218"/>
      <c r="C25" s="218"/>
      <c r="D25" s="218"/>
      <c r="E25" s="218"/>
      <c r="F25" s="218"/>
      <c r="G25" s="219"/>
      <c r="H25" s="108">
        <f>ROUNDDOWN((H21/100)*F23,2)</f>
        <v>0</v>
      </c>
      <c r="I25" s="108"/>
      <c r="J25" s="108"/>
      <c r="K25" s="108">
        <f>ROUNDDOWN((K21/100)*F23,2)</f>
        <v>0</v>
      </c>
      <c r="L25" s="108"/>
      <c r="M25" s="108" t="e">
        <f>ROUNDDOWN((M21/100)*F23,2)</f>
        <v>#VALUE!</v>
      </c>
      <c r="N25" s="108"/>
      <c r="O25" s="108" t="e">
        <f>ROUNDDOWN((O21/100)*F23,2)</f>
        <v>#VALUE!</v>
      </c>
      <c r="P25" s="108"/>
      <c r="Q25" s="108" t="e">
        <f>ROUNDDOWN((Q21/100)*F23,2)</f>
        <v>#VALUE!</v>
      </c>
      <c r="R25" s="108"/>
      <c r="S25" s="108">
        <f>ROUNDDOWN((S21/100)*F23,2)</f>
        <v>0</v>
      </c>
      <c r="T25" s="108"/>
      <c r="U25" s="108">
        <f>ROUNDDOWN((U21/100)*F23,2)</f>
        <v>0</v>
      </c>
      <c r="V25" s="108"/>
      <c r="W25" s="108" t="e">
        <f>ROUNDDOWN((W21/100)*F23,2)</f>
        <v>#VALUE!</v>
      </c>
      <c r="X25" s="108"/>
      <c r="Y25" s="108" t="e">
        <f>ROUNDDOWN((Y21/100)*F23,2)</f>
        <v>#VALUE!</v>
      </c>
      <c r="Z25" s="108"/>
      <c r="AA25" s="92" t="e">
        <f>SUM(H25+K25+M25+O25+Q25+S25+U25+W25+Y25)</f>
        <v>#VALUE!</v>
      </c>
      <c r="AB25" s="109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58"/>
      <c r="D35" s="58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B19:C19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E9:E11"/>
    <mergeCell ref="G9:I10"/>
    <mergeCell ref="K9:Z10"/>
    <mergeCell ref="AA9:AA11"/>
    <mergeCell ref="AB9:AB11"/>
    <mergeCell ref="K11:L11"/>
    <mergeCell ref="M11:N11"/>
    <mergeCell ref="O11:P11"/>
    <mergeCell ref="Q11:R11"/>
    <mergeCell ref="S11:T11"/>
    <mergeCell ref="U11:V11"/>
    <mergeCell ref="W11:X11"/>
    <mergeCell ref="Y11:Z11"/>
    <mergeCell ref="B13:C13"/>
    <mergeCell ref="B14:C14"/>
    <mergeCell ref="B17:C17"/>
    <mergeCell ref="B18:C18"/>
    <mergeCell ref="B16:C16"/>
    <mergeCell ref="A36:A37"/>
    <mergeCell ref="B36:J37"/>
    <mergeCell ref="B29:AB29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F28:J28"/>
    <mergeCell ref="B12:C12"/>
    <mergeCell ref="P43:AB43"/>
    <mergeCell ref="F10:F11"/>
    <mergeCell ref="A24:G24"/>
    <mergeCell ref="A25:G25"/>
    <mergeCell ref="T32:AB32"/>
    <mergeCell ref="A35:B35"/>
    <mergeCell ref="P35:AB35"/>
    <mergeCell ref="A21:E21"/>
    <mergeCell ref="A27:AB27"/>
    <mergeCell ref="B28:E28"/>
    <mergeCell ref="L28:S28"/>
    <mergeCell ref="T28:AB28"/>
    <mergeCell ref="B20:C20"/>
    <mergeCell ref="B15:C15"/>
  </mergeCells>
  <conditionalFormatting sqref="H13:H20">
    <cfRule type="cellIs" dxfId="47" priority="12" stopIfTrue="1" operator="lessThan">
      <formula>155</formula>
    </cfRule>
  </conditionalFormatting>
  <conditionalFormatting sqref="H13:H20">
    <cfRule type="cellIs" dxfId="46" priority="11" stopIfTrue="1" operator="lessThan">
      <formula>155.01</formula>
    </cfRule>
  </conditionalFormatting>
  <conditionalFormatting sqref="H19:H20">
    <cfRule type="cellIs" dxfId="45" priority="6" stopIfTrue="1" operator="lessThan">
      <formula>155</formula>
    </cfRule>
  </conditionalFormatting>
  <conditionalFormatting sqref="H19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17" right="0.17" top="1.25" bottom="0.24" header="0.51181102362204722" footer="0.17"/>
  <pageSetup paperSize="9" scale="59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43" priority="4" stopIfTrue="1" operator="lessThan">
      <formula>155</formula>
    </cfRule>
  </conditionalFormatting>
  <conditionalFormatting sqref="H13:H20">
    <cfRule type="cellIs" dxfId="42" priority="3" stopIfTrue="1" operator="lessThan">
      <formula>155.01</formula>
    </cfRule>
  </conditionalFormatting>
  <conditionalFormatting sqref="H19:H20">
    <cfRule type="cellIs" dxfId="41" priority="2" stopIfTrue="1" operator="lessThan">
      <formula>155</formula>
    </cfRule>
  </conditionalFormatting>
  <conditionalFormatting sqref="H19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39" priority="4" stopIfTrue="1" operator="lessThan">
      <formula>155</formula>
    </cfRule>
  </conditionalFormatting>
  <conditionalFormatting sqref="H13:H20">
    <cfRule type="cellIs" dxfId="38" priority="3" stopIfTrue="1" operator="lessThan">
      <formula>155.01</formula>
    </cfRule>
  </conditionalFormatting>
  <conditionalFormatting sqref="H19:H20">
    <cfRule type="cellIs" dxfId="37" priority="2" stopIfTrue="1" operator="lessThan">
      <formula>155</formula>
    </cfRule>
  </conditionalFormatting>
  <conditionalFormatting sqref="H19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35" priority="4" stopIfTrue="1" operator="lessThan">
      <formula>155</formula>
    </cfRule>
  </conditionalFormatting>
  <conditionalFormatting sqref="H13:H20">
    <cfRule type="cellIs" dxfId="34" priority="3" stopIfTrue="1" operator="lessThan">
      <formula>155.01</formula>
    </cfRule>
  </conditionalFormatting>
  <conditionalFormatting sqref="H19:H20">
    <cfRule type="cellIs" dxfId="33" priority="2" stopIfTrue="1" operator="lessThan">
      <formula>155</formula>
    </cfRule>
  </conditionalFormatting>
  <conditionalFormatting sqref="H19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31" priority="4" stopIfTrue="1" operator="lessThan">
      <formula>155</formula>
    </cfRule>
  </conditionalFormatting>
  <conditionalFormatting sqref="H13:H20">
    <cfRule type="cellIs" dxfId="30" priority="3" stopIfTrue="1" operator="lessThan">
      <formula>155.01</formula>
    </cfRule>
  </conditionalFormatting>
  <conditionalFormatting sqref="H19:H20">
    <cfRule type="cellIs" dxfId="29" priority="2" stopIfTrue="1" operator="lessThan">
      <formula>155</formula>
    </cfRule>
  </conditionalFormatting>
  <conditionalFormatting sqref="H19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27" priority="4" stopIfTrue="1" operator="lessThan">
      <formula>155</formula>
    </cfRule>
  </conditionalFormatting>
  <conditionalFormatting sqref="H13:H20">
    <cfRule type="cellIs" dxfId="26" priority="3" stopIfTrue="1" operator="lessThan">
      <formula>155.01</formula>
    </cfRule>
  </conditionalFormatting>
  <conditionalFormatting sqref="H19:H20">
    <cfRule type="cellIs" dxfId="25" priority="2" stopIfTrue="1" operator="lessThan">
      <formula>155</formula>
    </cfRule>
  </conditionalFormatting>
  <conditionalFormatting sqref="H19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" t="s">
        <v>11</v>
      </c>
      <c r="B20" s="148"/>
      <c r="C20" s="148"/>
      <c r="D20" s="16"/>
      <c r="E20" s="21"/>
      <c r="F20" s="21"/>
      <c r="G20" s="24"/>
      <c r="H20" s="3"/>
      <c r="I20" s="3"/>
      <c r="J20" s="3" t="str">
        <f t="shared" si="0"/>
        <v>-</v>
      </c>
      <c r="K20" s="3">
        <f t="shared" si="1"/>
        <v>0</v>
      </c>
      <c r="L20" s="25">
        <f t="shared" si="2"/>
        <v>8.0000000000000002E-3</v>
      </c>
      <c r="M20" s="3" t="e">
        <f t="shared" si="3"/>
        <v>#VALUE!</v>
      </c>
      <c r="N20" s="61" t="str">
        <f t="shared" si="4"/>
        <v>ERROR</v>
      </c>
      <c r="O20" s="3" t="e">
        <f t="shared" si="5"/>
        <v>#VALUE!</v>
      </c>
      <c r="P20" s="61" t="str">
        <f t="shared" si="6"/>
        <v>ERROR</v>
      </c>
      <c r="Q20" s="3" t="e">
        <f t="shared" si="7"/>
        <v>#VALUE!</v>
      </c>
      <c r="R20" s="61" t="str">
        <f t="shared" si="8"/>
        <v>ERROR</v>
      </c>
      <c r="S20" s="3">
        <f t="shared" si="14"/>
        <v>0</v>
      </c>
      <c r="T20" s="61" t="str">
        <f t="shared" si="9"/>
        <v>ERROR</v>
      </c>
      <c r="U20" s="3">
        <f t="shared" si="15"/>
        <v>0</v>
      </c>
      <c r="V20" s="61" t="str">
        <f t="shared" si="10"/>
        <v>ERROR</v>
      </c>
      <c r="W20" s="3" t="e">
        <f t="shared" si="11"/>
        <v>#VALUE!</v>
      </c>
      <c r="X20" s="61" t="str">
        <f t="shared" si="16"/>
        <v>ERROR</v>
      </c>
      <c r="Y20" s="3" t="e">
        <f t="shared" si="12"/>
        <v>#VALUE!</v>
      </c>
      <c r="Z20" s="61" t="str">
        <f t="shared" si="17"/>
        <v>ERROR</v>
      </c>
      <c r="AA20" s="26" t="e">
        <f t="shared" si="13"/>
        <v>#VALUE!</v>
      </c>
      <c r="AB20" s="15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23" priority="4" stopIfTrue="1" operator="lessThan">
      <formula>155</formula>
    </cfRule>
  </conditionalFormatting>
  <conditionalFormatting sqref="H13:H20">
    <cfRule type="cellIs" dxfId="22" priority="3" stopIfTrue="1" operator="lessThan">
      <formula>155.01</formula>
    </cfRule>
  </conditionalFormatting>
  <conditionalFormatting sqref="H19:H20">
    <cfRule type="cellIs" dxfId="21" priority="2" stopIfTrue="1" operator="lessThan">
      <formula>155</formula>
    </cfRule>
  </conditionalFormatting>
  <conditionalFormatting sqref="H19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K49"/>
  <sheetViews>
    <sheetView view="pageBreakPreview" zoomScale="85" zoomScaleNormal="100" zoomScaleSheetLayoutView="85" zoomScalePageLayoutView="50" workbookViewId="0">
      <selection activeCell="K9" sqref="K9:Z1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8.8554687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5.7109375" style="2" customWidth="1"/>
    <col min="12" max="12" width="5.7109375" style="18" customWidth="1"/>
    <col min="13" max="13" width="7" style="2" customWidth="1"/>
    <col min="14" max="14" width="6.140625" style="2" customWidth="1"/>
    <col min="15" max="20" width="5.7109375" style="2" customWidth="1"/>
    <col min="21" max="21" width="6.42578125" style="2" customWidth="1"/>
    <col min="22" max="25" width="5.7109375" style="2" customWidth="1"/>
    <col min="26" max="26" width="6" style="2" customWidth="1"/>
    <col min="27" max="27" width="10" style="2" customWidth="1"/>
    <col min="28" max="28" width="17.7109375" style="2" customWidth="1"/>
    <col min="29" max="29" width="9.140625" style="2"/>
    <col min="30" max="31" width="6.42578125" style="2" bestFit="1" customWidth="1"/>
    <col min="32" max="33" width="5.5703125" style="2" bestFit="1" customWidth="1"/>
    <col min="34" max="34" width="6.42578125" style="2" bestFit="1" customWidth="1"/>
    <col min="35" max="36" width="5.5703125" style="2" bestFit="1" customWidth="1"/>
    <col min="37" max="16384" width="9.140625" style="2"/>
  </cols>
  <sheetData>
    <row r="1" spans="1:37" s="1" customFormat="1" ht="15" customHeight="1" x14ac:dyDescent="0.3">
      <c r="A1" s="176" t="s">
        <v>97</v>
      </c>
      <c r="B1" s="177"/>
      <c r="C1" s="178"/>
      <c r="D1" s="182" t="s">
        <v>73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4"/>
    </row>
    <row r="2" spans="1:37" s="1" customFormat="1" ht="15" customHeight="1" thickBot="1" x14ac:dyDescent="0.35">
      <c r="A2" s="179"/>
      <c r="B2" s="180"/>
      <c r="C2" s="181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7"/>
    </row>
    <row r="3" spans="1:37" s="1" customFormat="1" ht="15" customHeight="1" thickBot="1" x14ac:dyDescent="0.35">
      <c r="A3" s="42"/>
      <c r="B3" s="83"/>
      <c r="C3" s="84"/>
      <c r="D3" s="84"/>
      <c r="E3" s="84"/>
      <c r="F3" s="84"/>
      <c r="G3" s="84"/>
      <c r="H3" s="8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2"/>
      <c r="AB3" s="22"/>
    </row>
    <row r="4" spans="1:37" s="1" customFormat="1" ht="15" customHeight="1" thickBot="1" x14ac:dyDescent="0.35">
      <c r="A4" s="188" t="s">
        <v>23</v>
      </c>
      <c r="B4" s="189"/>
      <c r="C4" s="190"/>
      <c r="D4" s="191"/>
      <c r="E4" s="192"/>
      <c r="F4" s="192"/>
      <c r="G4" s="192"/>
      <c r="H4" s="192"/>
      <c r="I4" s="192"/>
      <c r="J4" s="192"/>
      <c r="K4" s="192"/>
      <c r="L4" s="192"/>
      <c r="M4" s="193"/>
      <c r="N4" s="220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2"/>
    </row>
    <row r="5" spans="1:37" s="1" customFormat="1" ht="15" customHeight="1" thickBot="1" x14ac:dyDescent="0.35">
      <c r="A5" s="188" t="s">
        <v>74</v>
      </c>
      <c r="B5" s="189"/>
      <c r="C5" s="190"/>
      <c r="D5" s="203"/>
      <c r="E5" s="204"/>
      <c r="F5" s="204"/>
      <c r="G5" s="204"/>
      <c r="H5" s="204"/>
      <c r="I5" s="204"/>
      <c r="J5" s="204"/>
      <c r="K5" s="204"/>
      <c r="L5" s="204"/>
      <c r="M5" s="205"/>
      <c r="N5" s="223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5"/>
    </row>
    <row r="6" spans="1:37" s="1" customFormat="1" ht="15" customHeight="1" thickBot="1" x14ac:dyDescent="0.35">
      <c r="A6" s="206" t="s">
        <v>31</v>
      </c>
      <c r="B6" s="207"/>
      <c r="C6" s="207"/>
      <c r="D6" s="208"/>
      <c r="E6" s="209"/>
      <c r="F6" s="209"/>
      <c r="G6" s="209"/>
      <c r="H6" s="209"/>
      <c r="I6" s="209"/>
      <c r="J6" s="209"/>
      <c r="K6" s="209"/>
      <c r="L6" s="209"/>
      <c r="M6" s="210"/>
      <c r="N6" s="223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5"/>
    </row>
    <row r="7" spans="1:37" s="1" customFormat="1" ht="18.75" customHeight="1" thickBot="1" x14ac:dyDescent="0.35">
      <c r="A7" s="188" t="s">
        <v>32</v>
      </c>
      <c r="B7" s="189"/>
      <c r="C7" s="189"/>
      <c r="D7" s="76"/>
      <c r="E7" s="77"/>
      <c r="F7" s="77"/>
      <c r="G7" s="77"/>
      <c r="H7" s="77"/>
      <c r="I7" s="77"/>
      <c r="J7" s="77"/>
      <c r="K7" s="77"/>
      <c r="L7" s="77"/>
      <c r="M7" s="78"/>
      <c r="N7" s="226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8"/>
    </row>
    <row r="8" spans="1:37" s="1" customFormat="1" ht="6.75" customHeight="1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37" ht="15.75" customHeight="1" x14ac:dyDescent="0.2">
      <c r="A9" s="165" t="s">
        <v>0</v>
      </c>
      <c r="B9" s="168" t="s">
        <v>56</v>
      </c>
      <c r="C9" s="211"/>
      <c r="D9" s="165" t="s">
        <v>36</v>
      </c>
      <c r="E9" s="165" t="s">
        <v>37</v>
      </c>
      <c r="F9" s="80"/>
      <c r="G9" s="168" t="s">
        <v>1</v>
      </c>
      <c r="H9" s="229"/>
      <c r="I9" s="169"/>
      <c r="J9" s="81"/>
      <c r="K9" s="172" t="s">
        <v>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65" t="s">
        <v>40</v>
      </c>
      <c r="AB9" s="165" t="s">
        <v>34</v>
      </c>
    </row>
    <row r="10" spans="1:37" ht="15.75" customHeight="1" x14ac:dyDescent="0.2">
      <c r="A10" s="166"/>
      <c r="B10" s="212"/>
      <c r="C10" s="213"/>
      <c r="D10" s="166"/>
      <c r="E10" s="166"/>
      <c r="F10" s="166" t="s">
        <v>81</v>
      </c>
      <c r="G10" s="170"/>
      <c r="H10" s="230"/>
      <c r="I10" s="171"/>
      <c r="J10" s="82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66"/>
      <c r="AB10" s="166"/>
    </row>
    <row r="11" spans="1:37" ht="56.25" customHeight="1" thickBot="1" x14ac:dyDescent="0.25">
      <c r="A11" s="166"/>
      <c r="B11" s="212"/>
      <c r="C11" s="213"/>
      <c r="D11" s="166"/>
      <c r="E11" s="167"/>
      <c r="F11" s="175"/>
      <c r="G11" s="46" t="s">
        <v>35</v>
      </c>
      <c r="H11" s="47" t="s">
        <v>58</v>
      </c>
      <c r="I11" s="48" t="s">
        <v>30</v>
      </c>
      <c r="J11" s="49" t="s">
        <v>27</v>
      </c>
      <c r="K11" s="161" t="s">
        <v>3</v>
      </c>
      <c r="L11" s="162"/>
      <c r="M11" s="163" t="s">
        <v>15</v>
      </c>
      <c r="N11" s="162"/>
      <c r="O11" s="163" t="s">
        <v>16</v>
      </c>
      <c r="P11" s="162"/>
      <c r="Q11" s="163" t="s">
        <v>17</v>
      </c>
      <c r="R11" s="162"/>
      <c r="S11" s="163" t="s">
        <v>29</v>
      </c>
      <c r="T11" s="162"/>
      <c r="U11" s="163" t="s">
        <v>28</v>
      </c>
      <c r="V11" s="162"/>
      <c r="W11" s="163" t="s">
        <v>18</v>
      </c>
      <c r="X11" s="161"/>
      <c r="Y11" s="174" t="s">
        <v>19</v>
      </c>
      <c r="Z11" s="161"/>
      <c r="AA11" s="166"/>
      <c r="AB11" s="166"/>
      <c r="AD11" s="43" t="s">
        <v>46</v>
      </c>
      <c r="AE11" s="43" t="s">
        <v>47</v>
      </c>
      <c r="AF11" s="43" t="s">
        <v>48</v>
      </c>
      <c r="AG11" s="43" t="s">
        <v>49</v>
      </c>
      <c r="AH11" s="43" t="s">
        <v>50</v>
      </c>
      <c r="AI11" s="43" t="s">
        <v>51</v>
      </c>
      <c r="AJ11" s="43" t="s">
        <v>52</v>
      </c>
      <c r="AK11" s="44" t="s">
        <v>53</v>
      </c>
    </row>
    <row r="12" spans="1:37" ht="15" customHeight="1" x14ac:dyDescent="0.2">
      <c r="A12" s="50"/>
      <c r="B12" s="164"/>
      <c r="C12" s="160"/>
      <c r="D12" s="51"/>
      <c r="E12" s="51"/>
      <c r="F12" s="51"/>
      <c r="G12" s="51"/>
      <c r="H12" s="52"/>
      <c r="I12" s="52"/>
      <c r="J12" s="52"/>
      <c r="K12" s="53" t="s">
        <v>21</v>
      </c>
      <c r="L12" s="54" t="s">
        <v>22</v>
      </c>
      <c r="M12" s="53" t="s">
        <v>21</v>
      </c>
      <c r="N12" s="53" t="s">
        <v>22</v>
      </c>
      <c r="O12" s="53" t="s">
        <v>21</v>
      </c>
      <c r="P12" s="53" t="s">
        <v>22</v>
      </c>
      <c r="Q12" s="53" t="s">
        <v>21</v>
      </c>
      <c r="R12" s="53" t="s">
        <v>22</v>
      </c>
      <c r="S12" s="53" t="s">
        <v>21</v>
      </c>
      <c r="T12" s="53" t="s">
        <v>22</v>
      </c>
      <c r="U12" s="53" t="s">
        <v>21</v>
      </c>
      <c r="V12" s="53" t="s">
        <v>22</v>
      </c>
      <c r="W12" s="53" t="s">
        <v>21</v>
      </c>
      <c r="X12" s="53" t="s">
        <v>22</v>
      </c>
      <c r="Y12" s="53" t="s">
        <v>21</v>
      </c>
      <c r="Z12" s="53" t="s">
        <v>22</v>
      </c>
      <c r="AA12" s="51"/>
      <c r="AB12" s="55"/>
      <c r="AD12" s="45">
        <v>8.0000000000000002E-3</v>
      </c>
      <c r="AE12" s="45">
        <v>0.14000000000000001</v>
      </c>
      <c r="AF12" s="45">
        <v>4.7500000000000001E-2</v>
      </c>
      <c r="AG12" s="45">
        <v>0.03</v>
      </c>
      <c r="AH12" s="45">
        <v>0.1</v>
      </c>
      <c r="AI12" s="45">
        <v>1.4E-2</v>
      </c>
      <c r="AJ12" s="45">
        <v>0.01</v>
      </c>
      <c r="AK12" s="43">
        <v>200</v>
      </c>
    </row>
    <row r="13" spans="1:37" s="4" customFormat="1" ht="13.5" x14ac:dyDescent="0.2">
      <c r="A13" s="11" t="s">
        <v>4</v>
      </c>
      <c r="B13" s="148"/>
      <c r="C13" s="148"/>
      <c r="D13" s="16" t="s">
        <v>57</v>
      </c>
      <c r="E13" s="21"/>
      <c r="F13" s="21"/>
      <c r="G13" s="24"/>
      <c r="H13" s="3"/>
      <c r="I13" s="3"/>
      <c r="J13" s="3" t="str">
        <f t="shared" ref="J13:J20" si="0">IF(D13="DoBPŠ",(IF(H13-I13&lt;=0,0,H13-I13)),"-")</f>
        <v>-</v>
      </c>
      <c r="K13" s="3">
        <f t="shared" ref="K13:K20" si="1">ROUNDDOWN(H13*L13,2)</f>
        <v>0</v>
      </c>
      <c r="L13" s="25">
        <f t="shared" ref="L13:L20" si="2">$AD$12</f>
        <v>8.0000000000000002E-3</v>
      </c>
      <c r="M13" s="3">
        <f t="shared" ref="M13:M20" si="3">IF($D13="DoBPŠ",(ROUNDDOWN($J13*N13,2)),(ROUNDDOWN($H13*N13,2)))</f>
        <v>0</v>
      </c>
      <c r="N13" s="61">
        <f t="shared" ref="N13:N20" si="4">IF($D13="DoBPŠ",(IF($H13&lt;=$AK$12,0%,$AE$12)),(IF($D13="DoPČ-N",$AE$12,(IF($D13="DoVP-N",$AE$12,(IF($D13="DoPČ",$AE$12,(IF($D13="DoVP",$AE$12,"ERROR")))))))))</f>
        <v>0.14000000000000001</v>
      </c>
      <c r="O13" s="3">
        <f t="shared" ref="O13:O20" si="5">IF($D13="DoBPŠ",(ROUNDDOWN($J13*P13,2)),(ROUNDDOWN($H13*P13,2)))</f>
        <v>0</v>
      </c>
      <c r="P13" s="61">
        <f t="shared" ref="P13:P20" si="6">IF($D13="DoBPŠ",(IF($H13&lt;=$AK$12,0%,$AF$12)),(IF($D13="DoPČ-N",$AF$12,(IF($D13="DoVP-N",$AF$12,(IF($D13="DoPČ",$AF$12,(IF($D13="DoVP",$AF$12,"ERROR")))))))))</f>
        <v>4.7500000000000001E-2</v>
      </c>
      <c r="Q13" s="3">
        <f t="shared" ref="Q13:Q20" si="7">IF($D13="DoBPŠ",(ROUNDDOWN($J13*R13,2)),(ROUNDDOWN($H13*R13,2)))</f>
        <v>0</v>
      </c>
      <c r="R13" s="61">
        <f t="shared" ref="R13:R20" si="8">IF($D13="DoBPŠ",(IF($H13&lt;=$AK$12,0%,$AG$12)),(IF($D13="DoPČ-N",$AG$12,(IF($D13="DoVP-N",$AG$12,(IF($D13="DoPČ",$AG$12,(IF($D13="DoVP",$AG$12,"ERROR")))))))))</f>
        <v>0.03</v>
      </c>
      <c r="S13" s="3">
        <f>IF(F13=621,IF($D13="DoBPŠ",(ROUNDDOWN($J13*T13,2)),(ROUNDDOWN($H13*T13,2))),0)</f>
        <v>0</v>
      </c>
      <c r="T13" s="61">
        <f t="shared" ref="T13:T20" si="9">IF($D13="DoBPŠ",(IF($H13&lt;=$AK$12,0%,0%)),(IF($D13="DoPČ-N",$AH$12,(IF($D13="DoVP-N",$AH$12,(IF($D13="DoPČ",$AH$12,(IF($D13="DoVP",$AH$12,"ERROR")))))))))</f>
        <v>0.1</v>
      </c>
      <c r="U13" s="3">
        <f>IF(F13=623,IF($D13="DoBPŠ",(ROUNDDOWN($J13*V13,2)),(ROUNDDOWN($H13*V13,2))),0)</f>
        <v>0</v>
      </c>
      <c r="V13" s="61">
        <f t="shared" ref="V13:V20" si="10">IF($D13="DoBPŠ",(IF($H13&lt;=$AK$12,0%,0%)),(IF($D13="DoPČ-N",$AH$12,(IF($D13="DoVP-N",$AH$12,(IF($D13="DoPČ",$AH$12,(IF($D13="DoVP",$AH$12,"ERROR")))))))))</f>
        <v>0.1</v>
      </c>
      <c r="W13" s="3">
        <f t="shared" ref="W13:W20" si="11">IF($D13="DoBPŠ",(ROUNDDOWN($J13*X13,2)),(ROUNDDOWN($H13*X13,2)))</f>
        <v>0</v>
      </c>
      <c r="X13" s="61">
        <f>IF($D13="DoBPŠ",(IF($H13&lt;=$AK$12,0%,0%)),((IF($D13="DoPČ-N",0%,(IF($D13="DoVP-N",0%,(IF($D13="DoPČ",$AI$12,(IF($D13="DoVP",$AI$12,"ERROR"))))))))))</f>
        <v>0</v>
      </c>
      <c r="Y13" s="3">
        <f t="shared" ref="Y13:Y20" si="12">IF($D13="DoBPŠ",(ROUNDDOWN($J13*Z13,2)),(ROUNDDOWN($H13*Z13,2)))</f>
        <v>0</v>
      </c>
      <c r="Z13" s="61">
        <f>IF($D13="DoBPŠ",(IF($H13&lt;=$AK$12,0%,0%)),(IF($D13="DoPČ-N",0%,(IF($D13="DoVP-N",0%,(IF($D13="DoPČ",$AJ$12,(IF($D13="DoVP",$AJ$12,"ERROR")))))))))</f>
        <v>0</v>
      </c>
      <c r="AA13" s="26">
        <f t="shared" ref="AA13:AA20" si="13">ROUNDDOWN(H13+K13+M13+O13+Q13+S13+U13+W13+Y13,2)</f>
        <v>0</v>
      </c>
      <c r="AB13" s="74"/>
      <c r="AC13" s="75" t="s">
        <v>57</v>
      </c>
    </row>
    <row r="14" spans="1:37" s="4" customFormat="1" ht="13.5" x14ac:dyDescent="0.2">
      <c r="A14" s="11" t="s">
        <v>5</v>
      </c>
      <c r="B14" s="148"/>
      <c r="C14" s="148"/>
      <c r="D14" s="16" t="s">
        <v>45</v>
      </c>
      <c r="E14" s="21"/>
      <c r="F14" s="21"/>
      <c r="G14" s="24"/>
      <c r="H14" s="3"/>
      <c r="I14" s="3"/>
      <c r="J14" s="3">
        <f t="shared" si="0"/>
        <v>0</v>
      </c>
      <c r="K14" s="3">
        <f t="shared" si="1"/>
        <v>0</v>
      </c>
      <c r="L14" s="25">
        <f t="shared" si="2"/>
        <v>8.0000000000000002E-3</v>
      </c>
      <c r="M14" s="3">
        <f t="shared" si="3"/>
        <v>0</v>
      </c>
      <c r="N14" s="61">
        <f t="shared" si="4"/>
        <v>0</v>
      </c>
      <c r="O14" s="3">
        <f t="shared" si="5"/>
        <v>0</v>
      </c>
      <c r="P14" s="61">
        <f t="shared" si="6"/>
        <v>0</v>
      </c>
      <c r="Q14" s="3">
        <f t="shared" si="7"/>
        <v>0</v>
      </c>
      <c r="R14" s="61">
        <f t="shared" si="8"/>
        <v>0</v>
      </c>
      <c r="S14" s="3">
        <f t="shared" ref="S14:S20" si="14">IF(F14=621,IF($D14="DoBPŠ",(ROUNDDOWN($J14*T14,2)),(ROUNDDOWN($H14*T14,2))),0)</f>
        <v>0</v>
      </c>
      <c r="T14" s="61">
        <f t="shared" si="9"/>
        <v>0</v>
      </c>
      <c r="U14" s="3">
        <f t="shared" ref="U14:U20" si="15">IF(F14=623,IF($D14="DoBPŠ",(ROUNDDOWN($J14*V14,2)),(ROUNDDOWN($H14*V14,2))),0)</f>
        <v>0</v>
      </c>
      <c r="V14" s="61">
        <f t="shared" si="10"/>
        <v>0</v>
      </c>
      <c r="W14" s="3">
        <f t="shared" si="11"/>
        <v>0</v>
      </c>
      <c r="X14" s="61">
        <f t="shared" ref="X14:X20" si="16">IF($D14="DoBPŠ",(IF($H14&lt;=$AK$12,0%,0%)),((IF($D14="DoPČ-N",0%,(IF($D14="DoVP-N",0%,(IF($D14="DoPČ",$AI$12,(IF($D14="DoVP",$AI$12,"ERROR"))))))))))</f>
        <v>0</v>
      </c>
      <c r="Y14" s="3">
        <f t="shared" si="12"/>
        <v>0</v>
      </c>
      <c r="Z14" s="61">
        <f t="shared" ref="Z14:Z20" si="17">IF($D14="DoBPŠ",(IF($H14&lt;=$AK$12,0%,0%)),(IF($D14="DoPČ-N",0%,(IF($D14="DoVP-N",0%,(IF($D14="DoPČ",$AJ$12,(IF($D14="DoVP",$AJ$12,"ERROR")))))))))</f>
        <v>0</v>
      </c>
      <c r="AA14" s="26">
        <f t="shared" si="13"/>
        <v>0</v>
      </c>
      <c r="AB14" s="74"/>
      <c r="AC14" s="75" t="s">
        <v>45</v>
      </c>
    </row>
    <row r="15" spans="1:37" s="4" customFormat="1" ht="13.5" x14ac:dyDescent="0.2">
      <c r="A15" s="11" t="s">
        <v>6</v>
      </c>
      <c r="B15" s="143"/>
      <c r="C15" s="144"/>
      <c r="D15" s="16" t="s">
        <v>20</v>
      </c>
      <c r="E15" s="21"/>
      <c r="F15" s="21"/>
      <c r="G15" s="24"/>
      <c r="H15" s="3"/>
      <c r="I15" s="3"/>
      <c r="J15" s="3" t="str">
        <f t="shared" si="0"/>
        <v>-</v>
      </c>
      <c r="K15" s="3">
        <f t="shared" si="1"/>
        <v>0</v>
      </c>
      <c r="L15" s="25">
        <f t="shared" si="2"/>
        <v>8.0000000000000002E-3</v>
      </c>
      <c r="M15" s="3">
        <f t="shared" si="3"/>
        <v>0</v>
      </c>
      <c r="N15" s="61">
        <f t="shared" si="4"/>
        <v>0.14000000000000001</v>
      </c>
      <c r="O15" s="3">
        <f t="shared" si="5"/>
        <v>0</v>
      </c>
      <c r="P15" s="61">
        <f t="shared" si="6"/>
        <v>4.7500000000000001E-2</v>
      </c>
      <c r="Q15" s="3">
        <f t="shared" si="7"/>
        <v>0</v>
      </c>
      <c r="R15" s="61">
        <f t="shared" si="8"/>
        <v>0.03</v>
      </c>
      <c r="S15" s="3">
        <f t="shared" si="14"/>
        <v>0</v>
      </c>
      <c r="T15" s="61">
        <f t="shared" si="9"/>
        <v>0.1</v>
      </c>
      <c r="U15" s="3">
        <f t="shared" si="15"/>
        <v>0</v>
      </c>
      <c r="V15" s="61">
        <f t="shared" si="10"/>
        <v>0.1</v>
      </c>
      <c r="W15" s="3">
        <f t="shared" si="11"/>
        <v>0</v>
      </c>
      <c r="X15" s="61">
        <f t="shared" si="16"/>
        <v>1.4E-2</v>
      </c>
      <c r="Y15" s="3">
        <f t="shared" si="12"/>
        <v>0</v>
      </c>
      <c r="Z15" s="61">
        <f t="shared" si="17"/>
        <v>0.01</v>
      </c>
      <c r="AA15" s="26">
        <f t="shared" si="13"/>
        <v>0</v>
      </c>
      <c r="AB15" s="74"/>
      <c r="AC15" s="75" t="s">
        <v>20</v>
      </c>
    </row>
    <row r="16" spans="1:37" s="4" customFormat="1" ht="13.5" x14ac:dyDescent="0.2">
      <c r="A16" s="11" t="s">
        <v>7</v>
      </c>
      <c r="B16" s="143"/>
      <c r="C16" s="144"/>
      <c r="D16" s="16" t="s">
        <v>33</v>
      </c>
      <c r="E16" s="21"/>
      <c r="F16" s="21"/>
      <c r="G16" s="24"/>
      <c r="H16" s="3"/>
      <c r="I16" s="3"/>
      <c r="J16" s="3" t="str">
        <f t="shared" si="0"/>
        <v>-</v>
      </c>
      <c r="K16" s="3">
        <f t="shared" si="1"/>
        <v>0</v>
      </c>
      <c r="L16" s="25">
        <f t="shared" si="2"/>
        <v>8.0000000000000002E-3</v>
      </c>
      <c r="M16" s="3">
        <f t="shared" si="3"/>
        <v>0</v>
      </c>
      <c r="N16" s="61">
        <f t="shared" si="4"/>
        <v>0.14000000000000001</v>
      </c>
      <c r="O16" s="3">
        <f t="shared" si="5"/>
        <v>0</v>
      </c>
      <c r="P16" s="61">
        <f t="shared" si="6"/>
        <v>4.7500000000000001E-2</v>
      </c>
      <c r="Q16" s="3">
        <f t="shared" si="7"/>
        <v>0</v>
      </c>
      <c r="R16" s="61">
        <f t="shared" si="8"/>
        <v>0.03</v>
      </c>
      <c r="S16" s="3">
        <f t="shared" si="14"/>
        <v>0</v>
      </c>
      <c r="T16" s="61">
        <f t="shared" si="9"/>
        <v>0.1</v>
      </c>
      <c r="U16" s="3">
        <f t="shared" si="15"/>
        <v>0</v>
      </c>
      <c r="V16" s="61">
        <f t="shared" si="10"/>
        <v>0.1</v>
      </c>
      <c r="W16" s="3">
        <f t="shared" si="11"/>
        <v>0</v>
      </c>
      <c r="X16" s="61">
        <f t="shared" si="16"/>
        <v>1.4E-2</v>
      </c>
      <c r="Y16" s="3">
        <f t="shared" si="12"/>
        <v>0</v>
      </c>
      <c r="Z16" s="61">
        <f t="shared" si="17"/>
        <v>0.01</v>
      </c>
      <c r="AA16" s="26">
        <f t="shared" si="13"/>
        <v>0</v>
      </c>
      <c r="AB16" s="74"/>
      <c r="AC16" s="75" t="s">
        <v>33</v>
      </c>
    </row>
    <row r="17" spans="1:29" s="4" customFormat="1" ht="13.5" x14ac:dyDescent="0.2">
      <c r="A17" s="11" t="s">
        <v>8</v>
      </c>
      <c r="B17" s="148"/>
      <c r="C17" s="148"/>
      <c r="D17" s="16" t="s">
        <v>75</v>
      </c>
      <c r="E17" s="21"/>
      <c r="F17" s="21"/>
      <c r="G17" s="24"/>
      <c r="H17" s="3"/>
      <c r="I17" s="3"/>
      <c r="J17" s="3" t="str">
        <f t="shared" si="0"/>
        <v>-</v>
      </c>
      <c r="K17" s="3">
        <f t="shared" si="1"/>
        <v>0</v>
      </c>
      <c r="L17" s="25">
        <f t="shared" si="2"/>
        <v>8.0000000000000002E-3</v>
      </c>
      <c r="M17" s="3">
        <f t="shared" si="3"/>
        <v>0</v>
      </c>
      <c r="N17" s="61">
        <f t="shared" si="4"/>
        <v>0.14000000000000001</v>
      </c>
      <c r="O17" s="3">
        <f t="shared" si="5"/>
        <v>0</v>
      </c>
      <c r="P17" s="61">
        <f t="shared" si="6"/>
        <v>4.7500000000000001E-2</v>
      </c>
      <c r="Q17" s="3">
        <f t="shared" si="7"/>
        <v>0</v>
      </c>
      <c r="R17" s="61">
        <f t="shared" si="8"/>
        <v>0.03</v>
      </c>
      <c r="S17" s="3">
        <f t="shared" si="14"/>
        <v>0</v>
      </c>
      <c r="T17" s="61">
        <f t="shared" si="9"/>
        <v>0.1</v>
      </c>
      <c r="U17" s="3">
        <f t="shared" si="15"/>
        <v>0</v>
      </c>
      <c r="V17" s="61">
        <f t="shared" si="10"/>
        <v>0.1</v>
      </c>
      <c r="W17" s="3">
        <f t="shared" si="11"/>
        <v>0</v>
      </c>
      <c r="X17" s="61">
        <f t="shared" si="16"/>
        <v>0</v>
      </c>
      <c r="Y17" s="3">
        <f t="shared" si="12"/>
        <v>0</v>
      </c>
      <c r="Z17" s="61">
        <f t="shared" si="17"/>
        <v>0</v>
      </c>
      <c r="AA17" s="26">
        <f t="shared" si="13"/>
        <v>0</v>
      </c>
      <c r="AB17" s="74"/>
      <c r="AC17" s="75" t="s">
        <v>75</v>
      </c>
    </row>
    <row r="18" spans="1:29" s="4" customFormat="1" ht="25.5" x14ac:dyDescent="0.2">
      <c r="A18" s="11" t="s">
        <v>9</v>
      </c>
      <c r="B18" s="148"/>
      <c r="C18" s="148"/>
      <c r="D18" s="16"/>
      <c r="E18" s="21"/>
      <c r="F18" s="21"/>
      <c r="G18" s="24"/>
      <c r="H18" s="3"/>
      <c r="I18" s="3"/>
      <c r="J18" s="3" t="str">
        <f t="shared" si="0"/>
        <v>-</v>
      </c>
      <c r="K18" s="3">
        <f t="shared" si="1"/>
        <v>0</v>
      </c>
      <c r="L18" s="25">
        <f t="shared" si="2"/>
        <v>8.0000000000000002E-3</v>
      </c>
      <c r="M18" s="3" t="e">
        <f t="shared" si="3"/>
        <v>#VALUE!</v>
      </c>
      <c r="N18" s="61" t="str">
        <f t="shared" si="4"/>
        <v>ERROR</v>
      </c>
      <c r="O18" s="3" t="e">
        <f t="shared" si="5"/>
        <v>#VALUE!</v>
      </c>
      <c r="P18" s="61" t="str">
        <f t="shared" si="6"/>
        <v>ERROR</v>
      </c>
      <c r="Q18" s="3" t="e">
        <f t="shared" si="7"/>
        <v>#VALUE!</v>
      </c>
      <c r="R18" s="61" t="str">
        <f t="shared" si="8"/>
        <v>ERROR</v>
      </c>
      <c r="S18" s="3">
        <f t="shared" si="14"/>
        <v>0</v>
      </c>
      <c r="T18" s="61" t="str">
        <f t="shared" si="9"/>
        <v>ERROR</v>
      </c>
      <c r="U18" s="3">
        <f t="shared" si="15"/>
        <v>0</v>
      </c>
      <c r="V18" s="61" t="str">
        <f t="shared" si="10"/>
        <v>ERROR</v>
      </c>
      <c r="W18" s="3" t="e">
        <f t="shared" si="11"/>
        <v>#VALUE!</v>
      </c>
      <c r="X18" s="61" t="str">
        <f t="shared" si="16"/>
        <v>ERROR</v>
      </c>
      <c r="Y18" s="3" t="e">
        <f t="shared" si="12"/>
        <v>#VALUE!</v>
      </c>
      <c r="Z18" s="61" t="str">
        <f t="shared" si="17"/>
        <v>ERROR</v>
      </c>
      <c r="AA18" s="26" t="e">
        <f t="shared" si="13"/>
        <v>#VALUE!</v>
      </c>
      <c r="AB18" s="15"/>
    </row>
    <row r="19" spans="1:29" s="4" customFormat="1" ht="25.5" x14ac:dyDescent="0.2">
      <c r="A19" s="11" t="s">
        <v>10</v>
      </c>
      <c r="B19" s="148"/>
      <c r="C19" s="148"/>
      <c r="D19" s="16"/>
      <c r="E19" s="21"/>
      <c r="F19" s="21"/>
      <c r="G19" s="24"/>
      <c r="H19" s="3"/>
      <c r="I19" s="3"/>
      <c r="J19" s="3" t="str">
        <f t="shared" si="0"/>
        <v>-</v>
      </c>
      <c r="K19" s="3">
        <f t="shared" si="1"/>
        <v>0</v>
      </c>
      <c r="L19" s="25">
        <f t="shared" si="2"/>
        <v>8.0000000000000002E-3</v>
      </c>
      <c r="M19" s="3" t="e">
        <f t="shared" si="3"/>
        <v>#VALUE!</v>
      </c>
      <c r="N19" s="61" t="str">
        <f t="shared" si="4"/>
        <v>ERROR</v>
      </c>
      <c r="O19" s="3" t="e">
        <f t="shared" si="5"/>
        <v>#VALUE!</v>
      </c>
      <c r="P19" s="61" t="str">
        <f t="shared" si="6"/>
        <v>ERROR</v>
      </c>
      <c r="Q19" s="3" t="e">
        <f t="shared" si="7"/>
        <v>#VALUE!</v>
      </c>
      <c r="R19" s="61" t="str">
        <f t="shared" si="8"/>
        <v>ERROR</v>
      </c>
      <c r="S19" s="3">
        <f t="shared" si="14"/>
        <v>0</v>
      </c>
      <c r="T19" s="61" t="str">
        <f t="shared" si="9"/>
        <v>ERROR</v>
      </c>
      <c r="U19" s="3">
        <f t="shared" si="15"/>
        <v>0</v>
      </c>
      <c r="V19" s="61" t="str">
        <f t="shared" si="10"/>
        <v>ERROR</v>
      </c>
      <c r="W19" s="3" t="e">
        <f t="shared" si="11"/>
        <v>#VALUE!</v>
      </c>
      <c r="X19" s="61" t="str">
        <f t="shared" si="16"/>
        <v>ERROR</v>
      </c>
      <c r="Y19" s="3" t="e">
        <f t="shared" si="12"/>
        <v>#VALUE!</v>
      </c>
      <c r="Z19" s="61" t="str">
        <f t="shared" si="17"/>
        <v>ERROR</v>
      </c>
      <c r="AA19" s="26" t="e">
        <f t="shared" si="13"/>
        <v>#VALUE!</v>
      </c>
      <c r="AB19" s="15"/>
      <c r="AC19" s="73"/>
    </row>
    <row r="20" spans="1:29" s="4" customFormat="1" ht="25.5" x14ac:dyDescent="0.2">
      <c r="A20" s="110" t="s">
        <v>11</v>
      </c>
      <c r="B20" s="231"/>
      <c r="C20" s="231"/>
      <c r="D20" s="111"/>
      <c r="E20" s="112"/>
      <c r="F20" s="112"/>
      <c r="G20" s="113"/>
      <c r="H20" s="114"/>
      <c r="I20" s="114"/>
      <c r="J20" s="114" t="str">
        <f t="shared" si="0"/>
        <v>-</v>
      </c>
      <c r="K20" s="114">
        <f t="shared" si="1"/>
        <v>0</v>
      </c>
      <c r="L20" s="115">
        <f t="shared" si="2"/>
        <v>8.0000000000000002E-3</v>
      </c>
      <c r="M20" s="114" t="e">
        <f t="shared" si="3"/>
        <v>#VALUE!</v>
      </c>
      <c r="N20" s="116" t="str">
        <f t="shared" si="4"/>
        <v>ERROR</v>
      </c>
      <c r="O20" s="114" t="e">
        <f t="shared" si="5"/>
        <v>#VALUE!</v>
      </c>
      <c r="P20" s="116" t="str">
        <f t="shared" si="6"/>
        <v>ERROR</v>
      </c>
      <c r="Q20" s="114" t="e">
        <f t="shared" si="7"/>
        <v>#VALUE!</v>
      </c>
      <c r="R20" s="116" t="str">
        <f t="shared" si="8"/>
        <v>ERROR</v>
      </c>
      <c r="S20" s="114">
        <f t="shared" si="14"/>
        <v>0</v>
      </c>
      <c r="T20" s="116" t="str">
        <f t="shared" si="9"/>
        <v>ERROR</v>
      </c>
      <c r="U20" s="114">
        <f t="shared" si="15"/>
        <v>0</v>
      </c>
      <c r="V20" s="116" t="str">
        <f t="shared" si="10"/>
        <v>ERROR</v>
      </c>
      <c r="W20" s="114" t="e">
        <f t="shared" si="11"/>
        <v>#VALUE!</v>
      </c>
      <c r="X20" s="116" t="str">
        <f t="shared" si="16"/>
        <v>ERROR</v>
      </c>
      <c r="Y20" s="114" t="e">
        <f t="shared" si="12"/>
        <v>#VALUE!</v>
      </c>
      <c r="Z20" s="116" t="str">
        <f t="shared" si="17"/>
        <v>ERROR</v>
      </c>
      <c r="AA20" s="117" t="e">
        <f t="shared" si="13"/>
        <v>#VALUE!</v>
      </c>
      <c r="AB20" s="118"/>
    </row>
    <row r="21" spans="1:29" ht="16.5" customHeight="1" x14ac:dyDescent="0.2">
      <c r="A21" s="149" t="s">
        <v>87</v>
      </c>
      <c r="B21" s="149"/>
      <c r="C21" s="149"/>
      <c r="D21" s="149"/>
      <c r="E21" s="149"/>
      <c r="F21" s="104"/>
      <c r="G21" s="93">
        <f>SUM(G13:G20)</f>
        <v>0</v>
      </c>
      <c r="H21" s="93">
        <f>SUM(H13:H20)</f>
        <v>0</v>
      </c>
      <c r="I21" s="93"/>
      <c r="J21" s="93"/>
      <c r="K21" s="93">
        <f>SUM(K13:K20)</f>
        <v>0</v>
      </c>
      <c r="L21" s="94"/>
      <c r="M21" s="93" t="e">
        <f>SUM(M13:M20)</f>
        <v>#VALUE!</v>
      </c>
      <c r="N21" s="93"/>
      <c r="O21" s="93" t="e">
        <f>SUM(O13:O20)</f>
        <v>#VALUE!</v>
      </c>
      <c r="P21" s="93"/>
      <c r="Q21" s="93" t="e">
        <f>SUM(Q13:Q20)</f>
        <v>#VALUE!</v>
      </c>
      <c r="R21" s="93"/>
      <c r="S21" s="93">
        <f>SUM(S13:S20)</f>
        <v>0</v>
      </c>
      <c r="T21" s="93"/>
      <c r="U21" s="93">
        <f>SUM(U13:U20)</f>
        <v>0</v>
      </c>
      <c r="V21" s="93"/>
      <c r="W21" s="93" t="e">
        <f>SUM(W13:W20)</f>
        <v>#VALUE!</v>
      </c>
      <c r="X21" s="93"/>
      <c r="Y21" s="93" t="e">
        <f>SUM(Y13:Y20)</f>
        <v>#VALUE!</v>
      </c>
      <c r="Z21" s="93"/>
      <c r="AA21" s="93" t="e">
        <f>SUM(H21+K21+M21+O21+Q21+S21+U21+W21+Y21)</f>
        <v>#VALUE!</v>
      </c>
      <c r="AB21" s="95"/>
    </row>
    <row r="22" spans="1:29" s="86" customFormat="1" ht="16.5" customHeight="1" thickBot="1" x14ac:dyDescent="0.25">
      <c r="A22" s="85"/>
      <c r="B22" s="85"/>
      <c r="C22" s="85"/>
      <c r="D22" s="85"/>
      <c r="E22" s="88"/>
      <c r="F22" s="85"/>
      <c r="G22" s="105"/>
      <c r="H22" s="105"/>
      <c r="I22" s="105"/>
      <c r="J22" s="105"/>
      <c r="K22" s="105"/>
      <c r="L22" s="106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7"/>
    </row>
    <row r="23" spans="1:29" s="86" customFormat="1" ht="32.25" thickBot="1" x14ac:dyDescent="0.25">
      <c r="A23" s="85"/>
      <c r="B23" s="89" t="s">
        <v>82</v>
      </c>
      <c r="C23" s="90"/>
      <c r="D23" s="85"/>
      <c r="E23" s="89" t="s">
        <v>83</v>
      </c>
      <c r="F23" s="90"/>
      <c r="G23" s="105"/>
      <c r="H23" s="105"/>
      <c r="I23" s="105"/>
      <c r="J23" s="105"/>
      <c r="K23" s="105"/>
      <c r="L23" s="106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7"/>
    </row>
    <row r="24" spans="1:29" s="86" customFormat="1" ht="16.5" customHeight="1" x14ac:dyDescent="0.2">
      <c r="A24" s="214" t="s">
        <v>85</v>
      </c>
      <c r="B24" s="215"/>
      <c r="C24" s="215"/>
      <c r="D24" s="216"/>
      <c r="E24" s="215"/>
      <c r="F24" s="215"/>
      <c r="G24" s="216"/>
      <c r="H24" s="91">
        <f>ROUNDDOWN((H21/100)*C23,2)</f>
        <v>0</v>
      </c>
      <c r="I24" s="91"/>
      <c r="J24" s="91"/>
      <c r="K24" s="91">
        <f>ROUNDDOWN((K21/100)*C23,2)</f>
        <v>0</v>
      </c>
      <c r="L24" s="91"/>
      <c r="M24" s="91" t="e">
        <f>ROUNDDOWN((M21/100)*C23,2)</f>
        <v>#VALUE!</v>
      </c>
      <c r="N24" s="91"/>
      <c r="O24" s="91" t="e">
        <f>ROUNDDOWN((O21/100)*C23,2)</f>
        <v>#VALUE!</v>
      </c>
      <c r="P24" s="91"/>
      <c r="Q24" s="91" t="e">
        <f>ROUNDDOWN((Q21/100)*C23,2)</f>
        <v>#VALUE!</v>
      </c>
      <c r="R24" s="91"/>
      <c r="S24" s="91">
        <f>ROUNDDOWN((S21/100)*C23,2)</f>
        <v>0</v>
      </c>
      <c r="T24" s="91"/>
      <c r="U24" s="91">
        <f>ROUNDDOWN((U21/100)*C23,2)</f>
        <v>0</v>
      </c>
      <c r="V24" s="91"/>
      <c r="W24" s="91" t="e">
        <f>ROUNDDOWN((W21/100)*C23,2)</f>
        <v>#VALUE!</v>
      </c>
      <c r="X24" s="91"/>
      <c r="Y24" s="91" t="e">
        <f>ROUNDDOWN((Y21/100)*C23,2)</f>
        <v>#VALUE!</v>
      </c>
      <c r="Z24" s="91"/>
      <c r="AA24" s="91" t="e">
        <f>SUM(H24+K24+M24+O24+Q24+S24+U24+W24+Y24)</f>
        <v>#VALUE!</v>
      </c>
      <c r="AB24" s="87"/>
    </row>
    <row r="25" spans="1:29" s="86" customFormat="1" ht="16.5" customHeight="1" x14ac:dyDescent="0.2">
      <c r="A25" s="214" t="s">
        <v>86</v>
      </c>
      <c r="B25" s="216"/>
      <c r="C25" s="216"/>
      <c r="D25" s="216"/>
      <c r="E25" s="216"/>
      <c r="F25" s="216"/>
      <c r="G25" s="216"/>
      <c r="H25" s="91">
        <f>ROUNDDOWN((H21/100)*F23,2)</f>
        <v>0</v>
      </c>
      <c r="I25" s="91"/>
      <c r="J25" s="91"/>
      <c r="K25" s="91">
        <f>ROUNDDOWN((K21/100)*F23,2)</f>
        <v>0</v>
      </c>
      <c r="L25" s="91"/>
      <c r="M25" s="91" t="e">
        <f>ROUNDDOWN((M21/100)*F23,2)</f>
        <v>#VALUE!</v>
      </c>
      <c r="N25" s="91"/>
      <c r="O25" s="91" t="e">
        <f>ROUNDDOWN((O21/100)*F23,2)</f>
        <v>#VALUE!</v>
      </c>
      <c r="P25" s="91"/>
      <c r="Q25" s="91" t="e">
        <f>ROUNDDOWN((Q21/100)*F23,2)</f>
        <v>#VALUE!</v>
      </c>
      <c r="R25" s="91"/>
      <c r="S25" s="91">
        <f>ROUNDDOWN((S21/100)*F23,2)</f>
        <v>0</v>
      </c>
      <c r="T25" s="91"/>
      <c r="U25" s="91">
        <f>ROUNDDOWN((U21/100)*F23,2)</f>
        <v>0</v>
      </c>
      <c r="V25" s="91"/>
      <c r="W25" s="91" t="e">
        <f>ROUNDDOWN((W21/100)*F23,2)</f>
        <v>#VALUE!</v>
      </c>
      <c r="X25" s="91"/>
      <c r="Y25" s="91" t="e">
        <f>ROUNDDOWN((Y21/100)*F23,2)</f>
        <v>#VALUE!</v>
      </c>
      <c r="Z25" s="91"/>
      <c r="AA25" s="91" t="e">
        <f>SUM(H25+K25+M25+O25+Q25+S25+U25+W25+Y25)</f>
        <v>#VALUE!</v>
      </c>
      <c r="AB25" s="87"/>
    </row>
    <row r="26" spans="1:29" s="4" customFormat="1" ht="8.25" customHeight="1" thickBot="1" x14ac:dyDescent="0.25">
      <c r="A26" s="5"/>
      <c r="B26" s="6"/>
      <c r="C26" s="6"/>
      <c r="D26" s="6"/>
      <c r="E26" s="6"/>
      <c r="F26" s="6"/>
      <c r="G26" s="6"/>
      <c r="H26" s="8"/>
      <c r="I26" s="8"/>
      <c r="J26" s="8"/>
      <c r="K26" s="7"/>
      <c r="L26" s="1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9"/>
    </row>
    <row r="27" spans="1:29" s="4" customFormat="1" ht="19.5" customHeight="1" thickBot="1" x14ac:dyDescent="0.25">
      <c r="A27" s="150" t="s">
        <v>41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2"/>
    </row>
    <row r="28" spans="1:29" s="27" customFormat="1" ht="26.25" customHeight="1" x14ac:dyDescent="0.2">
      <c r="A28" s="10" t="s">
        <v>4</v>
      </c>
      <c r="B28" s="153" t="s">
        <v>38</v>
      </c>
      <c r="C28" s="153"/>
      <c r="D28" s="153"/>
      <c r="E28" s="153"/>
      <c r="F28" s="154"/>
      <c r="G28" s="159"/>
      <c r="H28" s="159"/>
      <c r="I28" s="159"/>
      <c r="J28" s="160"/>
      <c r="K28" s="28" t="s">
        <v>5</v>
      </c>
      <c r="L28" s="154" t="s">
        <v>39</v>
      </c>
      <c r="M28" s="155"/>
      <c r="N28" s="155"/>
      <c r="O28" s="155"/>
      <c r="P28" s="155"/>
      <c r="Q28" s="155"/>
      <c r="R28" s="155"/>
      <c r="S28" s="156"/>
      <c r="T28" s="157"/>
      <c r="U28" s="157"/>
      <c r="V28" s="157"/>
      <c r="W28" s="157"/>
      <c r="X28" s="157"/>
      <c r="Y28" s="157"/>
      <c r="Z28" s="157"/>
      <c r="AA28" s="157"/>
      <c r="AB28" s="158"/>
    </row>
    <row r="29" spans="1:29" s="4" customFormat="1" ht="16.5" customHeight="1" x14ac:dyDescent="0.2">
      <c r="A29" s="11" t="s">
        <v>6</v>
      </c>
      <c r="B29" s="145" t="s">
        <v>43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7"/>
    </row>
    <row r="30" spans="1:29" s="4" customFormat="1" ht="16.5" customHeight="1" x14ac:dyDescent="0.2">
      <c r="A30" s="127"/>
      <c r="B30" s="130" t="s">
        <v>24</v>
      </c>
      <c r="C30" s="131"/>
      <c r="D30" s="132"/>
      <c r="E30" s="132"/>
      <c r="F30" s="132"/>
      <c r="G30" s="132"/>
      <c r="H30" s="132"/>
      <c r="I30" s="132"/>
      <c r="J30" s="132"/>
      <c r="K30" s="133" t="s">
        <v>42</v>
      </c>
      <c r="L30" s="134"/>
      <c r="M30" s="134"/>
      <c r="N30" s="134"/>
      <c r="O30" s="134"/>
      <c r="P30" s="134"/>
      <c r="Q30" s="134"/>
      <c r="R30" s="134"/>
      <c r="S30" s="135"/>
      <c r="T30" s="132"/>
      <c r="U30" s="132"/>
      <c r="V30" s="132"/>
      <c r="W30" s="132"/>
      <c r="X30" s="132"/>
      <c r="Y30" s="132"/>
      <c r="Z30" s="132"/>
      <c r="AA30" s="132"/>
      <c r="AB30" s="139"/>
    </row>
    <row r="31" spans="1:29" s="4" customFormat="1" ht="22.5" customHeight="1" x14ac:dyDescent="0.2">
      <c r="A31" s="128"/>
      <c r="B31" s="130" t="s">
        <v>25</v>
      </c>
      <c r="C31" s="131"/>
      <c r="D31" s="132"/>
      <c r="E31" s="132"/>
      <c r="F31" s="132"/>
      <c r="G31" s="132"/>
      <c r="H31" s="132"/>
      <c r="I31" s="132"/>
      <c r="J31" s="132"/>
      <c r="K31" s="136"/>
      <c r="L31" s="137"/>
      <c r="M31" s="137"/>
      <c r="N31" s="137"/>
      <c r="O31" s="137"/>
      <c r="P31" s="137"/>
      <c r="Q31" s="137"/>
      <c r="R31" s="137"/>
      <c r="S31" s="138"/>
      <c r="T31" s="132"/>
      <c r="U31" s="132"/>
      <c r="V31" s="132"/>
      <c r="W31" s="132"/>
      <c r="X31" s="132"/>
      <c r="Y31" s="132"/>
      <c r="Z31" s="132"/>
      <c r="AA31" s="132"/>
      <c r="AB31" s="139"/>
    </row>
    <row r="32" spans="1:29" s="4" customFormat="1" ht="16.5" customHeight="1" thickBot="1" x14ac:dyDescent="0.25">
      <c r="A32" s="129"/>
      <c r="B32" s="140" t="s">
        <v>26</v>
      </c>
      <c r="C32" s="141"/>
      <c r="D32" s="119"/>
      <c r="E32" s="119"/>
      <c r="F32" s="119"/>
      <c r="G32" s="119"/>
      <c r="H32" s="119"/>
      <c r="I32" s="119"/>
      <c r="J32" s="119"/>
      <c r="K32" s="140" t="s">
        <v>14</v>
      </c>
      <c r="L32" s="142"/>
      <c r="M32" s="142"/>
      <c r="N32" s="142"/>
      <c r="O32" s="142"/>
      <c r="P32" s="142"/>
      <c r="Q32" s="142"/>
      <c r="R32" s="142"/>
      <c r="S32" s="141"/>
      <c r="T32" s="119"/>
      <c r="U32" s="119"/>
      <c r="V32" s="119"/>
      <c r="W32" s="119"/>
      <c r="X32" s="119"/>
      <c r="Y32" s="119"/>
      <c r="Z32" s="119"/>
      <c r="AA32" s="119"/>
      <c r="AB32" s="120"/>
    </row>
    <row r="33" spans="1:28" s="4" customFormat="1" ht="6.75" customHeight="1" thickBot="1" x14ac:dyDescent="0.25">
      <c r="A33" s="5"/>
      <c r="B33" s="6"/>
      <c r="C33" s="6"/>
      <c r="D33" s="6"/>
      <c r="E33" s="6"/>
      <c r="F33" s="6"/>
      <c r="G33" s="6"/>
      <c r="H33" s="8"/>
      <c r="I33" s="8"/>
      <c r="J33" s="8"/>
      <c r="K33" s="7"/>
      <c r="L33" s="1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9"/>
    </row>
    <row r="34" spans="1:28" ht="12.75" customHeight="1" thickBo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ht="13.5" x14ac:dyDescent="0.25">
      <c r="A35" s="121" t="s">
        <v>12</v>
      </c>
      <c r="B35" s="121"/>
      <c r="C35" s="79"/>
      <c r="D35" s="79"/>
      <c r="E35" s="12"/>
      <c r="F35" s="12"/>
      <c r="G35" s="12"/>
      <c r="H35" s="12"/>
      <c r="I35" s="12"/>
      <c r="J35" s="12"/>
      <c r="K35" s="12"/>
      <c r="L35" s="19"/>
      <c r="M35" s="12"/>
      <c r="N35" s="12"/>
      <c r="O35" s="12"/>
      <c r="P35" s="122" t="s">
        <v>77</v>
      </c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4"/>
    </row>
    <row r="36" spans="1:28" ht="13.5" customHeight="1" x14ac:dyDescent="0.25">
      <c r="A36" s="125">
        <v>1</v>
      </c>
      <c r="B36" s="126" t="s">
        <v>55</v>
      </c>
      <c r="C36" s="126"/>
      <c r="D36" s="126"/>
      <c r="E36" s="126"/>
      <c r="F36" s="126"/>
      <c r="G36" s="126"/>
      <c r="H36" s="126"/>
      <c r="I36" s="126"/>
      <c r="J36" s="126"/>
      <c r="K36" s="34"/>
      <c r="L36" s="34"/>
      <c r="M36" s="34"/>
      <c r="N36" s="34"/>
      <c r="O36" s="13"/>
      <c r="P36" s="30" t="s">
        <v>76</v>
      </c>
      <c r="Q36" s="35"/>
      <c r="R36" s="35"/>
      <c r="S36" s="36"/>
      <c r="T36" s="35"/>
      <c r="U36" s="35"/>
      <c r="V36" s="35"/>
      <c r="W36" s="35"/>
      <c r="X36" s="35"/>
      <c r="Y36" s="35"/>
      <c r="Z36" s="35"/>
      <c r="AA36" s="35"/>
      <c r="AB36" s="37"/>
    </row>
    <row r="37" spans="1:28" ht="13.5" x14ac:dyDescent="0.2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3"/>
      <c r="L37" s="20"/>
      <c r="M37" s="13"/>
      <c r="N37" s="13"/>
      <c r="O37" s="13"/>
      <c r="P37" s="30" t="s">
        <v>79</v>
      </c>
      <c r="Q37" s="31"/>
      <c r="R37" s="31"/>
      <c r="S37" s="31"/>
      <c r="T37" s="31"/>
      <c r="U37" s="31"/>
      <c r="V37" s="31"/>
      <c r="W37" s="32"/>
      <c r="X37" s="35"/>
      <c r="Y37" s="35"/>
      <c r="Z37" s="35"/>
      <c r="AA37" s="35"/>
      <c r="AB37" s="37"/>
    </row>
    <row r="38" spans="1:28" ht="13.5" x14ac:dyDescent="0.25">
      <c r="A38" s="14">
        <v>2</v>
      </c>
      <c r="B38" s="13" t="s">
        <v>54</v>
      </c>
      <c r="C38" s="13"/>
      <c r="D38" s="13"/>
      <c r="P38" s="30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8"/>
    </row>
    <row r="39" spans="1:28" ht="13.5" x14ac:dyDescent="0.25">
      <c r="A39" s="14">
        <v>3</v>
      </c>
      <c r="B39" s="13" t="s">
        <v>84</v>
      </c>
      <c r="C39" s="13"/>
      <c r="D39" s="13"/>
      <c r="P39" s="41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8"/>
    </row>
    <row r="40" spans="1:28" ht="13.5" x14ac:dyDescent="0.25">
      <c r="A40" s="14">
        <v>4</v>
      </c>
      <c r="B40" s="13" t="s">
        <v>13</v>
      </c>
      <c r="P40" s="30" t="s">
        <v>44</v>
      </c>
      <c r="Q40" s="31"/>
      <c r="R40" s="31"/>
      <c r="S40" s="31"/>
      <c r="T40" s="31"/>
      <c r="U40" s="31"/>
      <c r="V40" s="31"/>
      <c r="W40" s="32"/>
      <c r="X40" s="36"/>
      <c r="Y40" s="36"/>
      <c r="Z40" s="36"/>
      <c r="AA40" s="36"/>
      <c r="AB40" s="38"/>
    </row>
    <row r="41" spans="1:28" ht="14.25" thickBot="1" x14ac:dyDescent="0.3">
      <c r="A41" s="14"/>
      <c r="B41" s="13"/>
      <c r="P41" s="33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40"/>
    </row>
    <row r="42" spans="1:28" ht="13.5" thickBot="1" x14ac:dyDescent="0.25"/>
    <row r="43" spans="1:28" x14ac:dyDescent="0.2">
      <c r="P43" s="122" t="s">
        <v>78</v>
      </c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</row>
    <row r="44" spans="1:28" ht="13.5" x14ac:dyDescent="0.25">
      <c r="P44" s="30" t="s">
        <v>76</v>
      </c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7"/>
    </row>
    <row r="45" spans="1:28" ht="13.5" x14ac:dyDescent="0.25">
      <c r="P45" s="30" t="s">
        <v>80</v>
      </c>
      <c r="Q45" s="31"/>
      <c r="R45" s="31"/>
      <c r="S45" s="31"/>
      <c r="T45" s="31"/>
      <c r="U45" s="31"/>
      <c r="V45" s="31"/>
      <c r="W45" s="32"/>
      <c r="X45" s="35"/>
      <c r="Y45" s="35"/>
      <c r="Z45" s="35"/>
      <c r="AA45" s="35"/>
      <c r="AB45" s="37"/>
    </row>
    <row r="46" spans="1:28" x14ac:dyDescent="0.2">
      <c r="P46" s="30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8"/>
    </row>
    <row r="47" spans="1:28" x14ac:dyDescent="0.2">
      <c r="P47" s="41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8"/>
    </row>
    <row r="48" spans="1:28" x14ac:dyDescent="0.2">
      <c r="P48" s="30" t="s">
        <v>44</v>
      </c>
      <c r="Q48" s="31"/>
      <c r="R48" s="31"/>
      <c r="S48" s="31"/>
      <c r="T48" s="31"/>
      <c r="U48" s="31"/>
      <c r="V48" s="31"/>
      <c r="W48" s="32"/>
      <c r="X48" s="36"/>
      <c r="Y48" s="36"/>
      <c r="Z48" s="36"/>
      <c r="AA48" s="36"/>
      <c r="AB48" s="38"/>
    </row>
    <row r="49" spans="16:28" ht="13.5" thickBot="1" x14ac:dyDescent="0.25">
      <c r="P49" s="33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</row>
  </sheetData>
  <mergeCells count="61">
    <mergeCell ref="AA9:AA11"/>
    <mergeCell ref="AB9:AB11"/>
    <mergeCell ref="F10:F11"/>
    <mergeCell ref="A1:C2"/>
    <mergeCell ref="D1:AB2"/>
    <mergeCell ref="A4:C4"/>
    <mergeCell ref="D4:M4"/>
    <mergeCell ref="N4:AB7"/>
    <mergeCell ref="A5:C5"/>
    <mergeCell ref="D5:M5"/>
    <mergeCell ref="A6:C6"/>
    <mergeCell ref="D6:M6"/>
    <mergeCell ref="A7:C7"/>
    <mergeCell ref="A9:A11"/>
    <mergeCell ref="B9:C11"/>
    <mergeCell ref="D9:D11"/>
    <mergeCell ref="U11:V11"/>
    <mergeCell ref="W11:X11"/>
    <mergeCell ref="K9:Z10"/>
    <mergeCell ref="Y11:Z11"/>
    <mergeCell ref="S11:T11"/>
    <mergeCell ref="B15:C15"/>
    <mergeCell ref="K11:L11"/>
    <mergeCell ref="M11:N11"/>
    <mergeCell ref="O11:P11"/>
    <mergeCell ref="Q11:R11"/>
    <mergeCell ref="B12:C12"/>
    <mergeCell ref="B13:C13"/>
    <mergeCell ref="B14:C14"/>
    <mergeCell ref="E9:E11"/>
    <mergeCell ref="G9:I10"/>
    <mergeCell ref="B16:C16"/>
    <mergeCell ref="B29:AB29"/>
    <mergeCell ref="B18:C18"/>
    <mergeCell ref="B19:C19"/>
    <mergeCell ref="B20:C20"/>
    <mergeCell ref="A21:E21"/>
    <mergeCell ref="A24:G24"/>
    <mergeCell ref="A25:G25"/>
    <mergeCell ref="A27:AB27"/>
    <mergeCell ref="B28:E28"/>
    <mergeCell ref="L28:S28"/>
    <mergeCell ref="T28:AB28"/>
    <mergeCell ref="F28:J28"/>
    <mergeCell ref="B17:C17"/>
    <mergeCell ref="P43:AB43"/>
    <mergeCell ref="A30:A32"/>
    <mergeCell ref="B30:C30"/>
    <mergeCell ref="D30:J30"/>
    <mergeCell ref="K30:S31"/>
    <mergeCell ref="T30:AB31"/>
    <mergeCell ref="B31:C31"/>
    <mergeCell ref="D31:J31"/>
    <mergeCell ref="B32:C32"/>
    <mergeCell ref="D32:J32"/>
    <mergeCell ref="K32:S32"/>
    <mergeCell ref="T32:AB32"/>
    <mergeCell ref="A35:B35"/>
    <mergeCell ref="P35:AB35"/>
    <mergeCell ref="A36:A37"/>
    <mergeCell ref="B36:J37"/>
  </mergeCells>
  <conditionalFormatting sqref="H13:H20">
    <cfRule type="cellIs" dxfId="19" priority="4" stopIfTrue="1" operator="lessThan">
      <formula>155</formula>
    </cfRule>
  </conditionalFormatting>
  <conditionalFormatting sqref="H13:H20">
    <cfRule type="cellIs" dxfId="18" priority="3" stopIfTrue="1" operator="lessThan">
      <formula>155.01</formula>
    </cfRule>
  </conditionalFormatting>
  <conditionalFormatting sqref="H19:H20">
    <cfRule type="cellIs" dxfId="17" priority="2" stopIfTrue="1" operator="lessThan">
      <formula>155</formula>
    </cfRule>
  </conditionalFormatting>
  <conditionalFormatting sqref="H19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3:D20">
      <formula1>$AC$13:$AC$17</formula1>
    </dataValidation>
  </dataValidations>
  <pageMargins left="0.74803149606299213" right="0.35433070866141736" top="0.70866141732283472" bottom="0.98425196850393704" header="0.51181102362204722" footer="0.51181102362204722"/>
  <pageSetup paperSize="9" scale="55" fitToHeight="0" pageOrder="overThenDown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27</vt:i4>
      </vt:variant>
    </vt:vector>
  </HeadingPairs>
  <TitlesOfParts>
    <vt:vector size="41" baseType="lpstr">
      <vt:lpstr>x</vt:lpstr>
      <vt:lpstr>obdobie (1)</vt:lpstr>
      <vt:lpstr>obdobie (2)</vt:lpstr>
      <vt:lpstr>obdobie (3)</vt:lpstr>
      <vt:lpstr>obdobie (4)</vt:lpstr>
      <vt:lpstr>obdobie (5)</vt:lpstr>
      <vt:lpstr>obdobie (6)</vt:lpstr>
      <vt:lpstr>obdobie (7)</vt:lpstr>
      <vt:lpstr>obdobie (8)</vt:lpstr>
      <vt:lpstr>obdobie (9)</vt:lpstr>
      <vt:lpstr>obdobie (10)</vt:lpstr>
      <vt:lpstr>obdobie (11)</vt:lpstr>
      <vt:lpstr>obdobie (12)</vt:lpstr>
      <vt:lpstr>sumar</vt:lpstr>
      <vt:lpstr>'obdobie (1)'!Názvy_tlače</vt:lpstr>
      <vt:lpstr>'obdobie (10)'!Názvy_tlače</vt:lpstr>
      <vt:lpstr>'obdobie (11)'!Názvy_tlače</vt:lpstr>
      <vt:lpstr>'obdobie (12)'!Názvy_tlače</vt:lpstr>
      <vt:lpstr>'obdobie (2)'!Názvy_tlače</vt:lpstr>
      <vt:lpstr>'obdobie (3)'!Názvy_tlače</vt:lpstr>
      <vt:lpstr>'obdobie (4)'!Názvy_tlače</vt:lpstr>
      <vt:lpstr>'obdobie (5)'!Názvy_tlače</vt:lpstr>
      <vt:lpstr>'obdobie (6)'!Názvy_tlače</vt:lpstr>
      <vt:lpstr>'obdobie (7)'!Názvy_tlače</vt:lpstr>
      <vt:lpstr>'obdobie (8)'!Názvy_tlače</vt:lpstr>
      <vt:lpstr>'obdobie (9)'!Názvy_tlače</vt:lpstr>
      <vt:lpstr>x!Názvy_tlače</vt:lpstr>
      <vt:lpstr>'obdobie (1)'!Oblasť_tlače</vt:lpstr>
      <vt:lpstr>'obdobie (10)'!Oblasť_tlače</vt:lpstr>
      <vt:lpstr>'obdobie (11)'!Oblasť_tlače</vt:lpstr>
      <vt:lpstr>'obdobie (12)'!Oblasť_tlače</vt:lpstr>
      <vt:lpstr>'obdobie (2)'!Oblasť_tlače</vt:lpstr>
      <vt:lpstr>'obdobie (3)'!Oblasť_tlače</vt:lpstr>
      <vt:lpstr>'obdobie (4)'!Oblasť_tlače</vt:lpstr>
      <vt:lpstr>'obdobie (5)'!Oblasť_tlače</vt:lpstr>
      <vt:lpstr>'obdobie (6)'!Oblasť_tlače</vt:lpstr>
      <vt:lpstr>'obdobie (7)'!Oblasť_tlače</vt:lpstr>
      <vt:lpstr>'obdobie (8)'!Oblasť_tlače</vt:lpstr>
      <vt:lpstr>'obdobie (9)'!Oblasť_tlače</vt:lpstr>
      <vt:lpstr>sumar!Oblasť_tlače</vt:lpstr>
      <vt:lpstr>x!Oblasť_tlače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Geschwandtner Michal</cp:lastModifiedBy>
  <cp:lastPrinted>2019-07-22T10:11:32Z</cp:lastPrinted>
  <dcterms:created xsi:type="dcterms:W3CDTF">1996-10-14T23:33:28Z</dcterms:created>
  <dcterms:modified xsi:type="dcterms:W3CDTF">2020-03-03T09:14:19Z</dcterms:modified>
</cp:coreProperties>
</file>