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\\file\Group\920\922\Aktualizácia metodiky IROP\Metodické usmernenia\MU_3_TP\MU č.3 k TP_v3.5_240320\Prílohy\Prílohy 5\2020\"/>
    </mc:Choice>
  </mc:AlternateContent>
  <bookViews>
    <workbookView xWindow="480" yWindow="180" windowWidth="21840" windowHeight="12525" firstSheet="19" activeTab="24"/>
  </bookViews>
  <sheets>
    <sheet name="Január 2020 " sheetId="2" r:id="rId1"/>
    <sheet name="Február 2020" sheetId="16" r:id="rId2"/>
    <sheet name="Marec 2020" sheetId="24" r:id="rId3"/>
    <sheet name="Apríl 2020" sheetId="25" r:id="rId4"/>
    <sheet name="Máj 2020" sheetId="26" r:id="rId5"/>
    <sheet name="Jún 2020" sheetId="27" r:id="rId6"/>
    <sheet name="Júl 2020" sheetId="28" r:id="rId7"/>
    <sheet name="August 2020" sheetId="29" r:id="rId8"/>
    <sheet name="September 2020" sheetId="30" r:id="rId9"/>
    <sheet name="Október 2020" sheetId="31" r:id="rId10"/>
    <sheet name="November 2020" sheetId="32" r:id="rId11"/>
    <sheet name="December 2020" sheetId="33" r:id="rId12"/>
    <sheet name="Január MRR %" sheetId="18" r:id="rId13"/>
    <sheet name="Február MRR%" sheetId="21" r:id="rId14"/>
    <sheet name="Marec MRR% " sheetId="34" r:id="rId15"/>
    <sheet name="Apríl MRR%" sheetId="36" r:id="rId16"/>
    <sheet name="Máj MRR%" sheetId="38" r:id="rId17"/>
    <sheet name="Jún MRR%" sheetId="40" r:id="rId18"/>
    <sheet name="Júl MRR%" sheetId="42" r:id="rId19"/>
    <sheet name="August MRR%" sheetId="44" r:id="rId20"/>
    <sheet name="September MRR%" sheetId="46" r:id="rId21"/>
    <sheet name="Október MRR%" sheetId="48" r:id="rId22"/>
    <sheet name="November MRR%" sheetId="50" r:id="rId23"/>
    <sheet name="December MRR%" sheetId="52" r:id="rId24"/>
    <sheet name="Sumár" sheetId="19" r:id="rId25"/>
  </sheets>
  <definedNames>
    <definedName name="_xlnm.Print_Area" localSheetId="15">'Apríl MRR%'!$A$1:$X$37</definedName>
    <definedName name="_xlnm.Print_Area" localSheetId="19">'August MRR%'!$A$1:$X$37</definedName>
    <definedName name="_xlnm.Print_Area" localSheetId="23">'December MRR%'!$A$1:$X$37</definedName>
    <definedName name="_xlnm.Print_Area" localSheetId="13">'Február MRR%'!$A$1:$X$38</definedName>
    <definedName name="_xlnm.Print_Area" localSheetId="12">'Január MRR %'!$A$1:$Y$37</definedName>
    <definedName name="_xlnm.Print_Area" localSheetId="18">'Júl MRR%'!$A$1:$X$37</definedName>
    <definedName name="_xlnm.Print_Area" localSheetId="17">'Jún MRR%'!$A$1:$X$37</definedName>
    <definedName name="_xlnm.Print_Area" localSheetId="16">'Máj MRR%'!$A$1:$X$37</definedName>
    <definedName name="_xlnm.Print_Area" localSheetId="14">'Marec MRR% '!$A$1:$X$37</definedName>
    <definedName name="_xlnm.Print_Area" localSheetId="22">'November MRR%'!$A$1:$X$37</definedName>
    <definedName name="_xlnm.Print_Area" localSheetId="21">'Október MRR%'!$A$1:$X$37</definedName>
    <definedName name="_xlnm.Print_Area" localSheetId="20">'September MRR%'!$A$1:$X$37</definedName>
    <definedName name="_xlnm.Print_Area" localSheetId="24">Sumár!$A$1:$T$31</definedName>
  </definedNames>
  <calcPr calcId="162913" calcOnSave="0"/>
</workbook>
</file>

<file path=xl/calcChain.xml><?xml version="1.0" encoding="utf-8"?>
<calcChain xmlns="http://schemas.openxmlformats.org/spreadsheetml/2006/main">
  <c r="M12" i="33" l="1"/>
  <c r="N12" i="33"/>
  <c r="O12" i="33"/>
  <c r="P12" i="33"/>
  <c r="Q12" i="33"/>
  <c r="R12" i="33"/>
  <c r="S12" i="33"/>
  <c r="T12" i="33"/>
  <c r="M13" i="33"/>
  <c r="N13" i="33"/>
  <c r="O13" i="33"/>
  <c r="P13" i="33"/>
  <c r="Q13" i="33"/>
  <c r="R13" i="33"/>
  <c r="S13" i="33"/>
  <c r="T13" i="33"/>
  <c r="M14" i="33"/>
  <c r="N14" i="33"/>
  <c r="O14" i="33"/>
  <c r="P14" i="33"/>
  <c r="Q14" i="33"/>
  <c r="R14" i="33"/>
  <c r="S14" i="33"/>
  <c r="T14" i="33"/>
  <c r="M15" i="33"/>
  <c r="N15" i="33"/>
  <c r="O15" i="33"/>
  <c r="P15" i="33"/>
  <c r="Q15" i="33"/>
  <c r="R15" i="33"/>
  <c r="S15" i="33"/>
  <c r="T15" i="33"/>
  <c r="M16" i="33"/>
  <c r="N16" i="33"/>
  <c r="O16" i="33"/>
  <c r="P16" i="33"/>
  <c r="Q16" i="33"/>
  <c r="R16" i="33"/>
  <c r="S16" i="33"/>
  <c r="T16" i="33"/>
  <c r="M17" i="33"/>
  <c r="N17" i="33"/>
  <c r="O17" i="33"/>
  <c r="P17" i="33"/>
  <c r="Q17" i="33"/>
  <c r="R17" i="33"/>
  <c r="S17" i="33"/>
  <c r="T17" i="33"/>
  <c r="M18" i="33"/>
  <c r="N18" i="33"/>
  <c r="O18" i="33"/>
  <c r="P18" i="33"/>
  <c r="Q18" i="33"/>
  <c r="R18" i="33"/>
  <c r="S18" i="33"/>
  <c r="T18" i="33"/>
  <c r="M19" i="33"/>
  <c r="N19" i="33"/>
  <c r="O19" i="33"/>
  <c r="P19" i="33"/>
  <c r="Q19" i="33"/>
  <c r="R19" i="33"/>
  <c r="S19" i="33"/>
  <c r="T19" i="33"/>
  <c r="M20" i="33"/>
  <c r="N20" i="33"/>
  <c r="O20" i="33"/>
  <c r="P20" i="33"/>
  <c r="Q20" i="33"/>
  <c r="R20" i="33"/>
  <c r="S20" i="33"/>
  <c r="T20" i="33"/>
  <c r="T11" i="33"/>
  <c r="S11" i="33"/>
  <c r="R11" i="33"/>
  <c r="Q11" i="33"/>
  <c r="P11" i="33"/>
  <c r="O11" i="33"/>
  <c r="N11" i="33"/>
  <c r="M11" i="33"/>
  <c r="M12" i="32"/>
  <c r="N12" i="32"/>
  <c r="O12" i="32"/>
  <c r="P12" i="32"/>
  <c r="Q12" i="32"/>
  <c r="R12" i="32"/>
  <c r="S12" i="32"/>
  <c r="T12" i="32"/>
  <c r="M13" i="32"/>
  <c r="N13" i="32"/>
  <c r="O13" i="32"/>
  <c r="P13" i="32"/>
  <c r="Q13" i="32"/>
  <c r="R13" i="32"/>
  <c r="S13" i="32"/>
  <c r="T13" i="32"/>
  <c r="M14" i="32"/>
  <c r="N14" i="32"/>
  <c r="O14" i="32"/>
  <c r="P14" i="32"/>
  <c r="Q14" i="32"/>
  <c r="R14" i="32"/>
  <c r="S14" i="32"/>
  <c r="T14" i="32"/>
  <c r="M15" i="32"/>
  <c r="N15" i="32"/>
  <c r="O15" i="32"/>
  <c r="P15" i="32"/>
  <c r="Q15" i="32"/>
  <c r="R15" i="32"/>
  <c r="S15" i="32"/>
  <c r="T15" i="32"/>
  <c r="M16" i="32"/>
  <c r="N16" i="32"/>
  <c r="O16" i="32"/>
  <c r="P16" i="32"/>
  <c r="Q16" i="32"/>
  <c r="R16" i="32"/>
  <c r="S16" i="32"/>
  <c r="T16" i="32"/>
  <c r="M17" i="32"/>
  <c r="N17" i="32"/>
  <c r="O17" i="32"/>
  <c r="P17" i="32"/>
  <c r="Q17" i="32"/>
  <c r="R17" i="32"/>
  <c r="S17" i="32"/>
  <c r="T17" i="32"/>
  <c r="M18" i="32"/>
  <c r="N18" i="32"/>
  <c r="O18" i="32"/>
  <c r="P18" i="32"/>
  <c r="Q18" i="32"/>
  <c r="R18" i="32"/>
  <c r="S18" i="32"/>
  <c r="T18" i="32"/>
  <c r="M19" i="32"/>
  <c r="N19" i="32"/>
  <c r="O19" i="32"/>
  <c r="P19" i="32"/>
  <c r="Q19" i="32"/>
  <c r="R19" i="32"/>
  <c r="S19" i="32"/>
  <c r="T19" i="32"/>
  <c r="M20" i="32"/>
  <c r="N20" i="32"/>
  <c r="O20" i="32"/>
  <c r="P20" i="32"/>
  <c r="Q20" i="32"/>
  <c r="R20" i="32"/>
  <c r="S20" i="32"/>
  <c r="T20" i="32"/>
  <c r="T11" i="32"/>
  <c r="S11" i="32"/>
  <c r="R11" i="32"/>
  <c r="Q11" i="32"/>
  <c r="P11" i="32"/>
  <c r="O11" i="32"/>
  <c r="N11" i="32"/>
  <c r="M11" i="32"/>
  <c r="M12" i="31"/>
  <c r="N12" i="31"/>
  <c r="O12" i="31"/>
  <c r="P12" i="31"/>
  <c r="Q12" i="31"/>
  <c r="R12" i="31"/>
  <c r="S12" i="31"/>
  <c r="T12" i="31"/>
  <c r="M13" i="31"/>
  <c r="N13" i="31"/>
  <c r="O13" i="31"/>
  <c r="P13" i="31"/>
  <c r="Q13" i="31"/>
  <c r="R13" i="31"/>
  <c r="S13" i="31"/>
  <c r="T13" i="31"/>
  <c r="M14" i="31"/>
  <c r="N14" i="31"/>
  <c r="O14" i="31"/>
  <c r="P14" i="31"/>
  <c r="Q14" i="31"/>
  <c r="R14" i="31"/>
  <c r="S14" i="31"/>
  <c r="T14" i="31"/>
  <c r="M15" i="31"/>
  <c r="N15" i="31"/>
  <c r="O15" i="31"/>
  <c r="P15" i="31"/>
  <c r="Q15" i="31"/>
  <c r="R15" i="31"/>
  <c r="S15" i="31"/>
  <c r="T15" i="31"/>
  <c r="M16" i="31"/>
  <c r="N16" i="31"/>
  <c r="O16" i="31"/>
  <c r="P16" i="31"/>
  <c r="Q16" i="31"/>
  <c r="R16" i="31"/>
  <c r="S16" i="31"/>
  <c r="T16" i="31"/>
  <c r="M17" i="31"/>
  <c r="N17" i="31"/>
  <c r="O17" i="31"/>
  <c r="P17" i="31"/>
  <c r="Q17" i="31"/>
  <c r="R17" i="31"/>
  <c r="S17" i="31"/>
  <c r="T17" i="31"/>
  <c r="M18" i="31"/>
  <c r="N18" i="31"/>
  <c r="O18" i="31"/>
  <c r="P18" i="31"/>
  <c r="Q18" i="31"/>
  <c r="R18" i="31"/>
  <c r="S18" i="31"/>
  <c r="T18" i="31"/>
  <c r="M19" i="31"/>
  <c r="N19" i="31"/>
  <c r="O19" i="31"/>
  <c r="P19" i="31"/>
  <c r="Q19" i="31"/>
  <c r="R19" i="31"/>
  <c r="S19" i="31"/>
  <c r="T19" i="31"/>
  <c r="M20" i="31"/>
  <c r="N20" i="31"/>
  <c r="O20" i="31"/>
  <c r="P20" i="31"/>
  <c r="Q20" i="31"/>
  <c r="R20" i="31"/>
  <c r="S20" i="31"/>
  <c r="T20" i="31"/>
  <c r="T11" i="31"/>
  <c r="S11" i="31"/>
  <c r="R11" i="31"/>
  <c r="Q11" i="31"/>
  <c r="P11" i="31"/>
  <c r="O11" i="31"/>
  <c r="N11" i="31"/>
  <c r="M11" i="31"/>
  <c r="M12" i="30"/>
  <c r="N12" i="30"/>
  <c r="O12" i="30"/>
  <c r="P12" i="30"/>
  <c r="Q12" i="30"/>
  <c r="R12" i="30"/>
  <c r="S12" i="30"/>
  <c r="T12" i="30"/>
  <c r="M13" i="30"/>
  <c r="N13" i="30"/>
  <c r="O13" i="30"/>
  <c r="P13" i="30"/>
  <c r="Q13" i="30"/>
  <c r="R13" i="30"/>
  <c r="S13" i="30"/>
  <c r="T13" i="30"/>
  <c r="M14" i="30"/>
  <c r="N14" i="30"/>
  <c r="O14" i="30"/>
  <c r="P14" i="30"/>
  <c r="Q14" i="30"/>
  <c r="R14" i="30"/>
  <c r="S14" i="30"/>
  <c r="T14" i="30"/>
  <c r="M15" i="30"/>
  <c r="N15" i="30"/>
  <c r="O15" i="30"/>
  <c r="P15" i="30"/>
  <c r="Q15" i="30"/>
  <c r="R15" i="30"/>
  <c r="S15" i="30"/>
  <c r="T15" i="30"/>
  <c r="M16" i="30"/>
  <c r="N16" i="30"/>
  <c r="O16" i="30"/>
  <c r="P16" i="30"/>
  <c r="Q16" i="30"/>
  <c r="R16" i="30"/>
  <c r="S16" i="30"/>
  <c r="T16" i="30"/>
  <c r="M17" i="30"/>
  <c r="N17" i="30"/>
  <c r="O17" i="30"/>
  <c r="P17" i="30"/>
  <c r="Q17" i="30"/>
  <c r="R17" i="30"/>
  <c r="S17" i="30"/>
  <c r="T17" i="30"/>
  <c r="M18" i="30"/>
  <c r="N18" i="30"/>
  <c r="O18" i="30"/>
  <c r="P18" i="30"/>
  <c r="Q18" i="30"/>
  <c r="R18" i="30"/>
  <c r="S18" i="30"/>
  <c r="T18" i="30"/>
  <c r="M19" i="30"/>
  <c r="N19" i="30"/>
  <c r="O19" i="30"/>
  <c r="P19" i="30"/>
  <c r="Q19" i="30"/>
  <c r="R19" i="30"/>
  <c r="S19" i="30"/>
  <c r="T19" i="30"/>
  <c r="M20" i="30"/>
  <c r="N20" i="30"/>
  <c r="O20" i="30"/>
  <c r="P20" i="30"/>
  <c r="Q20" i="30"/>
  <c r="R20" i="30"/>
  <c r="S20" i="30"/>
  <c r="T20" i="30"/>
  <c r="T11" i="30"/>
  <c r="S11" i="30"/>
  <c r="R11" i="30"/>
  <c r="Q11" i="30"/>
  <c r="P11" i="30"/>
  <c r="O11" i="30"/>
  <c r="N11" i="30"/>
  <c r="M11" i="30"/>
  <c r="M12" i="29"/>
  <c r="N12" i="29"/>
  <c r="O12" i="29"/>
  <c r="P12" i="29"/>
  <c r="Q12" i="29"/>
  <c r="R12" i="29"/>
  <c r="S12" i="29"/>
  <c r="T12" i="29"/>
  <c r="M13" i="29"/>
  <c r="N13" i="29"/>
  <c r="O13" i="29"/>
  <c r="P13" i="29"/>
  <c r="Q13" i="29"/>
  <c r="R13" i="29"/>
  <c r="S13" i="29"/>
  <c r="T13" i="29"/>
  <c r="M14" i="29"/>
  <c r="N14" i="29"/>
  <c r="O14" i="29"/>
  <c r="P14" i="29"/>
  <c r="Q14" i="29"/>
  <c r="R14" i="29"/>
  <c r="S14" i="29"/>
  <c r="T14" i="29"/>
  <c r="M15" i="29"/>
  <c r="N15" i="29"/>
  <c r="O15" i="29"/>
  <c r="P15" i="29"/>
  <c r="Q15" i="29"/>
  <c r="R15" i="29"/>
  <c r="S15" i="29"/>
  <c r="T15" i="29"/>
  <c r="M16" i="29"/>
  <c r="N16" i="29"/>
  <c r="O16" i="29"/>
  <c r="P16" i="29"/>
  <c r="Q16" i="29"/>
  <c r="R16" i="29"/>
  <c r="S16" i="29"/>
  <c r="T16" i="29"/>
  <c r="M17" i="29"/>
  <c r="N17" i="29"/>
  <c r="O17" i="29"/>
  <c r="P17" i="29"/>
  <c r="Q17" i="29"/>
  <c r="R17" i="29"/>
  <c r="S17" i="29"/>
  <c r="T17" i="29"/>
  <c r="M18" i="29"/>
  <c r="N18" i="29"/>
  <c r="O18" i="29"/>
  <c r="P18" i="29"/>
  <c r="Q18" i="29"/>
  <c r="R18" i="29"/>
  <c r="S18" i="29"/>
  <c r="T18" i="29"/>
  <c r="M19" i="29"/>
  <c r="N19" i="29"/>
  <c r="O19" i="29"/>
  <c r="P19" i="29"/>
  <c r="Q19" i="29"/>
  <c r="R19" i="29"/>
  <c r="S19" i="29"/>
  <c r="T19" i="29"/>
  <c r="M20" i="29"/>
  <c r="N20" i="29"/>
  <c r="O20" i="29"/>
  <c r="P20" i="29"/>
  <c r="Q20" i="29"/>
  <c r="R20" i="29"/>
  <c r="S20" i="29"/>
  <c r="T20" i="29"/>
  <c r="T11" i="29"/>
  <c r="S11" i="29"/>
  <c r="R11" i="29"/>
  <c r="Q11" i="29"/>
  <c r="P11" i="29"/>
  <c r="O11" i="29"/>
  <c r="N11" i="29"/>
  <c r="M11" i="29"/>
  <c r="M12" i="28"/>
  <c r="N12" i="28"/>
  <c r="O12" i="28"/>
  <c r="P12" i="28"/>
  <c r="Q12" i="28"/>
  <c r="R12" i="28"/>
  <c r="S12" i="28"/>
  <c r="T12" i="28"/>
  <c r="M13" i="28"/>
  <c r="N13" i="28"/>
  <c r="O13" i="28"/>
  <c r="P13" i="28"/>
  <c r="Q13" i="28"/>
  <c r="R13" i="28"/>
  <c r="S13" i="28"/>
  <c r="T13" i="28"/>
  <c r="M14" i="28"/>
  <c r="N14" i="28"/>
  <c r="O14" i="28"/>
  <c r="P14" i="28"/>
  <c r="Q14" i="28"/>
  <c r="R14" i="28"/>
  <c r="S14" i="28"/>
  <c r="T14" i="28"/>
  <c r="M15" i="28"/>
  <c r="N15" i="28"/>
  <c r="O15" i="28"/>
  <c r="P15" i="28"/>
  <c r="Q15" i="28"/>
  <c r="R15" i="28"/>
  <c r="S15" i="28"/>
  <c r="T15" i="28"/>
  <c r="M16" i="28"/>
  <c r="N16" i="28"/>
  <c r="O16" i="28"/>
  <c r="P16" i="28"/>
  <c r="Q16" i="28"/>
  <c r="R16" i="28"/>
  <c r="S16" i="28"/>
  <c r="T16" i="28"/>
  <c r="M17" i="28"/>
  <c r="N17" i="28"/>
  <c r="O17" i="28"/>
  <c r="P17" i="28"/>
  <c r="Q17" i="28"/>
  <c r="R17" i="28"/>
  <c r="S17" i="28"/>
  <c r="T17" i="28"/>
  <c r="M18" i="28"/>
  <c r="N18" i="28"/>
  <c r="O18" i="28"/>
  <c r="P18" i="28"/>
  <c r="Q18" i="28"/>
  <c r="R18" i="28"/>
  <c r="S18" i="28"/>
  <c r="T18" i="28"/>
  <c r="M19" i="28"/>
  <c r="N19" i="28"/>
  <c r="O19" i="28"/>
  <c r="P19" i="28"/>
  <c r="Q19" i="28"/>
  <c r="R19" i="28"/>
  <c r="S19" i="28"/>
  <c r="T19" i="28"/>
  <c r="M20" i="28"/>
  <c r="N20" i="28"/>
  <c r="O20" i="28"/>
  <c r="P20" i="28"/>
  <c r="Q20" i="28"/>
  <c r="R20" i="28"/>
  <c r="S20" i="28"/>
  <c r="T20" i="28"/>
  <c r="T11" i="28"/>
  <c r="S11" i="28"/>
  <c r="R11" i="28"/>
  <c r="Q11" i="28"/>
  <c r="P11" i="28"/>
  <c r="O11" i="28"/>
  <c r="N11" i="28"/>
  <c r="M11" i="28"/>
  <c r="M12" i="27"/>
  <c r="N12" i="27"/>
  <c r="O12" i="27"/>
  <c r="P12" i="27"/>
  <c r="Q12" i="27"/>
  <c r="R12" i="27"/>
  <c r="S12" i="27"/>
  <c r="T12" i="27"/>
  <c r="M13" i="27"/>
  <c r="N13" i="27"/>
  <c r="O13" i="27"/>
  <c r="P13" i="27"/>
  <c r="Q13" i="27"/>
  <c r="R13" i="27"/>
  <c r="S13" i="27"/>
  <c r="T13" i="27"/>
  <c r="M14" i="27"/>
  <c r="N14" i="27"/>
  <c r="O14" i="27"/>
  <c r="P14" i="27"/>
  <c r="Q14" i="27"/>
  <c r="R14" i="27"/>
  <c r="S14" i="27"/>
  <c r="T14" i="27"/>
  <c r="M15" i="27"/>
  <c r="N15" i="27"/>
  <c r="O15" i="27"/>
  <c r="P15" i="27"/>
  <c r="Q15" i="27"/>
  <c r="R15" i="27"/>
  <c r="S15" i="27"/>
  <c r="T15" i="27"/>
  <c r="M16" i="27"/>
  <c r="N16" i="27"/>
  <c r="O16" i="27"/>
  <c r="P16" i="27"/>
  <c r="Q16" i="27"/>
  <c r="R16" i="27"/>
  <c r="S16" i="27"/>
  <c r="T16" i="27"/>
  <c r="M17" i="27"/>
  <c r="N17" i="27"/>
  <c r="O17" i="27"/>
  <c r="P17" i="27"/>
  <c r="Q17" i="27"/>
  <c r="R17" i="27"/>
  <c r="S17" i="27"/>
  <c r="T17" i="27"/>
  <c r="M18" i="27"/>
  <c r="N18" i="27"/>
  <c r="O18" i="27"/>
  <c r="P18" i="27"/>
  <c r="Q18" i="27"/>
  <c r="R18" i="27"/>
  <c r="S18" i="27"/>
  <c r="T18" i="27"/>
  <c r="M19" i="27"/>
  <c r="N19" i="27"/>
  <c r="O19" i="27"/>
  <c r="P19" i="27"/>
  <c r="Q19" i="27"/>
  <c r="R19" i="27"/>
  <c r="S19" i="27"/>
  <c r="T19" i="27"/>
  <c r="M20" i="27"/>
  <c r="N20" i="27"/>
  <c r="O20" i="27"/>
  <c r="P20" i="27"/>
  <c r="Q20" i="27"/>
  <c r="R20" i="27"/>
  <c r="S20" i="27"/>
  <c r="T20" i="27"/>
  <c r="T11" i="27"/>
  <c r="S11" i="27"/>
  <c r="R11" i="27"/>
  <c r="Q11" i="27"/>
  <c r="P11" i="27"/>
  <c r="O11" i="27"/>
  <c r="N11" i="27"/>
  <c r="M11" i="27"/>
  <c r="M12" i="26"/>
  <c r="N12" i="26"/>
  <c r="O12" i="26"/>
  <c r="P12" i="26"/>
  <c r="Q12" i="26"/>
  <c r="R12" i="26"/>
  <c r="S12" i="26"/>
  <c r="T12" i="26"/>
  <c r="M13" i="26"/>
  <c r="N13" i="26"/>
  <c r="O13" i="26"/>
  <c r="P13" i="26"/>
  <c r="Q13" i="26"/>
  <c r="R13" i="26"/>
  <c r="S13" i="26"/>
  <c r="T13" i="26"/>
  <c r="M14" i="26"/>
  <c r="N14" i="26"/>
  <c r="O14" i="26"/>
  <c r="P14" i="26"/>
  <c r="Q14" i="26"/>
  <c r="R14" i="26"/>
  <c r="S14" i="26"/>
  <c r="T14" i="26"/>
  <c r="M15" i="26"/>
  <c r="N15" i="26"/>
  <c r="O15" i="26"/>
  <c r="P15" i="26"/>
  <c r="Q15" i="26"/>
  <c r="R15" i="26"/>
  <c r="S15" i="26"/>
  <c r="T15" i="26"/>
  <c r="M16" i="26"/>
  <c r="N16" i="26"/>
  <c r="O16" i="26"/>
  <c r="P16" i="26"/>
  <c r="Q16" i="26"/>
  <c r="R16" i="26"/>
  <c r="S16" i="26"/>
  <c r="T16" i="26"/>
  <c r="M17" i="26"/>
  <c r="N17" i="26"/>
  <c r="O17" i="26"/>
  <c r="P17" i="26"/>
  <c r="Q17" i="26"/>
  <c r="R17" i="26"/>
  <c r="S17" i="26"/>
  <c r="T17" i="26"/>
  <c r="M18" i="26"/>
  <c r="N18" i="26"/>
  <c r="O18" i="26"/>
  <c r="P18" i="26"/>
  <c r="Q18" i="26"/>
  <c r="R18" i="26"/>
  <c r="S18" i="26"/>
  <c r="T18" i="26"/>
  <c r="M19" i="26"/>
  <c r="N19" i="26"/>
  <c r="O19" i="26"/>
  <c r="P19" i="26"/>
  <c r="Q19" i="26"/>
  <c r="R19" i="26"/>
  <c r="S19" i="26"/>
  <c r="T19" i="26"/>
  <c r="M20" i="26"/>
  <c r="N20" i="26"/>
  <c r="O20" i="26"/>
  <c r="P20" i="26"/>
  <c r="Q20" i="26"/>
  <c r="R20" i="26"/>
  <c r="S20" i="26"/>
  <c r="T20" i="26"/>
  <c r="T11" i="26"/>
  <c r="S11" i="26"/>
  <c r="R11" i="26"/>
  <c r="Q11" i="26"/>
  <c r="P11" i="26"/>
  <c r="O11" i="26"/>
  <c r="N11" i="26"/>
  <c r="M11" i="26"/>
  <c r="M12" i="25"/>
  <c r="N12" i="25"/>
  <c r="O12" i="25"/>
  <c r="P12" i="25"/>
  <c r="Q12" i="25"/>
  <c r="R12" i="25"/>
  <c r="S12" i="25"/>
  <c r="T12" i="25"/>
  <c r="M13" i="25"/>
  <c r="N13" i="25"/>
  <c r="O13" i="25"/>
  <c r="P13" i="25"/>
  <c r="Q13" i="25"/>
  <c r="R13" i="25"/>
  <c r="S13" i="25"/>
  <c r="T13" i="25"/>
  <c r="M14" i="25"/>
  <c r="N14" i="25"/>
  <c r="O14" i="25"/>
  <c r="P14" i="25"/>
  <c r="Q14" i="25"/>
  <c r="R14" i="25"/>
  <c r="S14" i="25"/>
  <c r="T14" i="25"/>
  <c r="M15" i="25"/>
  <c r="N15" i="25"/>
  <c r="O15" i="25"/>
  <c r="P15" i="25"/>
  <c r="Q15" i="25"/>
  <c r="R15" i="25"/>
  <c r="S15" i="25"/>
  <c r="T15" i="25"/>
  <c r="M16" i="25"/>
  <c r="N16" i="25"/>
  <c r="O16" i="25"/>
  <c r="P16" i="25"/>
  <c r="Q16" i="25"/>
  <c r="R16" i="25"/>
  <c r="S16" i="25"/>
  <c r="T16" i="25"/>
  <c r="M17" i="25"/>
  <c r="N17" i="25"/>
  <c r="O17" i="25"/>
  <c r="P17" i="25"/>
  <c r="Q17" i="25"/>
  <c r="R17" i="25"/>
  <c r="S17" i="25"/>
  <c r="T17" i="25"/>
  <c r="M18" i="25"/>
  <c r="N18" i="25"/>
  <c r="O18" i="25"/>
  <c r="P18" i="25"/>
  <c r="Q18" i="25"/>
  <c r="R18" i="25"/>
  <c r="S18" i="25"/>
  <c r="T18" i="25"/>
  <c r="M19" i="25"/>
  <c r="N19" i="25"/>
  <c r="O19" i="25"/>
  <c r="P19" i="25"/>
  <c r="Q19" i="25"/>
  <c r="R19" i="25"/>
  <c r="S19" i="25"/>
  <c r="T19" i="25"/>
  <c r="M20" i="25"/>
  <c r="N20" i="25"/>
  <c r="O20" i="25"/>
  <c r="P20" i="25"/>
  <c r="Q20" i="25"/>
  <c r="R20" i="25"/>
  <c r="S20" i="25"/>
  <c r="T20" i="25"/>
  <c r="T11" i="25"/>
  <c r="S11" i="25"/>
  <c r="R11" i="25"/>
  <c r="Q11" i="25"/>
  <c r="P11" i="25"/>
  <c r="O11" i="25"/>
  <c r="N11" i="25"/>
  <c r="M11" i="25"/>
  <c r="M12" i="24"/>
  <c r="N12" i="24"/>
  <c r="O12" i="24"/>
  <c r="P12" i="24"/>
  <c r="Q12" i="24"/>
  <c r="R12" i="24"/>
  <c r="S12" i="24"/>
  <c r="T12" i="24"/>
  <c r="M13" i="24"/>
  <c r="N13" i="24"/>
  <c r="O13" i="24"/>
  <c r="P13" i="24"/>
  <c r="Q13" i="24"/>
  <c r="R13" i="24"/>
  <c r="S13" i="24"/>
  <c r="T13" i="24"/>
  <c r="M14" i="24"/>
  <c r="N14" i="24"/>
  <c r="O14" i="24"/>
  <c r="P14" i="24"/>
  <c r="Q14" i="24"/>
  <c r="R14" i="24"/>
  <c r="S14" i="24"/>
  <c r="T14" i="24"/>
  <c r="M15" i="24"/>
  <c r="N15" i="24"/>
  <c r="O15" i="24"/>
  <c r="P15" i="24"/>
  <c r="Q15" i="24"/>
  <c r="R15" i="24"/>
  <c r="S15" i="24"/>
  <c r="T15" i="24"/>
  <c r="M16" i="24"/>
  <c r="N16" i="24"/>
  <c r="O16" i="24"/>
  <c r="P16" i="24"/>
  <c r="Q16" i="24"/>
  <c r="R16" i="24"/>
  <c r="S16" i="24"/>
  <c r="T16" i="24"/>
  <c r="M17" i="24"/>
  <c r="N17" i="24"/>
  <c r="O17" i="24"/>
  <c r="P17" i="24"/>
  <c r="Q17" i="24"/>
  <c r="R17" i="24"/>
  <c r="S17" i="24"/>
  <c r="T17" i="24"/>
  <c r="M18" i="24"/>
  <c r="N18" i="24"/>
  <c r="O18" i="24"/>
  <c r="P18" i="24"/>
  <c r="Q18" i="24"/>
  <c r="R18" i="24"/>
  <c r="S18" i="24"/>
  <c r="T18" i="24"/>
  <c r="M19" i="24"/>
  <c r="N19" i="24"/>
  <c r="O19" i="24"/>
  <c r="P19" i="24"/>
  <c r="Q19" i="24"/>
  <c r="R19" i="24"/>
  <c r="S19" i="24"/>
  <c r="T19" i="24"/>
  <c r="M20" i="24"/>
  <c r="N20" i="24"/>
  <c r="O20" i="24"/>
  <c r="P20" i="24"/>
  <c r="Q20" i="24"/>
  <c r="R20" i="24"/>
  <c r="S20" i="24"/>
  <c r="T20" i="24"/>
  <c r="T11" i="24"/>
  <c r="S11" i="24"/>
  <c r="R11" i="24"/>
  <c r="Q11" i="24"/>
  <c r="P11" i="24"/>
  <c r="O11" i="24"/>
  <c r="N11" i="24"/>
  <c r="M11" i="24"/>
  <c r="M12" i="16"/>
  <c r="N12" i="16"/>
  <c r="O12" i="16"/>
  <c r="P12" i="16"/>
  <c r="Q12" i="16"/>
  <c r="R12" i="16"/>
  <c r="S12" i="16"/>
  <c r="T12" i="16"/>
  <c r="M13" i="16"/>
  <c r="N13" i="16"/>
  <c r="O13" i="16"/>
  <c r="P13" i="16"/>
  <c r="Q13" i="16"/>
  <c r="R13" i="16"/>
  <c r="S13" i="16"/>
  <c r="T13" i="16"/>
  <c r="M14" i="16"/>
  <c r="N14" i="16"/>
  <c r="O14" i="16"/>
  <c r="P14" i="16"/>
  <c r="Q14" i="16"/>
  <c r="R14" i="16"/>
  <c r="S14" i="16"/>
  <c r="T14" i="16"/>
  <c r="M15" i="16"/>
  <c r="N15" i="16"/>
  <c r="O15" i="16"/>
  <c r="P15" i="16"/>
  <c r="Q15" i="16"/>
  <c r="R15" i="16"/>
  <c r="S15" i="16"/>
  <c r="T15" i="16"/>
  <c r="M16" i="16"/>
  <c r="N16" i="16"/>
  <c r="O16" i="16"/>
  <c r="P16" i="16"/>
  <c r="Q16" i="16"/>
  <c r="R16" i="16"/>
  <c r="S16" i="16"/>
  <c r="T16" i="16"/>
  <c r="M17" i="16"/>
  <c r="N17" i="16"/>
  <c r="O17" i="16"/>
  <c r="P17" i="16"/>
  <c r="Q17" i="16"/>
  <c r="R17" i="16"/>
  <c r="S17" i="16"/>
  <c r="T17" i="16"/>
  <c r="M18" i="16"/>
  <c r="N18" i="16"/>
  <c r="O18" i="16"/>
  <c r="P18" i="16"/>
  <c r="Q18" i="16"/>
  <c r="R18" i="16"/>
  <c r="S18" i="16"/>
  <c r="T18" i="16"/>
  <c r="M19" i="16"/>
  <c r="N19" i="16"/>
  <c r="O19" i="16"/>
  <c r="P19" i="16"/>
  <c r="Q19" i="16"/>
  <c r="R19" i="16"/>
  <c r="S19" i="16"/>
  <c r="T19" i="16"/>
  <c r="M20" i="16"/>
  <c r="N20" i="16"/>
  <c r="O20" i="16"/>
  <c r="P20" i="16"/>
  <c r="Q20" i="16"/>
  <c r="R20" i="16"/>
  <c r="S20" i="16"/>
  <c r="T20" i="16"/>
  <c r="T11" i="16"/>
  <c r="S11" i="16"/>
  <c r="R11" i="16"/>
  <c r="Q11" i="16"/>
  <c r="P11" i="16"/>
  <c r="O11" i="16"/>
  <c r="N11" i="16"/>
  <c r="M11" i="16"/>
  <c r="M12" i="2"/>
  <c r="N12" i="2"/>
  <c r="O12" i="2"/>
  <c r="P12" i="2"/>
  <c r="Q12" i="2"/>
  <c r="R12" i="2"/>
  <c r="S12" i="2"/>
  <c r="T12" i="2"/>
  <c r="M13" i="2"/>
  <c r="N13" i="2"/>
  <c r="O13" i="2"/>
  <c r="P13" i="2"/>
  <c r="Q13" i="2"/>
  <c r="R13" i="2"/>
  <c r="S13" i="2"/>
  <c r="T13" i="2"/>
  <c r="M14" i="2"/>
  <c r="N14" i="2"/>
  <c r="O14" i="2"/>
  <c r="P14" i="2"/>
  <c r="Q14" i="2"/>
  <c r="R14" i="2"/>
  <c r="S14" i="2"/>
  <c r="T14" i="2"/>
  <c r="M15" i="2"/>
  <c r="N15" i="2"/>
  <c r="O15" i="2"/>
  <c r="P15" i="2"/>
  <c r="Q15" i="2"/>
  <c r="R15" i="2"/>
  <c r="S15" i="2"/>
  <c r="T15" i="2"/>
  <c r="M16" i="2"/>
  <c r="N16" i="2"/>
  <c r="O16" i="2"/>
  <c r="P16" i="2"/>
  <c r="Q16" i="2"/>
  <c r="R16" i="2"/>
  <c r="S16" i="2"/>
  <c r="T16" i="2"/>
  <c r="M17" i="2"/>
  <c r="N17" i="2"/>
  <c r="O17" i="2"/>
  <c r="P17" i="2"/>
  <c r="Q17" i="2"/>
  <c r="R17" i="2"/>
  <c r="S17" i="2"/>
  <c r="T17" i="2"/>
  <c r="M18" i="2"/>
  <c r="N18" i="2"/>
  <c r="O18" i="2"/>
  <c r="P18" i="2"/>
  <c r="Q18" i="2"/>
  <c r="R18" i="2"/>
  <c r="S18" i="2"/>
  <c r="T18" i="2"/>
  <c r="M19" i="2"/>
  <c r="N19" i="2"/>
  <c r="O19" i="2"/>
  <c r="P19" i="2"/>
  <c r="Q19" i="2"/>
  <c r="R19" i="2"/>
  <c r="S19" i="2"/>
  <c r="T19" i="2"/>
  <c r="M20" i="2"/>
  <c r="N20" i="2"/>
  <c r="O20" i="2"/>
  <c r="P20" i="2"/>
  <c r="Q20" i="2"/>
  <c r="R20" i="2"/>
  <c r="S20" i="2"/>
  <c r="T20" i="2"/>
  <c r="T11" i="2"/>
  <c r="S11" i="2"/>
  <c r="R11" i="2"/>
  <c r="P11" i="2"/>
  <c r="O11" i="2"/>
  <c r="V12" i="52" l="1"/>
  <c r="V13" i="52"/>
  <c r="V14" i="52"/>
  <c r="V15" i="52"/>
  <c r="V16" i="52"/>
  <c r="V17" i="52"/>
  <c r="V18" i="52"/>
  <c r="V19" i="52"/>
  <c r="V20" i="52"/>
  <c r="V11" i="52"/>
  <c r="U12" i="52"/>
  <c r="U13" i="52"/>
  <c r="U14" i="52"/>
  <c r="U15" i="52"/>
  <c r="U16" i="52"/>
  <c r="U17" i="52"/>
  <c r="U18" i="52"/>
  <c r="U19" i="52"/>
  <c r="U20" i="52"/>
  <c r="U11" i="52"/>
  <c r="K12" i="52"/>
  <c r="K13" i="52"/>
  <c r="K14" i="52"/>
  <c r="K15" i="52"/>
  <c r="K16" i="52"/>
  <c r="K17" i="52"/>
  <c r="K18" i="52"/>
  <c r="K19" i="52"/>
  <c r="K20" i="52"/>
  <c r="K11" i="52"/>
  <c r="J12" i="52"/>
  <c r="J13" i="52"/>
  <c r="J14" i="52"/>
  <c r="J15" i="52"/>
  <c r="J16" i="52"/>
  <c r="J17" i="52"/>
  <c r="J18" i="52"/>
  <c r="J19" i="52"/>
  <c r="J20" i="52"/>
  <c r="J11" i="52"/>
  <c r="I12" i="52"/>
  <c r="I13" i="52"/>
  <c r="I14" i="52"/>
  <c r="I15" i="52"/>
  <c r="I16" i="52"/>
  <c r="I17" i="52"/>
  <c r="I18" i="52"/>
  <c r="I19" i="52"/>
  <c r="I20" i="52"/>
  <c r="I11" i="52"/>
  <c r="H12" i="52"/>
  <c r="H13" i="52"/>
  <c r="H14" i="52"/>
  <c r="H15" i="52"/>
  <c r="L15" i="52" s="1"/>
  <c r="H16" i="52"/>
  <c r="H17" i="52"/>
  <c r="H18" i="52"/>
  <c r="H19" i="52"/>
  <c r="L19" i="52" s="1"/>
  <c r="H20" i="52"/>
  <c r="H11" i="52"/>
  <c r="G12" i="52"/>
  <c r="G13" i="52"/>
  <c r="G14" i="52"/>
  <c r="G15" i="52"/>
  <c r="G16" i="52"/>
  <c r="G17" i="52"/>
  <c r="G18" i="52"/>
  <c r="G19" i="52"/>
  <c r="G20" i="52"/>
  <c r="L20" i="52" s="1"/>
  <c r="G11" i="52"/>
  <c r="L18" i="52"/>
  <c r="L17" i="52"/>
  <c r="L16" i="52"/>
  <c r="L14" i="52"/>
  <c r="L13" i="52"/>
  <c r="L12" i="52"/>
  <c r="U21" i="52"/>
  <c r="R21" i="19" s="1"/>
  <c r="V12" i="50"/>
  <c r="V13" i="50"/>
  <c r="V14" i="50"/>
  <c r="V15" i="50"/>
  <c r="V16" i="50"/>
  <c r="V17" i="50"/>
  <c r="V18" i="50"/>
  <c r="V19" i="50"/>
  <c r="V20" i="50"/>
  <c r="V11" i="50"/>
  <c r="U12" i="50"/>
  <c r="U13" i="50"/>
  <c r="U14" i="50"/>
  <c r="U15" i="50"/>
  <c r="U16" i="50"/>
  <c r="U17" i="50"/>
  <c r="U18" i="50"/>
  <c r="U19" i="50"/>
  <c r="U20" i="50"/>
  <c r="U11" i="50"/>
  <c r="K12" i="50"/>
  <c r="K13" i="50"/>
  <c r="K14" i="50"/>
  <c r="K15" i="50"/>
  <c r="K16" i="50"/>
  <c r="K17" i="50"/>
  <c r="K18" i="50"/>
  <c r="K19" i="50"/>
  <c r="K20" i="50"/>
  <c r="K11" i="50"/>
  <c r="J12" i="50"/>
  <c r="J13" i="50"/>
  <c r="J14" i="50"/>
  <c r="J15" i="50"/>
  <c r="J16" i="50"/>
  <c r="J17" i="50"/>
  <c r="J18" i="50"/>
  <c r="J19" i="50"/>
  <c r="J20" i="50"/>
  <c r="J11" i="50"/>
  <c r="I12" i="50"/>
  <c r="I13" i="50"/>
  <c r="I14" i="50"/>
  <c r="I15" i="50"/>
  <c r="I16" i="50"/>
  <c r="I17" i="50"/>
  <c r="I18" i="50"/>
  <c r="I19" i="50"/>
  <c r="I20" i="50"/>
  <c r="I11" i="50"/>
  <c r="H12" i="50"/>
  <c r="H13" i="50"/>
  <c r="L13" i="50" s="1"/>
  <c r="H14" i="50"/>
  <c r="H15" i="50"/>
  <c r="H16" i="50"/>
  <c r="L16" i="50" s="1"/>
  <c r="H17" i="50"/>
  <c r="L17" i="50" s="1"/>
  <c r="H18" i="50"/>
  <c r="H19" i="50"/>
  <c r="H20" i="50"/>
  <c r="H11" i="50"/>
  <c r="G12" i="50"/>
  <c r="G13" i="50"/>
  <c r="G14" i="50"/>
  <c r="G15" i="50"/>
  <c r="G16" i="50"/>
  <c r="G17" i="50"/>
  <c r="G18" i="50"/>
  <c r="L18" i="50" s="1"/>
  <c r="G19" i="50"/>
  <c r="G20" i="50"/>
  <c r="G11" i="50"/>
  <c r="L20" i="50"/>
  <c r="L19" i="50"/>
  <c r="L15" i="50"/>
  <c r="L12" i="50"/>
  <c r="V21" i="50"/>
  <c r="S20" i="19" s="1"/>
  <c r="V12" i="48"/>
  <c r="V13" i="48"/>
  <c r="V14" i="48"/>
  <c r="V15" i="48"/>
  <c r="V16" i="48"/>
  <c r="V17" i="48"/>
  <c r="V18" i="48"/>
  <c r="V19" i="48"/>
  <c r="V20" i="48"/>
  <c r="V11" i="48"/>
  <c r="U12" i="48"/>
  <c r="U13" i="48"/>
  <c r="U14" i="48"/>
  <c r="U15" i="48"/>
  <c r="U16" i="48"/>
  <c r="U17" i="48"/>
  <c r="U18" i="48"/>
  <c r="U19" i="48"/>
  <c r="U20" i="48"/>
  <c r="U11" i="48"/>
  <c r="K12" i="48"/>
  <c r="K13" i="48"/>
  <c r="K14" i="48"/>
  <c r="K15" i="48"/>
  <c r="K16" i="48"/>
  <c r="K17" i="48"/>
  <c r="K18" i="48"/>
  <c r="K19" i="48"/>
  <c r="K20" i="48"/>
  <c r="K11" i="48"/>
  <c r="J12" i="48"/>
  <c r="J13" i="48"/>
  <c r="J14" i="48"/>
  <c r="J15" i="48"/>
  <c r="J16" i="48"/>
  <c r="J17" i="48"/>
  <c r="J18" i="48"/>
  <c r="J19" i="48"/>
  <c r="J20" i="48"/>
  <c r="J11" i="48"/>
  <c r="I12" i="48"/>
  <c r="I13" i="48"/>
  <c r="I14" i="48"/>
  <c r="I15" i="48"/>
  <c r="I16" i="48"/>
  <c r="I17" i="48"/>
  <c r="I18" i="48"/>
  <c r="I19" i="48"/>
  <c r="I20" i="48"/>
  <c r="I11" i="48"/>
  <c r="H12" i="48"/>
  <c r="H13" i="48"/>
  <c r="H14" i="48"/>
  <c r="H15" i="48"/>
  <c r="L15" i="48" s="1"/>
  <c r="H16" i="48"/>
  <c r="H17" i="48"/>
  <c r="H18" i="48"/>
  <c r="H19" i="48"/>
  <c r="L19" i="48" s="1"/>
  <c r="H20" i="48"/>
  <c r="H11" i="48"/>
  <c r="G12" i="48"/>
  <c r="L12" i="48" s="1"/>
  <c r="G13" i="48"/>
  <c r="G14" i="48"/>
  <c r="G15" i="48"/>
  <c r="G16" i="48"/>
  <c r="L16" i="48" s="1"/>
  <c r="G17" i="48"/>
  <c r="G18" i="48"/>
  <c r="G19" i="48"/>
  <c r="G20" i="48"/>
  <c r="L20" i="48" s="1"/>
  <c r="G11" i="48"/>
  <c r="G21" i="48" s="1"/>
  <c r="D19" i="19" s="1"/>
  <c r="L18" i="48"/>
  <c r="L17" i="48"/>
  <c r="L14" i="48"/>
  <c r="L13" i="48"/>
  <c r="V12" i="46"/>
  <c r="V13" i="46"/>
  <c r="V14" i="46"/>
  <c r="V15" i="46"/>
  <c r="V16" i="46"/>
  <c r="V17" i="46"/>
  <c r="V18" i="46"/>
  <c r="V19" i="46"/>
  <c r="V20" i="46"/>
  <c r="V11" i="46"/>
  <c r="U12" i="46"/>
  <c r="U13" i="46"/>
  <c r="U14" i="46"/>
  <c r="U15" i="46"/>
  <c r="U16" i="46"/>
  <c r="U17" i="46"/>
  <c r="U18" i="46"/>
  <c r="U19" i="46"/>
  <c r="U20" i="46"/>
  <c r="U11" i="46"/>
  <c r="K12" i="46"/>
  <c r="K13" i="46"/>
  <c r="K14" i="46"/>
  <c r="K15" i="46"/>
  <c r="K16" i="46"/>
  <c r="K17" i="46"/>
  <c r="K18" i="46"/>
  <c r="K19" i="46"/>
  <c r="K20" i="46"/>
  <c r="K11" i="46"/>
  <c r="J12" i="46"/>
  <c r="J13" i="46"/>
  <c r="J14" i="46"/>
  <c r="J15" i="46"/>
  <c r="J16" i="46"/>
  <c r="J17" i="46"/>
  <c r="J18" i="46"/>
  <c r="J19" i="46"/>
  <c r="J20" i="46"/>
  <c r="J11" i="46"/>
  <c r="I12" i="46"/>
  <c r="I13" i="46"/>
  <c r="I14" i="46"/>
  <c r="I15" i="46"/>
  <c r="I16" i="46"/>
  <c r="I17" i="46"/>
  <c r="I18" i="46"/>
  <c r="I19" i="46"/>
  <c r="I20" i="46"/>
  <c r="I11" i="46"/>
  <c r="H12" i="46"/>
  <c r="H13" i="46"/>
  <c r="H14" i="46"/>
  <c r="H15" i="46"/>
  <c r="L15" i="46" s="1"/>
  <c r="H16" i="46"/>
  <c r="H17" i="46"/>
  <c r="H18" i="46"/>
  <c r="L18" i="46" s="1"/>
  <c r="H19" i="46"/>
  <c r="L19" i="46" s="1"/>
  <c r="H20" i="46"/>
  <c r="H11" i="46"/>
  <c r="G12" i="46"/>
  <c r="L12" i="46" s="1"/>
  <c r="G13" i="46"/>
  <c r="G14" i="46"/>
  <c r="G15" i="46"/>
  <c r="G16" i="46"/>
  <c r="L16" i="46" s="1"/>
  <c r="G17" i="46"/>
  <c r="G18" i="46"/>
  <c r="G19" i="46"/>
  <c r="G20" i="46"/>
  <c r="L20" i="46" s="1"/>
  <c r="G11" i="46"/>
  <c r="L17" i="46"/>
  <c r="L14" i="46"/>
  <c r="L13" i="46"/>
  <c r="V12" i="44"/>
  <c r="V13" i="44"/>
  <c r="V14" i="44"/>
  <c r="V15" i="44"/>
  <c r="V16" i="44"/>
  <c r="V17" i="44"/>
  <c r="V18" i="44"/>
  <c r="V19" i="44"/>
  <c r="V20" i="44"/>
  <c r="V11" i="44"/>
  <c r="U12" i="44"/>
  <c r="U13" i="44"/>
  <c r="U14" i="44"/>
  <c r="U15" i="44"/>
  <c r="U16" i="44"/>
  <c r="U17" i="44"/>
  <c r="U18" i="44"/>
  <c r="U19" i="44"/>
  <c r="U20" i="44"/>
  <c r="U11" i="44"/>
  <c r="K12" i="44"/>
  <c r="K13" i="44"/>
  <c r="K14" i="44"/>
  <c r="K15" i="44"/>
  <c r="K16" i="44"/>
  <c r="K17" i="44"/>
  <c r="K18" i="44"/>
  <c r="K19" i="44"/>
  <c r="K20" i="44"/>
  <c r="K11" i="44"/>
  <c r="J12" i="44"/>
  <c r="J13" i="44"/>
  <c r="J14" i="44"/>
  <c r="J15" i="44"/>
  <c r="J16" i="44"/>
  <c r="J17" i="44"/>
  <c r="J18" i="44"/>
  <c r="J19" i="44"/>
  <c r="J20" i="44"/>
  <c r="J11" i="44"/>
  <c r="I12" i="44"/>
  <c r="I13" i="44"/>
  <c r="I14" i="44"/>
  <c r="I15" i="44"/>
  <c r="I16" i="44"/>
  <c r="I17" i="44"/>
  <c r="I18" i="44"/>
  <c r="I19" i="44"/>
  <c r="I20" i="44"/>
  <c r="I11" i="44"/>
  <c r="H12" i="44"/>
  <c r="H13" i="44"/>
  <c r="H14" i="44"/>
  <c r="H15" i="44"/>
  <c r="H16" i="44"/>
  <c r="H17" i="44"/>
  <c r="H18" i="44"/>
  <c r="H19" i="44"/>
  <c r="H20" i="44"/>
  <c r="H11" i="44"/>
  <c r="G12" i="44"/>
  <c r="G13" i="44"/>
  <c r="G14" i="44"/>
  <c r="G15" i="44"/>
  <c r="G16" i="44"/>
  <c r="G17" i="44"/>
  <c r="G18" i="44"/>
  <c r="G19" i="44"/>
  <c r="G20" i="44"/>
  <c r="G11" i="44"/>
  <c r="G21" i="46" l="1"/>
  <c r="D18" i="19" s="1"/>
  <c r="V21" i="46"/>
  <c r="S18" i="19" s="1"/>
  <c r="L14" i="50"/>
  <c r="G21" i="50"/>
  <c r="D20" i="19" s="1"/>
  <c r="K21" i="50"/>
  <c r="H20" i="19" s="1"/>
  <c r="H21" i="46"/>
  <c r="E18" i="19" s="1"/>
  <c r="J21" i="46"/>
  <c r="G18" i="19" s="1"/>
  <c r="U21" i="46"/>
  <c r="R18" i="19" s="1"/>
  <c r="H21" i="48"/>
  <c r="E19" i="19" s="1"/>
  <c r="J21" i="48"/>
  <c r="G19" i="19" s="1"/>
  <c r="U21" i="48"/>
  <c r="R19" i="19" s="1"/>
  <c r="I21" i="50"/>
  <c r="F20" i="19" s="1"/>
  <c r="U21" i="50"/>
  <c r="R20" i="19" s="1"/>
  <c r="G21" i="52"/>
  <c r="D21" i="19" s="1"/>
  <c r="I21" i="46"/>
  <c r="F18" i="19" s="1"/>
  <c r="K21" i="46"/>
  <c r="H18" i="19" s="1"/>
  <c r="I21" i="48"/>
  <c r="F19" i="19" s="1"/>
  <c r="K21" i="48"/>
  <c r="H19" i="19" s="1"/>
  <c r="V21" i="48"/>
  <c r="S19" i="19" s="1"/>
  <c r="H21" i="50"/>
  <c r="E20" i="19" s="1"/>
  <c r="J21" i="50"/>
  <c r="G20" i="19" s="1"/>
  <c r="H21" i="52"/>
  <c r="E21" i="19" s="1"/>
  <c r="J21" i="52"/>
  <c r="G21" i="19" s="1"/>
  <c r="I21" i="52"/>
  <c r="F21" i="19" s="1"/>
  <c r="K21" i="52"/>
  <c r="H21" i="19" s="1"/>
  <c r="V21" i="52"/>
  <c r="S21" i="19" s="1"/>
  <c r="L11" i="52"/>
  <c r="L11" i="50"/>
  <c r="L11" i="48"/>
  <c r="L11" i="46"/>
  <c r="L20" i="44"/>
  <c r="L19" i="44"/>
  <c r="L18" i="44"/>
  <c r="L17" i="44"/>
  <c r="L16" i="44"/>
  <c r="L15" i="44"/>
  <c r="L14" i="44"/>
  <c r="L13" i="44"/>
  <c r="L12" i="44"/>
  <c r="V21" i="44"/>
  <c r="S17" i="19" s="1"/>
  <c r="U21" i="44"/>
  <c r="R17" i="19" s="1"/>
  <c r="K21" i="44"/>
  <c r="H17" i="19" s="1"/>
  <c r="J21" i="44"/>
  <c r="G17" i="19" s="1"/>
  <c r="I21" i="44"/>
  <c r="F17" i="19" s="1"/>
  <c r="H21" i="44"/>
  <c r="E17" i="19" s="1"/>
  <c r="G21" i="44"/>
  <c r="D17" i="19" s="1"/>
  <c r="V12" i="42"/>
  <c r="V13" i="42"/>
  <c r="V14" i="42"/>
  <c r="V15" i="42"/>
  <c r="V16" i="42"/>
  <c r="V17" i="42"/>
  <c r="V18" i="42"/>
  <c r="V19" i="42"/>
  <c r="V20" i="42"/>
  <c r="V11" i="42"/>
  <c r="V21" i="42" s="1"/>
  <c r="S16" i="19" s="1"/>
  <c r="U12" i="42"/>
  <c r="U13" i="42"/>
  <c r="U14" i="42"/>
  <c r="U15" i="42"/>
  <c r="U16" i="42"/>
  <c r="U17" i="42"/>
  <c r="U18" i="42"/>
  <c r="U19" i="42"/>
  <c r="U20" i="42"/>
  <c r="U11" i="42"/>
  <c r="K12" i="42"/>
  <c r="K13" i="42"/>
  <c r="K14" i="42"/>
  <c r="K15" i="42"/>
  <c r="K16" i="42"/>
  <c r="K17" i="42"/>
  <c r="K18" i="42"/>
  <c r="K19" i="42"/>
  <c r="K20" i="42"/>
  <c r="K11" i="42"/>
  <c r="K21" i="42" s="1"/>
  <c r="H16" i="19" s="1"/>
  <c r="J12" i="42"/>
  <c r="J13" i="42"/>
  <c r="J14" i="42"/>
  <c r="J15" i="42"/>
  <c r="J16" i="42"/>
  <c r="J17" i="42"/>
  <c r="J18" i="42"/>
  <c r="J19" i="42"/>
  <c r="J20" i="42"/>
  <c r="J11" i="42"/>
  <c r="I12" i="42"/>
  <c r="I13" i="42"/>
  <c r="I14" i="42"/>
  <c r="I15" i="42"/>
  <c r="I16" i="42"/>
  <c r="I17" i="42"/>
  <c r="I18" i="42"/>
  <c r="I19" i="42"/>
  <c r="I20" i="42"/>
  <c r="I11" i="42"/>
  <c r="I21" i="42" s="1"/>
  <c r="F16" i="19" s="1"/>
  <c r="H12" i="42"/>
  <c r="H13" i="42"/>
  <c r="H14" i="42"/>
  <c r="H15" i="42"/>
  <c r="L15" i="42" s="1"/>
  <c r="H16" i="42"/>
  <c r="H17" i="42"/>
  <c r="H18" i="42"/>
  <c r="H19" i="42"/>
  <c r="L19" i="42" s="1"/>
  <c r="H20" i="42"/>
  <c r="H11" i="42"/>
  <c r="G12" i="42"/>
  <c r="G13" i="42"/>
  <c r="G14" i="42"/>
  <c r="G15" i="42"/>
  <c r="G16" i="42"/>
  <c r="L16" i="42" s="1"/>
  <c r="G17" i="42"/>
  <c r="G18" i="42"/>
  <c r="G19" i="42"/>
  <c r="G20" i="42"/>
  <c r="L20" i="42" s="1"/>
  <c r="G11" i="42"/>
  <c r="L18" i="42"/>
  <c r="L17" i="42"/>
  <c r="L14" i="42"/>
  <c r="L13" i="42"/>
  <c r="L12" i="42"/>
  <c r="G21" i="42"/>
  <c r="D16" i="19" s="1"/>
  <c r="V12" i="40"/>
  <c r="V13" i="40"/>
  <c r="V14" i="40"/>
  <c r="V15" i="40"/>
  <c r="V16" i="40"/>
  <c r="V17" i="40"/>
  <c r="V18" i="40"/>
  <c r="V19" i="40"/>
  <c r="V20" i="40"/>
  <c r="V11" i="40"/>
  <c r="U12" i="40"/>
  <c r="U13" i="40"/>
  <c r="U14" i="40"/>
  <c r="U15" i="40"/>
  <c r="U16" i="40"/>
  <c r="U17" i="40"/>
  <c r="U18" i="40"/>
  <c r="U19" i="40"/>
  <c r="U20" i="40"/>
  <c r="U11" i="40"/>
  <c r="U21" i="40" s="1"/>
  <c r="R15" i="19" s="1"/>
  <c r="K12" i="40"/>
  <c r="K13" i="40"/>
  <c r="K14" i="40"/>
  <c r="K15" i="40"/>
  <c r="K16" i="40"/>
  <c r="K17" i="40"/>
  <c r="K18" i="40"/>
  <c r="K19" i="40"/>
  <c r="K20" i="40"/>
  <c r="K11" i="40"/>
  <c r="J12" i="40"/>
  <c r="J13" i="40"/>
  <c r="L13" i="40" s="1"/>
  <c r="J14" i="40"/>
  <c r="J15" i="40"/>
  <c r="J16" i="40"/>
  <c r="J17" i="40"/>
  <c r="L17" i="40" s="1"/>
  <c r="J18" i="40"/>
  <c r="J19" i="40"/>
  <c r="J20" i="40"/>
  <c r="J11" i="40"/>
  <c r="I12" i="40"/>
  <c r="I13" i="40"/>
  <c r="I14" i="40"/>
  <c r="I15" i="40"/>
  <c r="I16" i="40"/>
  <c r="I17" i="40"/>
  <c r="I18" i="40"/>
  <c r="I19" i="40"/>
  <c r="I20" i="40"/>
  <c r="I11" i="40"/>
  <c r="H12" i="40"/>
  <c r="H13" i="40"/>
  <c r="H14" i="40"/>
  <c r="H15" i="40"/>
  <c r="H16" i="40"/>
  <c r="L16" i="40" s="1"/>
  <c r="H17" i="40"/>
  <c r="H18" i="40"/>
  <c r="H19" i="40"/>
  <c r="H20" i="40"/>
  <c r="H11" i="40"/>
  <c r="G12" i="40"/>
  <c r="G13" i="40"/>
  <c r="G14" i="40"/>
  <c r="L14" i="40" s="1"/>
  <c r="G15" i="40"/>
  <c r="G16" i="40"/>
  <c r="G17" i="40"/>
  <c r="G18" i="40"/>
  <c r="L18" i="40" s="1"/>
  <c r="G19" i="40"/>
  <c r="G20" i="40"/>
  <c r="G11" i="40"/>
  <c r="L20" i="40"/>
  <c r="L12" i="40"/>
  <c r="H21" i="40"/>
  <c r="E15" i="19" s="1"/>
  <c r="V20" i="38"/>
  <c r="V19" i="38"/>
  <c r="V18" i="38"/>
  <c r="V17" i="38"/>
  <c r="V16" i="38"/>
  <c r="V15" i="38"/>
  <c r="V14" i="38"/>
  <c r="V13" i="38"/>
  <c r="V21" i="38" s="1"/>
  <c r="S14" i="19" s="1"/>
  <c r="V12" i="38"/>
  <c r="V11" i="38"/>
  <c r="U20" i="38"/>
  <c r="U19" i="38"/>
  <c r="U18" i="38"/>
  <c r="U17" i="38"/>
  <c r="U16" i="38"/>
  <c r="U15" i="38"/>
  <c r="U14" i="38"/>
  <c r="U13" i="38"/>
  <c r="U12" i="38"/>
  <c r="U11" i="38"/>
  <c r="K20" i="38"/>
  <c r="K19" i="38"/>
  <c r="K18" i="38"/>
  <c r="K17" i="38"/>
  <c r="K16" i="38"/>
  <c r="K15" i="38"/>
  <c r="K14" i="38"/>
  <c r="K13" i="38"/>
  <c r="K12" i="38"/>
  <c r="K11" i="38"/>
  <c r="J20" i="38"/>
  <c r="J19" i="38"/>
  <c r="J18" i="38"/>
  <c r="J17" i="38"/>
  <c r="J16" i="38"/>
  <c r="J15" i="38"/>
  <c r="J14" i="38"/>
  <c r="J13" i="38"/>
  <c r="J12" i="38"/>
  <c r="J11" i="38"/>
  <c r="J21" i="38" s="1"/>
  <c r="G14" i="19" s="1"/>
  <c r="I20" i="38"/>
  <c r="I19" i="38"/>
  <c r="I18" i="38"/>
  <c r="I17" i="38"/>
  <c r="I16" i="38"/>
  <c r="I15" i="38"/>
  <c r="I14" i="38"/>
  <c r="I13" i="38"/>
  <c r="I21" i="38" s="1"/>
  <c r="F14" i="19" s="1"/>
  <c r="I12" i="38"/>
  <c r="I11" i="38"/>
  <c r="H20" i="38"/>
  <c r="H19" i="38"/>
  <c r="H18" i="38"/>
  <c r="H17" i="38"/>
  <c r="H16" i="38"/>
  <c r="H15" i="38"/>
  <c r="H14" i="38"/>
  <c r="H13" i="38"/>
  <c r="H12" i="38"/>
  <c r="H11" i="38"/>
  <c r="G20" i="38"/>
  <c r="G19" i="38"/>
  <c r="G18" i="38"/>
  <c r="L18" i="38" s="1"/>
  <c r="G17" i="38"/>
  <c r="G16" i="38"/>
  <c r="G15" i="38"/>
  <c r="G14" i="38"/>
  <c r="L14" i="38" s="1"/>
  <c r="G13" i="38"/>
  <c r="G12" i="38"/>
  <c r="G11" i="38"/>
  <c r="K21" i="38"/>
  <c r="H14" i="19" s="1"/>
  <c r="V20" i="36"/>
  <c r="V19" i="36"/>
  <c r="V18" i="36"/>
  <c r="V17" i="36"/>
  <c r="V16" i="36"/>
  <c r="V15" i="36"/>
  <c r="V14" i="36"/>
  <c r="V13" i="36"/>
  <c r="V12" i="36"/>
  <c r="V11" i="36"/>
  <c r="U20" i="36"/>
  <c r="U19" i="36"/>
  <c r="U18" i="36"/>
  <c r="U17" i="36"/>
  <c r="U16" i="36"/>
  <c r="U15" i="36"/>
  <c r="U14" i="36"/>
  <c r="U13" i="36"/>
  <c r="U12" i="36"/>
  <c r="U11" i="36"/>
  <c r="K20" i="36"/>
  <c r="K19" i="36"/>
  <c r="K18" i="36"/>
  <c r="K17" i="36"/>
  <c r="K16" i="36"/>
  <c r="K15" i="36"/>
  <c r="K14" i="36"/>
  <c r="K13" i="36"/>
  <c r="K12" i="36"/>
  <c r="K11" i="36"/>
  <c r="J20" i="36"/>
  <c r="J19" i="36"/>
  <c r="J18" i="36"/>
  <c r="J17" i="36"/>
  <c r="J16" i="36"/>
  <c r="J15" i="36"/>
  <c r="J14" i="36"/>
  <c r="J13" i="36"/>
  <c r="J12" i="36"/>
  <c r="J11" i="36"/>
  <c r="I20" i="36"/>
  <c r="I19" i="36"/>
  <c r="I18" i="36"/>
  <c r="I17" i="36"/>
  <c r="I16" i="36"/>
  <c r="I15" i="36"/>
  <c r="I14" i="36"/>
  <c r="I13" i="36"/>
  <c r="I12" i="36"/>
  <c r="I11" i="36"/>
  <c r="H20" i="36"/>
  <c r="L20" i="36" s="1"/>
  <c r="H19" i="36"/>
  <c r="H18" i="36"/>
  <c r="H17" i="36"/>
  <c r="H16" i="36"/>
  <c r="H15" i="36"/>
  <c r="H14" i="36"/>
  <c r="H13" i="36"/>
  <c r="H12" i="36"/>
  <c r="H11" i="36"/>
  <c r="G20" i="36"/>
  <c r="G19" i="36"/>
  <c r="G18" i="36"/>
  <c r="G17" i="36"/>
  <c r="G16" i="36"/>
  <c r="G15" i="36"/>
  <c r="G14" i="36"/>
  <c r="G13" i="36"/>
  <c r="G12" i="36"/>
  <c r="G11" i="36"/>
  <c r="L16" i="36"/>
  <c r="V20" i="34"/>
  <c r="V19" i="34"/>
  <c r="V18" i="34"/>
  <c r="V17" i="34"/>
  <c r="V16" i="34"/>
  <c r="V15" i="34"/>
  <c r="V14" i="34"/>
  <c r="V13" i="34"/>
  <c r="V12" i="34"/>
  <c r="V11" i="34"/>
  <c r="V21" i="34" s="1"/>
  <c r="S12" i="19" s="1"/>
  <c r="U20" i="34"/>
  <c r="U19" i="34"/>
  <c r="U18" i="34"/>
  <c r="U17" i="34"/>
  <c r="U16" i="34"/>
  <c r="U15" i="34"/>
  <c r="U14" i="34"/>
  <c r="U13" i="34"/>
  <c r="U12" i="34"/>
  <c r="U11" i="34"/>
  <c r="K20" i="34"/>
  <c r="K19" i="34"/>
  <c r="K18" i="34"/>
  <c r="K17" i="34"/>
  <c r="K16" i="34"/>
  <c r="K15" i="34"/>
  <c r="K14" i="34"/>
  <c r="K13" i="34"/>
  <c r="K12" i="34"/>
  <c r="K11" i="34"/>
  <c r="K21" i="34" s="1"/>
  <c r="H12" i="19" s="1"/>
  <c r="J20" i="34"/>
  <c r="J19" i="34"/>
  <c r="J18" i="34"/>
  <c r="J17" i="34"/>
  <c r="J16" i="34"/>
  <c r="J15" i="34"/>
  <c r="J14" i="34"/>
  <c r="J13" i="34"/>
  <c r="J12" i="34"/>
  <c r="J11" i="34"/>
  <c r="I20" i="34"/>
  <c r="I19" i="34"/>
  <c r="I18" i="34"/>
  <c r="I17" i="34"/>
  <c r="I16" i="34"/>
  <c r="I15" i="34"/>
  <c r="I14" i="34"/>
  <c r="I13" i="34"/>
  <c r="I12" i="34"/>
  <c r="I11" i="34"/>
  <c r="H20" i="34"/>
  <c r="L20" i="34" s="1"/>
  <c r="H19" i="34"/>
  <c r="H18" i="34"/>
  <c r="H17" i="34"/>
  <c r="H16" i="34"/>
  <c r="L16" i="34" s="1"/>
  <c r="H15" i="34"/>
  <c r="H14" i="34"/>
  <c r="H13" i="34"/>
  <c r="H12" i="34"/>
  <c r="H11" i="34"/>
  <c r="G20" i="34"/>
  <c r="G19" i="34"/>
  <c r="G18" i="34"/>
  <c r="G17" i="34"/>
  <c r="G16" i="34"/>
  <c r="G15" i="34"/>
  <c r="G14" i="34"/>
  <c r="G13" i="34"/>
  <c r="G12" i="34"/>
  <c r="G11" i="34"/>
  <c r="U21" i="34"/>
  <c r="R12" i="19" s="1"/>
  <c r="V21" i="33"/>
  <c r="U21" i="33"/>
  <c r="K21" i="33"/>
  <c r="J21" i="33"/>
  <c r="I21" i="33"/>
  <c r="H21" i="33"/>
  <c r="G21" i="33"/>
  <c r="N20" i="52"/>
  <c r="M20" i="52"/>
  <c r="L20" i="33"/>
  <c r="T20" i="52" s="1"/>
  <c r="N19" i="52"/>
  <c r="M19" i="52"/>
  <c r="L19" i="33"/>
  <c r="T19" i="52" s="1"/>
  <c r="N18" i="52"/>
  <c r="M18" i="52"/>
  <c r="L18" i="33"/>
  <c r="T18" i="52" s="1"/>
  <c r="N17" i="52"/>
  <c r="M17" i="52"/>
  <c r="L17" i="33"/>
  <c r="T17" i="52" s="1"/>
  <c r="N16" i="52"/>
  <c r="M16" i="52"/>
  <c r="L16" i="33"/>
  <c r="T16" i="52" s="1"/>
  <c r="N15" i="52"/>
  <c r="M15" i="52"/>
  <c r="L15" i="33"/>
  <c r="T15" i="52" s="1"/>
  <c r="N14" i="52"/>
  <c r="M14" i="52"/>
  <c r="L14" i="33"/>
  <c r="T14" i="52" s="1"/>
  <c r="N13" i="52"/>
  <c r="M13" i="52"/>
  <c r="L13" i="33"/>
  <c r="T13" i="52" s="1"/>
  <c r="N12" i="52"/>
  <c r="M12" i="52"/>
  <c r="L12" i="33"/>
  <c r="T12" i="52" s="1"/>
  <c r="L11" i="33"/>
  <c r="V21" i="32"/>
  <c r="U21" i="32"/>
  <c r="K21" i="32"/>
  <c r="J21" i="32"/>
  <c r="I21" i="32"/>
  <c r="H21" i="32"/>
  <c r="G21" i="32"/>
  <c r="N20" i="50"/>
  <c r="M20" i="50"/>
  <c r="L20" i="32"/>
  <c r="T20" i="50" s="1"/>
  <c r="N19" i="50"/>
  <c r="M19" i="50"/>
  <c r="L19" i="32"/>
  <c r="T19" i="50" s="1"/>
  <c r="N18" i="50"/>
  <c r="M18" i="50"/>
  <c r="L18" i="32"/>
  <c r="T18" i="50" s="1"/>
  <c r="N17" i="50"/>
  <c r="M17" i="50"/>
  <c r="L17" i="32"/>
  <c r="T17" i="50" s="1"/>
  <c r="N16" i="50"/>
  <c r="M16" i="50"/>
  <c r="L16" i="32"/>
  <c r="T16" i="50" s="1"/>
  <c r="N15" i="50"/>
  <c r="M15" i="50"/>
  <c r="L15" i="32"/>
  <c r="T15" i="50" s="1"/>
  <c r="N14" i="50"/>
  <c r="M14" i="50"/>
  <c r="L14" i="32"/>
  <c r="T14" i="50" s="1"/>
  <c r="N13" i="50"/>
  <c r="M13" i="50"/>
  <c r="L13" i="32"/>
  <c r="T13" i="50" s="1"/>
  <c r="N12" i="50"/>
  <c r="M12" i="50"/>
  <c r="L12" i="32"/>
  <c r="T12" i="50" s="1"/>
  <c r="L11" i="32"/>
  <c r="V21" i="31"/>
  <c r="U21" i="31"/>
  <c r="K21" i="31"/>
  <c r="J21" i="31"/>
  <c r="I21" i="31"/>
  <c r="H21" i="31"/>
  <c r="G21" i="31"/>
  <c r="N20" i="48"/>
  <c r="M20" i="48"/>
  <c r="L20" i="31"/>
  <c r="T20" i="48" s="1"/>
  <c r="N19" i="48"/>
  <c r="M19" i="48"/>
  <c r="L19" i="31"/>
  <c r="T19" i="48" s="1"/>
  <c r="N18" i="48"/>
  <c r="M18" i="48"/>
  <c r="L18" i="31"/>
  <c r="T18" i="48" s="1"/>
  <c r="N17" i="48"/>
  <c r="M17" i="48"/>
  <c r="L17" i="31"/>
  <c r="T17" i="48" s="1"/>
  <c r="N16" i="48"/>
  <c r="M16" i="48"/>
  <c r="L16" i="31"/>
  <c r="T16" i="48" s="1"/>
  <c r="N15" i="48"/>
  <c r="M15" i="48"/>
  <c r="L15" i="31"/>
  <c r="T15" i="48" s="1"/>
  <c r="N14" i="48"/>
  <c r="M14" i="48"/>
  <c r="L14" i="31"/>
  <c r="T14" i="48" s="1"/>
  <c r="N13" i="48"/>
  <c r="M13" i="48"/>
  <c r="L13" i="31"/>
  <c r="T13" i="48" s="1"/>
  <c r="N12" i="48"/>
  <c r="M12" i="48"/>
  <c r="L12" i="31"/>
  <c r="T12" i="48" s="1"/>
  <c r="L11" i="31"/>
  <c r="V21" i="30"/>
  <c r="U21" i="30"/>
  <c r="K21" i="30"/>
  <c r="J21" i="30"/>
  <c r="I21" i="30"/>
  <c r="H21" i="30"/>
  <c r="G21" i="30"/>
  <c r="N20" i="46"/>
  <c r="M20" i="46"/>
  <c r="L20" i="30"/>
  <c r="T20" i="46" s="1"/>
  <c r="N19" i="46"/>
  <c r="M19" i="46"/>
  <c r="L19" i="30"/>
  <c r="T19" i="46" s="1"/>
  <c r="N18" i="46"/>
  <c r="M18" i="46"/>
  <c r="L18" i="30"/>
  <c r="T18" i="46" s="1"/>
  <c r="N17" i="46"/>
  <c r="M17" i="46"/>
  <c r="L17" i="30"/>
  <c r="T17" i="46" s="1"/>
  <c r="N16" i="46"/>
  <c r="M16" i="46"/>
  <c r="L16" i="30"/>
  <c r="T16" i="46" s="1"/>
  <c r="N15" i="46"/>
  <c r="M15" i="46"/>
  <c r="L15" i="30"/>
  <c r="T15" i="46" s="1"/>
  <c r="N14" i="46"/>
  <c r="M14" i="46"/>
  <c r="L14" i="30"/>
  <c r="T14" i="46" s="1"/>
  <c r="N13" i="46"/>
  <c r="M13" i="46"/>
  <c r="L13" i="30"/>
  <c r="T13" i="46" s="1"/>
  <c r="N12" i="46"/>
  <c r="M12" i="46"/>
  <c r="L12" i="30"/>
  <c r="T12" i="46" s="1"/>
  <c r="L11" i="30"/>
  <c r="V21" i="29"/>
  <c r="U21" i="29"/>
  <c r="K21" i="29"/>
  <c r="J21" i="29"/>
  <c r="I21" i="29"/>
  <c r="H21" i="29"/>
  <c r="G21" i="29"/>
  <c r="N20" i="44"/>
  <c r="M20" i="44"/>
  <c r="L20" i="29"/>
  <c r="T20" i="44" s="1"/>
  <c r="N19" i="44"/>
  <c r="M19" i="44"/>
  <c r="L19" i="29"/>
  <c r="T19" i="44" s="1"/>
  <c r="N18" i="44"/>
  <c r="M18" i="44"/>
  <c r="L18" i="29"/>
  <c r="T18" i="44" s="1"/>
  <c r="N17" i="44"/>
  <c r="M17" i="44"/>
  <c r="L17" i="29"/>
  <c r="T17" i="44" s="1"/>
  <c r="N16" i="44"/>
  <c r="M16" i="44"/>
  <c r="L16" i="29"/>
  <c r="T16" i="44" s="1"/>
  <c r="N15" i="44"/>
  <c r="M15" i="44"/>
  <c r="L15" i="29"/>
  <c r="T15" i="44" s="1"/>
  <c r="N14" i="44"/>
  <c r="M14" i="44"/>
  <c r="L14" i="29"/>
  <c r="T14" i="44" s="1"/>
  <c r="N13" i="44"/>
  <c r="M13" i="44"/>
  <c r="L13" i="29"/>
  <c r="T13" i="44" s="1"/>
  <c r="N12" i="44"/>
  <c r="M12" i="44"/>
  <c r="L12" i="29"/>
  <c r="T12" i="44" s="1"/>
  <c r="L11" i="29"/>
  <c r="V21" i="28"/>
  <c r="U21" i="28"/>
  <c r="K21" i="28"/>
  <c r="J21" i="28"/>
  <c r="I21" i="28"/>
  <c r="H21" i="28"/>
  <c r="G21" i="28"/>
  <c r="N20" i="42"/>
  <c r="M20" i="42"/>
  <c r="L20" i="28"/>
  <c r="T20" i="42" s="1"/>
  <c r="N19" i="42"/>
  <c r="M19" i="42"/>
  <c r="L19" i="28"/>
  <c r="T19" i="42" s="1"/>
  <c r="N18" i="42"/>
  <c r="M18" i="42"/>
  <c r="L18" i="28"/>
  <c r="T18" i="42" s="1"/>
  <c r="N17" i="42"/>
  <c r="M17" i="42"/>
  <c r="L17" i="28"/>
  <c r="T17" i="42" s="1"/>
  <c r="N16" i="42"/>
  <c r="M16" i="42"/>
  <c r="L16" i="28"/>
  <c r="T16" i="42" s="1"/>
  <c r="N15" i="42"/>
  <c r="M15" i="42"/>
  <c r="L15" i="28"/>
  <c r="T15" i="42" s="1"/>
  <c r="N14" i="42"/>
  <c r="M14" i="42"/>
  <c r="L14" i="28"/>
  <c r="T14" i="42" s="1"/>
  <c r="N13" i="42"/>
  <c r="M13" i="42"/>
  <c r="L13" i="28"/>
  <c r="T13" i="42" s="1"/>
  <c r="N12" i="42"/>
  <c r="M12" i="42"/>
  <c r="L12" i="28"/>
  <c r="T12" i="42" s="1"/>
  <c r="L11" i="28"/>
  <c r="V21" i="27"/>
  <c r="U21" i="27"/>
  <c r="K21" i="27"/>
  <c r="J21" i="27"/>
  <c r="I21" i="27"/>
  <c r="H21" i="27"/>
  <c r="G21" i="27"/>
  <c r="N20" i="40"/>
  <c r="M20" i="40"/>
  <c r="L20" i="27"/>
  <c r="T20" i="40" s="1"/>
  <c r="N19" i="40"/>
  <c r="M19" i="40"/>
  <c r="L19" i="27"/>
  <c r="T19" i="40" s="1"/>
  <c r="N18" i="40"/>
  <c r="M18" i="40"/>
  <c r="L18" i="27"/>
  <c r="T18" i="40" s="1"/>
  <c r="N17" i="40"/>
  <c r="M17" i="40"/>
  <c r="L17" i="27"/>
  <c r="T17" i="40" s="1"/>
  <c r="N16" i="40"/>
  <c r="M16" i="40"/>
  <c r="L16" i="27"/>
  <c r="T16" i="40" s="1"/>
  <c r="N15" i="40"/>
  <c r="M15" i="40"/>
  <c r="L15" i="27"/>
  <c r="T15" i="40" s="1"/>
  <c r="N14" i="40"/>
  <c r="M14" i="40"/>
  <c r="L14" i="27"/>
  <c r="T14" i="40" s="1"/>
  <c r="N13" i="40"/>
  <c r="M13" i="40"/>
  <c r="L13" i="27"/>
  <c r="T13" i="40" s="1"/>
  <c r="N12" i="40"/>
  <c r="M12" i="40"/>
  <c r="L12" i="27"/>
  <c r="T12" i="40" s="1"/>
  <c r="L11" i="27"/>
  <c r="V21" i="26"/>
  <c r="U21" i="26"/>
  <c r="K21" i="26"/>
  <c r="J21" i="26"/>
  <c r="I21" i="26"/>
  <c r="H21" i="26"/>
  <c r="G21" i="26"/>
  <c r="N20" i="38"/>
  <c r="M20" i="38"/>
  <c r="L20" i="26"/>
  <c r="T20" i="38" s="1"/>
  <c r="N19" i="38"/>
  <c r="M19" i="38"/>
  <c r="L19" i="26"/>
  <c r="T19" i="38" s="1"/>
  <c r="N18" i="38"/>
  <c r="M18" i="38"/>
  <c r="L18" i="26"/>
  <c r="T18" i="38" s="1"/>
  <c r="N17" i="38"/>
  <c r="M17" i="38"/>
  <c r="L17" i="26"/>
  <c r="T17" i="38" s="1"/>
  <c r="N16" i="38"/>
  <c r="M16" i="38"/>
  <c r="L16" i="26"/>
  <c r="T16" i="38" s="1"/>
  <c r="N15" i="38"/>
  <c r="M15" i="38"/>
  <c r="L15" i="26"/>
  <c r="T15" i="38" s="1"/>
  <c r="N14" i="38"/>
  <c r="M14" i="38"/>
  <c r="L14" i="26"/>
  <c r="T14" i="38" s="1"/>
  <c r="N13" i="38"/>
  <c r="M13" i="38"/>
  <c r="L13" i="26"/>
  <c r="T13" i="38" s="1"/>
  <c r="N12" i="38"/>
  <c r="M12" i="38"/>
  <c r="L12" i="26"/>
  <c r="T12" i="38" s="1"/>
  <c r="L11" i="26"/>
  <c r="V21" i="25"/>
  <c r="U21" i="25"/>
  <c r="K21" i="25"/>
  <c r="J21" i="25"/>
  <c r="I21" i="25"/>
  <c r="H21" i="25"/>
  <c r="G21" i="25"/>
  <c r="S20" i="36"/>
  <c r="O20" i="36"/>
  <c r="N20" i="36"/>
  <c r="M20" i="36"/>
  <c r="L20" i="25"/>
  <c r="T20" i="36" s="1"/>
  <c r="S19" i="36"/>
  <c r="O19" i="36"/>
  <c r="N19" i="36"/>
  <c r="M19" i="36"/>
  <c r="L19" i="25"/>
  <c r="T19" i="36" s="1"/>
  <c r="S18" i="36"/>
  <c r="O18" i="36"/>
  <c r="N18" i="36"/>
  <c r="M18" i="36"/>
  <c r="L18" i="25"/>
  <c r="T18" i="36" s="1"/>
  <c r="S17" i="36"/>
  <c r="N17" i="36"/>
  <c r="M17" i="36"/>
  <c r="L17" i="25"/>
  <c r="T17" i="36" s="1"/>
  <c r="S16" i="36"/>
  <c r="O16" i="36"/>
  <c r="N16" i="36"/>
  <c r="M16" i="36"/>
  <c r="L16" i="25"/>
  <c r="T16" i="36" s="1"/>
  <c r="N15" i="36"/>
  <c r="M15" i="36"/>
  <c r="L15" i="25"/>
  <c r="T15" i="36" s="1"/>
  <c r="S14" i="36"/>
  <c r="O14" i="36"/>
  <c r="N14" i="36"/>
  <c r="M14" i="36"/>
  <c r="L14" i="25"/>
  <c r="T14" i="36" s="1"/>
  <c r="O13" i="36"/>
  <c r="N13" i="36"/>
  <c r="M13" i="36"/>
  <c r="L13" i="25"/>
  <c r="T13" i="36" s="1"/>
  <c r="S12" i="36"/>
  <c r="O12" i="36"/>
  <c r="N12" i="36"/>
  <c r="M12" i="36"/>
  <c r="L12" i="25"/>
  <c r="T12" i="36" s="1"/>
  <c r="N11" i="36"/>
  <c r="L11" i="25"/>
  <c r="V21" i="24"/>
  <c r="U21" i="24"/>
  <c r="K21" i="24"/>
  <c r="J21" i="24"/>
  <c r="I21" i="24"/>
  <c r="H21" i="24"/>
  <c r="G21" i="24"/>
  <c r="N20" i="34"/>
  <c r="M20" i="34"/>
  <c r="L20" i="24"/>
  <c r="T20" i="34" s="1"/>
  <c r="N19" i="34"/>
  <c r="M19" i="34"/>
  <c r="L19" i="24"/>
  <c r="T19" i="34" s="1"/>
  <c r="N18" i="34"/>
  <c r="M18" i="34"/>
  <c r="L18" i="24"/>
  <c r="T18" i="34" s="1"/>
  <c r="N17" i="34"/>
  <c r="M17" i="34"/>
  <c r="L17" i="24"/>
  <c r="T17" i="34" s="1"/>
  <c r="N16" i="34"/>
  <c r="M16" i="34"/>
  <c r="L16" i="24"/>
  <c r="T16" i="34" s="1"/>
  <c r="N15" i="34"/>
  <c r="M15" i="34"/>
  <c r="L15" i="24"/>
  <c r="T15" i="34" s="1"/>
  <c r="N14" i="34"/>
  <c r="M14" i="34"/>
  <c r="L14" i="24"/>
  <c r="T14" i="34" s="1"/>
  <c r="N13" i="34"/>
  <c r="M13" i="34"/>
  <c r="L13" i="24"/>
  <c r="T13" i="34" s="1"/>
  <c r="N12" i="34"/>
  <c r="M12" i="34"/>
  <c r="L12" i="24"/>
  <c r="T12" i="34" s="1"/>
  <c r="L11" i="24"/>
  <c r="T21" i="24" l="1"/>
  <c r="T11" i="34"/>
  <c r="T21" i="34" s="1"/>
  <c r="Q12" i="19" s="1"/>
  <c r="O11" i="36"/>
  <c r="Q13" i="36"/>
  <c r="S15" i="36"/>
  <c r="T21" i="26"/>
  <c r="T11" i="38"/>
  <c r="T21" i="38" s="1"/>
  <c r="Q14" i="19" s="1"/>
  <c r="N21" i="28"/>
  <c r="N11" i="42"/>
  <c r="N21" i="42" s="1"/>
  <c r="K16" i="19" s="1"/>
  <c r="M21" i="29"/>
  <c r="M11" i="44"/>
  <c r="M21" i="44" s="1"/>
  <c r="J17" i="19" s="1"/>
  <c r="T21" i="30"/>
  <c r="T11" i="46"/>
  <c r="T21" i="46" s="1"/>
  <c r="Q18" i="19" s="1"/>
  <c r="N21" i="32"/>
  <c r="N11" i="50"/>
  <c r="N21" i="50" s="1"/>
  <c r="K20" i="19" s="1"/>
  <c r="M21" i="33"/>
  <c r="M11" i="52"/>
  <c r="M21" i="52" s="1"/>
  <c r="J21" i="19" s="1"/>
  <c r="M21" i="24"/>
  <c r="M11" i="34"/>
  <c r="M21" i="34" s="1"/>
  <c r="J12" i="19" s="1"/>
  <c r="T21" i="25"/>
  <c r="T11" i="36"/>
  <c r="S13" i="36"/>
  <c r="O17" i="36"/>
  <c r="Q19" i="36"/>
  <c r="L21" i="25"/>
  <c r="N21" i="24"/>
  <c r="N11" i="34"/>
  <c r="N21" i="34" s="1"/>
  <c r="K12" i="19" s="1"/>
  <c r="M21" i="25"/>
  <c r="M11" i="36"/>
  <c r="S21" i="25"/>
  <c r="S11" i="36"/>
  <c r="O15" i="36"/>
  <c r="Q17" i="36"/>
  <c r="N21" i="26"/>
  <c r="N11" i="38"/>
  <c r="N21" i="38" s="1"/>
  <c r="K14" i="19" s="1"/>
  <c r="M21" i="27"/>
  <c r="M11" i="40"/>
  <c r="M21" i="40" s="1"/>
  <c r="J15" i="19" s="1"/>
  <c r="T21" i="28"/>
  <c r="T11" i="42"/>
  <c r="T21" i="42" s="1"/>
  <c r="Q16" i="19" s="1"/>
  <c r="Q15" i="36"/>
  <c r="N21" i="27"/>
  <c r="N11" i="40"/>
  <c r="N21" i="40" s="1"/>
  <c r="K15" i="19" s="1"/>
  <c r="M21" i="28"/>
  <c r="M11" i="42"/>
  <c r="M21" i="42" s="1"/>
  <c r="J16" i="19" s="1"/>
  <c r="T21" i="29"/>
  <c r="T11" i="44"/>
  <c r="T21" i="44" s="1"/>
  <c r="Q17" i="19" s="1"/>
  <c r="N21" i="31"/>
  <c r="N11" i="48"/>
  <c r="N21" i="48" s="1"/>
  <c r="K19" i="19" s="1"/>
  <c r="M21" i="32"/>
  <c r="M11" i="50"/>
  <c r="M21" i="50" s="1"/>
  <c r="J20" i="19" s="1"/>
  <c r="T21" i="33"/>
  <c r="T11" i="52"/>
  <c r="T21" i="52" s="1"/>
  <c r="Q21" i="19" s="1"/>
  <c r="Q12" i="36"/>
  <c r="Q14" i="36"/>
  <c r="Q16" i="36"/>
  <c r="Q18" i="36"/>
  <c r="Q20" i="36"/>
  <c r="N21" i="25"/>
  <c r="M21" i="26"/>
  <c r="T21" i="27"/>
  <c r="T11" i="40"/>
  <c r="T21" i="40" s="1"/>
  <c r="Q15" i="19" s="1"/>
  <c r="N21" i="29"/>
  <c r="N11" i="44"/>
  <c r="N21" i="44" s="1"/>
  <c r="K17" i="19" s="1"/>
  <c r="M21" i="30"/>
  <c r="M11" i="46"/>
  <c r="M21" i="46" s="1"/>
  <c r="J18" i="19" s="1"/>
  <c r="T21" i="31"/>
  <c r="T11" i="48"/>
  <c r="T21" i="48" s="1"/>
  <c r="Q19" i="19" s="1"/>
  <c r="N21" i="33"/>
  <c r="N11" i="52"/>
  <c r="N21" i="52" s="1"/>
  <c r="K21" i="19" s="1"/>
  <c r="I21" i="40"/>
  <c r="F15" i="19" s="1"/>
  <c r="K21" i="40"/>
  <c r="H15" i="19" s="1"/>
  <c r="V21" i="40"/>
  <c r="S15" i="19" s="1"/>
  <c r="N21" i="30"/>
  <c r="N11" i="46"/>
  <c r="N21" i="46" s="1"/>
  <c r="K18" i="19" s="1"/>
  <c r="M21" i="31"/>
  <c r="M11" i="48"/>
  <c r="M21" i="48" s="1"/>
  <c r="J19" i="19" s="1"/>
  <c r="T21" i="32"/>
  <c r="T11" i="50"/>
  <c r="T21" i="50" s="1"/>
  <c r="Q20" i="19" s="1"/>
  <c r="M11" i="38"/>
  <c r="M21" i="38" s="1"/>
  <c r="J14" i="19" s="1"/>
  <c r="L14" i="36"/>
  <c r="L12" i="36"/>
  <c r="L18" i="36"/>
  <c r="U21" i="42"/>
  <c r="R16" i="19" s="1"/>
  <c r="G21" i="34"/>
  <c r="D12" i="19" s="1"/>
  <c r="L14" i="34"/>
  <c r="L18" i="34"/>
  <c r="L12" i="38"/>
  <c r="L16" i="38"/>
  <c r="L20" i="38"/>
  <c r="L19" i="40"/>
  <c r="L15" i="40"/>
  <c r="H21" i="42"/>
  <c r="E16" i="19" s="1"/>
  <c r="J21" i="42"/>
  <c r="G16" i="19" s="1"/>
  <c r="L21" i="52"/>
  <c r="I21" i="19" s="1"/>
  <c r="L21" i="50"/>
  <c r="I20" i="19" s="1"/>
  <c r="L21" i="48"/>
  <c r="I19" i="19" s="1"/>
  <c r="L21" i="46"/>
  <c r="I18" i="19" s="1"/>
  <c r="L11" i="44"/>
  <c r="L11" i="42"/>
  <c r="J21" i="40"/>
  <c r="G15" i="19" s="1"/>
  <c r="G21" i="40"/>
  <c r="D15" i="19" s="1"/>
  <c r="L11" i="40"/>
  <c r="U21" i="38"/>
  <c r="R14" i="19" s="1"/>
  <c r="L19" i="38"/>
  <c r="L15" i="38"/>
  <c r="H21" i="38"/>
  <c r="E14" i="19" s="1"/>
  <c r="L17" i="38"/>
  <c r="L13" i="38"/>
  <c r="G21" i="38"/>
  <c r="D14" i="19" s="1"/>
  <c r="L11" i="38"/>
  <c r="V21" i="36"/>
  <c r="S13" i="19" s="1"/>
  <c r="U21" i="36"/>
  <c r="R13" i="19" s="1"/>
  <c r="T21" i="36"/>
  <c r="Q13" i="19" s="1"/>
  <c r="O21" i="36"/>
  <c r="L13" i="19" s="1"/>
  <c r="N21" i="36"/>
  <c r="K13" i="19" s="1"/>
  <c r="M21" i="36"/>
  <c r="J13" i="19" s="1"/>
  <c r="K21" i="36"/>
  <c r="H13" i="19" s="1"/>
  <c r="J21" i="36"/>
  <c r="G13" i="19" s="1"/>
  <c r="L17" i="36"/>
  <c r="I21" i="36"/>
  <c r="F13" i="19" s="1"/>
  <c r="L19" i="36"/>
  <c r="H21" i="36"/>
  <c r="E13" i="19" s="1"/>
  <c r="L15" i="36"/>
  <c r="L13" i="36"/>
  <c r="G21" i="36"/>
  <c r="D13" i="19" s="1"/>
  <c r="L11" i="36"/>
  <c r="J21" i="34"/>
  <c r="G12" i="19" s="1"/>
  <c r="L17" i="34"/>
  <c r="L15" i="34"/>
  <c r="I21" i="34"/>
  <c r="F12" i="19" s="1"/>
  <c r="L19" i="34"/>
  <c r="L13" i="34"/>
  <c r="H21" i="34"/>
  <c r="E12" i="19" s="1"/>
  <c r="L12" i="34"/>
  <c r="L11" i="34"/>
  <c r="Q11" i="52"/>
  <c r="S11" i="52"/>
  <c r="Q12" i="52"/>
  <c r="S12" i="52"/>
  <c r="Q13" i="52"/>
  <c r="S13" i="52"/>
  <c r="Q14" i="52"/>
  <c r="S14" i="52"/>
  <c r="Q15" i="52"/>
  <c r="S15" i="52"/>
  <c r="Q16" i="52"/>
  <c r="S16" i="52"/>
  <c r="Q17" i="52"/>
  <c r="S17" i="52"/>
  <c r="Q18" i="52"/>
  <c r="S18" i="52"/>
  <c r="Q19" i="52"/>
  <c r="S19" i="52"/>
  <c r="Q20" i="52"/>
  <c r="S20" i="52"/>
  <c r="L21" i="33"/>
  <c r="P11" i="52"/>
  <c r="R11" i="52"/>
  <c r="P12" i="52"/>
  <c r="R12" i="52"/>
  <c r="P13" i="52"/>
  <c r="R13" i="52"/>
  <c r="P14" i="52"/>
  <c r="R14" i="52"/>
  <c r="P15" i="52"/>
  <c r="R15" i="52"/>
  <c r="P16" i="52"/>
  <c r="R16" i="52"/>
  <c r="P17" i="52"/>
  <c r="R17" i="52"/>
  <c r="P18" i="52"/>
  <c r="R18" i="52"/>
  <c r="P19" i="52"/>
  <c r="R19" i="52"/>
  <c r="P20" i="52"/>
  <c r="R20" i="52"/>
  <c r="Q11" i="50"/>
  <c r="S11" i="50"/>
  <c r="Q12" i="50"/>
  <c r="S12" i="50"/>
  <c r="Q13" i="50"/>
  <c r="S13" i="50"/>
  <c r="Q14" i="50"/>
  <c r="S14" i="50"/>
  <c r="Q15" i="50"/>
  <c r="S15" i="50"/>
  <c r="Q16" i="50"/>
  <c r="S16" i="50"/>
  <c r="Q17" i="50"/>
  <c r="S17" i="50"/>
  <c r="Q18" i="50"/>
  <c r="S18" i="50"/>
  <c r="Q19" i="50"/>
  <c r="S19" i="50"/>
  <c r="Q20" i="50"/>
  <c r="S20" i="50"/>
  <c r="L21" i="32"/>
  <c r="P11" i="50"/>
  <c r="R11" i="50"/>
  <c r="P12" i="50"/>
  <c r="R12" i="50"/>
  <c r="P13" i="50"/>
  <c r="R13" i="50"/>
  <c r="P14" i="50"/>
  <c r="R14" i="50"/>
  <c r="P15" i="50"/>
  <c r="R15" i="50"/>
  <c r="P16" i="50"/>
  <c r="R16" i="50"/>
  <c r="P17" i="50"/>
  <c r="R17" i="50"/>
  <c r="P18" i="50"/>
  <c r="R18" i="50"/>
  <c r="P19" i="50"/>
  <c r="R19" i="50"/>
  <c r="P20" i="50"/>
  <c r="R20" i="50"/>
  <c r="Q11" i="48"/>
  <c r="S11" i="48"/>
  <c r="Q12" i="48"/>
  <c r="S12" i="48"/>
  <c r="Q13" i="48"/>
  <c r="S13" i="48"/>
  <c r="Q14" i="48"/>
  <c r="S14" i="48"/>
  <c r="Q15" i="48"/>
  <c r="S15" i="48"/>
  <c r="Q16" i="48"/>
  <c r="S16" i="48"/>
  <c r="Q17" i="48"/>
  <c r="S17" i="48"/>
  <c r="Q18" i="48"/>
  <c r="S18" i="48"/>
  <c r="Q19" i="48"/>
  <c r="S19" i="48"/>
  <c r="Q20" i="48"/>
  <c r="S20" i="48"/>
  <c r="L21" i="31"/>
  <c r="P11" i="48"/>
  <c r="R11" i="48"/>
  <c r="P12" i="48"/>
  <c r="R12" i="48"/>
  <c r="P13" i="48"/>
  <c r="R13" i="48"/>
  <c r="P14" i="48"/>
  <c r="R14" i="48"/>
  <c r="P15" i="48"/>
  <c r="R15" i="48"/>
  <c r="P16" i="48"/>
  <c r="R16" i="48"/>
  <c r="P17" i="48"/>
  <c r="R17" i="48"/>
  <c r="P18" i="48"/>
  <c r="R18" i="48"/>
  <c r="P19" i="48"/>
  <c r="R19" i="48"/>
  <c r="P20" i="48"/>
  <c r="R20" i="48"/>
  <c r="Q11" i="46"/>
  <c r="S11" i="46"/>
  <c r="Q12" i="46"/>
  <c r="S12" i="46"/>
  <c r="Q13" i="46"/>
  <c r="S13" i="46"/>
  <c r="Q14" i="46"/>
  <c r="S14" i="46"/>
  <c r="Q15" i="46"/>
  <c r="S15" i="46"/>
  <c r="Q16" i="46"/>
  <c r="S16" i="46"/>
  <c r="Q17" i="46"/>
  <c r="S17" i="46"/>
  <c r="Q18" i="46"/>
  <c r="S18" i="46"/>
  <c r="Q19" i="46"/>
  <c r="S19" i="46"/>
  <c r="Q20" i="46"/>
  <c r="S20" i="46"/>
  <c r="L21" i="30"/>
  <c r="P11" i="46"/>
  <c r="R11" i="46"/>
  <c r="P12" i="46"/>
  <c r="R12" i="46"/>
  <c r="P13" i="46"/>
  <c r="R13" i="46"/>
  <c r="P14" i="46"/>
  <c r="R14" i="46"/>
  <c r="P15" i="46"/>
  <c r="R15" i="46"/>
  <c r="P16" i="46"/>
  <c r="R16" i="46"/>
  <c r="P17" i="46"/>
  <c r="R17" i="46"/>
  <c r="P18" i="46"/>
  <c r="R18" i="46"/>
  <c r="P19" i="46"/>
  <c r="R19" i="46"/>
  <c r="P20" i="46"/>
  <c r="R20" i="46"/>
  <c r="Q11" i="44"/>
  <c r="S11" i="44"/>
  <c r="Q12" i="44"/>
  <c r="S12" i="44"/>
  <c r="Q13" i="44"/>
  <c r="S13" i="44"/>
  <c r="Q14" i="44"/>
  <c r="S14" i="44"/>
  <c r="Q15" i="44"/>
  <c r="S15" i="44"/>
  <c r="Q16" i="44"/>
  <c r="S16" i="44"/>
  <c r="Q17" i="44"/>
  <c r="S17" i="44"/>
  <c r="Q18" i="44"/>
  <c r="S18" i="44"/>
  <c r="Q19" i="44"/>
  <c r="S19" i="44"/>
  <c r="Q20" i="44"/>
  <c r="S20" i="44"/>
  <c r="L21" i="29"/>
  <c r="P11" i="44"/>
  <c r="R11" i="44"/>
  <c r="P12" i="44"/>
  <c r="R12" i="44"/>
  <c r="P13" i="44"/>
  <c r="R13" i="44"/>
  <c r="P14" i="44"/>
  <c r="R14" i="44"/>
  <c r="P15" i="44"/>
  <c r="R15" i="44"/>
  <c r="P16" i="44"/>
  <c r="R16" i="44"/>
  <c r="P17" i="44"/>
  <c r="R17" i="44"/>
  <c r="P18" i="44"/>
  <c r="R18" i="44"/>
  <c r="P19" i="44"/>
  <c r="R19" i="44"/>
  <c r="P20" i="44"/>
  <c r="R20" i="44"/>
  <c r="Q11" i="42"/>
  <c r="S11" i="42"/>
  <c r="Q12" i="42"/>
  <c r="S12" i="42"/>
  <c r="Q13" i="42"/>
  <c r="S13" i="42"/>
  <c r="Q14" i="42"/>
  <c r="S14" i="42"/>
  <c r="Q15" i="42"/>
  <c r="S15" i="42"/>
  <c r="Q16" i="42"/>
  <c r="S16" i="42"/>
  <c r="Q17" i="42"/>
  <c r="S17" i="42"/>
  <c r="Q18" i="42"/>
  <c r="S18" i="42"/>
  <c r="Q19" i="42"/>
  <c r="S19" i="42"/>
  <c r="Q20" i="42"/>
  <c r="S20" i="42"/>
  <c r="L21" i="28"/>
  <c r="P11" i="42"/>
  <c r="R11" i="42"/>
  <c r="P12" i="42"/>
  <c r="R12" i="42"/>
  <c r="P13" i="42"/>
  <c r="R13" i="42"/>
  <c r="P14" i="42"/>
  <c r="R14" i="42"/>
  <c r="P15" i="42"/>
  <c r="R15" i="42"/>
  <c r="P16" i="42"/>
  <c r="R16" i="42"/>
  <c r="P17" i="42"/>
  <c r="R17" i="42"/>
  <c r="P18" i="42"/>
  <c r="R18" i="42"/>
  <c r="P19" i="42"/>
  <c r="R19" i="42"/>
  <c r="P20" i="42"/>
  <c r="R20" i="42"/>
  <c r="Q11" i="40"/>
  <c r="S11" i="40"/>
  <c r="Q12" i="40"/>
  <c r="S12" i="40"/>
  <c r="Q13" i="40"/>
  <c r="S13" i="40"/>
  <c r="Q14" i="40"/>
  <c r="S14" i="40"/>
  <c r="Q15" i="40"/>
  <c r="S15" i="40"/>
  <c r="Q16" i="40"/>
  <c r="S16" i="40"/>
  <c r="Q17" i="40"/>
  <c r="S17" i="40"/>
  <c r="Q18" i="40"/>
  <c r="S18" i="40"/>
  <c r="Q19" i="40"/>
  <c r="S19" i="40"/>
  <c r="Q20" i="40"/>
  <c r="S20" i="40"/>
  <c r="L21" i="27"/>
  <c r="P11" i="40"/>
  <c r="R11" i="40"/>
  <c r="P12" i="40"/>
  <c r="R12" i="40"/>
  <c r="P13" i="40"/>
  <c r="R13" i="40"/>
  <c r="P14" i="40"/>
  <c r="R14" i="40"/>
  <c r="P15" i="40"/>
  <c r="R15" i="40"/>
  <c r="P16" i="40"/>
  <c r="R16" i="40"/>
  <c r="P17" i="40"/>
  <c r="R17" i="40"/>
  <c r="P18" i="40"/>
  <c r="R18" i="40"/>
  <c r="P19" i="40"/>
  <c r="R19" i="40"/>
  <c r="P20" i="40"/>
  <c r="R20" i="40"/>
  <c r="Q11" i="38"/>
  <c r="S11" i="38"/>
  <c r="Q12" i="38"/>
  <c r="S12" i="38"/>
  <c r="Q13" i="38"/>
  <c r="S13" i="38"/>
  <c r="Q14" i="38"/>
  <c r="S14" i="38"/>
  <c r="Q15" i="38"/>
  <c r="S15" i="38"/>
  <c r="Q16" i="38"/>
  <c r="S16" i="38"/>
  <c r="Q17" i="38"/>
  <c r="S17" i="38"/>
  <c r="Q18" i="38"/>
  <c r="S18" i="38"/>
  <c r="Q19" i="38"/>
  <c r="S19" i="38"/>
  <c r="Q20" i="38"/>
  <c r="S20" i="38"/>
  <c r="L21" i="26"/>
  <c r="P11" i="38"/>
  <c r="R11" i="38"/>
  <c r="P12" i="38"/>
  <c r="R12" i="38"/>
  <c r="P13" i="38"/>
  <c r="R13" i="38"/>
  <c r="P14" i="38"/>
  <c r="R14" i="38"/>
  <c r="P15" i="38"/>
  <c r="R15" i="38"/>
  <c r="P16" i="38"/>
  <c r="R16" i="38"/>
  <c r="P17" i="38"/>
  <c r="R17" i="38"/>
  <c r="P18" i="38"/>
  <c r="R18" i="38"/>
  <c r="P19" i="38"/>
  <c r="R19" i="38"/>
  <c r="P20" i="38"/>
  <c r="R20" i="38"/>
  <c r="R11" i="36"/>
  <c r="R12" i="36"/>
  <c r="R13" i="36"/>
  <c r="R14" i="36"/>
  <c r="R15" i="36"/>
  <c r="R16" i="36"/>
  <c r="R17" i="36"/>
  <c r="R18" i="36"/>
  <c r="R19" i="36"/>
  <c r="R20" i="36"/>
  <c r="Q11" i="34"/>
  <c r="S11" i="34"/>
  <c r="Q12" i="34"/>
  <c r="S12" i="34"/>
  <c r="Q13" i="34"/>
  <c r="S13" i="34"/>
  <c r="Q14" i="34"/>
  <c r="S14" i="34"/>
  <c r="Q15" i="34"/>
  <c r="S15" i="34"/>
  <c r="Q16" i="34"/>
  <c r="S16" i="34"/>
  <c r="Q17" i="34"/>
  <c r="S17" i="34"/>
  <c r="Q18" i="34"/>
  <c r="S18" i="34"/>
  <c r="Q19" i="34"/>
  <c r="S19" i="34"/>
  <c r="Q20" i="34"/>
  <c r="S20" i="34"/>
  <c r="L21" i="24"/>
  <c r="P11" i="34"/>
  <c r="R11" i="34"/>
  <c r="P12" i="34"/>
  <c r="R12" i="34"/>
  <c r="P13" i="34"/>
  <c r="R13" i="34"/>
  <c r="P14" i="34"/>
  <c r="R14" i="34"/>
  <c r="P15" i="34"/>
  <c r="R15" i="34"/>
  <c r="P16" i="34"/>
  <c r="R16" i="34"/>
  <c r="P17" i="34"/>
  <c r="R17" i="34"/>
  <c r="P18" i="34"/>
  <c r="R18" i="34"/>
  <c r="P19" i="34"/>
  <c r="R19" i="34"/>
  <c r="P20" i="34"/>
  <c r="R20" i="34"/>
  <c r="P21" i="42" l="1"/>
  <c r="M16" i="19" s="1"/>
  <c r="R21" i="36"/>
  <c r="O13" i="19" s="1"/>
  <c r="S21" i="36"/>
  <c r="P13" i="19" s="1"/>
  <c r="W17" i="24"/>
  <c r="O17" i="34"/>
  <c r="W13" i="24"/>
  <c r="O13" i="34"/>
  <c r="W13" i="34" s="1"/>
  <c r="S21" i="34"/>
  <c r="P12" i="19" s="1"/>
  <c r="W20" i="25"/>
  <c r="P20" i="36"/>
  <c r="W20" i="36" s="1"/>
  <c r="W18" i="25"/>
  <c r="P18" i="36"/>
  <c r="W16" i="25"/>
  <c r="P16" i="36"/>
  <c r="W16" i="36" s="1"/>
  <c r="W14" i="25"/>
  <c r="P14" i="36"/>
  <c r="W12" i="25"/>
  <c r="P12" i="36"/>
  <c r="W18" i="26"/>
  <c r="O18" i="38"/>
  <c r="W18" i="38" s="1"/>
  <c r="W14" i="26"/>
  <c r="O14" i="38"/>
  <c r="W14" i="38" s="1"/>
  <c r="Q21" i="38"/>
  <c r="N14" i="19" s="1"/>
  <c r="R21" i="40"/>
  <c r="O15" i="19" s="1"/>
  <c r="W19" i="27"/>
  <c r="O19" i="40"/>
  <c r="W15" i="27"/>
  <c r="O15" i="40"/>
  <c r="W11" i="27"/>
  <c r="W21" i="27" s="1"/>
  <c r="O11" i="40"/>
  <c r="W20" i="28"/>
  <c r="O20" i="42"/>
  <c r="W20" i="42" s="1"/>
  <c r="W16" i="28"/>
  <c r="O16" i="42"/>
  <c r="W16" i="42" s="1"/>
  <c r="W12" i="28"/>
  <c r="O12" i="42"/>
  <c r="W12" i="42" s="1"/>
  <c r="W17" i="29"/>
  <c r="O17" i="44"/>
  <c r="W17" i="44" s="1"/>
  <c r="W13" i="29"/>
  <c r="O13" i="44"/>
  <c r="W13" i="44" s="1"/>
  <c r="S21" i="44"/>
  <c r="P17" i="19" s="1"/>
  <c r="W18" i="30"/>
  <c r="O18" i="46"/>
  <c r="W18" i="46" s="1"/>
  <c r="W14" i="30"/>
  <c r="O14" i="46"/>
  <c r="W14" i="46" s="1"/>
  <c r="Q21" i="46"/>
  <c r="N18" i="19" s="1"/>
  <c r="R21" i="48"/>
  <c r="O19" i="19" s="1"/>
  <c r="W19" i="31"/>
  <c r="O19" i="48"/>
  <c r="W19" i="48" s="1"/>
  <c r="W15" i="31"/>
  <c r="O15" i="48"/>
  <c r="W15" i="48" s="1"/>
  <c r="W11" i="31"/>
  <c r="O11" i="48"/>
  <c r="P21" i="50"/>
  <c r="M20" i="19" s="1"/>
  <c r="W20" i="32"/>
  <c r="O20" i="50"/>
  <c r="W20" i="50" s="1"/>
  <c r="W16" i="32"/>
  <c r="O16" i="50"/>
  <c r="W16" i="50" s="1"/>
  <c r="W12" i="32"/>
  <c r="O12" i="50"/>
  <c r="W12" i="50" s="1"/>
  <c r="W17" i="33"/>
  <c r="O17" i="52"/>
  <c r="W17" i="52" s="1"/>
  <c r="W13" i="33"/>
  <c r="O13" i="52"/>
  <c r="W13" i="52" s="1"/>
  <c r="S21" i="52"/>
  <c r="P21" i="19" s="1"/>
  <c r="W18" i="36"/>
  <c r="W18" i="24"/>
  <c r="O18" i="34"/>
  <c r="W18" i="34" s="1"/>
  <c r="W14" i="24"/>
  <c r="O14" i="34"/>
  <c r="Q21" i="34"/>
  <c r="N12" i="19" s="1"/>
  <c r="R21" i="38"/>
  <c r="O14" i="19" s="1"/>
  <c r="W19" i="26"/>
  <c r="O19" i="38"/>
  <c r="W15" i="26"/>
  <c r="O15" i="38"/>
  <c r="W11" i="26"/>
  <c r="O11" i="38"/>
  <c r="P21" i="40"/>
  <c r="M15" i="19" s="1"/>
  <c r="W20" i="27"/>
  <c r="O20" i="40"/>
  <c r="W20" i="40" s="1"/>
  <c r="W16" i="27"/>
  <c r="O16" i="40"/>
  <c r="W16" i="40" s="1"/>
  <c r="W12" i="27"/>
  <c r="O12" i="40"/>
  <c r="W12" i="40" s="1"/>
  <c r="W17" i="28"/>
  <c r="O17" i="42"/>
  <c r="W17" i="42" s="1"/>
  <c r="W13" i="28"/>
  <c r="W21" i="28" s="1"/>
  <c r="O13" i="42"/>
  <c r="W13" i="42" s="1"/>
  <c r="S21" i="42"/>
  <c r="P16" i="19" s="1"/>
  <c r="W18" i="29"/>
  <c r="O18" i="44"/>
  <c r="W18" i="44" s="1"/>
  <c r="W14" i="29"/>
  <c r="O14" i="44"/>
  <c r="W14" i="44" s="1"/>
  <c r="Q21" i="44"/>
  <c r="N17" i="19" s="1"/>
  <c r="R21" i="46"/>
  <c r="O18" i="19" s="1"/>
  <c r="W19" i="30"/>
  <c r="O19" i="46"/>
  <c r="W19" i="46" s="1"/>
  <c r="W15" i="30"/>
  <c r="O15" i="46"/>
  <c r="W15" i="46" s="1"/>
  <c r="W11" i="30"/>
  <c r="O11" i="46"/>
  <c r="P21" i="48"/>
  <c r="M19" i="19" s="1"/>
  <c r="W20" i="31"/>
  <c r="O20" i="48"/>
  <c r="W20" i="48" s="1"/>
  <c r="W16" i="31"/>
  <c r="O16" i="48"/>
  <c r="W16" i="48" s="1"/>
  <c r="W12" i="31"/>
  <c r="O12" i="48"/>
  <c r="W12" i="48" s="1"/>
  <c r="W17" i="32"/>
  <c r="O17" i="50"/>
  <c r="W17" i="50" s="1"/>
  <c r="W13" i="32"/>
  <c r="W21" i="32" s="1"/>
  <c r="O13" i="50"/>
  <c r="W13" i="50" s="1"/>
  <c r="S21" i="50"/>
  <c r="P20" i="19" s="1"/>
  <c r="W18" i="33"/>
  <c r="O18" i="52"/>
  <c r="W18" i="52" s="1"/>
  <c r="W14" i="33"/>
  <c r="O14" i="52"/>
  <c r="W14" i="52" s="1"/>
  <c r="Q21" i="52"/>
  <c r="N21" i="19" s="1"/>
  <c r="W12" i="36"/>
  <c r="Q21" i="25"/>
  <c r="Q11" i="36"/>
  <c r="Q21" i="36" s="1"/>
  <c r="N13" i="19" s="1"/>
  <c r="O21" i="25"/>
  <c r="R21" i="34"/>
  <c r="O12" i="19" s="1"/>
  <c r="W19" i="24"/>
  <c r="O19" i="34"/>
  <c r="W15" i="24"/>
  <c r="O15" i="34"/>
  <c r="W15" i="34" s="1"/>
  <c r="W11" i="24"/>
  <c r="O11" i="34"/>
  <c r="W19" i="25"/>
  <c r="P19" i="36"/>
  <c r="W19" i="36" s="1"/>
  <c r="W17" i="25"/>
  <c r="P17" i="36"/>
  <c r="W15" i="25"/>
  <c r="P15" i="36"/>
  <c r="W13" i="25"/>
  <c r="P13" i="36"/>
  <c r="W11" i="25"/>
  <c r="P11" i="36"/>
  <c r="W11" i="36" s="1"/>
  <c r="P21" i="38"/>
  <c r="M14" i="19" s="1"/>
  <c r="W20" i="26"/>
  <c r="O20" i="38"/>
  <c r="W16" i="26"/>
  <c r="O16" i="38"/>
  <c r="W12" i="26"/>
  <c r="O12" i="38"/>
  <c r="W12" i="38" s="1"/>
  <c r="W17" i="27"/>
  <c r="O17" i="40"/>
  <c r="W17" i="40" s="1"/>
  <c r="W13" i="27"/>
  <c r="O13" i="40"/>
  <c r="W13" i="40" s="1"/>
  <c r="S21" i="40"/>
  <c r="P15" i="19" s="1"/>
  <c r="W18" i="28"/>
  <c r="O18" i="42"/>
  <c r="W18" i="42" s="1"/>
  <c r="W14" i="28"/>
  <c r="O14" i="42"/>
  <c r="W14" i="42" s="1"/>
  <c r="Q21" i="42"/>
  <c r="N16" i="19" s="1"/>
  <c r="R21" i="44"/>
  <c r="O17" i="19" s="1"/>
  <c r="W19" i="29"/>
  <c r="O19" i="44"/>
  <c r="W19" i="44" s="1"/>
  <c r="W15" i="29"/>
  <c r="O15" i="44"/>
  <c r="W15" i="44" s="1"/>
  <c r="W11" i="29"/>
  <c r="O11" i="44"/>
  <c r="P21" i="46"/>
  <c r="M18" i="19" s="1"/>
  <c r="W20" i="30"/>
  <c r="O20" i="46"/>
  <c r="W20" i="46" s="1"/>
  <c r="W16" i="30"/>
  <c r="W21" i="30" s="1"/>
  <c r="O16" i="46"/>
  <c r="W16" i="46" s="1"/>
  <c r="W12" i="30"/>
  <c r="O12" i="46"/>
  <c r="W12" i="46" s="1"/>
  <c r="W17" i="31"/>
  <c r="O17" i="48"/>
  <c r="W17" i="48" s="1"/>
  <c r="W13" i="31"/>
  <c r="O13" i="48"/>
  <c r="W13" i="48" s="1"/>
  <c r="S21" i="48"/>
  <c r="P19" i="19" s="1"/>
  <c r="W18" i="32"/>
  <c r="O18" i="50"/>
  <c r="W18" i="50" s="1"/>
  <c r="W14" i="32"/>
  <c r="O14" i="50"/>
  <c r="W14" i="50" s="1"/>
  <c r="Q21" i="50"/>
  <c r="N20" i="19" s="1"/>
  <c r="R21" i="52"/>
  <c r="O21" i="19" s="1"/>
  <c r="W19" i="33"/>
  <c r="O19" i="52"/>
  <c r="W19" i="52" s="1"/>
  <c r="W15" i="33"/>
  <c r="O15" i="52"/>
  <c r="W15" i="52" s="1"/>
  <c r="W11" i="33"/>
  <c r="O11" i="52"/>
  <c r="W17" i="34"/>
  <c r="W13" i="36"/>
  <c r="W15" i="38"/>
  <c r="W15" i="40"/>
  <c r="W20" i="38"/>
  <c r="W14" i="34"/>
  <c r="W14" i="36"/>
  <c r="P21" i="34"/>
  <c r="M12" i="19" s="1"/>
  <c r="W20" i="24"/>
  <c r="O20" i="34"/>
  <c r="W20" i="34" s="1"/>
  <c r="W16" i="24"/>
  <c r="O16" i="34"/>
  <c r="W16" i="34" s="1"/>
  <c r="W12" i="24"/>
  <c r="W21" i="24" s="1"/>
  <c r="O12" i="34"/>
  <c r="W12" i="34" s="1"/>
  <c r="W17" i="26"/>
  <c r="O17" i="38"/>
  <c r="W17" i="38" s="1"/>
  <c r="W13" i="26"/>
  <c r="O13" i="38"/>
  <c r="S21" i="38"/>
  <c r="P14" i="19" s="1"/>
  <c r="W18" i="27"/>
  <c r="O18" i="40"/>
  <c r="W18" i="40" s="1"/>
  <c r="W14" i="27"/>
  <c r="O14" i="40"/>
  <c r="W14" i="40" s="1"/>
  <c r="Q21" i="40"/>
  <c r="N15" i="19" s="1"/>
  <c r="R21" i="42"/>
  <c r="O16" i="19" s="1"/>
  <c r="W19" i="28"/>
  <c r="O19" i="42"/>
  <c r="W19" i="42" s="1"/>
  <c r="W15" i="28"/>
  <c r="O15" i="42"/>
  <c r="W15" i="42" s="1"/>
  <c r="W11" i="28"/>
  <c r="O11" i="42"/>
  <c r="P21" i="44"/>
  <c r="M17" i="19" s="1"/>
  <c r="W20" i="29"/>
  <c r="O20" i="44"/>
  <c r="W20" i="44" s="1"/>
  <c r="W16" i="29"/>
  <c r="O16" i="44"/>
  <c r="W16" i="44" s="1"/>
  <c r="W12" i="29"/>
  <c r="O12" i="44"/>
  <c r="W12" i="44" s="1"/>
  <c r="W17" i="30"/>
  <c r="O17" i="46"/>
  <c r="W17" i="46" s="1"/>
  <c r="W13" i="30"/>
  <c r="O13" i="46"/>
  <c r="W13" i="46" s="1"/>
  <c r="S21" i="46"/>
  <c r="P18" i="19" s="1"/>
  <c r="W18" i="31"/>
  <c r="O18" i="48"/>
  <c r="W18" i="48" s="1"/>
  <c r="W14" i="31"/>
  <c r="O14" i="48"/>
  <c r="W14" i="48" s="1"/>
  <c r="Q21" i="48"/>
  <c r="N19" i="19" s="1"/>
  <c r="R21" i="50"/>
  <c r="O20" i="19" s="1"/>
  <c r="W19" i="32"/>
  <c r="O19" i="50"/>
  <c r="W19" i="50" s="1"/>
  <c r="W15" i="32"/>
  <c r="O15" i="50"/>
  <c r="W15" i="50" s="1"/>
  <c r="W11" i="32"/>
  <c r="O11" i="50"/>
  <c r="P21" i="52"/>
  <c r="M21" i="19" s="1"/>
  <c r="W20" i="33"/>
  <c r="O20" i="52"/>
  <c r="W20" i="52" s="1"/>
  <c r="W16" i="33"/>
  <c r="O16" i="52"/>
  <c r="W16" i="52" s="1"/>
  <c r="W12" i="33"/>
  <c r="O12" i="52"/>
  <c r="W12" i="52" s="1"/>
  <c r="W19" i="34"/>
  <c r="W15" i="36"/>
  <c r="W17" i="36"/>
  <c r="W13" i="38"/>
  <c r="W19" i="38"/>
  <c r="W19" i="40"/>
  <c r="W16" i="38"/>
  <c r="W11" i="44"/>
  <c r="L21" i="44"/>
  <c r="I17" i="19" s="1"/>
  <c r="W11" i="42"/>
  <c r="L21" i="42"/>
  <c r="I16" i="19" s="1"/>
  <c r="W11" i="40"/>
  <c r="L21" i="40"/>
  <c r="I15" i="19" s="1"/>
  <c r="W11" i="38"/>
  <c r="L21" i="38"/>
  <c r="I14" i="19" s="1"/>
  <c r="L21" i="36"/>
  <c r="I13" i="19" s="1"/>
  <c r="W11" i="34"/>
  <c r="L21" i="34"/>
  <c r="I12" i="19" s="1"/>
  <c r="P21" i="33"/>
  <c r="Q21" i="33"/>
  <c r="R21" i="33"/>
  <c r="S21" i="33"/>
  <c r="O21" i="33"/>
  <c r="P21" i="32"/>
  <c r="Q21" i="32"/>
  <c r="R21" i="32"/>
  <c r="S21" i="32"/>
  <c r="O21" i="32"/>
  <c r="W21" i="31"/>
  <c r="P21" i="31"/>
  <c r="Q21" i="31"/>
  <c r="R21" i="31"/>
  <c r="S21" i="31"/>
  <c r="O21" i="31"/>
  <c r="P21" i="30"/>
  <c r="Q21" i="30"/>
  <c r="R21" i="30"/>
  <c r="S21" i="30"/>
  <c r="O21" i="30"/>
  <c r="W21" i="29"/>
  <c r="P21" i="29"/>
  <c r="Q21" i="29"/>
  <c r="R21" i="29"/>
  <c r="S21" i="29"/>
  <c r="O21" i="29"/>
  <c r="P21" i="28"/>
  <c r="Q21" i="28"/>
  <c r="R21" i="28"/>
  <c r="S21" i="28"/>
  <c r="O21" i="28"/>
  <c r="P21" i="27"/>
  <c r="Q21" i="27"/>
  <c r="R21" i="27"/>
  <c r="S21" i="27"/>
  <c r="O21" i="27"/>
  <c r="P21" i="26"/>
  <c r="Q21" i="26"/>
  <c r="R21" i="26"/>
  <c r="S21" i="26"/>
  <c r="O21" i="26"/>
  <c r="W21" i="25"/>
  <c r="R21" i="25"/>
  <c r="P21" i="25"/>
  <c r="P21" i="24"/>
  <c r="Q21" i="24"/>
  <c r="R21" i="24"/>
  <c r="S21" i="24"/>
  <c r="O21" i="24"/>
  <c r="H15" i="21"/>
  <c r="I15" i="21"/>
  <c r="J15" i="21"/>
  <c r="K15" i="21"/>
  <c r="U15" i="21"/>
  <c r="V15" i="21"/>
  <c r="H16" i="21"/>
  <c r="I16" i="21"/>
  <c r="J16" i="21"/>
  <c r="K16" i="21"/>
  <c r="U16" i="21"/>
  <c r="V16" i="21"/>
  <c r="H17" i="21"/>
  <c r="I17" i="21"/>
  <c r="J17" i="21"/>
  <c r="K17" i="21"/>
  <c r="U17" i="21"/>
  <c r="V17" i="21"/>
  <c r="H18" i="21"/>
  <c r="I18" i="21"/>
  <c r="J18" i="21"/>
  <c r="K18" i="21"/>
  <c r="U18" i="21"/>
  <c r="V18" i="21"/>
  <c r="H19" i="21"/>
  <c r="I19" i="21"/>
  <c r="J19" i="21"/>
  <c r="K19" i="21"/>
  <c r="U19" i="21"/>
  <c r="V19" i="21"/>
  <c r="H20" i="21"/>
  <c r="I20" i="21"/>
  <c r="J20" i="21"/>
  <c r="K20" i="21"/>
  <c r="U20" i="21"/>
  <c r="V20" i="21"/>
  <c r="H13" i="21"/>
  <c r="I13" i="21"/>
  <c r="J13" i="21"/>
  <c r="K13" i="21"/>
  <c r="U13" i="21"/>
  <c r="V13" i="21"/>
  <c r="H14" i="21"/>
  <c r="I14" i="21"/>
  <c r="J14" i="21"/>
  <c r="K14" i="21"/>
  <c r="U14" i="21"/>
  <c r="V14" i="21"/>
  <c r="H12" i="21"/>
  <c r="I12" i="21"/>
  <c r="J12" i="21"/>
  <c r="K12" i="21"/>
  <c r="U12" i="21"/>
  <c r="V12" i="21"/>
  <c r="G11" i="21"/>
  <c r="G20" i="21"/>
  <c r="G19" i="21"/>
  <c r="G18" i="21"/>
  <c r="G17" i="21"/>
  <c r="L17" i="21" s="1"/>
  <c r="G16" i="21"/>
  <c r="L16" i="21" s="1"/>
  <c r="G14" i="21"/>
  <c r="G15" i="21"/>
  <c r="L15" i="21" s="1"/>
  <c r="G13" i="21"/>
  <c r="L13" i="21" s="1"/>
  <c r="G12" i="21"/>
  <c r="H11" i="21"/>
  <c r="I11" i="21"/>
  <c r="J11" i="21"/>
  <c r="K11" i="21"/>
  <c r="U11" i="21"/>
  <c r="V11" i="21"/>
  <c r="G11" i="18"/>
  <c r="W21" i="33" l="1"/>
  <c r="W21" i="44"/>
  <c r="T17" i="19" s="1"/>
  <c r="W21" i="40"/>
  <c r="T15" i="19" s="1"/>
  <c r="W21" i="26"/>
  <c r="L18" i="21"/>
  <c r="W21" i="34"/>
  <c r="T12" i="19" s="1"/>
  <c r="W21" i="38"/>
  <c r="T14" i="19" s="1"/>
  <c r="W21" i="42"/>
  <c r="T16" i="19" s="1"/>
  <c r="L14" i="21"/>
  <c r="L19" i="21"/>
  <c r="O21" i="50"/>
  <c r="L20" i="19" s="1"/>
  <c r="W11" i="50"/>
  <c r="W21" i="50" s="1"/>
  <c r="T20" i="19" s="1"/>
  <c r="O21" i="42"/>
  <c r="L16" i="19" s="1"/>
  <c r="O21" i="52"/>
  <c r="L21" i="19" s="1"/>
  <c r="W11" i="52"/>
  <c r="W21" i="52" s="1"/>
  <c r="T21" i="19" s="1"/>
  <c r="O21" i="44"/>
  <c r="L17" i="19" s="1"/>
  <c r="P21" i="36"/>
  <c r="M13" i="19" s="1"/>
  <c r="O21" i="40"/>
  <c r="L15" i="19" s="1"/>
  <c r="L12" i="21"/>
  <c r="L20" i="21"/>
  <c r="W21" i="36"/>
  <c r="T13" i="19" s="1"/>
  <c r="O21" i="46"/>
  <c r="L18" i="19" s="1"/>
  <c r="W11" i="46"/>
  <c r="W21" i="46" s="1"/>
  <c r="T18" i="19" s="1"/>
  <c r="O21" i="38"/>
  <c r="L14" i="19" s="1"/>
  <c r="O21" i="48"/>
  <c r="L19" i="19" s="1"/>
  <c r="W11" i="48"/>
  <c r="W21" i="48" s="1"/>
  <c r="T19" i="19" s="1"/>
  <c r="O21" i="34"/>
  <c r="L12" i="19" s="1"/>
  <c r="L11" i="21"/>
  <c r="V21" i="21"/>
  <c r="S11" i="19" s="1"/>
  <c r="U21" i="21"/>
  <c r="R11" i="19" s="1"/>
  <c r="K21" i="21"/>
  <c r="H11" i="19" s="1"/>
  <c r="J21" i="21"/>
  <c r="G11" i="19" s="1"/>
  <c r="I21" i="21"/>
  <c r="F11" i="19" s="1"/>
  <c r="H21" i="21"/>
  <c r="E11" i="19" s="1"/>
  <c r="G21" i="21"/>
  <c r="D11" i="19" s="1"/>
  <c r="L21" i="21" l="1"/>
  <c r="I11" i="19" s="1"/>
  <c r="I20" i="18" l="1"/>
  <c r="J20" i="18"/>
  <c r="U20" i="18"/>
  <c r="V20" i="18"/>
  <c r="H19" i="18"/>
  <c r="I19" i="18"/>
  <c r="J19" i="18"/>
  <c r="K19" i="18"/>
  <c r="U19" i="18"/>
  <c r="V19" i="18"/>
  <c r="G19" i="18"/>
  <c r="H18" i="18"/>
  <c r="I18" i="18"/>
  <c r="J18" i="18"/>
  <c r="K18" i="18"/>
  <c r="U18" i="18"/>
  <c r="V18" i="18"/>
  <c r="G18" i="18"/>
  <c r="H17" i="18"/>
  <c r="I17" i="18"/>
  <c r="J17" i="18"/>
  <c r="K17" i="18"/>
  <c r="U17" i="18"/>
  <c r="V17" i="18"/>
  <c r="I15" i="18"/>
  <c r="J15" i="18"/>
  <c r="K15" i="18"/>
  <c r="U15" i="18"/>
  <c r="V15" i="18"/>
  <c r="J14" i="18"/>
  <c r="K14" i="18"/>
  <c r="U14" i="18"/>
  <c r="V14" i="18"/>
  <c r="I13" i="18"/>
  <c r="J13" i="18"/>
  <c r="K13" i="18"/>
  <c r="U13" i="18"/>
  <c r="V13" i="18"/>
  <c r="H12" i="18"/>
  <c r="I12" i="18"/>
  <c r="J12" i="18"/>
  <c r="K12" i="18"/>
  <c r="U12" i="18"/>
  <c r="V12" i="18"/>
  <c r="I11" i="18"/>
  <c r="J11" i="18"/>
  <c r="K11" i="18"/>
  <c r="U11" i="18"/>
  <c r="V11" i="18"/>
  <c r="I16" i="18"/>
  <c r="K16" i="18" l="1"/>
  <c r="J16" i="18"/>
  <c r="V16" i="18"/>
  <c r="V21" i="18" s="1"/>
  <c r="S10" i="19" s="1"/>
  <c r="S22" i="19" s="1"/>
  <c r="L19" i="18"/>
  <c r="U16" i="18"/>
  <c r="H16" i="18"/>
  <c r="L18" i="18"/>
  <c r="G16" i="18"/>
  <c r="J21" i="18" l="1"/>
  <c r="G10" i="19" s="1"/>
  <c r="G22" i="19" s="1"/>
  <c r="L16" i="18"/>
  <c r="G14" i="18" l="1"/>
  <c r="H15" i="18"/>
  <c r="G20" i="18"/>
  <c r="H14" i="18"/>
  <c r="H20" i="18"/>
  <c r="I14" i="18"/>
  <c r="K20" i="18"/>
  <c r="G15" i="18"/>
  <c r="L15" i="18" s="1"/>
  <c r="H13" i="18" l="1"/>
  <c r="H21" i="18" s="1"/>
  <c r="E10" i="19" s="1"/>
  <c r="E22" i="19" s="1"/>
  <c r="L20" i="18"/>
  <c r="H11" i="18"/>
  <c r="L11" i="18" s="1"/>
  <c r="L14" i="18"/>
  <c r="G13" i="18"/>
  <c r="L13" i="18" l="1"/>
  <c r="K21" i="18"/>
  <c r="H10" i="19" s="1"/>
  <c r="H22" i="19" s="1"/>
  <c r="U21" i="18"/>
  <c r="R10" i="19" s="1"/>
  <c r="R22" i="19" s="1"/>
  <c r="I21" i="18"/>
  <c r="F10" i="19" s="1"/>
  <c r="F22" i="19" s="1"/>
  <c r="L14" i="16" l="1"/>
  <c r="L15" i="16"/>
  <c r="L16" i="16"/>
  <c r="L17" i="16"/>
  <c r="L18" i="16"/>
  <c r="L19" i="16"/>
  <c r="L20" i="16"/>
  <c r="L13" i="2"/>
  <c r="G17" i="18" l="1"/>
  <c r="L17" i="18" s="1"/>
  <c r="G12" i="18"/>
  <c r="L12" i="18" s="1"/>
  <c r="V21" i="16"/>
  <c r="U21" i="16"/>
  <c r="K21" i="16"/>
  <c r="J21" i="16"/>
  <c r="I21" i="16"/>
  <c r="H21" i="16"/>
  <c r="G21" i="16"/>
  <c r="L13" i="16"/>
  <c r="L12" i="16"/>
  <c r="L11" i="16"/>
  <c r="G21" i="18" l="1"/>
  <c r="D10" i="19" s="1"/>
  <c r="D22" i="19" s="1"/>
  <c r="N12" i="21"/>
  <c r="M14" i="21"/>
  <c r="N16" i="21"/>
  <c r="N18" i="21"/>
  <c r="S13" i="21"/>
  <c r="S15" i="21"/>
  <c r="Q17" i="21"/>
  <c r="S19" i="21"/>
  <c r="R11" i="21"/>
  <c r="N11" i="21"/>
  <c r="M13" i="21"/>
  <c r="M15" i="21"/>
  <c r="M17" i="21"/>
  <c r="N19" i="21"/>
  <c r="T12" i="21"/>
  <c r="O14" i="21"/>
  <c r="Q16" i="21"/>
  <c r="T18" i="21"/>
  <c r="M20" i="21"/>
  <c r="L21" i="16"/>
  <c r="G21" i="2"/>
  <c r="Q15" i="21" l="1"/>
  <c r="T13" i="21"/>
  <c r="P15" i="21"/>
  <c r="P20" i="21"/>
  <c r="N17" i="21"/>
  <c r="P14" i="21"/>
  <c r="Q11" i="21"/>
  <c r="M12" i="21"/>
  <c r="T16" i="21"/>
  <c r="Q14" i="21"/>
  <c r="S11" i="21"/>
  <c r="O11" i="21"/>
  <c r="R12" i="21"/>
  <c r="S17" i="21"/>
  <c r="O13" i="21"/>
  <c r="M11" i="21"/>
  <c r="T11" i="21"/>
  <c r="P13" i="21"/>
  <c r="R19" i="21"/>
  <c r="P16" i="21"/>
  <c r="R13" i="21"/>
  <c r="P19" i="21"/>
  <c r="Q20" i="21"/>
  <c r="Q12" i="21"/>
  <c r="S14" i="21"/>
  <c r="N20" i="21"/>
  <c r="R20" i="21"/>
  <c r="R18" i="21"/>
  <c r="R14" i="21"/>
  <c r="T17" i="21"/>
  <c r="P18" i="21"/>
  <c r="R15" i="21"/>
  <c r="N13" i="21"/>
  <c r="Q19" i="21"/>
  <c r="P17" i="21"/>
  <c r="S16" i="21"/>
  <c r="O20" i="21"/>
  <c r="T14" i="21"/>
  <c r="O19" i="21"/>
  <c r="T20" i="21"/>
  <c r="S18" i="21"/>
  <c r="M19" i="21"/>
  <c r="T15" i="21"/>
  <c r="T19" i="21"/>
  <c r="R17" i="21"/>
  <c r="N15" i="21"/>
  <c r="P12" i="21"/>
  <c r="Q13" i="21"/>
  <c r="P11" i="21"/>
  <c r="Q18" i="21"/>
  <c r="M16" i="21"/>
  <c r="O16" i="21"/>
  <c r="O15" i="21"/>
  <c r="O12" i="21"/>
  <c r="S12" i="21"/>
  <c r="S20" i="21"/>
  <c r="R16" i="21"/>
  <c r="O17" i="21"/>
  <c r="W17" i="21" s="1"/>
  <c r="O18" i="21"/>
  <c r="M18" i="21"/>
  <c r="N14" i="21"/>
  <c r="W12" i="16"/>
  <c r="W14" i="16"/>
  <c r="W16" i="16"/>
  <c r="W20" i="16"/>
  <c r="W18" i="16"/>
  <c r="W19" i="16"/>
  <c r="S21" i="16"/>
  <c r="W17" i="16"/>
  <c r="W15" i="16"/>
  <c r="R21" i="16"/>
  <c r="O21" i="16"/>
  <c r="W13" i="16"/>
  <c r="M21" i="16"/>
  <c r="T21" i="16"/>
  <c r="N21" i="16"/>
  <c r="W11" i="16"/>
  <c r="Q21" i="16"/>
  <c r="P21" i="16"/>
  <c r="L20" i="2"/>
  <c r="L19" i="2"/>
  <c r="L18" i="2"/>
  <c r="L17" i="2"/>
  <c r="L16" i="2"/>
  <c r="L15" i="2"/>
  <c r="L14" i="2"/>
  <c r="L12" i="2"/>
  <c r="N11" i="2"/>
  <c r="L11" i="2"/>
  <c r="W18" i="21" l="1"/>
  <c r="W14" i="21"/>
  <c r="W15" i="21"/>
  <c r="W13" i="21"/>
  <c r="W20" i="21"/>
  <c r="R21" i="21"/>
  <c r="O11" i="19" s="1"/>
  <c r="O21" i="21"/>
  <c r="L11" i="19" s="1"/>
  <c r="W12" i="21"/>
  <c r="W16" i="21"/>
  <c r="P21" i="21"/>
  <c r="M11" i="19" s="1"/>
  <c r="W19" i="21"/>
  <c r="T21" i="21"/>
  <c r="Q11" i="19" s="1"/>
  <c r="S21" i="21"/>
  <c r="P11" i="19" s="1"/>
  <c r="Q21" i="21"/>
  <c r="N11" i="19" s="1"/>
  <c r="N21" i="21"/>
  <c r="K11" i="19" s="1"/>
  <c r="W11" i="21"/>
  <c r="M21" i="21"/>
  <c r="J11" i="19" s="1"/>
  <c r="N11" i="18"/>
  <c r="M20" i="18"/>
  <c r="W21" i="16"/>
  <c r="M11" i="2"/>
  <c r="Q11" i="2"/>
  <c r="M14" i="18" l="1"/>
  <c r="N16" i="18"/>
  <c r="N18" i="18"/>
  <c r="R11" i="18"/>
  <c r="M16" i="18"/>
  <c r="T15" i="18"/>
  <c r="N19" i="18"/>
  <c r="N17" i="18"/>
  <c r="R15" i="18"/>
  <c r="S15" i="18"/>
  <c r="T11" i="18"/>
  <c r="W21" i="21"/>
  <c r="T11" i="19" s="1"/>
  <c r="M13" i="18"/>
  <c r="N14" i="18"/>
  <c r="M11" i="18"/>
  <c r="N12" i="18"/>
  <c r="O15" i="18"/>
  <c r="P11" i="18"/>
  <c r="M19" i="18"/>
  <c r="Q17" i="18"/>
  <c r="P17" i="18"/>
  <c r="O16" i="18"/>
  <c r="R14" i="18"/>
  <c r="S14" i="18"/>
  <c r="M12" i="18"/>
  <c r="N20" i="18"/>
  <c r="Q19" i="18"/>
  <c r="N13" i="18"/>
  <c r="O17" i="18"/>
  <c r="S11" i="18"/>
  <c r="N15" i="18"/>
  <c r="O11" i="18"/>
  <c r="M18" i="18"/>
  <c r="Q11" i="18"/>
  <c r="Q15" i="18"/>
  <c r="P15" i="18"/>
  <c r="M17" i="18"/>
  <c r="M15" i="18"/>
  <c r="R17" i="18"/>
  <c r="T17" i="18"/>
  <c r="T12" i="18"/>
  <c r="R12" i="18"/>
  <c r="R16" i="18"/>
  <c r="S18" i="18"/>
  <c r="P14" i="18"/>
  <c r="R19" i="18"/>
  <c r="Q20" i="18"/>
  <c r="S20" i="18"/>
  <c r="O13" i="18"/>
  <c r="P12" i="18"/>
  <c r="Q12" i="18"/>
  <c r="Q16" i="18"/>
  <c r="S16" i="18"/>
  <c r="P18" i="18"/>
  <c r="R18" i="18"/>
  <c r="T14" i="18"/>
  <c r="S19" i="18"/>
  <c r="P19" i="18"/>
  <c r="R20" i="18"/>
  <c r="O20" i="18"/>
  <c r="P13" i="18"/>
  <c r="S12" i="18"/>
  <c r="P16" i="18"/>
  <c r="T18" i="18"/>
  <c r="Q18" i="18"/>
  <c r="T19" i="18"/>
  <c r="T20" i="18"/>
  <c r="T13" i="18"/>
  <c r="R13" i="18"/>
  <c r="S17" i="18"/>
  <c r="O12" i="18"/>
  <c r="T16" i="18"/>
  <c r="O18" i="18"/>
  <c r="Q14" i="18"/>
  <c r="O14" i="18"/>
  <c r="O19" i="18"/>
  <c r="P20" i="18"/>
  <c r="S13" i="18"/>
  <c r="Q13" i="18"/>
  <c r="L21" i="18"/>
  <c r="I10" i="19" s="1"/>
  <c r="I22" i="19" s="1"/>
  <c r="V21" i="2"/>
  <c r="U21" i="2"/>
  <c r="K21" i="2"/>
  <c r="J21" i="2"/>
  <c r="I21" i="2"/>
  <c r="H21" i="2"/>
  <c r="L21" i="2"/>
  <c r="W11" i="18" l="1"/>
  <c r="W18" i="18"/>
  <c r="M21" i="18"/>
  <c r="J10" i="19" s="1"/>
  <c r="J22" i="19" s="1"/>
  <c r="W13" i="18"/>
  <c r="W19" i="18"/>
  <c r="W12" i="18"/>
  <c r="W14" i="18"/>
  <c r="S21" i="18"/>
  <c r="P10" i="19" s="1"/>
  <c r="P22" i="19" s="1"/>
  <c r="R21" i="18"/>
  <c r="O10" i="19" s="1"/>
  <c r="O22" i="19" s="1"/>
  <c r="T21" i="18"/>
  <c r="Q10" i="19" s="1"/>
  <c r="Q22" i="19" s="1"/>
  <c r="W16" i="18"/>
  <c r="W15" i="18"/>
  <c r="O21" i="18"/>
  <c r="L10" i="19" s="1"/>
  <c r="L22" i="19" s="1"/>
  <c r="P21" i="18"/>
  <c r="M10" i="19" s="1"/>
  <c r="M22" i="19" s="1"/>
  <c r="W20" i="18"/>
  <c r="Q21" i="18"/>
  <c r="N10" i="19" s="1"/>
  <c r="N22" i="19" s="1"/>
  <c r="N21" i="18"/>
  <c r="K10" i="19" s="1"/>
  <c r="K22" i="19" s="1"/>
  <c r="W17" i="18"/>
  <c r="W12" i="2"/>
  <c r="W19" i="2"/>
  <c r="W13" i="2"/>
  <c r="W14" i="2"/>
  <c r="W15" i="2"/>
  <c r="W16" i="2"/>
  <c r="W17" i="2"/>
  <c r="W18" i="2"/>
  <c r="W20" i="2"/>
  <c r="W11" i="2"/>
  <c r="W21" i="18" l="1"/>
  <c r="T21" i="2"/>
  <c r="Q21" i="2"/>
  <c r="P21" i="2"/>
  <c r="S21" i="2"/>
  <c r="R21" i="2"/>
  <c r="M21" i="2"/>
  <c r="O21" i="2"/>
  <c r="N21" i="2"/>
  <c r="F42" i="18" l="1"/>
  <c r="T10" i="19"/>
  <c r="T22" i="19" s="1"/>
  <c r="W21" i="2"/>
  <c r="F42" i="2" s="1"/>
</calcChain>
</file>

<file path=xl/comments1.xml><?xml version="1.0" encoding="utf-8"?>
<comments xmlns="http://schemas.openxmlformats.org/spreadsheetml/2006/main">
  <authors>
    <author>Mihálová Monika</author>
  </authors>
  <commentList>
    <comment ref="M8" authorId="0" shapeId="0">
      <text>
        <r>
          <rPr>
            <b/>
            <sz val="9"/>
            <color indexed="81"/>
            <rFont val="Tahoma"/>
            <charset val="1"/>
          </rPr>
          <t>V prípade, ak sa za zamestnanca odvádza nižší odvod, je potrebné upraviť vzorec na príslušné percento (napr. ZŤP) alebo sa priamo uvedie znížená suma (napr. v prípade práceneschopnosti). V prípade, ak sa za zamestnanca zo zákonných dôvodov neodvádza niektorý z odvodov, uvedie sa nula.</t>
        </r>
      </text>
    </comment>
  </commentList>
</comments>
</file>

<file path=xl/comments10.xml><?xml version="1.0" encoding="utf-8"?>
<comments xmlns="http://schemas.openxmlformats.org/spreadsheetml/2006/main">
  <authors>
    <author>Mihálová Monika</author>
  </authors>
  <commentList>
    <comment ref="M8" authorId="0" shapeId="0">
      <text>
        <r>
          <rPr>
            <b/>
            <sz val="9"/>
            <color indexed="81"/>
            <rFont val="Tahoma"/>
            <charset val="1"/>
          </rPr>
          <t>V prípade, ak sa za zamestnanca odvádza nižší odvod, je potrebné upraviť vzorec na príslušné percento (napr. ZŤP) alebo sa priamo uvedie znížená suma (napr. v prípade práceneschopnosti). V prípade, ak sa za zamestnanca zo zákonných dôvodov neodvádza niektorý z odvodov, uvedie sa nula.</t>
        </r>
      </text>
    </comment>
  </commentList>
</comments>
</file>

<file path=xl/comments11.xml><?xml version="1.0" encoding="utf-8"?>
<comments xmlns="http://schemas.openxmlformats.org/spreadsheetml/2006/main">
  <authors>
    <author>Mihálová Monika</author>
  </authors>
  <commentList>
    <comment ref="M8" authorId="0" shapeId="0">
      <text>
        <r>
          <rPr>
            <b/>
            <sz val="9"/>
            <color indexed="81"/>
            <rFont val="Tahoma"/>
            <charset val="1"/>
          </rPr>
          <t>V prípade, ak sa za zamestnanca odvádza nižší odvod, je potrebné upraviť vzorec na príslušné percento (napr. ZŤP) alebo sa priamo uvedie znížená suma (napr. v prípade práceneschopnosti). V prípade, ak sa za zamestnanca zo zákonných dôvodov neodvádza niektorý z odvodov, uvedie sa nula.</t>
        </r>
      </text>
    </comment>
  </commentList>
</comments>
</file>

<file path=xl/comments12.xml><?xml version="1.0" encoding="utf-8"?>
<comments xmlns="http://schemas.openxmlformats.org/spreadsheetml/2006/main">
  <authors>
    <author>Mihálová Monika</author>
  </authors>
  <commentList>
    <comment ref="M8" authorId="0" shapeId="0">
      <text>
        <r>
          <rPr>
            <b/>
            <sz val="9"/>
            <color indexed="81"/>
            <rFont val="Tahoma"/>
            <charset val="1"/>
          </rPr>
          <t>V prípade, ak sa za zamestnanca odvádza nižší odvod, je potrebné upraviť vzorec na príslušné percento (napr. ZŤP) alebo sa priamo uvedie znížená suma (napr. v prípade práceneschopnosti). V prípade, ak sa za zamestnanca zo zákonných dôvodov neodvádza niektorý z odvodov, uvedie sa nula.</t>
        </r>
      </text>
    </comment>
  </commentList>
</comments>
</file>

<file path=xl/comments2.xml><?xml version="1.0" encoding="utf-8"?>
<comments xmlns="http://schemas.openxmlformats.org/spreadsheetml/2006/main">
  <authors>
    <author>Mihálová Monika</author>
  </authors>
  <commentList>
    <comment ref="M8" authorId="0" shapeId="0">
      <text>
        <r>
          <rPr>
            <b/>
            <sz val="9"/>
            <color indexed="81"/>
            <rFont val="Tahoma"/>
            <charset val="1"/>
          </rPr>
          <t>V prípade, ak sa za zamestnanca odvádza nižší odvod, je potrebné upraviť vzorec na príslušné percento (napr. ZŤP) alebo sa priamo uvedie znížená suma (napr. v prípade práceneschopnosti). V prípade, ak sa za zamestnanca zo zákonných dôvodov neodvádza niektorý z odvodov, uvedie sa nula.</t>
        </r>
      </text>
    </comment>
  </commentList>
</comments>
</file>

<file path=xl/comments3.xml><?xml version="1.0" encoding="utf-8"?>
<comments xmlns="http://schemas.openxmlformats.org/spreadsheetml/2006/main">
  <authors>
    <author>Mihálová Monika</author>
  </authors>
  <commentList>
    <comment ref="M8" authorId="0" shapeId="0">
      <text>
        <r>
          <rPr>
            <b/>
            <sz val="9"/>
            <color indexed="81"/>
            <rFont val="Tahoma"/>
            <charset val="1"/>
          </rPr>
          <t>V prípade, ak sa za zamestnanca odvádza nižší odvod, je potrebné upraviť vzorec na príslušné percento (napr. ZŤP) alebo sa priamo uvedie znížená suma (napr. v prípade práceneschopnosti). V prípade, ak sa za zamestnanca zo zákonných dôvodov neodvádza niektorý z odvodov, uvedie sa nula.</t>
        </r>
      </text>
    </comment>
  </commentList>
</comments>
</file>

<file path=xl/comments4.xml><?xml version="1.0" encoding="utf-8"?>
<comments xmlns="http://schemas.openxmlformats.org/spreadsheetml/2006/main">
  <authors>
    <author>Mihálová Monika</author>
  </authors>
  <commentList>
    <comment ref="M8" authorId="0" shapeId="0">
      <text>
        <r>
          <rPr>
            <b/>
            <sz val="9"/>
            <color indexed="81"/>
            <rFont val="Tahoma"/>
            <charset val="1"/>
          </rPr>
          <t>V prípade, ak sa za zamestnanca odvádza nižší odvod, je potrebné upraviť vzorec na príslušné percento (napr. ZŤP) alebo sa priamo uvedie znížená suma (napr. v prípade práceneschopnosti). V prípade, ak sa za zamestnanca zo zákonných dôvodov neodvádza niektorý z odvodov, uvedie sa nula.</t>
        </r>
      </text>
    </comment>
  </commentList>
</comments>
</file>

<file path=xl/comments5.xml><?xml version="1.0" encoding="utf-8"?>
<comments xmlns="http://schemas.openxmlformats.org/spreadsheetml/2006/main">
  <authors>
    <author>Mihálová Monika</author>
  </authors>
  <commentList>
    <comment ref="M8" authorId="0" shapeId="0">
      <text>
        <r>
          <rPr>
            <b/>
            <sz val="9"/>
            <color indexed="81"/>
            <rFont val="Tahoma"/>
            <charset val="1"/>
          </rPr>
          <t>V prípade, ak sa za zamestnanca odvádza nižší odvod, je potrebné upraviť vzorec na príslušné percento (napr. ZŤP) alebo sa priamo uvedie znížená suma (napr. v prípade práceneschopnosti). V prípade, ak sa za zamestnanca zo zákonných dôvodov neodvádza niektorý z odvodov, uvedie sa nula.</t>
        </r>
      </text>
    </comment>
  </commentList>
</comments>
</file>

<file path=xl/comments6.xml><?xml version="1.0" encoding="utf-8"?>
<comments xmlns="http://schemas.openxmlformats.org/spreadsheetml/2006/main">
  <authors>
    <author>Mihálová Monika</author>
  </authors>
  <commentList>
    <comment ref="M8" authorId="0" shapeId="0">
      <text>
        <r>
          <rPr>
            <b/>
            <sz val="9"/>
            <color indexed="81"/>
            <rFont val="Tahoma"/>
            <charset val="1"/>
          </rPr>
          <t>V prípade, ak sa za zamestnanca odvádza nižší odvod, je potrebné upraviť vzorec na príslušné percento (napr. ZŤP) alebo sa priamo uvedie znížená suma (napr. v prípade práceneschopnosti). V prípade, ak sa za zamestnanca zo zákonných dôvodov neodvádza niektorý z odvodov, uvedie sa nula.</t>
        </r>
      </text>
    </comment>
  </commentList>
</comments>
</file>

<file path=xl/comments7.xml><?xml version="1.0" encoding="utf-8"?>
<comments xmlns="http://schemas.openxmlformats.org/spreadsheetml/2006/main">
  <authors>
    <author>Mihálová Monika</author>
  </authors>
  <commentList>
    <comment ref="M8" authorId="0" shapeId="0">
      <text>
        <r>
          <rPr>
            <b/>
            <sz val="9"/>
            <color indexed="81"/>
            <rFont val="Tahoma"/>
            <charset val="1"/>
          </rPr>
          <t>V prípade, ak sa za zamestnanca odvádza nižší odvod, je potrebné upraviť vzorec na príslušné percento (napr. ZŤP) alebo sa priamo uvedie znížená suma (napr. v prípade práceneschopnosti). V prípade, ak sa za zamestnanca zo zákonných dôvodov neodvádza niektorý z odvodov, uvedie sa nula.</t>
        </r>
      </text>
    </comment>
  </commentList>
</comments>
</file>

<file path=xl/comments8.xml><?xml version="1.0" encoding="utf-8"?>
<comments xmlns="http://schemas.openxmlformats.org/spreadsheetml/2006/main">
  <authors>
    <author>Mihálová Monika</author>
  </authors>
  <commentList>
    <comment ref="M8" authorId="0" shapeId="0">
      <text>
        <r>
          <rPr>
            <b/>
            <sz val="9"/>
            <color indexed="81"/>
            <rFont val="Tahoma"/>
            <charset val="1"/>
          </rPr>
          <t>V prípade, ak sa za zamestnanca odvádza nižší odvod, je potrebné upraviť vzorec na príslušné percento (napr. ZŤP) alebo sa priamo uvedie znížená suma (napr. v prípade práceneschopnosti). V prípade, ak sa za zamestnanca zo zákonných dôvodov neodvádza niektorý z odvodov, uvedie sa nula.</t>
        </r>
      </text>
    </comment>
  </commentList>
</comments>
</file>

<file path=xl/comments9.xml><?xml version="1.0" encoding="utf-8"?>
<comments xmlns="http://schemas.openxmlformats.org/spreadsheetml/2006/main">
  <authors>
    <author>Mihálová Monika</author>
  </authors>
  <commentList>
    <comment ref="M8" authorId="0" shapeId="0">
      <text>
        <r>
          <rPr>
            <b/>
            <sz val="9"/>
            <color indexed="81"/>
            <rFont val="Tahoma"/>
            <charset val="1"/>
          </rPr>
          <t>V prípade, ak sa za zamestnanca odvádza nižší odvod, je potrebné upraviť vzorec na príslušné percento (napr. ZŤP) alebo sa priamo uvedie znížená suma (napr. v prípade práceneschopnosti). V prípade, ak sa za zamestnanca zo zákonných dôvodov neodvádza niektorý z odvodov, uvedie sa nula.</t>
        </r>
      </text>
    </comment>
  </commentList>
</comments>
</file>

<file path=xl/sharedStrings.xml><?xml version="1.0" encoding="utf-8"?>
<sst xmlns="http://schemas.openxmlformats.org/spreadsheetml/2006/main" count="1463" uniqueCount="119">
  <si>
    <t>Číslo sumarizačného hárku:</t>
  </si>
  <si>
    <t>Názov a IČO prijímateľa:</t>
  </si>
  <si>
    <t>Kód projektu ITMS:</t>
  </si>
  <si>
    <t>Obdobie vyúčtovania:</t>
  </si>
  <si>
    <t>P.č.</t>
  </si>
  <si>
    <t>Meno a priezvisko zamestnanca</t>
  </si>
  <si>
    <t>Org. útvar</t>
  </si>
  <si>
    <t>% oprávnenosti</t>
  </si>
  <si>
    <t>Zdravotná poisťovňa (621 alebo 623)</t>
  </si>
  <si>
    <t>Hrubá mzda*</t>
  </si>
  <si>
    <t>Hrubá mzda</t>
  </si>
  <si>
    <t>Odvody podľa ekonomickej klasifikácie rozpočtovej klasifikácie *</t>
  </si>
  <si>
    <t>PN 642015</t>
  </si>
  <si>
    <t>Spolu</t>
  </si>
  <si>
    <t>612 Príplatky</t>
  </si>
  <si>
    <r>
      <t>621        VŠZP</t>
    </r>
    <r>
      <rPr>
        <b/>
        <vertAlign val="subscript"/>
        <sz val="10"/>
        <rFont val="Arial Narrow"/>
        <family val="2"/>
        <charset val="238"/>
      </rPr>
      <t>1</t>
    </r>
  </si>
  <si>
    <r>
      <t>623     ost.ZP</t>
    </r>
    <r>
      <rPr>
        <b/>
        <vertAlign val="subscript"/>
        <sz val="10"/>
        <rFont val="Arial Narrow"/>
        <family val="2"/>
        <charset val="238"/>
      </rPr>
      <t>1</t>
    </r>
  </si>
  <si>
    <t>625001    Nem.p.</t>
  </si>
  <si>
    <t>625002      Star.p.</t>
  </si>
  <si>
    <t>625003     Úraz.p.</t>
  </si>
  <si>
    <t>625004     Inv.p.</t>
  </si>
  <si>
    <t>625005      Nez.p.</t>
  </si>
  <si>
    <t>625007      Rez.f.</t>
  </si>
  <si>
    <t>Tarif. plat</t>
  </si>
  <si>
    <t xml:space="preserve">612001 osobný </t>
  </si>
  <si>
    <t>612002 ostatné</t>
  </si>
  <si>
    <t>Odmeny</t>
  </si>
  <si>
    <t>Vyrovnanie</t>
  </si>
  <si>
    <r>
      <t>Príplatok k náhrade príjmu pri dočasnej PN</t>
    </r>
    <r>
      <rPr>
        <sz val="11"/>
        <color theme="1"/>
        <rFont val="Calibri"/>
        <family val="2"/>
        <charset val="238"/>
        <scheme val="minor"/>
      </rPr>
      <t xml:space="preserve">  </t>
    </r>
  </si>
  <si>
    <t>Ďalšie údaje k sumrizačnému hárku</t>
  </si>
  <si>
    <t>1</t>
  </si>
  <si>
    <r>
      <t>Dátum úhrady mzdy zamestnancom</t>
    </r>
    <r>
      <rPr>
        <b/>
        <vertAlign val="subscript"/>
        <sz val="10"/>
        <rFont val="Arial Narrow"/>
        <family val="2"/>
        <charset val="238"/>
      </rPr>
      <t>2</t>
    </r>
  </si>
  <si>
    <r>
      <t xml:space="preserve">Dátum úhrady odvodov a DzP za zamestnancov </t>
    </r>
    <r>
      <rPr>
        <b/>
        <vertAlign val="subscript"/>
        <sz val="10"/>
        <rFont val="Arial Narrow"/>
        <family val="2"/>
        <charset val="238"/>
      </rPr>
      <t>2</t>
    </r>
  </si>
  <si>
    <t>3</t>
  </si>
  <si>
    <t>Číslo bankového účtu, na ktorý boli uhradené odvody a DzP za zamestnancov a zamestnávateľa:</t>
  </si>
  <si>
    <t>VŠZP</t>
  </si>
  <si>
    <t xml:space="preserve">Odvody do sociálnej poisťovne: 
nemocenské poistenie, starovné poistenie, úrazové poistenie, invalidné poistenie, poistenie v nezamestnanosti, rezervný fond
</t>
  </si>
  <si>
    <t>ostatné ZP- Dôvera</t>
  </si>
  <si>
    <t>ostatné ZP- Union</t>
  </si>
  <si>
    <t>preddavok na daň z príjmu</t>
  </si>
  <si>
    <t>Použité indexy:</t>
  </si>
  <si>
    <r>
      <rPr>
        <b/>
        <sz val="10"/>
        <color indexed="12"/>
        <rFont val="Arial Narrow"/>
        <family val="2"/>
        <charset val="238"/>
      </rPr>
      <t xml:space="preserve">Mzdová učtáreň </t>
    </r>
    <r>
      <rPr>
        <b/>
        <sz val="10"/>
        <rFont val="Arial Narrow"/>
        <family val="2"/>
        <charset val="238"/>
      </rPr>
      <t xml:space="preserve"> potvrdzuje správnosť údajov: </t>
    </r>
  </si>
  <si>
    <t>uvedú sa sumy poistného znížené o príspevok na doplnkové dôchodkové poistenie</t>
  </si>
  <si>
    <t>podľa výpisu z bankového účtu</t>
  </si>
  <si>
    <t>*</t>
  </si>
  <si>
    <t>osobné číslo</t>
  </si>
  <si>
    <t>Kontrola oprávnenosti výdavkov pre IROP:</t>
  </si>
  <si>
    <t>Miesto, dátum: Bratislava, dňa</t>
  </si>
  <si>
    <t xml:space="preserve">Vypracoval (meno, pozícia, podpis): </t>
  </si>
  <si>
    <t xml:space="preserve">Schválil (meno, pozícia, podpis): </t>
  </si>
  <si>
    <t xml:space="preserve">Číslo sumáru: </t>
  </si>
  <si>
    <t>obdobie vyúčtovania</t>
  </si>
  <si>
    <t>2</t>
  </si>
  <si>
    <t>sumy z riadka "Celkom" uvedie prijímateľ v ŽoP - zoznam deklarovaných výdavkov v stĺpci "Výška výdavku bez DPH" a "Nárokovaná suma" podľa jednotlivých položiek rozpočtu; Čiastka DPH v zozname deklarovaných výdavkov sa uvádza nulová.</t>
  </si>
  <si>
    <t xml:space="preserve">Miesto, dátum: V Bratislave, dňa  </t>
  </si>
  <si>
    <t xml:space="preserve">do súm sa nezapočítavajú transfery zo skupiny výdavkov 640, ako napr. odstupné, odchodné, dávky, ďalej položky skupiny výdavkov 627 napr. príspevok na doplnkové dôchodkové poistenie, príspevok zo sociálneho fondu a pod.. </t>
  </si>
  <si>
    <t>nevypĺňa sa</t>
  </si>
  <si>
    <t>č. bankového účtu zamestnanca, na ktorý bola uhradená mzda</t>
  </si>
  <si>
    <t>Miesto, dátum: V Bratislave, dňa</t>
  </si>
  <si>
    <t xml:space="preserve">Sumarizačný hárok mzdy  </t>
  </si>
  <si>
    <t>621        VŠZP</t>
  </si>
  <si>
    <t>623     ost.ZP</t>
  </si>
  <si>
    <r>
      <t>Dátum úhrady mzdy zamestnancom</t>
    </r>
    <r>
      <rPr>
        <b/>
        <vertAlign val="subscript"/>
        <sz val="10"/>
        <rFont val="Arial Narrow"/>
        <family val="2"/>
        <charset val="238"/>
      </rPr>
      <t>1</t>
    </r>
  </si>
  <si>
    <r>
      <t xml:space="preserve">Dátum úhrady odvodov a DzP za zamestnancov </t>
    </r>
    <r>
      <rPr>
        <b/>
        <vertAlign val="subscript"/>
        <sz val="10"/>
        <rFont val="Arial Narrow"/>
        <family val="2"/>
        <charset val="238"/>
      </rPr>
      <t>1</t>
    </r>
  </si>
  <si>
    <t xml:space="preserve">Sumarizačný hárok mzdy </t>
  </si>
  <si>
    <t xml:space="preserve">Odvody podľa ekonomickej klasifikácie rozpočtovej klasifikácie </t>
  </si>
  <si>
    <t>CELKOM</t>
  </si>
  <si>
    <t xml:space="preserve">CELKOM </t>
  </si>
  <si>
    <t xml:space="preserve">CELKOM  </t>
  </si>
  <si>
    <t xml:space="preserve">SUMÁR mzdy
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</si>
  <si>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</si>
  <si>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</si>
  <si>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</si>
  <si>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</si>
  <si>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</si>
  <si>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</si>
  <si>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</si>
  <si>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</si>
  <si>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</si>
  <si>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 xml:space="preserve">Január 2019   </t>
  </si>
  <si>
    <t xml:space="preserve">Február 2019  </t>
  </si>
  <si>
    <t>Marec 2019</t>
  </si>
  <si>
    <t>Apríl 2019</t>
  </si>
  <si>
    <t>Máj 2019</t>
  </si>
  <si>
    <t>Jún 2019</t>
  </si>
  <si>
    <t>Júl 2019</t>
  </si>
  <si>
    <t>August 2019</t>
  </si>
  <si>
    <t>September 2019</t>
  </si>
  <si>
    <t>Október 2019</t>
  </si>
  <si>
    <t>November 2019</t>
  </si>
  <si>
    <t>December 2019</t>
  </si>
  <si>
    <t>Menej rozvinutý región (LDR)</t>
  </si>
  <si>
    <t>% oprávnenosti MRR IROP</t>
  </si>
  <si>
    <t>Príloha č. 5c</t>
  </si>
  <si>
    <t>Vypracoval (meno, pozícia, podpis): (manažér technickej pomoci)</t>
  </si>
  <si>
    <r>
      <t>Príplatok k náhrade príjmu pri dočasnej PN</t>
    </r>
    <r>
      <rPr>
        <sz val="11"/>
        <color theme="1"/>
        <rFont val="Arial Narrow"/>
        <family val="2"/>
        <charset val="238"/>
      </rPr>
      <t xml:space="preserve">  </t>
    </r>
  </si>
  <si>
    <r>
      <t>CELKOM</t>
    </r>
    <r>
      <rPr>
        <vertAlign val="superscript"/>
        <sz val="11"/>
        <color theme="1"/>
        <rFont val="Arial Narrow"/>
        <family val="2"/>
        <charset val="238"/>
      </rPr>
      <t>1</t>
    </r>
  </si>
  <si>
    <t>Január/ 2020</t>
  </si>
  <si>
    <t>Február/ 2020</t>
  </si>
  <si>
    <t>Marec/ 2020</t>
  </si>
  <si>
    <t>Apríl/ 2020</t>
  </si>
  <si>
    <t>Máj/ 2020</t>
  </si>
  <si>
    <t>Jún/ 2020</t>
  </si>
  <si>
    <t>August/ 2020</t>
  </si>
  <si>
    <t>September/ 2020</t>
  </si>
  <si>
    <t>Október/ 2020</t>
  </si>
  <si>
    <t>November/ 2020</t>
  </si>
  <si>
    <t>December/ 2020</t>
  </si>
  <si>
    <t xml:space="preserve">Január/ 2020 </t>
  </si>
  <si>
    <t xml:space="preserve">Február/ 2020 </t>
  </si>
  <si>
    <t xml:space="preserve">Marec/ 2020 </t>
  </si>
  <si>
    <t xml:space="preserve">Apríl/ 2020 </t>
  </si>
  <si>
    <t xml:space="preserve">Máj/ 2020 </t>
  </si>
  <si>
    <t xml:space="preserve">Jún/ 2020 </t>
  </si>
  <si>
    <t xml:space="preserve">Júl/ 2020 </t>
  </si>
  <si>
    <t xml:space="preserve">August/ 2020 </t>
  </si>
  <si>
    <t xml:space="preserve">Október/ 2020 </t>
  </si>
  <si>
    <t xml:space="preserve">November/ 2020 </t>
  </si>
  <si>
    <t xml:space="preserve">December/ 2020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</si>
</sst>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4"/>
      <color rgb="FF00B0F0"/>
      <name val="Arial Narrow"/>
      <family val="2"/>
      <charset val="238"/>
    </font>
    <font>
      <sz val="10"/>
      <name val="Arial Narrow"/>
      <family val="2"/>
      <charset val="238"/>
    </font>
    <font>
      <sz val="14"/>
      <color rgb="FF00B0F0"/>
      <name val="Arial"/>
      <family val="2"/>
      <charset val="238"/>
    </font>
    <font>
      <sz val="14"/>
      <name val="Arial"/>
      <family val="2"/>
      <charset val="238"/>
    </font>
    <font>
      <sz val="11"/>
      <name val="Arial Narrow"/>
      <family val="2"/>
      <charset val="238"/>
    </font>
    <font>
      <b/>
      <sz val="10"/>
      <name val="Arial Narrow"/>
      <family val="2"/>
      <charset val="238"/>
    </font>
    <font>
      <b/>
      <vertAlign val="subscript"/>
      <sz val="10"/>
      <name val="Arial Narrow"/>
      <family val="2"/>
      <charset val="238"/>
    </font>
    <font>
      <b/>
      <sz val="8"/>
      <color theme="1"/>
      <name val="Calibri"/>
      <family val="2"/>
      <charset val="238"/>
      <scheme val="minor"/>
    </font>
    <font>
      <sz val="8"/>
      <name val="Arial Narrow"/>
      <family val="2"/>
      <charset val="238"/>
    </font>
    <font>
      <sz val="11"/>
      <name val="Calibri"/>
      <family val="2"/>
      <scheme val="minor"/>
    </font>
    <font>
      <sz val="8"/>
      <color rgb="FFFF0000"/>
      <name val="Arial Narrow"/>
      <family val="2"/>
      <charset val="238"/>
    </font>
    <font>
      <b/>
      <sz val="12"/>
      <name val="Arial Narrow"/>
      <family val="2"/>
      <charset val="238"/>
    </font>
    <font>
      <b/>
      <sz val="8"/>
      <name val="Arial Narrow"/>
      <family val="2"/>
      <charset val="238"/>
    </font>
    <font>
      <sz val="12"/>
      <name val="Arial Narrow"/>
      <family val="2"/>
      <charset val="238"/>
    </font>
    <font>
      <b/>
      <sz val="10"/>
      <name val="Arial"/>
      <family val="2"/>
      <charset val="238"/>
    </font>
    <font>
      <b/>
      <sz val="9"/>
      <name val="Arial Narrow"/>
      <family val="2"/>
      <charset val="238"/>
    </font>
    <font>
      <b/>
      <u/>
      <sz val="9"/>
      <name val="Arial Narrow"/>
      <family val="2"/>
      <charset val="238"/>
    </font>
    <font>
      <sz val="9"/>
      <name val="Arial Narrow"/>
      <family val="2"/>
      <charset val="238"/>
    </font>
    <font>
      <b/>
      <sz val="10"/>
      <color indexed="12"/>
      <name val="Arial Narrow"/>
      <family val="2"/>
      <charset val="238"/>
    </font>
    <font>
      <sz val="10"/>
      <color rgb="FF0070C0"/>
      <name val="Arial Narrow"/>
      <family val="2"/>
      <charset val="238"/>
    </font>
    <font>
      <sz val="10"/>
      <color indexed="12"/>
      <name val="Arial Narrow"/>
      <family val="2"/>
      <charset val="238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i/>
      <sz val="10"/>
      <color rgb="FFFF0000"/>
      <name val="Arial Narrow"/>
      <family val="2"/>
      <charset val="238"/>
    </font>
    <font>
      <b/>
      <sz val="14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9"/>
      <color rgb="FFFF0000"/>
      <name val="Arial Narrow"/>
      <family val="2"/>
      <charset val="238"/>
    </font>
    <font>
      <i/>
      <sz val="10"/>
      <name val="Arial Narrow"/>
      <family val="2"/>
      <charset val="238"/>
    </font>
    <font>
      <b/>
      <sz val="9"/>
      <color indexed="81"/>
      <name val="Tahoma"/>
      <charset val="1"/>
    </font>
    <font>
      <sz val="11"/>
      <color theme="1"/>
      <name val="Arial Narrow"/>
      <family val="2"/>
      <charset val="238"/>
    </font>
    <font>
      <sz val="12"/>
      <color rgb="FF00B0F0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vertAlign val="superscript"/>
      <sz val="11"/>
      <color theme="1"/>
      <name val="Arial Narrow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6" fillId="0" borderId="0"/>
    <xf numFmtId="0" fontId="27" fillId="0" borderId="0"/>
    <xf numFmtId="0" fontId="1" fillId="0" borderId="0"/>
    <xf numFmtId="0" fontId="1" fillId="0" borderId="0"/>
    <xf numFmtId="0" fontId="1" fillId="0" borderId="0"/>
  </cellStyleXfs>
  <cellXfs count="426">
    <xf numFmtId="0" fontId="0" fillId="0" borderId="0" xfId="0"/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vertical="top" wrapText="1"/>
    </xf>
    <xf numFmtId="0" fontId="3" fillId="0" borderId="0" xfId="0" applyFont="1" applyFill="1" applyBorder="1" applyAlignment="1"/>
    <xf numFmtId="49" fontId="7" fillId="0" borderId="0" xfId="0" applyNumberFormat="1" applyFont="1" applyFill="1" applyBorder="1" applyAlignment="1">
      <alignment horizontal="center"/>
    </xf>
    <xf numFmtId="49" fontId="8" fillId="0" borderId="0" xfId="0" applyNumberFormat="1" applyFont="1" applyFill="1" applyBorder="1" applyAlignment="1">
      <alignment horizontal="center"/>
    </xf>
    <xf numFmtId="0" fontId="9" fillId="0" borderId="0" xfId="0" applyFont="1" applyFill="1" applyBorder="1"/>
    <xf numFmtId="0" fontId="10" fillId="2" borderId="21" xfId="0" applyFont="1" applyFill="1" applyBorder="1" applyAlignment="1">
      <alignment horizontal="center" vertical="center" wrapText="1"/>
    </xf>
    <xf numFmtId="0" fontId="10" fillId="2" borderId="22" xfId="0" applyFont="1" applyFill="1" applyBorder="1" applyAlignment="1">
      <alignment horizontal="center" vertical="center" wrapText="1"/>
    </xf>
    <xf numFmtId="0" fontId="10" fillId="2" borderId="29" xfId="0" applyFont="1" applyFill="1" applyBorder="1" applyAlignment="1">
      <alignment horizontal="center" vertical="center" wrapText="1"/>
    </xf>
    <xf numFmtId="0" fontId="10" fillId="2" borderId="30" xfId="0" applyFont="1" applyFill="1" applyBorder="1" applyAlignment="1">
      <alignment horizontal="center" vertical="center" wrapText="1"/>
    </xf>
    <xf numFmtId="0" fontId="10" fillId="2" borderId="31" xfId="0" applyFont="1" applyFill="1" applyBorder="1" applyAlignment="1">
      <alignment horizontal="center" vertical="center" wrapText="1"/>
    </xf>
    <xf numFmtId="0" fontId="10" fillId="2" borderId="32" xfId="0" applyFont="1" applyFill="1" applyBorder="1" applyAlignment="1">
      <alignment horizontal="center" vertical="center" wrapText="1"/>
    </xf>
    <xf numFmtId="0" fontId="10" fillId="2" borderId="33" xfId="0" applyFont="1" applyFill="1" applyBorder="1" applyAlignment="1">
      <alignment horizontal="center" vertical="center" wrapText="1"/>
    </xf>
    <xf numFmtId="0" fontId="12" fillId="3" borderId="27" xfId="0" applyFont="1" applyFill="1" applyBorder="1" applyAlignment="1">
      <alignment horizontal="center" wrapText="1"/>
    </xf>
    <xf numFmtId="4" fontId="13" fillId="0" borderId="19" xfId="0" applyNumberFormat="1" applyFont="1" applyFill="1" applyBorder="1" applyAlignment="1">
      <alignment horizontal="right" vertical="center" wrapText="1"/>
    </xf>
    <xf numFmtId="4" fontId="13" fillId="0" borderId="37" xfId="0" applyNumberFormat="1" applyFont="1" applyFill="1" applyBorder="1" applyAlignment="1">
      <alignment horizontal="right" vertical="center" wrapText="1"/>
    </xf>
    <xf numFmtId="4" fontId="13" fillId="2" borderId="21" xfId="0" applyNumberFormat="1" applyFont="1" applyFill="1" applyBorder="1" applyAlignment="1">
      <alignment horizontal="right" vertical="center" wrapText="1"/>
    </xf>
    <xf numFmtId="0" fontId="14" fillId="4" borderId="21" xfId="0" applyFont="1" applyFill="1" applyBorder="1" applyAlignment="1">
      <alignment wrapText="1"/>
    </xf>
    <xf numFmtId="0" fontId="13" fillId="4" borderId="38" xfId="0" applyFont="1" applyFill="1" applyBorder="1" applyAlignment="1">
      <alignment horizontal="center" vertical="center" wrapText="1"/>
    </xf>
    <xf numFmtId="0" fontId="10" fillId="4" borderId="21" xfId="0" applyFont="1" applyFill="1" applyBorder="1" applyAlignment="1">
      <alignment horizontal="center" vertical="center" wrapText="1"/>
    </xf>
    <xf numFmtId="4" fontId="13" fillId="4" borderId="19" xfId="0" applyNumberFormat="1" applyFont="1" applyFill="1" applyBorder="1" applyAlignment="1">
      <alignment horizontal="right" vertical="center" wrapText="1"/>
    </xf>
    <xf numFmtId="4" fontId="13" fillId="4" borderId="21" xfId="0" applyNumberFormat="1" applyFont="1" applyFill="1" applyBorder="1" applyAlignment="1">
      <alignment horizontal="right" vertical="center" wrapText="1"/>
    </xf>
    <xf numFmtId="4" fontId="13" fillId="4" borderId="37" xfId="0" applyNumberFormat="1" applyFont="1" applyFill="1" applyBorder="1" applyAlignment="1">
      <alignment horizontal="right" vertical="center" wrapText="1"/>
    </xf>
    <xf numFmtId="0" fontId="0" fillId="4" borderId="0" xfId="0" applyFill="1"/>
    <xf numFmtId="0" fontId="6" fillId="0" borderId="0" xfId="0" applyFont="1"/>
    <xf numFmtId="4" fontId="17" fillId="6" borderId="21" xfId="0" applyNumberFormat="1" applyFont="1" applyFill="1" applyBorder="1" applyAlignment="1">
      <alignment horizontal="right" vertical="center" wrapText="1"/>
    </xf>
    <xf numFmtId="14" fontId="13" fillId="6" borderId="21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 wrapText="1"/>
    </xf>
    <xf numFmtId="0" fontId="16" fillId="0" borderId="0" xfId="0" applyFont="1" applyFill="1" applyBorder="1" applyAlignment="1">
      <alignment horizontal="center" vertical="center" wrapText="1"/>
    </xf>
    <xf numFmtId="2" fontId="16" fillId="0" borderId="0" xfId="0" applyNumberFormat="1" applyFont="1" applyFill="1" applyBorder="1" applyAlignment="1">
      <alignment horizontal="center" vertical="center" wrapText="1"/>
    </xf>
    <xf numFmtId="14" fontId="18" fillId="0" borderId="0" xfId="0" applyNumberFormat="1" applyFont="1" applyFill="1" applyBorder="1" applyAlignment="1">
      <alignment horizontal="center" vertical="center" wrapText="1"/>
    </xf>
    <xf numFmtId="49" fontId="6" fillId="0" borderId="43" xfId="0" applyNumberFormat="1" applyFont="1" applyFill="1" applyBorder="1" applyAlignment="1">
      <alignment horizontal="center" vertical="center" wrapText="1"/>
    </xf>
    <xf numFmtId="0" fontId="6" fillId="0" borderId="37" xfId="0" applyFont="1" applyFill="1" applyBorder="1" applyAlignment="1">
      <alignment horizontal="center" vertical="center" wrapText="1"/>
    </xf>
    <xf numFmtId="49" fontId="6" fillId="0" borderId="4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1" fillId="0" borderId="0" xfId="0" applyFont="1" applyAlignment="1"/>
    <xf numFmtId="0" fontId="22" fillId="0" borderId="0" xfId="0" applyFont="1" applyAlignment="1">
      <alignment wrapText="1"/>
    </xf>
    <xf numFmtId="0" fontId="13" fillId="0" borderId="0" xfId="0" applyFont="1" applyAlignment="1">
      <alignment horizontal="center"/>
    </xf>
    <xf numFmtId="0" fontId="22" fillId="0" borderId="0" xfId="0" applyFont="1" applyAlignment="1"/>
    <xf numFmtId="1" fontId="22" fillId="0" borderId="0" xfId="0" applyNumberFormat="1" applyFont="1" applyAlignment="1">
      <alignment horizontal="justify" vertical="justify" wrapText="1"/>
    </xf>
    <xf numFmtId="0" fontId="0" fillId="0" borderId="0" xfId="0" applyAlignment="1">
      <alignment horizontal="justify" vertical="justify" wrapText="1"/>
    </xf>
    <xf numFmtId="0" fontId="22" fillId="0" borderId="0" xfId="0" applyFont="1"/>
    <xf numFmtId="0" fontId="13" fillId="0" borderId="0" xfId="0" applyFont="1" applyAlignment="1">
      <alignment horizontal="center" vertical="center"/>
    </xf>
    <xf numFmtId="0" fontId="16" fillId="5" borderId="19" xfId="0" applyFont="1" applyFill="1" applyBorder="1" applyAlignment="1">
      <alignment horizontal="center" vertical="top" wrapText="1"/>
    </xf>
    <xf numFmtId="0" fontId="10" fillId="2" borderId="19" xfId="0" applyFont="1" applyFill="1" applyBorder="1" applyAlignment="1">
      <alignment horizontal="center" vertical="center" wrapText="1"/>
    </xf>
    <xf numFmtId="0" fontId="6" fillId="0" borderId="0" xfId="0" applyFont="1" applyBorder="1" applyAlignment="1"/>
    <xf numFmtId="0" fontId="6" fillId="0" borderId="0" xfId="0" applyFont="1" applyBorder="1" applyAlignment="1"/>
    <xf numFmtId="0" fontId="6" fillId="0" borderId="0" xfId="0" applyFont="1" applyBorder="1" applyAlignment="1"/>
    <xf numFmtId="49" fontId="6" fillId="0" borderId="19" xfId="0" applyNumberFormat="1" applyFont="1" applyFill="1" applyBorder="1" applyAlignment="1">
      <alignment horizontal="center" vertical="center" wrapText="1"/>
    </xf>
    <xf numFmtId="0" fontId="16" fillId="0" borderId="50" xfId="0" applyFont="1" applyFill="1" applyBorder="1" applyAlignment="1">
      <alignment horizontal="center" vertical="top" wrapText="1"/>
    </xf>
    <xf numFmtId="0" fontId="16" fillId="0" borderId="51" xfId="0" applyFont="1" applyFill="1" applyBorder="1" applyAlignment="1">
      <alignment horizontal="center" vertical="top" wrapText="1"/>
    </xf>
    <xf numFmtId="0" fontId="16" fillId="0" borderId="52" xfId="0" applyFont="1" applyFill="1" applyBorder="1" applyAlignment="1">
      <alignment horizontal="center" vertical="top" wrapText="1"/>
    </xf>
    <xf numFmtId="49" fontId="6" fillId="4" borderId="37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0" fillId="0" borderId="21" xfId="0" applyBorder="1" applyAlignment="1">
      <alignment vertical="top"/>
    </xf>
    <xf numFmtId="0" fontId="6" fillId="0" borderId="21" xfId="0" applyFont="1" applyBorder="1"/>
    <xf numFmtId="0" fontId="16" fillId="5" borderId="19" xfId="0" applyFont="1" applyFill="1" applyBorder="1" applyAlignment="1">
      <alignment horizontal="center" vertical="top" wrapText="1"/>
    </xf>
    <xf numFmtId="0" fontId="6" fillId="0" borderId="0" xfId="0" applyFont="1" applyBorder="1" applyAlignment="1"/>
    <xf numFmtId="4" fontId="6" fillId="0" borderId="0" xfId="0" applyNumberFormat="1" applyFont="1"/>
    <xf numFmtId="0" fontId="6" fillId="0" borderId="37" xfId="0" applyFont="1" applyBorder="1"/>
    <xf numFmtId="0" fontId="10" fillId="2" borderId="45" xfId="0" applyFont="1" applyFill="1" applyBorder="1" applyAlignment="1">
      <alignment horizontal="center" vertical="center" wrapText="1"/>
    </xf>
    <xf numFmtId="0" fontId="10" fillId="2" borderId="53" xfId="0" applyFont="1" applyFill="1" applyBorder="1" applyAlignment="1">
      <alignment horizontal="center" vertical="center" wrapText="1"/>
    </xf>
    <xf numFmtId="0" fontId="16" fillId="5" borderId="19" xfId="0" applyFont="1" applyFill="1" applyBorder="1" applyAlignment="1">
      <alignment horizontal="center" vertical="top" wrapText="1"/>
    </xf>
    <xf numFmtId="0" fontId="10" fillId="2" borderId="19" xfId="0" applyFont="1" applyFill="1" applyBorder="1" applyAlignment="1">
      <alignment horizontal="center" vertical="center" wrapText="1"/>
    </xf>
    <xf numFmtId="0" fontId="6" fillId="0" borderId="0" xfId="0" applyFont="1" applyBorder="1" applyAlignment="1"/>
    <xf numFmtId="0" fontId="26" fillId="0" borderId="9" xfId="2" applyFont="1" applyBorder="1"/>
    <xf numFmtId="0" fontId="6" fillId="0" borderId="12" xfId="1" applyFont="1" applyBorder="1"/>
    <xf numFmtId="0" fontId="6" fillId="0" borderId="4" xfId="1" applyFont="1" applyBorder="1"/>
    <xf numFmtId="0" fontId="26" fillId="0" borderId="13" xfId="2" applyFont="1" applyBorder="1"/>
    <xf numFmtId="0" fontId="10" fillId="2" borderId="24" xfId="4" applyFont="1" applyFill="1" applyBorder="1" applyAlignment="1">
      <alignment horizontal="center" vertical="center" wrapText="1"/>
    </xf>
    <xf numFmtId="49" fontId="6" fillId="0" borderId="54" xfId="4" applyNumberFormat="1" applyFont="1" applyFill="1" applyBorder="1" applyAlignment="1">
      <alignment horizontal="center" vertical="center" wrapText="1"/>
    </xf>
    <xf numFmtId="4" fontId="6" fillId="0" borderId="57" xfId="4" applyNumberFormat="1" applyFont="1" applyFill="1" applyBorder="1" applyAlignment="1">
      <alignment horizontal="right" vertical="center" wrapText="1"/>
    </xf>
    <xf numFmtId="4" fontId="10" fillId="5" borderId="32" xfId="4" applyNumberFormat="1" applyFont="1" applyFill="1" applyBorder="1" applyAlignment="1">
      <alignment horizontal="right" vertical="center" wrapText="1"/>
    </xf>
    <xf numFmtId="4" fontId="10" fillId="5" borderId="48" xfId="4" applyNumberFormat="1" applyFont="1" applyFill="1" applyBorder="1" applyAlignment="1">
      <alignment horizontal="right" vertical="center" wrapText="1"/>
    </xf>
    <xf numFmtId="4" fontId="6" fillId="0" borderId="0" xfId="4" applyNumberFormat="1" applyFont="1"/>
    <xf numFmtId="0" fontId="6" fillId="0" borderId="0" xfId="5" applyFont="1" applyAlignment="1">
      <alignment horizontal="center" vertical="center"/>
    </xf>
    <xf numFmtId="49" fontId="6" fillId="0" borderId="43" xfId="4" applyNumberFormat="1" applyFont="1" applyFill="1" applyBorder="1" applyAlignment="1">
      <alignment horizontal="center" vertical="center" wrapText="1"/>
    </xf>
    <xf numFmtId="4" fontId="6" fillId="0" borderId="37" xfId="4" applyNumberFormat="1" applyFont="1" applyFill="1" applyBorder="1" applyAlignment="1">
      <alignment horizontal="right" vertical="center" wrapText="1"/>
    </xf>
    <xf numFmtId="0" fontId="30" fillId="0" borderId="4" xfId="0" applyFont="1" applyBorder="1" applyAlignment="1">
      <alignment horizontal="center" vertical="top" wrapText="1"/>
    </xf>
    <xf numFmtId="0" fontId="30" fillId="0" borderId="0" xfId="0" applyFont="1" applyFill="1" applyBorder="1" applyAlignment="1">
      <alignment horizontal="center"/>
    </xf>
    <xf numFmtId="0" fontId="31" fillId="0" borderId="0" xfId="0" applyFont="1" applyFill="1" applyBorder="1" applyAlignment="1">
      <alignment horizontal="center" vertical="top" wrapText="1"/>
    </xf>
    <xf numFmtId="0" fontId="32" fillId="0" borderId="0" xfId="0" applyFont="1" applyAlignment="1">
      <alignment horizontal="center" wrapText="1"/>
    </xf>
    <xf numFmtId="1" fontId="32" fillId="0" borderId="0" xfId="0" applyNumberFormat="1" applyFont="1" applyAlignment="1">
      <alignment horizontal="center" vertical="justify" wrapText="1"/>
    </xf>
    <xf numFmtId="0" fontId="32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0" fontId="31" fillId="0" borderId="0" xfId="0" applyFont="1" applyBorder="1" applyAlignment="1">
      <alignment horizontal="center"/>
    </xf>
    <xf numFmtId="0" fontId="31" fillId="0" borderId="0" xfId="0" applyFont="1" applyAlignment="1">
      <alignment horizontal="center"/>
    </xf>
    <xf numFmtId="0" fontId="6" fillId="0" borderId="0" xfId="0" applyFont="1" applyBorder="1" applyAlignment="1"/>
    <xf numFmtId="0" fontId="10" fillId="2" borderId="19" xfId="0" applyFont="1" applyFill="1" applyBorder="1" applyAlignment="1">
      <alignment horizontal="center" vertical="center" wrapText="1"/>
    </xf>
    <xf numFmtId="0" fontId="16" fillId="5" borderId="19" xfId="0" applyFont="1" applyFill="1" applyBorder="1" applyAlignment="1">
      <alignment horizontal="center" vertical="top" wrapText="1"/>
    </xf>
    <xf numFmtId="0" fontId="3" fillId="4" borderId="4" xfId="0" applyFont="1" applyFill="1" applyBorder="1" applyAlignment="1">
      <alignment horizontal="left"/>
    </xf>
    <xf numFmtId="0" fontId="3" fillId="4" borderId="4" xfId="0" applyFont="1" applyFill="1" applyBorder="1" applyAlignment="1">
      <alignment horizontal="left" vertical="top" wrapText="1"/>
    </xf>
    <xf numFmtId="0" fontId="3" fillId="4" borderId="0" xfId="0" applyFont="1" applyFill="1" applyBorder="1" applyAlignment="1"/>
    <xf numFmtId="49" fontId="7" fillId="4" borderId="0" xfId="0" applyNumberFormat="1" applyFont="1" applyFill="1" applyBorder="1" applyAlignment="1">
      <alignment horizontal="center"/>
    </xf>
    <xf numFmtId="49" fontId="8" fillId="4" borderId="0" xfId="0" applyNumberFormat="1" applyFont="1" applyFill="1" applyBorder="1" applyAlignment="1">
      <alignment horizontal="center"/>
    </xf>
    <xf numFmtId="0" fontId="9" fillId="4" borderId="0" xfId="0" applyFont="1" applyFill="1" applyBorder="1"/>
    <xf numFmtId="0" fontId="6" fillId="4" borderId="37" xfId="0" applyNumberFormat="1" applyFont="1" applyFill="1" applyBorder="1" applyAlignment="1">
      <alignment horizontal="center" vertical="center" wrapText="1"/>
    </xf>
    <xf numFmtId="0" fontId="0" fillId="4" borderId="21" xfId="0" applyFill="1" applyBorder="1" applyAlignment="1">
      <alignment wrapText="1"/>
    </xf>
    <xf numFmtId="0" fontId="6" fillId="4" borderId="0" xfId="0" applyFont="1" applyFill="1" applyBorder="1"/>
    <xf numFmtId="0" fontId="14" fillId="4" borderId="21" xfId="0" applyFont="1" applyFill="1" applyBorder="1" applyAlignment="1">
      <alignment horizontal="left" vertical="center" wrapText="1"/>
    </xf>
    <xf numFmtId="4" fontId="15" fillId="4" borderId="21" xfId="0" applyNumberFormat="1" applyFont="1" applyFill="1" applyBorder="1" applyAlignment="1">
      <alignment horizontal="right" vertical="center" wrapText="1"/>
    </xf>
    <xf numFmtId="4" fontId="15" fillId="4" borderId="19" xfId="0" applyNumberFormat="1" applyFont="1" applyFill="1" applyBorder="1" applyAlignment="1">
      <alignment horizontal="right" vertical="center" wrapText="1"/>
    </xf>
    <xf numFmtId="0" fontId="16" fillId="4" borderId="0" xfId="0" applyFont="1" applyFill="1" applyBorder="1" applyAlignment="1">
      <alignment horizontal="center" vertical="top" wrapText="1"/>
    </xf>
    <xf numFmtId="49" fontId="6" fillId="4" borderId="19" xfId="0" applyNumberFormat="1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top" wrapText="1"/>
    </xf>
    <xf numFmtId="4" fontId="6" fillId="4" borderId="0" xfId="0" applyNumberFormat="1" applyFont="1" applyFill="1" applyBorder="1" applyAlignment="1">
      <alignment horizontal="center" vertical="center" wrapText="1"/>
    </xf>
    <xf numFmtId="0" fontId="16" fillId="4" borderId="0" xfId="0" applyFont="1" applyFill="1" applyBorder="1" applyAlignment="1">
      <alignment horizontal="center" vertical="center" wrapText="1"/>
    </xf>
    <xf numFmtId="2" fontId="16" fillId="4" borderId="0" xfId="0" applyNumberFormat="1" applyFont="1" applyFill="1" applyBorder="1" applyAlignment="1">
      <alignment horizontal="center" vertical="center" wrapText="1"/>
    </xf>
    <xf numFmtId="4" fontId="16" fillId="4" borderId="0" xfId="0" applyNumberFormat="1" applyFont="1" applyFill="1" applyBorder="1" applyAlignment="1">
      <alignment horizontal="center" vertical="center" wrapText="1"/>
    </xf>
    <xf numFmtId="14" fontId="18" fillId="4" borderId="0" xfId="0" applyNumberFormat="1" applyFont="1" applyFill="1" applyBorder="1" applyAlignment="1">
      <alignment horizontal="center" vertical="center" wrapText="1"/>
    </xf>
    <xf numFmtId="49" fontId="6" fillId="4" borderId="43" xfId="0" applyNumberFormat="1" applyFont="1" applyFill="1" applyBorder="1" applyAlignment="1">
      <alignment horizontal="center" vertical="center" wrapText="1"/>
    </xf>
    <xf numFmtId="49" fontId="6" fillId="4" borderId="45" xfId="0" applyNumberFormat="1" applyFont="1" applyFill="1" applyBorder="1" applyAlignment="1">
      <alignment horizontal="center" vertical="center" wrapText="1"/>
    </xf>
    <xf numFmtId="0" fontId="21" fillId="4" borderId="0" xfId="0" applyFont="1" applyFill="1" applyAlignment="1"/>
    <xf numFmtId="0" fontId="13" fillId="4" borderId="0" xfId="0" applyFont="1" applyFill="1" applyAlignment="1">
      <alignment horizontal="center"/>
    </xf>
    <xf numFmtId="0" fontId="0" fillId="4" borderId="0" xfId="0" applyFill="1" applyAlignment="1">
      <alignment horizontal="left" wrapText="1"/>
    </xf>
    <xf numFmtId="0" fontId="22" fillId="4" borderId="0" xfId="0" applyFont="1" applyFill="1" applyAlignment="1">
      <alignment wrapText="1"/>
    </xf>
    <xf numFmtId="4" fontId="22" fillId="4" borderId="0" xfId="0" applyNumberFormat="1" applyFont="1" applyFill="1" applyAlignment="1">
      <alignment wrapText="1"/>
    </xf>
    <xf numFmtId="0" fontId="22" fillId="4" borderId="0" xfId="0" applyFont="1" applyFill="1" applyAlignment="1"/>
    <xf numFmtId="1" fontId="22" fillId="4" borderId="0" xfId="0" applyNumberFormat="1" applyFont="1" applyFill="1" applyAlignment="1">
      <alignment horizontal="justify" vertical="justify" wrapText="1"/>
    </xf>
    <xf numFmtId="0" fontId="0" fillId="4" borderId="0" xfId="0" applyFill="1" applyAlignment="1">
      <alignment horizontal="justify" vertical="justify" wrapText="1"/>
    </xf>
    <xf numFmtId="0" fontId="13" fillId="4" borderId="0" xfId="0" applyFont="1" applyFill="1" applyAlignment="1">
      <alignment horizontal="center" vertical="center"/>
    </xf>
    <xf numFmtId="0" fontId="22" fillId="4" borderId="0" xfId="0" applyFont="1" applyFill="1"/>
    <xf numFmtId="0" fontId="6" fillId="4" borderId="0" xfId="0" applyFont="1" applyFill="1" applyBorder="1" applyAlignment="1"/>
    <xf numFmtId="0" fontId="6" fillId="4" borderId="0" xfId="0" applyFont="1" applyFill="1"/>
    <xf numFmtId="4" fontId="6" fillId="4" borderId="0" xfId="0" applyNumberFormat="1" applyFont="1" applyFill="1"/>
    <xf numFmtId="0" fontId="6" fillId="4" borderId="21" xfId="0" applyFont="1" applyFill="1" applyBorder="1" applyAlignment="1">
      <alignment horizontal="center" vertical="center" wrapText="1"/>
    </xf>
    <xf numFmtId="0" fontId="0" fillId="4" borderId="21" xfId="0" applyFill="1" applyBorder="1" applyAlignment="1">
      <alignment vertical="top"/>
    </xf>
    <xf numFmtId="0" fontId="0" fillId="4" borderId="0" xfId="0" applyFill="1" applyBorder="1"/>
    <xf numFmtId="0" fontId="0" fillId="4" borderId="0" xfId="0" applyFill="1" applyBorder="1" applyAlignment="1">
      <alignment vertical="top"/>
    </xf>
    <xf numFmtId="0" fontId="0" fillId="4" borderId="0" xfId="0" applyFill="1" applyBorder="1" applyAlignment="1">
      <alignment vertical="top" wrapText="1"/>
    </xf>
    <xf numFmtId="0" fontId="28" fillId="4" borderId="0" xfId="0" applyFont="1" applyFill="1" applyBorder="1" applyAlignment="1">
      <alignment vertical="top"/>
    </xf>
    <xf numFmtId="0" fontId="28" fillId="4" borderId="0" xfId="0" applyFont="1" applyFill="1" applyBorder="1" applyAlignment="1">
      <alignment vertical="top" wrapText="1"/>
    </xf>
    <xf numFmtId="0" fontId="0" fillId="4" borderId="0" xfId="0" applyNumberFormat="1" applyFill="1" applyBorder="1" applyAlignment="1">
      <alignment vertical="top"/>
    </xf>
    <xf numFmtId="4" fontId="0" fillId="4" borderId="0" xfId="0" applyNumberFormat="1" applyFill="1" applyBorder="1" applyAlignment="1">
      <alignment horizontal="right" vertical="top"/>
    </xf>
    <xf numFmtId="49" fontId="28" fillId="4" borderId="0" xfId="0" applyNumberFormat="1" applyFont="1" applyFill="1" applyBorder="1"/>
    <xf numFmtId="4" fontId="28" fillId="4" borderId="0" xfId="0" applyNumberFormat="1" applyFont="1" applyFill="1" applyBorder="1"/>
    <xf numFmtId="4" fontId="0" fillId="4" borderId="0" xfId="0" applyNumberFormat="1" applyFill="1" applyBorder="1" applyAlignment="1">
      <alignment vertical="top"/>
    </xf>
    <xf numFmtId="0" fontId="33" fillId="4" borderId="21" xfId="0" applyFont="1" applyFill="1" applyBorder="1" applyAlignment="1">
      <alignment vertical="top"/>
    </xf>
    <xf numFmtId="0" fontId="33" fillId="4" borderId="20" xfId="0" applyFont="1" applyFill="1" applyBorder="1" applyAlignment="1">
      <alignment horizontal="center" vertical="center" wrapText="1"/>
    </xf>
    <xf numFmtId="0" fontId="29" fillId="4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28" fillId="4" borderId="21" xfId="0" applyFont="1" applyFill="1" applyBorder="1" applyAlignment="1">
      <alignment horizontal="center" vertical="top"/>
    </xf>
    <xf numFmtId="0" fontId="16" fillId="7" borderId="19" xfId="0" applyFont="1" applyFill="1" applyBorder="1" applyAlignment="1">
      <alignment horizontal="center" vertical="top" wrapText="1"/>
    </xf>
    <xf numFmtId="4" fontId="17" fillId="7" borderId="21" xfId="0" applyNumberFormat="1" applyFont="1" applyFill="1" applyBorder="1" applyAlignment="1">
      <alignment horizontal="right" vertical="center" wrapText="1"/>
    </xf>
    <xf numFmtId="14" fontId="13" fillId="7" borderId="21" xfId="0" applyNumberFormat="1" applyFont="1" applyFill="1" applyBorder="1" applyAlignment="1">
      <alignment horizontal="center" vertical="center" wrapText="1"/>
    </xf>
    <xf numFmtId="0" fontId="10" fillId="2" borderId="21" xfId="4" applyFont="1" applyFill="1" applyBorder="1" applyAlignment="1">
      <alignment horizontal="center" vertical="center" wrapText="1"/>
    </xf>
    <xf numFmtId="0" fontId="35" fillId="0" borderId="0" xfId="2" applyFont="1"/>
    <xf numFmtId="0" fontId="35" fillId="0" borderId="0" xfId="0" applyFont="1"/>
    <xf numFmtId="0" fontId="37" fillId="3" borderId="17" xfId="0" applyFont="1" applyFill="1" applyBorder="1" applyAlignment="1">
      <alignment horizontal="center" vertical="center" wrapText="1"/>
    </xf>
    <xf numFmtId="0" fontId="6" fillId="0" borderId="0" xfId="4" applyFont="1"/>
    <xf numFmtId="0" fontId="35" fillId="0" borderId="0" xfId="4" applyFont="1"/>
    <xf numFmtId="4" fontId="35" fillId="0" borderId="0" xfId="2" applyNumberFormat="1" applyFont="1"/>
    <xf numFmtId="0" fontId="35" fillId="0" borderId="9" xfId="2" applyFont="1" applyBorder="1"/>
    <xf numFmtId="0" fontId="35" fillId="0" borderId="0" xfId="5" applyFont="1"/>
    <xf numFmtId="0" fontId="35" fillId="0" borderId="0" xfId="4" applyFont="1" applyBorder="1" applyAlignment="1">
      <alignment horizontal="left"/>
    </xf>
    <xf numFmtId="4" fontId="35" fillId="0" borderId="0" xfId="4" applyNumberFormat="1" applyFont="1" applyAlignment="1">
      <alignment horizontal="left"/>
    </xf>
    <xf numFmtId="0" fontId="6" fillId="0" borderId="0" xfId="4" applyFont="1" applyBorder="1" applyAlignment="1">
      <alignment horizontal="left"/>
    </xf>
    <xf numFmtId="0" fontId="35" fillId="0" borderId="13" xfId="2" applyFont="1" applyBorder="1"/>
    <xf numFmtId="0" fontId="10" fillId="3" borderId="19" xfId="0" applyFon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  <xf numFmtId="0" fontId="10" fillId="3" borderId="29" xfId="0" applyFont="1" applyFill="1" applyBorder="1" applyAlignment="1">
      <alignment horizontal="center" vertical="center" wrapText="1"/>
    </xf>
    <xf numFmtId="0" fontId="10" fillId="3" borderId="30" xfId="0" applyFont="1" applyFill="1" applyBorder="1" applyAlignment="1">
      <alignment horizontal="center" vertical="center" wrapText="1"/>
    </xf>
    <xf numFmtId="0" fontId="10" fillId="3" borderId="31" xfId="0" applyFont="1" applyFill="1" applyBorder="1" applyAlignment="1">
      <alignment horizontal="center" vertical="center" wrapText="1"/>
    </xf>
    <xf numFmtId="0" fontId="10" fillId="3" borderId="32" xfId="0" applyFont="1" applyFill="1" applyBorder="1" applyAlignment="1">
      <alignment horizontal="center" vertical="center" wrapText="1"/>
    </xf>
    <xf numFmtId="0" fontId="10" fillId="3" borderId="33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0" fillId="3" borderId="27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/>
    </xf>
    <xf numFmtId="0" fontId="3" fillId="4" borderId="2" xfId="0" applyFont="1" applyFill="1" applyBorder="1" applyAlignment="1">
      <alignment horizontal="left"/>
    </xf>
    <xf numFmtId="0" fontId="3" fillId="4" borderId="3" xfId="0" applyFont="1" applyFill="1" applyBorder="1" applyAlignment="1">
      <alignment horizontal="left"/>
    </xf>
    <xf numFmtId="0" fontId="3" fillId="4" borderId="1" xfId="0" applyFont="1" applyFill="1" applyBorder="1" applyAlignment="1">
      <alignment horizontal="left" vertical="top" wrapText="1"/>
    </xf>
    <xf numFmtId="0" fontId="3" fillId="4" borderId="2" xfId="0" applyFont="1" applyFill="1" applyBorder="1" applyAlignment="1">
      <alignment horizontal="left" vertical="top" wrapText="1"/>
    </xf>
    <xf numFmtId="0" fontId="3" fillId="4" borderId="3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left" vertical="center"/>
    </xf>
    <xf numFmtId="0" fontId="5" fillId="4" borderId="3" xfId="0" applyFont="1" applyFill="1" applyBorder="1" applyAlignment="1">
      <alignment horizontal="left" vertical="center"/>
    </xf>
    <xf numFmtId="0" fontId="6" fillId="4" borderId="5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left" vertical="center" wrapText="1"/>
    </xf>
    <xf numFmtId="0" fontId="6" fillId="4" borderId="7" xfId="0" applyFont="1" applyFill="1" applyBorder="1" applyAlignment="1">
      <alignment horizontal="left" vertical="center" wrapText="1"/>
    </xf>
    <xf numFmtId="0" fontId="6" fillId="4" borderId="8" xfId="0" applyFont="1" applyFill="1" applyBorder="1" applyAlignment="1">
      <alignment horizontal="left" vertical="center" wrapText="1"/>
    </xf>
    <xf numFmtId="0" fontId="6" fillId="4" borderId="0" xfId="0" applyFont="1" applyFill="1" applyBorder="1" applyAlignment="1">
      <alignment horizontal="left" vertical="center" wrapText="1"/>
    </xf>
    <xf numFmtId="0" fontId="6" fillId="4" borderId="9" xfId="0" applyFont="1" applyFill="1" applyBorder="1" applyAlignment="1">
      <alignment horizontal="left" vertical="center" wrapText="1"/>
    </xf>
    <xf numFmtId="0" fontId="6" fillId="4" borderId="12" xfId="0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left" vertical="center" wrapText="1"/>
    </xf>
    <xf numFmtId="0" fontId="6" fillId="4" borderId="13" xfId="0" applyFont="1" applyFill="1" applyBorder="1" applyAlignment="1">
      <alignment horizontal="left" vertical="center" wrapText="1"/>
    </xf>
    <xf numFmtId="0" fontId="4" fillId="4" borderId="10" xfId="0" applyFont="1" applyFill="1" applyBorder="1" applyAlignment="1">
      <alignment horizontal="left" vertical="center"/>
    </xf>
    <xf numFmtId="0" fontId="4" fillId="4" borderId="11" xfId="0" applyFont="1" applyFill="1" applyBorder="1" applyAlignment="1">
      <alignment horizontal="left" vertical="center"/>
    </xf>
    <xf numFmtId="0" fontId="5" fillId="4" borderId="1" xfId="1" applyFont="1" applyFill="1" applyBorder="1" applyAlignment="1">
      <alignment horizontal="left" vertical="center"/>
    </xf>
    <xf numFmtId="0" fontId="5" fillId="4" borderId="2" xfId="1" applyFont="1" applyFill="1" applyBorder="1" applyAlignment="1">
      <alignment horizontal="left" vertical="center"/>
    </xf>
    <xf numFmtId="0" fontId="5" fillId="4" borderId="3" xfId="1" applyFont="1" applyFill="1" applyBorder="1" applyAlignment="1">
      <alignment horizontal="left" vertical="center"/>
    </xf>
    <xf numFmtId="49" fontId="5" fillId="4" borderId="1" xfId="0" applyNumberFormat="1" applyFont="1" applyFill="1" applyBorder="1" applyAlignment="1">
      <alignment horizontal="left" vertical="center"/>
    </xf>
    <xf numFmtId="49" fontId="5" fillId="4" borderId="2" xfId="0" applyNumberFormat="1" applyFont="1" applyFill="1" applyBorder="1" applyAlignment="1">
      <alignment horizontal="left" vertical="center"/>
    </xf>
    <xf numFmtId="49" fontId="5" fillId="4" borderId="3" xfId="0" applyNumberFormat="1" applyFont="1" applyFill="1" applyBorder="1" applyAlignment="1">
      <alignment horizontal="left" vertical="center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0" fillId="3" borderId="25" xfId="0" applyFont="1" applyFill="1" applyBorder="1" applyAlignment="1">
      <alignment horizontal="center" vertical="center" wrapText="1"/>
    </xf>
    <xf numFmtId="0" fontId="10" fillId="3" borderId="36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24" xfId="0" applyFont="1" applyFill="1" applyBorder="1" applyAlignment="1">
      <alignment horizontal="center" vertical="center" wrapText="1"/>
    </xf>
    <xf numFmtId="0" fontId="10" fillId="3" borderId="35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" vertical="center" wrapText="1"/>
    </xf>
    <xf numFmtId="0" fontId="10" fillId="3" borderId="34" xfId="0" applyFont="1" applyFill="1" applyBorder="1" applyAlignment="1">
      <alignment horizontal="center" vertical="center" wrapText="1"/>
    </xf>
    <xf numFmtId="0" fontId="16" fillId="3" borderId="40" xfId="0" applyFont="1" applyFill="1" applyBorder="1" applyAlignment="1">
      <alignment horizontal="center" vertical="top" wrapText="1"/>
    </xf>
    <xf numFmtId="0" fontId="16" fillId="3" borderId="56" xfId="0" applyFont="1" applyFill="1" applyBorder="1" applyAlignment="1">
      <alignment horizontal="center" vertical="top" wrapText="1"/>
    </xf>
    <xf numFmtId="0" fontId="16" fillId="3" borderId="63" xfId="0" applyFont="1" applyFill="1" applyBorder="1" applyAlignment="1">
      <alignment horizontal="center" vertical="top" wrapText="1"/>
    </xf>
    <xf numFmtId="0" fontId="16" fillId="3" borderId="64" xfId="0" applyFont="1" applyFill="1" applyBorder="1" applyAlignment="1">
      <alignment horizontal="center" vertical="top" wrapText="1"/>
    </xf>
    <xf numFmtId="0" fontId="20" fillId="4" borderId="21" xfId="0" applyFont="1" applyFill="1" applyBorder="1" applyAlignment="1">
      <alignment horizontal="left" vertical="center" wrapText="1"/>
    </xf>
    <xf numFmtId="0" fontId="16" fillId="4" borderId="23" xfId="0" applyFont="1" applyFill="1" applyBorder="1" applyAlignment="1">
      <alignment horizontal="center" vertical="top" wrapText="1"/>
    </xf>
    <xf numFmtId="0" fontId="16" fillId="4" borderId="47" xfId="0" applyFont="1" applyFill="1" applyBorder="1" applyAlignment="1">
      <alignment horizontal="center" vertical="top" wrapText="1"/>
    </xf>
    <xf numFmtId="0" fontId="16" fillId="4" borderId="34" xfId="0" applyFont="1" applyFill="1" applyBorder="1" applyAlignment="1">
      <alignment horizontal="center" vertical="top" wrapText="1"/>
    </xf>
    <xf numFmtId="0" fontId="20" fillId="4" borderId="37" xfId="0" applyFont="1" applyFill="1" applyBorder="1" applyAlignment="1">
      <alignment horizontal="left" vertical="center" wrapText="1"/>
    </xf>
    <xf numFmtId="0" fontId="20" fillId="4" borderId="37" xfId="0" applyFont="1" applyFill="1" applyBorder="1" applyAlignment="1">
      <alignment horizontal="left" vertical="top" wrapText="1"/>
    </xf>
    <xf numFmtId="0" fontId="20" fillId="4" borderId="21" xfId="0" applyFont="1" applyFill="1" applyBorder="1" applyAlignment="1">
      <alignment horizontal="left" vertical="top" wrapText="1"/>
    </xf>
    <xf numFmtId="0" fontId="10" fillId="4" borderId="21" xfId="0" applyFont="1" applyFill="1" applyBorder="1" applyAlignment="1">
      <alignment horizontal="left" vertical="center" wrapText="1"/>
    </xf>
    <xf numFmtId="0" fontId="0" fillId="0" borderId="21" xfId="0" applyBorder="1" applyAlignment="1">
      <alignment wrapText="1"/>
    </xf>
    <xf numFmtId="0" fontId="10" fillId="4" borderId="21" xfId="0" applyFont="1" applyFill="1" applyBorder="1" applyAlignment="1">
      <alignment horizontal="left" vertical="top" wrapText="1"/>
    </xf>
    <xf numFmtId="0" fontId="0" fillId="0" borderId="21" xfId="0" applyBorder="1" applyAlignment="1">
      <alignment vertical="top" wrapText="1"/>
    </xf>
    <xf numFmtId="0" fontId="20" fillId="4" borderId="32" xfId="0" applyFont="1" applyFill="1" applyBorder="1" applyAlignment="1">
      <alignment horizontal="left" vertical="center" wrapText="1"/>
    </xf>
    <xf numFmtId="0" fontId="22" fillId="4" borderId="0" xfId="0" applyFont="1" applyFill="1" applyAlignment="1">
      <alignment horizontal="left" vertical="top" wrapText="1"/>
    </xf>
    <xf numFmtId="0" fontId="6" fillId="4" borderId="8" xfId="0" applyFont="1" applyFill="1" applyBorder="1" applyAlignment="1"/>
    <xf numFmtId="0" fontId="6" fillId="4" borderId="0" xfId="0" applyFont="1" applyFill="1" applyBorder="1" applyAlignment="1"/>
    <xf numFmtId="0" fontId="6" fillId="4" borderId="9" xfId="0" applyFont="1" applyFill="1" applyBorder="1" applyAlignment="1"/>
    <xf numFmtId="0" fontId="6" fillId="4" borderId="8" xfId="0" applyFont="1" applyFill="1" applyBorder="1" applyAlignment="1">
      <alignment vertical="top"/>
    </xf>
    <xf numFmtId="0" fontId="6" fillId="4" borderId="0" xfId="0" applyFont="1" applyFill="1" applyBorder="1" applyAlignment="1">
      <alignment vertical="top"/>
    </xf>
    <xf numFmtId="0" fontId="6" fillId="4" borderId="9" xfId="0" applyFont="1" applyFill="1" applyBorder="1" applyAlignment="1">
      <alignment vertical="top"/>
    </xf>
    <xf numFmtId="0" fontId="25" fillId="4" borderId="12" xfId="0" applyFont="1" applyFill="1" applyBorder="1" applyAlignment="1">
      <alignment horizontal="right"/>
    </xf>
    <xf numFmtId="0" fontId="25" fillId="4" borderId="4" xfId="0" applyFont="1" applyFill="1" applyBorder="1" applyAlignment="1">
      <alignment horizontal="right"/>
    </xf>
    <xf numFmtId="0" fontId="25" fillId="4" borderId="13" xfId="0" applyFont="1" applyFill="1" applyBorder="1" applyAlignment="1">
      <alignment horizontal="right"/>
    </xf>
    <xf numFmtId="0" fontId="24" fillId="4" borderId="8" xfId="0" applyFont="1" applyFill="1" applyBorder="1" applyAlignment="1"/>
    <xf numFmtId="0" fontId="24" fillId="4" borderId="0" xfId="0" applyFont="1" applyFill="1" applyBorder="1" applyAlignment="1"/>
    <xf numFmtId="0" fontId="24" fillId="4" borderId="9" xfId="0" applyFont="1" applyFill="1" applyBorder="1" applyAlignment="1"/>
    <xf numFmtId="49" fontId="10" fillId="3" borderId="5" xfId="0" applyNumberFormat="1" applyFont="1" applyFill="1" applyBorder="1" applyAlignment="1">
      <alignment horizontal="center" wrapText="1"/>
    </xf>
    <xf numFmtId="49" fontId="10" fillId="3" borderId="6" xfId="0" applyNumberFormat="1" applyFont="1" applyFill="1" applyBorder="1" applyAlignment="1">
      <alignment horizontal="center" wrapText="1"/>
    </xf>
    <xf numFmtId="49" fontId="10" fillId="3" borderId="7" xfId="0" applyNumberFormat="1" applyFont="1" applyFill="1" applyBorder="1" applyAlignment="1">
      <alignment horizontal="center" wrapText="1"/>
    </xf>
    <xf numFmtId="14" fontId="19" fillId="4" borderId="21" xfId="0" applyNumberFormat="1" applyFont="1" applyFill="1" applyBorder="1" applyAlignment="1">
      <alignment horizontal="center" vertical="center" wrapText="1"/>
    </xf>
    <xf numFmtId="0" fontId="19" fillId="4" borderId="21" xfId="0" applyFont="1" applyFill="1" applyBorder="1" applyAlignment="1">
      <alignment horizontal="center" vertical="center" wrapText="1"/>
    </xf>
    <xf numFmtId="14" fontId="10" fillId="4" borderId="21" xfId="0" applyNumberFormat="1" applyFont="1" applyFill="1" applyBorder="1" applyAlignment="1">
      <alignment horizontal="left" vertical="center"/>
    </xf>
    <xf numFmtId="0" fontId="20" fillId="4" borderId="44" xfId="0" applyFont="1" applyFill="1" applyBorder="1" applyAlignment="1">
      <alignment horizontal="left" vertical="center" wrapText="1"/>
    </xf>
    <xf numFmtId="0" fontId="20" fillId="4" borderId="46" xfId="0" applyFont="1" applyFill="1" applyBorder="1" applyAlignment="1">
      <alignment horizontal="left" vertical="center" wrapText="1"/>
    </xf>
    <xf numFmtId="0" fontId="20" fillId="4" borderId="48" xfId="0" applyFont="1" applyFill="1" applyBorder="1" applyAlignment="1">
      <alignment horizontal="left" vertical="center" wrapText="1"/>
    </xf>
    <xf numFmtId="0" fontId="16" fillId="7" borderId="20" xfId="0" applyFont="1" applyFill="1" applyBorder="1" applyAlignment="1">
      <alignment horizontal="center" vertical="top" wrapText="1"/>
    </xf>
    <xf numFmtId="0" fontId="16" fillId="7" borderId="39" xfId="0" applyFont="1" applyFill="1" applyBorder="1" applyAlignment="1">
      <alignment horizontal="center" vertical="top" wrapText="1"/>
    </xf>
    <xf numFmtId="0" fontId="16" fillId="7" borderId="19" xfId="0" applyFont="1" applyFill="1" applyBorder="1" applyAlignment="1">
      <alignment horizontal="center" vertical="top" wrapText="1"/>
    </xf>
    <xf numFmtId="0" fontId="6" fillId="0" borderId="8" xfId="0" applyFont="1" applyBorder="1" applyAlignment="1"/>
    <xf numFmtId="0" fontId="6" fillId="0" borderId="0" xfId="0" applyFont="1" applyBorder="1" applyAlignment="1"/>
    <xf numFmtId="0" fontId="6" fillId="0" borderId="9" xfId="0" applyFont="1" applyBorder="1" applyAlignment="1"/>
    <xf numFmtId="0" fontId="22" fillId="0" borderId="0" xfId="0" applyFont="1" applyAlignment="1">
      <alignment horizontal="left" vertical="top" wrapText="1"/>
    </xf>
    <xf numFmtId="0" fontId="6" fillId="0" borderId="8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0" fontId="6" fillId="0" borderId="9" xfId="0" applyFont="1" applyBorder="1" applyAlignment="1">
      <alignment vertical="top"/>
    </xf>
    <xf numFmtId="0" fontId="25" fillId="0" borderId="12" xfId="0" applyFont="1" applyBorder="1" applyAlignment="1">
      <alignment horizontal="right"/>
    </xf>
    <xf numFmtId="0" fontId="25" fillId="0" borderId="4" xfId="0" applyFont="1" applyBorder="1" applyAlignment="1">
      <alignment horizontal="right"/>
    </xf>
    <xf numFmtId="0" fontId="25" fillId="0" borderId="13" xfId="0" applyFont="1" applyBorder="1" applyAlignment="1">
      <alignment horizontal="right"/>
    </xf>
    <xf numFmtId="0" fontId="24" fillId="0" borderId="8" xfId="0" applyFont="1" applyBorder="1" applyAlignment="1"/>
    <xf numFmtId="0" fontId="24" fillId="0" borderId="0" xfId="0" applyFont="1" applyBorder="1" applyAlignment="1"/>
    <xf numFmtId="0" fontId="24" fillId="0" borderId="9" xfId="0" applyFont="1" applyBorder="1" applyAlignment="1"/>
    <xf numFmtId="0" fontId="16" fillId="0" borderId="23" xfId="0" applyFont="1" applyFill="1" applyBorder="1" applyAlignment="1">
      <alignment horizontal="center" vertical="top" wrapText="1"/>
    </xf>
    <xf numFmtId="0" fontId="16" fillId="0" borderId="47" xfId="0" applyFont="1" applyFill="1" applyBorder="1" applyAlignment="1">
      <alignment horizontal="center" vertical="top" wrapText="1"/>
    </xf>
    <xf numFmtId="0" fontId="16" fillId="0" borderId="34" xfId="0" applyFont="1" applyFill="1" applyBorder="1" applyAlignment="1">
      <alignment horizontal="center" vertical="top" wrapText="1"/>
    </xf>
    <xf numFmtId="0" fontId="20" fillId="0" borderId="21" xfId="0" applyFont="1" applyFill="1" applyBorder="1" applyAlignment="1">
      <alignment horizontal="left" vertical="center" wrapText="1"/>
    </xf>
    <xf numFmtId="0" fontId="20" fillId="0" borderId="21" xfId="0" applyFont="1" applyFill="1" applyBorder="1" applyAlignment="1">
      <alignment horizontal="left" vertical="top" wrapText="1"/>
    </xf>
    <xf numFmtId="0" fontId="20" fillId="0" borderId="46" xfId="0" applyFont="1" applyFill="1" applyBorder="1" applyAlignment="1">
      <alignment horizontal="left" vertical="center" wrapText="1"/>
    </xf>
    <xf numFmtId="0" fontId="20" fillId="0" borderId="32" xfId="0" applyFont="1" applyFill="1" applyBorder="1" applyAlignment="1">
      <alignment horizontal="left" vertical="center" wrapText="1"/>
    </xf>
    <xf numFmtId="0" fontId="20" fillId="0" borderId="48" xfId="0" applyFont="1" applyFill="1" applyBorder="1" applyAlignment="1">
      <alignment horizontal="left" vertical="center" wrapText="1"/>
    </xf>
    <xf numFmtId="49" fontId="10" fillId="2" borderId="5" xfId="0" applyNumberFormat="1" applyFont="1" applyFill="1" applyBorder="1" applyAlignment="1">
      <alignment horizontal="center" wrapText="1"/>
    </xf>
    <xf numFmtId="49" fontId="10" fillId="2" borderId="6" xfId="0" applyNumberFormat="1" applyFont="1" applyFill="1" applyBorder="1" applyAlignment="1">
      <alignment horizontal="center" wrapText="1"/>
    </xf>
    <xf numFmtId="49" fontId="10" fillId="2" borderId="7" xfId="0" applyNumberFormat="1" applyFont="1" applyFill="1" applyBorder="1" applyAlignment="1">
      <alignment horizontal="center" wrapText="1"/>
    </xf>
    <xf numFmtId="0" fontId="10" fillId="2" borderId="24" xfId="0" applyFont="1" applyFill="1" applyBorder="1" applyAlignment="1">
      <alignment horizontal="center" vertical="center" wrapText="1"/>
    </xf>
    <xf numFmtId="0" fontId="10" fillId="2" borderId="35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25" xfId="0" applyFont="1" applyFill="1" applyBorder="1" applyAlignment="1">
      <alignment horizontal="center" vertical="center" wrapText="1"/>
    </xf>
    <xf numFmtId="0" fontId="10" fillId="2" borderId="36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10" fillId="2" borderId="27" xfId="0" applyFont="1" applyFill="1" applyBorder="1" applyAlignment="1">
      <alignment horizontal="center" vertical="center" wrapText="1"/>
    </xf>
    <xf numFmtId="0" fontId="16" fillId="5" borderId="20" xfId="0" applyFont="1" applyFill="1" applyBorder="1" applyAlignment="1">
      <alignment horizontal="center" vertical="top" wrapText="1"/>
    </xf>
    <xf numFmtId="0" fontId="16" fillId="5" borderId="39" xfId="0" applyFont="1" applyFill="1" applyBorder="1" applyAlignment="1">
      <alignment horizontal="center" vertical="top" wrapText="1"/>
    </xf>
    <xf numFmtId="0" fontId="16" fillId="5" borderId="19" xfId="0" applyFont="1" applyFill="1" applyBorder="1" applyAlignment="1">
      <alignment horizontal="center" vertical="top" wrapText="1"/>
    </xf>
    <xf numFmtId="0" fontId="16" fillId="2" borderId="40" xfId="0" applyFont="1" applyFill="1" applyBorder="1" applyAlignment="1">
      <alignment horizontal="center" vertical="top" wrapText="1"/>
    </xf>
    <xf numFmtId="0" fontId="16" fillId="2" borderId="49" xfId="0" applyFont="1" applyFill="1" applyBorder="1" applyAlignment="1">
      <alignment horizontal="center" vertical="top" wrapText="1"/>
    </xf>
    <xf numFmtId="0" fontId="16" fillId="2" borderId="41" xfId="0" applyFont="1" applyFill="1" applyBorder="1" applyAlignment="1">
      <alignment horizontal="center" vertical="top" wrapText="1"/>
    </xf>
    <xf numFmtId="0" fontId="16" fillId="2" borderId="42" xfId="0" applyFont="1" applyFill="1" applyBorder="1" applyAlignment="1">
      <alignment horizontal="center" vertical="top" wrapText="1"/>
    </xf>
    <xf numFmtId="14" fontId="19" fillId="0" borderId="37" xfId="0" applyNumberFormat="1" applyFont="1" applyFill="1" applyBorder="1" applyAlignment="1">
      <alignment horizontal="center" vertical="center" wrapText="1"/>
    </xf>
    <xf numFmtId="0" fontId="19" fillId="0" borderId="37" xfId="0" applyFont="1" applyFill="1" applyBorder="1" applyAlignment="1">
      <alignment horizontal="center" vertical="center" wrapText="1"/>
    </xf>
    <xf numFmtId="14" fontId="10" fillId="0" borderId="37" xfId="0" applyNumberFormat="1" applyFont="1" applyBorder="1" applyAlignment="1">
      <alignment horizontal="left" vertical="center"/>
    </xf>
    <xf numFmtId="14" fontId="19" fillId="0" borderId="37" xfId="0" applyNumberFormat="1" applyFont="1" applyBorder="1" applyAlignment="1">
      <alignment horizontal="center" vertical="center" wrapText="1"/>
    </xf>
    <xf numFmtId="14" fontId="19" fillId="0" borderId="44" xfId="0" applyNumberFormat="1" applyFont="1" applyBorder="1" applyAlignment="1">
      <alignment horizontal="center" vertical="center" wrapText="1"/>
    </xf>
    <xf numFmtId="0" fontId="10" fillId="0" borderId="61" xfId="0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 wrapText="1"/>
    </xf>
    <xf numFmtId="0" fontId="0" fillId="0" borderId="62" xfId="0" applyBorder="1" applyAlignment="1">
      <alignment vertical="center" wrapText="1"/>
    </xf>
    <xf numFmtId="0" fontId="2" fillId="0" borderId="26" xfId="0" applyFont="1" applyBorder="1" applyAlignment="1">
      <alignment horizontal="center" vertical="center" wrapText="1"/>
    </xf>
    <xf numFmtId="0" fontId="10" fillId="2" borderId="20" xfId="0" applyFont="1" applyFill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center" wrapText="1"/>
    </xf>
    <xf numFmtId="0" fontId="10" fillId="2" borderId="23" xfId="0" applyFont="1" applyFill="1" applyBorder="1" applyAlignment="1">
      <alignment horizontal="center" vertical="center" wrapText="1"/>
    </xf>
    <xf numFmtId="0" fontId="10" fillId="2" borderId="34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left" vertical="top" wrapText="1"/>
    </xf>
    <xf numFmtId="0" fontId="0" fillId="0" borderId="39" xfId="0" applyBorder="1" applyAlignment="1">
      <alignment wrapText="1"/>
    </xf>
    <xf numFmtId="0" fontId="0" fillId="0" borderId="65" xfId="0" applyBorder="1" applyAlignment="1">
      <alignment wrapText="1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5" fillId="0" borderId="1" xfId="1" applyFont="1" applyBorder="1" applyAlignment="1">
      <alignment horizontal="left" vertical="center"/>
    </xf>
    <xf numFmtId="0" fontId="5" fillId="0" borderId="2" xfId="1" applyFont="1" applyBorder="1" applyAlignment="1">
      <alignment horizontal="left" vertical="center"/>
    </xf>
    <xf numFmtId="0" fontId="5" fillId="0" borderId="3" xfId="1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left" vertical="center"/>
    </xf>
    <xf numFmtId="49" fontId="5" fillId="0" borderId="3" xfId="0" applyNumberFormat="1" applyFont="1" applyBorder="1" applyAlignment="1">
      <alignment horizontal="left" vertical="center"/>
    </xf>
    <xf numFmtId="0" fontId="10" fillId="2" borderId="15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6" fillId="0" borderId="5" xfId="1" applyFont="1" applyBorder="1" applyAlignment="1"/>
    <xf numFmtId="0" fontId="6" fillId="0" borderId="6" xfId="1" applyFont="1" applyBorder="1" applyAlignment="1"/>
    <xf numFmtId="0" fontId="0" fillId="0" borderId="7" xfId="0" applyBorder="1" applyAlignment="1"/>
    <xf numFmtId="0" fontId="6" fillId="0" borderId="8" xfId="1" applyFont="1" applyBorder="1" applyAlignment="1"/>
    <xf numFmtId="0" fontId="6" fillId="0" borderId="0" xfId="1" applyFont="1" applyBorder="1" applyAlignment="1"/>
    <xf numFmtId="0" fontId="13" fillId="0" borderId="0" xfId="0" applyFont="1" applyAlignment="1">
      <alignment horizontal="left"/>
    </xf>
    <xf numFmtId="0" fontId="0" fillId="0" borderId="0" xfId="0" applyAlignment="1">
      <alignment horizontal="left"/>
    </xf>
    <xf numFmtId="0" fontId="10" fillId="0" borderId="21" xfId="0" applyFont="1" applyFill="1" applyBorder="1" applyAlignment="1">
      <alignment horizontal="left" vertical="center" wrapText="1"/>
    </xf>
    <xf numFmtId="49" fontId="10" fillId="2" borderId="1" xfId="1" applyNumberFormat="1" applyFont="1" applyFill="1" applyBorder="1" applyAlignment="1">
      <alignment horizontal="center" wrapText="1"/>
    </xf>
    <xf numFmtId="49" fontId="10" fillId="2" borderId="2" xfId="1" applyNumberFormat="1" applyFont="1" applyFill="1" applyBorder="1" applyAlignment="1">
      <alignment horizontal="center" wrapText="1"/>
    </xf>
    <xf numFmtId="0" fontId="0" fillId="0" borderId="3" xfId="0" applyBorder="1" applyAlignment="1"/>
    <xf numFmtId="0" fontId="10" fillId="0" borderId="21" xfId="0" applyFont="1" applyFill="1" applyBorder="1" applyAlignment="1">
      <alignment horizontal="left" vertical="top" wrapText="1"/>
    </xf>
    <xf numFmtId="0" fontId="16" fillId="2" borderId="56" xfId="0" applyFont="1" applyFill="1" applyBorder="1" applyAlignment="1">
      <alignment horizontal="center" vertical="top" wrapText="1"/>
    </xf>
    <xf numFmtId="0" fontId="16" fillId="2" borderId="63" xfId="0" applyFont="1" applyFill="1" applyBorder="1" applyAlignment="1">
      <alignment horizontal="center" vertical="top" wrapText="1"/>
    </xf>
    <xf numFmtId="0" fontId="16" fillId="2" borderId="64" xfId="0" applyFont="1" applyFill="1" applyBorder="1" applyAlignment="1">
      <alignment horizontal="center" vertical="top" wrapText="1"/>
    </xf>
    <xf numFmtId="0" fontId="20" fillId="0" borderId="37" xfId="0" applyFont="1" applyFill="1" applyBorder="1" applyAlignment="1">
      <alignment horizontal="left" vertical="center" wrapText="1"/>
    </xf>
    <xf numFmtId="0" fontId="20" fillId="0" borderId="37" xfId="0" applyFont="1" applyFill="1" applyBorder="1" applyAlignment="1">
      <alignment horizontal="left" vertical="top" wrapText="1"/>
    </xf>
    <xf numFmtId="0" fontId="20" fillId="0" borderId="44" xfId="0" applyFont="1" applyFill="1" applyBorder="1" applyAlignment="1">
      <alignment horizontal="left" vertical="center" wrapText="1"/>
    </xf>
    <xf numFmtId="14" fontId="19" fillId="0" borderId="21" xfId="0" applyNumberFormat="1" applyFont="1" applyFill="1" applyBorder="1" applyAlignment="1">
      <alignment horizontal="center" vertical="center" wrapText="1"/>
    </xf>
    <xf numFmtId="0" fontId="19" fillId="0" borderId="21" xfId="0" applyFont="1" applyFill="1" applyBorder="1" applyAlignment="1">
      <alignment horizontal="center" vertical="center" wrapText="1"/>
    </xf>
    <xf numFmtId="14" fontId="10" fillId="0" borderId="21" xfId="0" applyNumberFormat="1" applyFont="1" applyBorder="1" applyAlignment="1">
      <alignment horizontal="left" vertical="center"/>
    </xf>
    <xf numFmtId="14" fontId="19" fillId="0" borderId="21" xfId="0" applyNumberFormat="1" applyFont="1" applyBorder="1" applyAlignment="1">
      <alignment horizontal="center" vertical="center" wrapText="1"/>
    </xf>
    <xf numFmtId="0" fontId="22" fillId="0" borderId="0" xfId="0" applyFont="1" applyAlignment="1"/>
    <xf numFmtId="0" fontId="0" fillId="0" borderId="0" xfId="0" applyAlignment="1"/>
    <xf numFmtId="0" fontId="16" fillId="5" borderId="53" xfId="4" applyFont="1" applyFill="1" applyBorder="1" applyAlignment="1">
      <alignment horizontal="center" vertical="top" wrapText="1"/>
    </xf>
    <xf numFmtId="0" fontId="35" fillId="0" borderId="32" xfId="4" applyFont="1" applyBorder="1" applyAlignment="1">
      <alignment horizontal="center" vertical="top" wrapText="1"/>
    </xf>
    <xf numFmtId="0" fontId="21" fillId="0" borderId="0" xfId="5" applyFont="1" applyAlignment="1"/>
    <xf numFmtId="0" fontId="35" fillId="0" borderId="0" xfId="5" applyFont="1" applyAlignment="1"/>
    <xf numFmtId="0" fontId="35" fillId="0" borderId="3" xfId="0" applyFont="1" applyBorder="1" applyAlignment="1"/>
    <xf numFmtId="0" fontId="6" fillId="0" borderId="0" xfId="5" applyFont="1" applyAlignment="1">
      <alignment horizontal="left" vertical="center" wrapText="1"/>
    </xf>
    <xf numFmtId="0" fontId="6" fillId="0" borderId="0" xfId="5" applyFont="1" applyBorder="1" applyAlignment="1">
      <alignment horizontal="left" vertical="center" wrapText="1"/>
    </xf>
    <xf numFmtId="0" fontId="35" fillId="0" borderId="7" xfId="0" applyFont="1" applyBorder="1" applyAlignment="1"/>
    <xf numFmtId="0" fontId="10" fillId="2" borderId="59" xfId="0" applyFont="1" applyFill="1" applyBorder="1" applyAlignment="1">
      <alignment horizontal="center" vertical="center" wrapText="1"/>
    </xf>
    <xf numFmtId="0" fontId="10" fillId="2" borderId="60" xfId="0" applyFont="1" applyFill="1" applyBorder="1" applyAlignment="1">
      <alignment horizontal="center" vertical="center" wrapText="1"/>
    </xf>
    <xf numFmtId="49" fontId="6" fillId="0" borderId="61" xfId="4" applyNumberFormat="1" applyFont="1" applyFill="1" applyBorder="1" applyAlignment="1">
      <alignment horizontal="left" vertical="center" wrapText="1"/>
    </xf>
    <xf numFmtId="49" fontId="6" fillId="0" borderId="62" xfId="4" applyNumberFormat="1" applyFont="1" applyFill="1" applyBorder="1" applyAlignment="1">
      <alignment horizontal="left" vertical="center" wrapText="1"/>
    </xf>
    <xf numFmtId="0" fontId="16" fillId="0" borderId="1" xfId="3" applyFont="1" applyFill="1" applyBorder="1" applyAlignment="1">
      <alignment horizontal="left"/>
    </xf>
    <xf numFmtId="0" fontId="16" fillId="0" borderId="2" xfId="3" applyFont="1" applyFill="1" applyBorder="1" applyAlignment="1">
      <alignment horizontal="left"/>
    </xf>
    <xf numFmtId="0" fontId="16" fillId="0" borderId="3" xfId="3" applyFont="1" applyFill="1" applyBorder="1" applyAlignment="1">
      <alignment horizontal="left"/>
    </xf>
    <xf numFmtId="0" fontId="36" fillId="0" borderId="12" xfId="4" applyFont="1" applyFill="1" applyBorder="1" applyAlignment="1">
      <alignment horizontal="left"/>
    </xf>
    <xf numFmtId="0" fontId="36" fillId="0" borderId="4" xfId="4" applyFont="1" applyFill="1" applyBorder="1" applyAlignment="1">
      <alignment horizontal="left"/>
    </xf>
    <xf numFmtId="0" fontId="35" fillId="0" borderId="13" xfId="0" applyFont="1" applyBorder="1" applyAlignment="1"/>
    <xf numFmtId="0" fontId="3" fillId="0" borderId="6" xfId="3" applyFont="1" applyFill="1" applyBorder="1" applyAlignment="1">
      <alignment horizontal="center"/>
    </xf>
    <xf numFmtId="0" fontId="3" fillId="0" borderId="0" xfId="3" applyFont="1" applyFill="1" applyBorder="1" applyAlignment="1">
      <alignment horizontal="center"/>
    </xf>
    <xf numFmtId="0" fontId="10" fillId="2" borderId="54" xfId="4" applyFont="1" applyFill="1" applyBorder="1" applyAlignment="1">
      <alignment horizontal="center" vertical="center" wrapText="1"/>
    </xf>
    <xf numFmtId="0" fontId="10" fillId="2" borderId="45" xfId="4" applyFont="1" applyFill="1" applyBorder="1" applyAlignment="1">
      <alignment horizontal="center" vertical="center" wrapText="1"/>
    </xf>
    <xf numFmtId="0" fontId="10" fillId="2" borderId="23" xfId="4" applyFont="1" applyFill="1" applyBorder="1" applyAlignment="1">
      <alignment horizontal="center" vertical="center" wrapText="1"/>
    </xf>
    <xf numFmtId="0" fontId="10" fillId="2" borderId="55" xfId="4" applyFont="1" applyFill="1" applyBorder="1" applyAlignment="1">
      <alignment horizontal="center" vertical="center" wrapText="1"/>
    </xf>
    <xf numFmtId="0" fontId="10" fillId="2" borderId="56" xfId="4" applyFont="1" applyFill="1" applyBorder="1" applyAlignment="1">
      <alignment horizontal="center" vertical="center" wrapText="1"/>
    </xf>
    <xf numFmtId="0" fontId="10" fillId="2" borderId="58" xfId="4" applyFont="1" applyFill="1" applyBorder="1" applyAlignment="1">
      <alignment horizontal="center" vertical="center" wrapText="1"/>
    </xf>
    <xf numFmtId="0" fontId="10" fillId="2" borderId="51" xfId="4" applyFont="1" applyFill="1" applyBorder="1" applyAlignment="1">
      <alignment horizontal="center" vertical="center" wrapText="1"/>
    </xf>
    <xf numFmtId="0" fontId="10" fillId="2" borderId="57" xfId="4" applyFont="1" applyFill="1" applyBorder="1" applyAlignment="1">
      <alignment horizontal="center" vertical="center" wrapText="1"/>
    </xf>
    <xf numFmtId="0" fontId="35" fillId="0" borderId="21" xfId="4" applyFont="1" applyBorder="1" applyAlignment="1">
      <alignment horizontal="center" vertical="center" wrapText="1"/>
    </xf>
    <xf numFmtId="0" fontId="35" fillId="0" borderId="24" xfId="4" applyFont="1" applyBorder="1" applyAlignment="1">
      <alignment horizontal="center" vertical="center" wrapText="1"/>
    </xf>
    <xf numFmtId="0" fontId="35" fillId="0" borderId="17" xfId="0" applyFont="1" applyBorder="1" applyAlignment="1">
      <alignment horizontal="center" vertical="center" wrapText="1"/>
    </xf>
    <xf numFmtId="0" fontId="10" fillId="2" borderId="21" xfId="4" applyFont="1" applyFill="1" applyBorder="1" applyAlignment="1">
      <alignment horizontal="center" vertical="center" wrapText="1"/>
    </xf>
    <xf numFmtId="0" fontId="6" fillId="2" borderId="21" xfId="4" applyFont="1" applyFill="1" applyBorder="1" applyAlignment="1">
      <alignment horizontal="center" vertical="center" wrapText="1"/>
    </xf>
    <xf numFmtId="0" fontId="10" fillId="2" borderId="47" xfId="0" applyFont="1" applyFill="1" applyBorder="1" applyAlignment="1">
      <alignment horizontal="center" vertical="center" wrapText="1"/>
    </xf>
    <xf numFmtId="0" fontId="36" fillId="0" borderId="1" xfId="4" applyFont="1" applyFill="1" applyBorder="1" applyAlignment="1">
      <alignment horizontal="left"/>
    </xf>
    <xf numFmtId="0" fontId="36" fillId="0" borderId="2" xfId="4" applyFont="1" applyFill="1" applyBorder="1" applyAlignment="1">
      <alignment horizontal="left"/>
    </xf>
    <xf numFmtId="0" fontId="3" fillId="0" borderId="5" xfId="4" applyFont="1" applyBorder="1" applyAlignment="1">
      <alignment horizontal="left" vertical="top" wrapText="1"/>
    </xf>
    <xf numFmtId="0" fontId="9" fillId="0" borderId="6" xfId="4" applyFont="1" applyBorder="1" applyAlignment="1">
      <alignment horizontal="left" vertical="top"/>
    </xf>
    <xf numFmtId="0" fontId="3" fillId="0" borderId="1" xfId="4" applyFont="1" applyBorder="1" applyAlignment="1">
      <alignment vertical="center" wrapText="1"/>
    </xf>
    <xf numFmtId="0" fontId="35" fillId="0" borderId="2" xfId="0" applyFont="1" applyBorder="1" applyAlignment="1"/>
    <xf numFmtId="0" fontId="16" fillId="0" borderId="12" xfId="4" applyFont="1" applyFill="1" applyBorder="1" applyAlignment="1">
      <alignment horizontal="left"/>
    </xf>
    <xf numFmtId="0" fontId="16" fillId="0" borderId="4" xfId="4" applyFont="1" applyFill="1" applyBorder="1" applyAlignment="1">
      <alignment horizontal="left"/>
    </xf>
    <xf numFmtId="0" fontId="16" fillId="0" borderId="13" xfId="4" applyFont="1" applyFill="1" applyBorder="1" applyAlignment="1">
      <alignment horizontal="left"/>
    </xf>
    <xf numFmtId="0" fontId="36" fillId="0" borderId="5" xfId="4" applyFont="1" applyFill="1" applyBorder="1" applyAlignment="1">
      <alignment horizontal="left"/>
    </xf>
    <xf numFmtId="0" fontId="36" fillId="0" borderId="6" xfId="4" applyFont="1" applyFill="1" applyBorder="1" applyAlignment="1">
      <alignment horizontal="left"/>
    </xf>
    <xf numFmtId="49" fontId="6" fillId="0" borderId="20" xfId="4" applyNumberFormat="1" applyFont="1" applyFill="1" applyBorder="1" applyAlignment="1">
      <alignment horizontal="left" vertical="center" wrapText="1"/>
    </xf>
    <xf numFmtId="0" fontId="35" fillId="0" borderId="19" xfId="0" applyFont="1" applyBorder="1" applyAlignment="1">
      <alignment horizontal="left" vertical="center" wrapText="1"/>
    </xf>
  </cellXfs>
  <cellStyles count="7">
    <cellStyle name="Normálna" xfId="0" builtinId="0"/>
    <cellStyle name="Normálna 2" xfId="2"/>
    <cellStyle name="Normálna 2 2" xfId="3"/>
    <cellStyle name="Normálna 2 3" xfId="4"/>
    <cellStyle name="Normálna 2 3 2" xfId="5"/>
    <cellStyle name="Normálna 3" xfId="1"/>
    <cellStyle name="Normálna 3 2" xfId="6"/>
  </cellStyles>
  <dxfs count="0"/>
  <tableStyles count="0" defaultTableStyle="TableStyleMedium2" defaultPivotStyle="PivotStyleLight16"/>
  <colors>
    <mruColors>
      <color rgb="FFFF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>
    <tabColor theme="9" tint="-0.249977111117893"/>
    <pageSetUpPr fitToPage="1"/>
  </sheetPr>
  <dimension ref="A1:X42"/>
  <sheetViews>
    <sheetView topLeftCell="D1" zoomScaleNormal="100" workbookViewId="0">
      <selection activeCell="V8" sqref="V8:V9"/>
    </sheetView>
  </sheetViews>
  <sheetFormatPr defaultRowHeight="15" x14ac:dyDescent="0.25"/>
  <cols>
    <col min="1" max="1" width="8.42578125" style="125" customWidth="1"/>
    <col min="2" max="2" width="9.7109375" style="125" customWidth="1"/>
    <col min="3" max="3" width="44.140625" style="125" customWidth="1"/>
    <col min="4" max="4" width="5.85546875" style="125" customWidth="1"/>
    <col min="5" max="5" width="8.7109375" style="125" customWidth="1"/>
    <col min="6" max="6" width="11.28515625" style="125" customWidth="1"/>
    <col min="7" max="8" width="8.5703125" style="125" customWidth="1"/>
    <col min="9" max="9" width="9.5703125" style="125" customWidth="1"/>
    <col min="10" max="10" width="11" style="125" customWidth="1"/>
    <col min="11" max="11" width="10" style="125" customWidth="1"/>
    <col min="12" max="12" width="7.7109375" style="125" customWidth="1"/>
    <col min="13" max="13" width="7.5703125" style="125" customWidth="1"/>
    <col min="14" max="14" width="8.42578125" style="125" customWidth="1"/>
    <col min="15" max="16" width="7.85546875" style="125" customWidth="1"/>
    <col min="17" max="17" width="7.42578125" style="125" customWidth="1"/>
    <col min="18" max="18" width="7.28515625" style="125" customWidth="1"/>
    <col min="19" max="19" width="7" style="125" customWidth="1"/>
    <col min="20" max="20" width="8" style="125" customWidth="1"/>
    <col min="21" max="21" width="8.5703125" style="125" customWidth="1"/>
    <col min="22" max="22" width="8" style="125" customWidth="1"/>
    <col min="23" max="23" width="10" style="125" customWidth="1"/>
    <col min="24" max="24" width="18.5703125" style="125" customWidth="1"/>
    <col min="25" max="16384" width="9.140625" style="24"/>
  </cols>
  <sheetData>
    <row r="1" spans="1:24" ht="18.75" thickBot="1" x14ac:dyDescent="0.3">
      <c r="A1" s="174" t="s">
        <v>93</v>
      </c>
      <c r="B1" s="175"/>
      <c r="C1" s="175"/>
      <c r="D1" s="176"/>
      <c r="E1" s="177" t="s">
        <v>59</v>
      </c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79"/>
    </row>
    <row r="2" spans="1:24" ht="18.75" thickBot="1" x14ac:dyDescent="0.3">
      <c r="A2" s="92"/>
      <c r="B2" s="92"/>
      <c r="C2" s="92"/>
      <c r="D2" s="92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</row>
    <row r="3" spans="1:24" ht="18.75" thickBot="1" x14ac:dyDescent="0.3">
      <c r="A3" s="180" t="s">
        <v>0</v>
      </c>
      <c r="B3" s="181"/>
      <c r="C3" s="181"/>
      <c r="D3" s="182"/>
      <c r="E3" s="183"/>
      <c r="F3" s="184"/>
      <c r="G3" s="184"/>
      <c r="H3" s="184"/>
      <c r="I3" s="184"/>
      <c r="J3" s="184"/>
      <c r="K3" s="184"/>
      <c r="L3" s="184"/>
      <c r="M3" s="185"/>
      <c r="N3" s="186"/>
      <c r="O3" s="187"/>
      <c r="P3" s="187"/>
      <c r="Q3" s="187"/>
      <c r="R3" s="187"/>
      <c r="S3" s="187"/>
      <c r="T3" s="187"/>
      <c r="U3" s="187"/>
      <c r="V3" s="187"/>
      <c r="W3" s="187"/>
      <c r="X3" s="188"/>
    </row>
    <row r="4" spans="1:24" ht="18.75" thickBot="1" x14ac:dyDescent="0.3">
      <c r="A4" s="180" t="s">
        <v>1</v>
      </c>
      <c r="B4" s="181"/>
      <c r="C4" s="181"/>
      <c r="D4" s="182"/>
      <c r="E4" s="183"/>
      <c r="F4" s="184"/>
      <c r="G4" s="184"/>
      <c r="H4" s="184"/>
      <c r="I4" s="184"/>
      <c r="J4" s="184"/>
      <c r="K4" s="184"/>
      <c r="L4" s="184"/>
      <c r="M4" s="185"/>
      <c r="N4" s="189"/>
      <c r="O4" s="190"/>
      <c r="P4" s="190"/>
      <c r="Q4" s="190"/>
      <c r="R4" s="190"/>
      <c r="S4" s="190"/>
      <c r="T4" s="190"/>
      <c r="U4" s="190"/>
      <c r="V4" s="190"/>
      <c r="W4" s="190"/>
      <c r="X4" s="191"/>
    </row>
    <row r="5" spans="1:24" ht="18.75" thickBot="1" x14ac:dyDescent="0.3">
      <c r="A5" s="195" t="s">
        <v>2</v>
      </c>
      <c r="B5" s="196"/>
      <c r="C5" s="196"/>
      <c r="D5" s="196"/>
      <c r="E5" s="197"/>
      <c r="F5" s="198"/>
      <c r="G5" s="198"/>
      <c r="H5" s="198"/>
      <c r="I5" s="198"/>
      <c r="J5" s="198"/>
      <c r="K5" s="198"/>
      <c r="L5" s="198"/>
      <c r="M5" s="199"/>
      <c r="N5" s="189"/>
      <c r="O5" s="190"/>
      <c r="P5" s="190"/>
      <c r="Q5" s="190"/>
      <c r="R5" s="190"/>
      <c r="S5" s="190"/>
      <c r="T5" s="190"/>
      <c r="U5" s="190"/>
      <c r="V5" s="190"/>
      <c r="W5" s="190"/>
      <c r="X5" s="191"/>
    </row>
    <row r="6" spans="1:24" ht="18.75" thickBot="1" x14ac:dyDescent="0.3">
      <c r="A6" s="180" t="s">
        <v>3</v>
      </c>
      <c r="B6" s="181"/>
      <c r="C6" s="181"/>
      <c r="D6" s="181"/>
      <c r="E6" s="200" t="s">
        <v>97</v>
      </c>
      <c r="F6" s="201"/>
      <c r="G6" s="201"/>
      <c r="H6" s="201"/>
      <c r="I6" s="201"/>
      <c r="J6" s="201"/>
      <c r="K6" s="201"/>
      <c r="L6" s="201"/>
      <c r="M6" s="202"/>
      <c r="N6" s="192"/>
      <c r="O6" s="193"/>
      <c r="P6" s="193"/>
      <c r="Q6" s="193"/>
      <c r="R6" s="193"/>
      <c r="S6" s="193"/>
      <c r="T6" s="193"/>
      <c r="U6" s="193"/>
      <c r="V6" s="193"/>
      <c r="W6" s="193"/>
      <c r="X6" s="194"/>
    </row>
    <row r="7" spans="1:24" ht="19.5" thickBot="1" x14ac:dyDescent="0.35">
      <c r="A7" s="94"/>
      <c r="B7" s="94"/>
      <c r="C7" s="94"/>
      <c r="D7" s="94"/>
      <c r="E7" s="94"/>
      <c r="F7" s="94"/>
      <c r="G7" s="94"/>
      <c r="H7" s="95"/>
      <c r="I7" s="96"/>
      <c r="J7" s="96"/>
      <c r="K7" s="96"/>
      <c r="L7" s="96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</row>
    <row r="8" spans="1:24" x14ac:dyDescent="0.25">
      <c r="A8" s="168" t="s">
        <v>4</v>
      </c>
      <c r="B8" s="168" t="s">
        <v>45</v>
      </c>
      <c r="C8" s="168" t="s">
        <v>5</v>
      </c>
      <c r="D8" s="208" t="s">
        <v>6</v>
      </c>
      <c r="E8" s="211" t="s">
        <v>7</v>
      </c>
      <c r="F8" s="168" t="s">
        <v>8</v>
      </c>
      <c r="G8" s="204" t="s">
        <v>9</v>
      </c>
      <c r="H8" s="204"/>
      <c r="I8" s="204"/>
      <c r="J8" s="204"/>
      <c r="K8" s="205"/>
      <c r="L8" s="168" t="s">
        <v>10</v>
      </c>
      <c r="M8" s="203" t="s">
        <v>11</v>
      </c>
      <c r="N8" s="204"/>
      <c r="O8" s="204"/>
      <c r="P8" s="204"/>
      <c r="Q8" s="204"/>
      <c r="R8" s="204"/>
      <c r="S8" s="204"/>
      <c r="T8" s="205"/>
      <c r="U8" s="168" t="s">
        <v>12</v>
      </c>
      <c r="V8" s="171">
        <v>642030</v>
      </c>
      <c r="W8" s="168" t="s">
        <v>13</v>
      </c>
      <c r="X8" s="168" t="s">
        <v>57</v>
      </c>
    </row>
    <row r="9" spans="1:24" x14ac:dyDescent="0.25">
      <c r="A9" s="172"/>
      <c r="B9" s="169"/>
      <c r="C9" s="172"/>
      <c r="D9" s="209"/>
      <c r="E9" s="212"/>
      <c r="F9" s="172"/>
      <c r="G9" s="160">
        <v>611</v>
      </c>
      <c r="H9" s="216" t="s">
        <v>14</v>
      </c>
      <c r="I9" s="217"/>
      <c r="J9" s="161">
        <v>614</v>
      </c>
      <c r="K9" s="162">
        <v>616</v>
      </c>
      <c r="L9" s="169"/>
      <c r="M9" s="218" t="s">
        <v>15</v>
      </c>
      <c r="N9" s="214" t="s">
        <v>16</v>
      </c>
      <c r="O9" s="214" t="s">
        <v>17</v>
      </c>
      <c r="P9" s="214" t="s">
        <v>18</v>
      </c>
      <c r="Q9" s="214" t="s">
        <v>19</v>
      </c>
      <c r="R9" s="214" t="s">
        <v>20</v>
      </c>
      <c r="S9" s="214" t="s">
        <v>21</v>
      </c>
      <c r="T9" s="206" t="s">
        <v>22</v>
      </c>
      <c r="U9" s="169"/>
      <c r="V9" s="312"/>
      <c r="W9" s="172"/>
      <c r="X9" s="172"/>
    </row>
    <row r="10" spans="1:24" ht="60.75" thickBot="1" x14ac:dyDescent="0.3">
      <c r="A10" s="173"/>
      <c r="B10" s="170"/>
      <c r="C10" s="173"/>
      <c r="D10" s="210"/>
      <c r="E10" s="213"/>
      <c r="F10" s="173"/>
      <c r="G10" s="163" t="s">
        <v>23</v>
      </c>
      <c r="H10" s="164" t="s">
        <v>24</v>
      </c>
      <c r="I10" s="165" t="s">
        <v>25</v>
      </c>
      <c r="J10" s="166" t="s">
        <v>26</v>
      </c>
      <c r="K10" s="167" t="s">
        <v>27</v>
      </c>
      <c r="L10" s="170"/>
      <c r="M10" s="219"/>
      <c r="N10" s="215"/>
      <c r="O10" s="215"/>
      <c r="P10" s="215"/>
      <c r="Q10" s="215"/>
      <c r="R10" s="215"/>
      <c r="S10" s="215"/>
      <c r="T10" s="207"/>
      <c r="U10" s="170"/>
      <c r="V10" s="14" t="s">
        <v>28</v>
      </c>
      <c r="W10" s="173"/>
      <c r="X10" s="172"/>
    </row>
    <row r="11" spans="1:24" ht="25.5" x14ac:dyDescent="0.25">
      <c r="A11" s="98"/>
      <c r="B11" s="54"/>
      <c r="C11" s="99"/>
      <c r="D11" s="19"/>
      <c r="E11" s="140" t="s">
        <v>56</v>
      </c>
      <c r="F11" s="20"/>
      <c r="G11" s="100"/>
      <c r="H11" s="22"/>
      <c r="I11" s="22"/>
      <c r="J11" s="22"/>
      <c r="K11" s="22"/>
      <c r="L11" s="23">
        <f t="shared" ref="L11:L20" si="0">ROUNDDOWN(SUM(G11:K11),2)</f>
        <v>0</v>
      </c>
      <c r="M11" s="23">
        <f>IF(F11=621,ROUNDDOWN(0.1*L11,2),0)</f>
        <v>0</v>
      </c>
      <c r="N11" s="23">
        <f>IF(F11=623,ROUNDDOWN(0.1*L11,2),0)</f>
        <v>0</v>
      </c>
      <c r="O11" s="23">
        <f>IF(L11&gt;=7091,99.27,ROUNDDOWN(L11*0.014,2))</f>
        <v>0</v>
      </c>
      <c r="P11" s="23">
        <f>IF(L11&gt;=7091,992.74,ROUNDDOWN(L11*0.14,2))</f>
        <v>0</v>
      </c>
      <c r="Q11" s="23">
        <f t="shared" ref="Q11" si="1">ROUNDDOWN(L11*0.008,2)</f>
        <v>0</v>
      </c>
      <c r="R11" s="23">
        <f>IF(L11&gt;=7091,212.73,ROUNDDOWN(L11*0.03,2))</f>
        <v>0</v>
      </c>
      <c r="S11" s="23">
        <f>IF(L11&gt;=7091,70.91,ROUNDDOWN(L11*0.01,2))</f>
        <v>0</v>
      </c>
      <c r="T11" s="23">
        <f>IF(L11&gt;=7091,336.82,ROUNDDOWN(L11*0.0475,2))</f>
        <v>0</v>
      </c>
      <c r="U11" s="23"/>
      <c r="V11" s="23"/>
      <c r="W11" s="22">
        <f t="shared" ref="W11:W20" si="2">SUM(L11:V11)</f>
        <v>0</v>
      </c>
      <c r="X11" s="128"/>
    </row>
    <row r="12" spans="1:24" ht="25.5" x14ac:dyDescent="0.25">
      <c r="A12" s="98"/>
      <c r="B12" s="54"/>
      <c r="C12" s="101"/>
      <c r="D12" s="19"/>
      <c r="E12" s="140" t="s">
        <v>56</v>
      </c>
      <c r="F12" s="20"/>
      <c r="G12" s="21"/>
      <c r="H12" s="22"/>
      <c r="I12" s="22"/>
      <c r="J12" s="21"/>
      <c r="K12" s="22"/>
      <c r="L12" s="23">
        <f t="shared" si="0"/>
        <v>0</v>
      </c>
      <c r="M12" s="23">
        <f t="shared" ref="M12:M20" si="3">IF(F12=621,ROUNDDOWN(0.1*L12,2),0)</f>
        <v>0</v>
      </c>
      <c r="N12" s="23">
        <f t="shared" ref="N12:N20" si="4">IF(F12=623,ROUNDDOWN(0.1*L12,2),0)</f>
        <v>0</v>
      </c>
      <c r="O12" s="23">
        <f t="shared" ref="O12:O20" si="5">IF(L12&gt;=7091,99.27,ROUNDDOWN(L12*0.014,2))</f>
        <v>0</v>
      </c>
      <c r="P12" s="23">
        <f t="shared" ref="P12:P20" si="6">IF(L12&gt;=7091,992.74,ROUNDDOWN(L12*0.14,2))</f>
        <v>0</v>
      </c>
      <c r="Q12" s="23">
        <f t="shared" ref="Q12:Q20" si="7">ROUNDDOWN(L12*0.008,2)</f>
        <v>0</v>
      </c>
      <c r="R12" s="23">
        <f t="shared" ref="R12:R20" si="8">IF(L12&gt;=7091,212.73,ROUNDDOWN(L12*0.03,2))</f>
        <v>0</v>
      </c>
      <c r="S12" s="23">
        <f t="shared" ref="S12:S20" si="9">IF(L12&gt;=7091,70.91,ROUNDDOWN(L12*0.01,2))</f>
        <v>0</v>
      </c>
      <c r="T12" s="23">
        <f t="shared" ref="T12:T20" si="10">IF(L12&gt;=7091,336.82,ROUNDDOWN(L12*0.0475,2))</f>
        <v>0</v>
      </c>
      <c r="U12" s="23"/>
      <c r="V12" s="23"/>
      <c r="W12" s="22">
        <f t="shared" si="2"/>
        <v>0</v>
      </c>
      <c r="X12" s="128"/>
    </row>
    <row r="13" spans="1:24" ht="25.5" x14ac:dyDescent="0.25">
      <c r="A13" s="98"/>
      <c r="B13" s="54"/>
      <c r="C13" s="18"/>
      <c r="D13" s="19"/>
      <c r="E13" s="140" t="s">
        <v>56</v>
      </c>
      <c r="F13" s="20"/>
      <c r="G13" s="21"/>
      <c r="H13" s="22"/>
      <c r="I13" s="102"/>
      <c r="J13" s="22"/>
      <c r="K13" s="22"/>
      <c r="L13" s="23">
        <f t="shared" si="0"/>
        <v>0</v>
      </c>
      <c r="M13" s="23">
        <f t="shared" si="3"/>
        <v>0</v>
      </c>
      <c r="N13" s="23">
        <f t="shared" si="4"/>
        <v>0</v>
      </c>
      <c r="O13" s="23">
        <f t="shared" si="5"/>
        <v>0</v>
      </c>
      <c r="P13" s="23">
        <f t="shared" si="6"/>
        <v>0</v>
      </c>
      <c r="Q13" s="23">
        <f t="shared" si="7"/>
        <v>0</v>
      </c>
      <c r="R13" s="23">
        <f t="shared" si="8"/>
        <v>0</v>
      </c>
      <c r="S13" s="23">
        <f t="shared" si="9"/>
        <v>0</v>
      </c>
      <c r="T13" s="23">
        <f t="shared" si="10"/>
        <v>0</v>
      </c>
      <c r="U13" s="23"/>
      <c r="V13" s="23"/>
      <c r="W13" s="22">
        <f t="shared" si="2"/>
        <v>0</v>
      </c>
      <c r="X13" s="128"/>
    </row>
    <row r="14" spans="1:24" ht="25.5" x14ac:dyDescent="0.25">
      <c r="A14" s="98"/>
      <c r="B14" s="54"/>
      <c r="C14" s="18"/>
      <c r="D14" s="19"/>
      <c r="E14" s="140" t="s">
        <v>56</v>
      </c>
      <c r="F14" s="20"/>
      <c r="G14" s="21"/>
      <c r="H14" s="22"/>
      <c r="I14" s="22"/>
      <c r="J14" s="22"/>
      <c r="K14" s="22"/>
      <c r="L14" s="23">
        <f t="shared" si="0"/>
        <v>0</v>
      </c>
      <c r="M14" s="23">
        <f t="shared" si="3"/>
        <v>0</v>
      </c>
      <c r="N14" s="23">
        <f t="shared" si="4"/>
        <v>0</v>
      </c>
      <c r="O14" s="23">
        <f t="shared" si="5"/>
        <v>0</v>
      </c>
      <c r="P14" s="23">
        <f t="shared" si="6"/>
        <v>0</v>
      </c>
      <c r="Q14" s="23">
        <f t="shared" si="7"/>
        <v>0</v>
      </c>
      <c r="R14" s="23">
        <f t="shared" si="8"/>
        <v>0</v>
      </c>
      <c r="S14" s="23">
        <f t="shared" si="9"/>
        <v>0</v>
      </c>
      <c r="T14" s="23">
        <f t="shared" si="10"/>
        <v>0</v>
      </c>
      <c r="U14" s="23"/>
      <c r="V14" s="23"/>
      <c r="W14" s="22">
        <f t="shared" si="2"/>
        <v>0</v>
      </c>
      <c r="X14" s="128"/>
    </row>
    <row r="15" spans="1:24" ht="25.5" x14ac:dyDescent="0.25">
      <c r="A15" s="98"/>
      <c r="B15" s="54"/>
      <c r="C15" s="18"/>
      <c r="D15" s="19"/>
      <c r="E15" s="140" t="s">
        <v>56</v>
      </c>
      <c r="F15" s="20"/>
      <c r="G15" s="103"/>
      <c r="H15" s="22"/>
      <c r="I15" s="22"/>
      <c r="J15" s="22"/>
      <c r="K15" s="22"/>
      <c r="L15" s="23">
        <f t="shared" si="0"/>
        <v>0</v>
      </c>
      <c r="M15" s="23">
        <f t="shared" si="3"/>
        <v>0</v>
      </c>
      <c r="N15" s="23">
        <f t="shared" si="4"/>
        <v>0</v>
      </c>
      <c r="O15" s="23">
        <f t="shared" si="5"/>
        <v>0</v>
      </c>
      <c r="P15" s="23">
        <f t="shared" si="6"/>
        <v>0</v>
      </c>
      <c r="Q15" s="23">
        <f t="shared" si="7"/>
        <v>0</v>
      </c>
      <c r="R15" s="23">
        <f t="shared" si="8"/>
        <v>0</v>
      </c>
      <c r="S15" s="23">
        <f t="shared" si="9"/>
        <v>0</v>
      </c>
      <c r="T15" s="23">
        <f t="shared" si="10"/>
        <v>0</v>
      </c>
      <c r="U15" s="23"/>
      <c r="V15" s="23"/>
      <c r="W15" s="22">
        <f t="shared" si="2"/>
        <v>0</v>
      </c>
      <c r="X15" s="128"/>
    </row>
    <row r="16" spans="1:24" ht="25.5" x14ac:dyDescent="0.25">
      <c r="A16" s="98"/>
      <c r="B16" s="54"/>
      <c r="C16" s="18"/>
      <c r="D16" s="19"/>
      <c r="E16" s="140" t="s">
        <v>56</v>
      </c>
      <c r="F16" s="20"/>
      <c r="G16" s="21"/>
      <c r="H16" s="22"/>
      <c r="I16" s="22"/>
      <c r="J16" s="22"/>
      <c r="K16" s="22"/>
      <c r="L16" s="23">
        <f t="shared" si="0"/>
        <v>0</v>
      </c>
      <c r="M16" s="23">
        <f t="shared" si="3"/>
        <v>0</v>
      </c>
      <c r="N16" s="23">
        <f t="shared" si="4"/>
        <v>0</v>
      </c>
      <c r="O16" s="23">
        <f t="shared" si="5"/>
        <v>0</v>
      </c>
      <c r="P16" s="23">
        <f t="shared" si="6"/>
        <v>0</v>
      </c>
      <c r="Q16" s="23">
        <f t="shared" si="7"/>
        <v>0</v>
      </c>
      <c r="R16" s="23">
        <f t="shared" si="8"/>
        <v>0</v>
      </c>
      <c r="S16" s="23">
        <f t="shared" si="9"/>
        <v>0</v>
      </c>
      <c r="T16" s="23">
        <f t="shared" si="10"/>
        <v>0</v>
      </c>
      <c r="U16" s="23"/>
      <c r="V16" s="23"/>
      <c r="W16" s="22">
        <f t="shared" si="2"/>
        <v>0</v>
      </c>
      <c r="X16" s="128"/>
    </row>
    <row r="17" spans="1:24" ht="25.5" x14ac:dyDescent="0.25">
      <c r="A17" s="98"/>
      <c r="B17" s="54"/>
      <c r="C17" s="18"/>
      <c r="D17" s="19"/>
      <c r="E17" s="140" t="s">
        <v>56</v>
      </c>
      <c r="F17" s="20"/>
      <c r="G17" s="21"/>
      <c r="H17" s="22"/>
      <c r="I17" s="22"/>
      <c r="J17" s="22"/>
      <c r="K17" s="22"/>
      <c r="L17" s="23">
        <f t="shared" si="0"/>
        <v>0</v>
      </c>
      <c r="M17" s="23">
        <f t="shared" si="3"/>
        <v>0</v>
      </c>
      <c r="N17" s="23">
        <f t="shared" si="4"/>
        <v>0</v>
      </c>
      <c r="O17" s="23">
        <f t="shared" si="5"/>
        <v>0</v>
      </c>
      <c r="P17" s="23">
        <f t="shared" si="6"/>
        <v>0</v>
      </c>
      <c r="Q17" s="23">
        <f t="shared" si="7"/>
        <v>0</v>
      </c>
      <c r="R17" s="23">
        <f t="shared" si="8"/>
        <v>0</v>
      </c>
      <c r="S17" s="23">
        <f t="shared" si="9"/>
        <v>0</v>
      </c>
      <c r="T17" s="23">
        <f t="shared" si="10"/>
        <v>0</v>
      </c>
      <c r="U17" s="23"/>
      <c r="V17" s="23"/>
      <c r="W17" s="22">
        <f t="shared" si="2"/>
        <v>0</v>
      </c>
      <c r="X17" s="128"/>
    </row>
    <row r="18" spans="1:24" ht="25.5" x14ac:dyDescent="0.25">
      <c r="A18" s="98"/>
      <c r="B18" s="54"/>
      <c r="C18" s="18"/>
      <c r="D18" s="19"/>
      <c r="E18" s="140" t="s">
        <v>56</v>
      </c>
      <c r="F18" s="20"/>
      <c r="G18" s="21"/>
      <c r="H18" s="22"/>
      <c r="I18" s="22"/>
      <c r="J18" s="22"/>
      <c r="K18" s="22"/>
      <c r="L18" s="23">
        <f t="shared" si="0"/>
        <v>0</v>
      </c>
      <c r="M18" s="23">
        <f t="shared" si="3"/>
        <v>0</v>
      </c>
      <c r="N18" s="23">
        <f t="shared" si="4"/>
        <v>0</v>
      </c>
      <c r="O18" s="23">
        <f t="shared" si="5"/>
        <v>0</v>
      </c>
      <c r="P18" s="23">
        <f t="shared" si="6"/>
        <v>0</v>
      </c>
      <c r="Q18" s="23">
        <f t="shared" si="7"/>
        <v>0</v>
      </c>
      <c r="R18" s="23">
        <f t="shared" si="8"/>
        <v>0</v>
      </c>
      <c r="S18" s="23">
        <f t="shared" si="9"/>
        <v>0</v>
      </c>
      <c r="T18" s="23">
        <f t="shared" si="10"/>
        <v>0</v>
      </c>
      <c r="U18" s="23"/>
      <c r="V18" s="23"/>
      <c r="W18" s="22">
        <f t="shared" si="2"/>
        <v>0</v>
      </c>
      <c r="X18" s="128"/>
    </row>
    <row r="19" spans="1:24" ht="25.5" x14ac:dyDescent="0.25">
      <c r="A19" s="98"/>
      <c r="B19" s="54"/>
      <c r="C19" s="18"/>
      <c r="D19" s="19"/>
      <c r="E19" s="140" t="s">
        <v>56</v>
      </c>
      <c r="F19" s="20"/>
      <c r="G19" s="21"/>
      <c r="H19" s="22"/>
      <c r="I19" s="22"/>
      <c r="J19" s="22"/>
      <c r="K19" s="22"/>
      <c r="L19" s="23">
        <f t="shared" si="0"/>
        <v>0</v>
      </c>
      <c r="M19" s="23">
        <f t="shared" si="3"/>
        <v>0</v>
      </c>
      <c r="N19" s="23">
        <f t="shared" si="4"/>
        <v>0</v>
      </c>
      <c r="O19" s="23">
        <f t="shared" si="5"/>
        <v>0</v>
      </c>
      <c r="P19" s="23">
        <f t="shared" si="6"/>
        <v>0</v>
      </c>
      <c r="Q19" s="23">
        <f t="shared" si="7"/>
        <v>0</v>
      </c>
      <c r="R19" s="23">
        <f t="shared" si="8"/>
        <v>0</v>
      </c>
      <c r="S19" s="23">
        <f t="shared" si="9"/>
        <v>0</v>
      </c>
      <c r="T19" s="23">
        <f t="shared" si="10"/>
        <v>0</v>
      </c>
      <c r="U19" s="23"/>
      <c r="V19" s="23"/>
      <c r="W19" s="22">
        <f t="shared" si="2"/>
        <v>0</v>
      </c>
      <c r="X19" s="128"/>
    </row>
    <row r="20" spans="1:24" ht="25.5" x14ac:dyDescent="0.25">
      <c r="A20" s="98"/>
      <c r="B20" s="54"/>
      <c r="C20" s="18"/>
      <c r="D20" s="19"/>
      <c r="E20" s="140" t="s">
        <v>56</v>
      </c>
      <c r="F20" s="20"/>
      <c r="G20" s="21"/>
      <c r="H20" s="22"/>
      <c r="I20" s="22"/>
      <c r="J20" s="22"/>
      <c r="K20" s="22"/>
      <c r="L20" s="23">
        <f t="shared" si="0"/>
        <v>0</v>
      </c>
      <c r="M20" s="23">
        <f t="shared" si="3"/>
        <v>0</v>
      </c>
      <c r="N20" s="23">
        <f t="shared" si="4"/>
        <v>0</v>
      </c>
      <c r="O20" s="23">
        <f t="shared" si="5"/>
        <v>0</v>
      </c>
      <c r="P20" s="23">
        <f t="shared" si="6"/>
        <v>0</v>
      </c>
      <c r="Q20" s="23">
        <f t="shared" si="7"/>
        <v>0</v>
      </c>
      <c r="R20" s="23">
        <f t="shared" si="8"/>
        <v>0</v>
      </c>
      <c r="S20" s="23">
        <f t="shared" si="9"/>
        <v>0</v>
      </c>
      <c r="T20" s="23">
        <f t="shared" si="10"/>
        <v>0</v>
      </c>
      <c r="U20" s="23"/>
      <c r="V20" s="23"/>
      <c r="W20" s="22">
        <f t="shared" si="2"/>
        <v>0</v>
      </c>
      <c r="X20" s="128"/>
    </row>
    <row r="21" spans="1:24" ht="15.75" x14ac:dyDescent="0.25">
      <c r="A21" s="258" t="s">
        <v>66</v>
      </c>
      <c r="B21" s="259"/>
      <c r="C21" s="259"/>
      <c r="D21" s="259"/>
      <c r="E21" s="260"/>
      <c r="F21" s="144"/>
      <c r="G21" s="145">
        <f t="shared" ref="G21:W21" si="11">SUM(G11:G20)</f>
        <v>0</v>
      </c>
      <c r="H21" s="145">
        <f t="shared" si="11"/>
        <v>0</v>
      </c>
      <c r="I21" s="145">
        <f t="shared" si="11"/>
        <v>0</v>
      </c>
      <c r="J21" s="145">
        <f t="shared" si="11"/>
        <v>0</v>
      </c>
      <c r="K21" s="145">
        <f t="shared" si="11"/>
        <v>0</v>
      </c>
      <c r="L21" s="145">
        <f t="shared" si="11"/>
        <v>0</v>
      </c>
      <c r="M21" s="145">
        <f t="shared" si="11"/>
        <v>0</v>
      </c>
      <c r="N21" s="145">
        <f t="shared" si="11"/>
        <v>0</v>
      </c>
      <c r="O21" s="145">
        <f t="shared" si="11"/>
        <v>0</v>
      </c>
      <c r="P21" s="145">
        <f t="shared" si="11"/>
        <v>0</v>
      </c>
      <c r="Q21" s="145">
        <f t="shared" si="11"/>
        <v>0</v>
      </c>
      <c r="R21" s="145">
        <f t="shared" si="11"/>
        <v>0</v>
      </c>
      <c r="S21" s="145">
        <f t="shared" si="11"/>
        <v>0</v>
      </c>
      <c r="T21" s="145">
        <f t="shared" si="11"/>
        <v>0</v>
      </c>
      <c r="U21" s="145">
        <f t="shared" si="11"/>
        <v>0</v>
      </c>
      <c r="V21" s="145">
        <f t="shared" si="11"/>
        <v>0</v>
      </c>
      <c r="W21" s="145">
        <f t="shared" si="11"/>
        <v>0</v>
      </c>
      <c r="X21" s="146"/>
    </row>
    <row r="22" spans="1:24" ht="16.5" thickBot="1" x14ac:dyDescent="0.3">
      <c r="A22" s="104"/>
      <c r="B22" s="105"/>
      <c r="C22" s="106"/>
      <c r="D22" s="106"/>
      <c r="E22" s="106"/>
      <c r="F22" s="106"/>
      <c r="G22" s="107"/>
      <c r="H22" s="107"/>
      <c r="I22" s="107"/>
      <c r="J22" s="107"/>
      <c r="K22" s="107"/>
      <c r="L22" s="107"/>
      <c r="M22" s="108"/>
      <c r="N22" s="108"/>
      <c r="O22" s="109"/>
      <c r="P22" s="109"/>
      <c r="Q22" s="109"/>
      <c r="R22" s="109"/>
      <c r="S22" s="109"/>
      <c r="T22" s="108"/>
      <c r="U22" s="110"/>
      <c r="V22" s="108"/>
      <c r="W22" s="108"/>
      <c r="X22" s="111"/>
    </row>
    <row r="23" spans="1:24" ht="16.5" thickBot="1" x14ac:dyDescent="0.3">
      <c r="A23" s="220" t="s">
        <v>29</v>
      </c>
      <c r="B23" s="221"/>
      <c r="C23" s="222"/>
      <c r="D23" s="222"/>
      <c r="E23" s="222"/>
      <c r="F23" s="222"/>
      <c r="G23" s="222"/>
      <c r="H23" s="222"/>
      <c r="I23" s="222"/>
      <c r="J23" s="222"/>
      <c r="K23" s="222"/>
      <c r="L23" s="222"/>
      <c r="M23" s="222"/>
      <c r="N23" s="222"/>
      <c r="O23" s="222"/>
      <c r="P23" s="222"/>
      <c r="Q23" s="222"/>
      <c r="R23" s="222"/>
      <c r="S23" s="222"/>
      <c r="T23" s="222"/>
      <c r="U23" s="222"/>
      <c r="V23" s="222"/>
      <c r="W23" s="222"/>
      <c r="X23" s="223"/>
    </row>
    <row r="24" spans="1:24" ht="15.75" x14ac:dyDescent="0.25">
      <c r="A24" s="112" t="s">
        <v>30</v>
      </c>
      <c r="B24" s="231" t="s">
        <v>31</v>
      </c>
      <c r="C24" s="232"/>
      <c r="D24" s="232"/>
      <c r="E24" s="252"/>
      <c r="F24" s="253"/>
      <c r="G24" s="253"/>
      <c r="H24" s="253"/>
      <c r="I24" s="253"/>
      <c r="J24" s="253"/>
      <c r="K24" s="127">
        <v>2</v>
      </c>
      <c r="L24" s="254" t="s">
        <v>32</v>
      </c>
      <c r="M24" s="254"/>
      <c r="N24" s="254"/>
      <c r="O24" s="254"/>
      <c r="P24" s="254"/>
      <c r="Q24" s="254"/>
      <c r="R24" s="252"/>
      <c r="S24" s="252"/>
      <c r="T24" s="252"/>
      <c r="U24" s="252"/>
      <c r="V24" s="252"/>
      <c r="W24" s="252"/>
      <c r="X24" s="252"/>
    </row>
    <row r="25" spans="1:24" ht="15" customHeight="1" x14ac:dyDescent="0.25">
      <c r="A25" s="113" t="s">
        <v>33</v>
      </c>
      <c r="B25" s="233" t="s">
        <v>34</v>
      </c>
      <c r="C25" s="234"/>
      <c r="D25" s="234"/>
      <c r="E25" s="234"/>
      <c r="F25" s="234"/>
      <c r="G25" s="234"/>
      <c r="H25" s="234"/>
      <c r="I25" s="234"/>
      <c r="J25" s="234"/>
      <c r="K25" s="234"/>
      <c r="L25" s="234"/>
      <c r="M25" s="234"/>
      <c r="N25" s="234"/>
      <c r="O25" s="234"/>
      <c r="P25" s="234"/>
      <c r="Q25" s="234"/>
      <c r="R25" s="234"/>
      <c r="S25" s="234"/>
      <c r="T25" s="234"/>
      <c r="U25" s="234"/>
      <c r="V25" s="234"/>
      <c r="W25" s="234"/>
      <c r="X25" s="234"/>
    </row>
    <row r="26" spans="1:24" ht="15" customHeight="1" x14ac:dyDescent="0.25">
      <c r="A26" s="225"/>
      <c r="B26" s="104"/>
      <c r="C26" s="228" t="s">
        <v>35</v>
      </c>
      <c r="D26" s="228"/>
      <c r="E26" s="228"/>
      <c r="F26" s="228"/>
      <c r="G26" s="228"/>
      <c r="H26" s="228"/>
      <c r="I26" s="228"/>
      <c r="J26" s="228"/>
      <c r="K26" s="229" t="s">
        <v>36</v>
      </c>
      <c r="L26" s="229"/>
      <c r="M26" s="229"/>
      <c r="N26" s="229"/>
      <c r="O26" s="229"/>
      <c r="P26" s="229"/>
      <c r="Q26" s="229"/>
      <c r="R26" s="229"/>
      <c r="S26" s="229"/>
      <c r="T26" s="228"/>
      <c r="U26" s="228"/>
      <c r="V26" s="228"/>
      <c r="W26" s="228"/>
      <c r="X26" s="255"/>
    </row>
    <row r="27" spans="1:24" ht="15" customHeight="1" x14ac:dyDescent="0.25">
      <c r="A27" s="226"/>
      <c r="B27" s="114"/>
      <c r="C27" s="224" t="s">
        <v>37</v>
      </c>
      <c r="D27" s="224"/>
      <c r="E27" s="224"/>
      <c r="F27" s="224"/>
      <c r="G27" s="224"/>
      <c r="H27" s="224"/>
      <c r="I27" s="224"/>
      <c r="J27" s="224"/>
      <c r="K27" s="230"/>
      <c r="L27" s="230"/>
      <c r="M27" s="230"/>
      <c r="N27" s="230"/>
      <c r="O27" s="230"/>
      <c r="P27" s="230"/>
      <c r="Q27" s="230"/>
      <c r="R27" s="230"/>
      <c r="S27" s="230"/>
      <c r="T27" s="224"/>
      <c r="U27" s="224"/>
      <c r="V27" s="224"/>
      <c r="W27" s="224"/>
      <c r="X27" s="256"/>
    </row>
    <row r="28" spans="1:24" ht="15.75" customHeight="1" thickBot="1" x14ac:dyDescent="0.3">
      <c r="A28" s="227"/>
      <c r="B28" s="115"/>
      <c r="C28" s="235" t="s">
        <v>38</v>
      </c>
      <c r="D28" s="235"/>
      <c r="E28" s="224"/>
      <c r="F28" s="224"/>
      <c r="G28" s="224"/>
      <c r="H28" s="224"/>
      <c r="I28" s="224"/>
      <c r="J28" s="224"/>
      <c r="K28" s="235" t="s">
        <v>39</v>
      </c>
      <c r="L28" s="235"/>
      <c r="M28" s="235"/>
      <c r="N28" s="235"/>
      <c r="O28" s="235"/>
      <c r="P28" s="235"/>
      <c r="Q28" s="235"/>
      <c r="R28" s="235"/>
      <c r="S28" s="235"/>
      <c r="T28" s="235"/>
      <c r="U28" s="235"/>
      <c r="V28" s="235"/>
      <c r="W28" s="235"/>
      <c r="X28" s="257"/>
    </row>
    <row r="29" spans="1:24" ht="16.5" thickBot="1" x14ac:dyDescent="0.3">
      <c r="A29" s="104"/>
      <c r="B29" s="115"/>
      <c r="C29" s="106"/>
      <c r="D29" s="106"/>
      <c r="E29" s="106"/>
      <c r="F29" s="106"/>
      <c r="G29" s="116"/>
      <c r="H29" s="116"/>
      <c r="I29" s="116"/>
      <c r="J29" s="108"/>
      <c r="K29" s="108"/>
      <c r="L29" s="108"/>
      <c r="M29" s="108"/>
      <c r="N29" s="108"/>
      <c r="O29" s="109"/>
      <c r="P29" s="109"/>
      <c r="Q29" s="109"/>
      <c r="R29" s="109"/>
      <c r="S29" s="109"/>
      <c r="T29" s="108"/>
      <c r="U29" s="108"/>
      <c r="V29" s="108"/>
      <c r="W29" s="108"/>
      <c r="X29" s="111"/>
    </row>
    <row r="30" spans="1:24" x14ac:dyDescent="0.25">
      <c r="A30" s="114" t="s">
        <v>40</v>
      </c>
      <c r="B30" s="115"/>
      <c r="C30" s="114"/>
      <c r="D30" s="114"/>
      <c r="E30" s="117"/>
      <c r="F30" s="117"/>
      <c r="G30" s="117"/>
      <c r="H30" s="117"/>
      <c r="I30" s="117"/>
      <c r="J30" s="118"/>
      <c r="K30" s="117"/>
      <c r="L30" s="117"/>
      <c r="M30" s="117"/>
      <c r="N30" s="117"/>
      <c r="O30" s="249" t="s">
        <v>41</v>
      </c>
      <c r="P30" s="250"/>
      <c r="Q30" s="250"/>
      <c r="R30" s="250"/>
      <c r="S30" s="250"/>
      <c r="T30" s="250"/>
      <c r="U30" s="250"/>
      <c r="V30" s="250"/>
      <c r="W30" s="250"/>
      <c r="X30" s="251"/>
    </row>
    <row r="31" spans="1:24" x14ac:dyDescent="0.25">
      <c r="A31" s="115">
        <v>1</v>
      </c>
      <c r="B31" s="115"/>
      <c r="C31" s="119" t="s">
        <v>42</v>
      </c>
      <c r="D31" s="120"/>
      <c r="E31" s="120"/>
      <c r="F31" s="120"/>
      <c r="G31" s="120"/>
      <c r="H31" s="120"/>
      <c r="I31" s="121"/>
      <c r="J31" s="121"/>
      <c r="K31" s="121"/>
      <c r="L31" s="120"/>
      <c r="M31" s="120"/>
      <c r="N31" s="120"/>
      <c r="O31" s="237" t="s">
        <v>54</v>
      </c>
      <c r="P31" s="238"/>
      <c r="Q31" s="238"/>
      <c r="R31" s="238"/>
      <c r="S31" s="238"/>
      <c r="T31" s="238"/>
      <c r="U31" s="238"/>
      <c r="V31" s="238"/>
      <c r="W31" s="238"/>
      <c r="X31" s="239"/>
    </row>
    <row r="32" spans="1:24" x14ac:dyDescent="0.25">
      <c r="A32" s="115">
        <v>2</v>
      </c>
      <c r="B32" s="122"/>
      <c r="C32" s="119" t="s">
        <v>43</v>
      </c>
      <c r="D32" s="123"/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237" t="s">
        <v>48</v>
      </c>
      <c r="P32" s="238"/>
      <c r="Q32" s="238"/>
      <c r="R32" s="238"/>
      <c r="S32" s="238"/>
      <c r="T32" s="238"/>
      <c r="U32" s="238"/>
      <c r="V32" s="238"/>
      <c r="W32" s="238"/>
      <c r="X32" s="239"/>
    </row>
    <row r="33" spans="1:24" x14ac:dyDescent="0.25">
      <c r="A33" s="115"/>
      <c r="B33" s="122"/>
      <c r="C33" s="119"/>
      <c r="D33" s="123"/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246"/>
      <c r="P33" s="247"/>
      <c r="Q33" s="247"/>
      <c r="R33" s="247"/>
      <c r="S33" s="247"/>
      <c r="T33" s="247"/>
      <c r="U33" s="247"/>
      <c r="V33" s="247"/>
      <c r="W33" s="247"/>
      <c r="X33" s="248"/>
    </row>
    <row r="34" spans="1:24" x14ac:dyDescent="0.25">
      <c r="A34" s="115"/>
      <c r="B34" s="124"/>
      <c r="C34" s="119"/>
      <c r="D34" s="123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37"/>
      <c r="P34" s="238"/>
      <c r="Q34" s="238"/>
      <c r="R34" s="238"/>
      <c r="S34" s="238"/>
      <c r="T34" s="238"/>
      <c r="U34" s="238"/>
      <c r="V34" s="238"/>
      <c r="W34" s="238"/>
      <c r="X34" s="239"/>
    </row>
    <row r="35" spans="1:24" x14ac:dyDescent="0.25">
      <c r="A35" s="122" t="s">
        <v>44</v>
      </c>
      <c r="B35" s="124"/>
      <c r="C35" s="236" t="s">
        <v>55</v>
      </c>
      <c r="D35" s="236"/>
      <c r="E35" s="236"/>
      <c r="F35" s="236"/>
      <c r="G35" s="236"/>
      <c r="H35" s="236"/>
      <c r="I35" s="236"/>
      <c r="J35" s="236"/>
      <c r="K35" s="236"/>
      <c r="L35" s="236"/>
      <c r="M35" s="236"/>
      <c r="N35" s="24"/>
      <c r="O35" s="237" t="s">
        <v>49</v>
      </c>
      <c r="P35" s="238"/>
      <c r="Q35" s="238"/>
      <c r="R35" s="238"/>
      <c r="S35" s="238"/>
      <c r="T35" s="238"/>
      <c r="U35" s="238"/>
      <c r="V35" s="238"/>
      <c r="W35" s="238"/>
      <c r="X35" s="239"/>
    </row>
    <row r="36" spans="1:24" x14ac:dyDescent="0.25">
      <c r="A36" s="122"/>
      <c r="B36" s="124"/>
      <c r="C36" s="236"/>
      <c r="D36" s="236"/>
      <c r="E36" s="236"/>
      <c r="F36" s="236"/>
      <c r="G36" s="236"/>
      <c r="H36" s="236"/>
      <c r="I36" s="236"/>
      <c r="J36" s="236"/>
      <c r="K36" s="236"/>
      <c r="L36" s="236"/>
      <c r="M36" s="236"/>
      <c r="N36" s="124"/>
      <c r="O36" s="240"/>
      <c r="P36" s="241"/>
      <c r="Q36" s="241"/>
      <c r="R36" s="241"/>
      <c r="S36" s="241"/>
      <c r="T36" s="241"/>
      <c r="U36" s="241"/>
      <c r="V36" s="241"/>
      <c r="W36" s="241"/>
      <c r="X36" s="242"/>
    </row>
    <row r="37" spans="1:24" ht="15.75" thickBot="1" x14ac:dyDescent="0.3">
      <c r="A37" s="124"/>
      <c r="B37" s="124"/>
      <c r="C37" s="236"/>
      <c r="D37" s="236"/>
      <c r="E37" s="236"/>
      <c r="F37" s="236"/>
      <c r="G37" s="236"/>
      <c r="H37" s="236"/>
      <c r="I37" s="236"/>
      <c r="J37" s="236"/>
      <c r="K37" s="236"/>
      <c r="L37" s="236"/>
      <c r="M37" s="236"/>
      <c r="N37" s="124"/>
      <c r="O37" s="243"/>
      <c r="P37" s="244"/>
      <c r="Q37" s="244"/>
      <c r="R37" s="244"/>
      <c r="S37" s="244"/>
      <c r="T37" s="244"/>
      <c r="U37" s="244"/>
      <c r="V37" s="244"/>
      <c r="W37" s="244"/>
      <c r="X37" s="245"/>
    </row>
    <row r="38" spans="1:24" x14ac:dyDescent="0.25">
      <c r="A38" s="124"/>
      <c r="C38" s="124"/>
      <c r="D38" s="124"/>
      <c r="E38" s="124"/>
      <c r="F38" s="124"/>
      <c r="G38" s="124"/>
      <c r="H38" s="124"/>
      <c r="I38" s="124"/>
      <c r="J38" s="124"/>
      <c r="K38" s="124"/>
      <c r="L38" s="124"/>
      <c r="N38" s="124"/>
      <c r="O38" s="124"/>
      <c r="P38" s="124"/>
      <c r="Q38" s="124"/>
      <c r="R38" s="124"/>
      <c r="S38" s="124"/>
      <c r="T38" s="124"/>
      <c r="U38" s="124"/>
      <c r="V38" s="124"/>
      <c r="W38" s="124"/>
      <c r="X38" s="124"/>
    </row>
    <row r="39" spans="1:24" x14ac:dyDescent="0.25">
      <c r="A39" s="124"/>
      <c r="C39" s="124"/>
      <c r="D39" s="124"/>
      <c r="E39" s="124"/>
      <c r="F39" s="124"/>
      <c r="G39" s="124"/>
      <c r="H39" s="124"/>
      <c r="I39" s="124"/>
      <c r="J39" s="124"/>
      <c r="K39" s="124"/>
      <c r="L39" s="124"/>
      <c r="N39" s="124"/>
      <c r="O39" s="124"/>
      <c r="P39" s="124"/>
      <c r="Q39" s="124"/>
      <c r="R39" s="124"/>
      <c r="S39" s="124"/>
      <c r="T39" s="124"/>
      <c r="U39" s="124"/>
      <c r="W39" s="124"/>
      <c r="X39" s="124"/>
    </row>
    <row r="40" spans="1:24" x14ac:dyDescent="0.25">
      <c r="A40" s="124"/>
      <c r="C40" s="124"/>
      <c r="D40" s="124"/>
      <c r="E40" s="124"/>
      <c r="F40" s="124"/>
      <c r="G40" s="124"/>
      <c r="H40" s="124"/>
      <c r="I40" s="124"/>
      <c r="J40" s="124"/>
      <c r="K40" s="124"/>
      <c r="L40" s="124"/>
      <c r="N40" s="124"/>
      <c r="O40" s="124"/>
      <c r="P40" s="124"/>
      <c r="Q40" s="124"/>
      <c r="R40" s="124"/>
      <c r="S40" s="124"/>
      <c r="T40" s="124"/>
      <c r="U40" s="124"/>
      <c r="W40" s="124"/>
      <c r="X40" s="124"/>
    </row>
    <row r="42" spans="1:24" x14ac:dyDescent="0.25">
      <c r="F42" s="126">
        <f>W21+'Február 2020'!W21</f>
        <v>0</v>
      </c>
    </row>
  </sheetData>
  <mergeCells count="60">
    <mergeCell ref="S9:S10"/>
    <mergeCell ref="C35:M37"/>
    <mergeCell ref="O35:X35"/>
    <mergeCell ref="O36:X36"/>
    <mergeCell ref="O37:X37"/>
    <mergeCell ref="O33:X33"/>
    <mergeCell ref="O30:X30"/>
    <mergeCell ref="O31:X31"/>
    <mergeCell ref="O32:X32"/>
    <mergeCell ref="O34:X34"/>
    <mergeCell ref="E24:J24"/>
    <mergeCell ref="L24:Q24"/>
    <mergeCell ref="R24:X24"/>
    <mergeCell ref="T26:X27"/>
    <mergeCell ref="T28:X28"/>
    <mergeCell ref="A21:E21"/>
    <mergeCell ref="A23:X23"/>
    <mergeCell ref="C27:D27"/>
    <mergeCell ref="E27:J27"/>
    <mergeCell ref="A26:A28"/>
    <mergeCell ref="C26:D26"/>
    <mergeCell ref="E26:J26"/>
    <mergeCell ref="K26:S27"/>
    <mergeCell ref="B24:D24"/>
    <mergeCell ref="B25:X25"/>
    <mergeCell ref="C28:D28"/>
    <mergeCell ref="E28:J28"/>
    <mergeCell ref="K28:S28"/>
    <mergeCell ref="T9:T10"/>
    <mergeCell ref="A8:A10"/>
    <mergeCell ref="C8:C10"/>
    <mergeCell ref="D8:D10"/>
    <mergeCell ref="E8:E10"/>
    <mergeCell ref="F8:F10"/>
    <mergeCell ref="B8:B10"/>
    <mergeCell ref="Q9:Q10"/>
    <mergeCell ref="G8:K8"/>
    <mergeCell ref="L8:L10"/>
    <mergeCell ref="H9:I9"/>
    <mergeCell ref="M9:M10"/>
    <mergeCell ref="N9:N10"/>
    <mergeCell ref="O9:O10"/>
    <mergeCell ref="P9:P10"/>
    <mergeCell ref="R9:R10"/>
    <mergeCell ref="U8:U10"/>
    <mergeCell ref="V8:V9"/>
    <mergeCell ref="W8:W10"/>
    <mergeCell ref="X8:X10"/>
    <mergeCell ref="A1:D1"/>
    <mergeCell ref="E1:X1"/>
    <mergeCell ref="A3:D3"/>
    <mergeCell ref="E3:M3"/>
    <mergeCell ref="N3:X6"/>
    <mergeCell ref="A4:D4"/>
    <mergeCell ref="E4:M4"/>
    <mergeCell ref="A5:D5"/>
    <mergeCell ref="E5:M5"/>
    <mergeCell ref="A6:D6"/>
    <mergeCell ref="E6:M6"/>
    <mergeCell ref="M8:T8"/>
  </mergeCells>
  <pageMargins left="0.17" right="0.17" top="1.44" bottom="0.24" header="0.31496062992125984" footer="0.17"/>
  <pageSetup paperSize="9" scale="57" orientation="landscape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2" tint="-0.499984740745262"/>
  </sheetPr>
  <dimension ref="A1:AV40"/>
  <sheetViews>
    <sheetView topLeftCell="D1" zoomScaleNormal="100" workbookViewId="0">
      <selection activeCell="V8" sqref="V8:V9"/>
    </sheetView>
  </sheetViews>
  <sheetFormatPr defaultRowHeight="15" x14ac:dyDescent="0.25"/>
  <cols>
    <col min="1" max="1" width="8.42578125" style="25" customWidth="1"/>
    <col min="2" max="2" width="9.7109375" style="25" customWidth="1"/>
    <col min="3" max="3" width="31.140625" style="25" customWidth="1"/>
    <col min="4" max="4" width="5.85546875" style="25" customWidth="1"/>
    <col min="5" max="5" width="12.7109375" style="25" bestFit="1" customWidth="1"/>
    <col min="6" max="6" width="10.85546875" style="25" customWidth="1"/>
    <col min="7" max="8" width="8.5703125" style="25" customWidth="1"/>
    <col min="9" max="9" width="7.5703125" style="25" customWidth="1"/>
    <col min="10" max="10" width="10.42578125" style="25" customWidth="1"/>
    <col min="11" max="11" width="10" style="25" customWidth="1"/>
    <col min="12" max="12" width="7.7109375" style="25" customWidth="1"/>
    <col min="13" max="13" width="7.5703125" style="25" customWidth="1"/>
    <col min="14" max="14" width="8.42578125" style="25" customWidth="1"/>
    <col min="15" max="16" width="7.85546875" style="25" customWidth="1"/>
    <col min="17" max="17" width="7.42578125" style="25" customWidth="1"/>
    <col min="18" max="18" width="7.28515625" style="25" customWidth="1"/>
    <col min="19" max="19" width="7" style="25" customWidth="1"/>
    <col min="20" max="20" width="8" style="25" customWidth="1"/>
    <col min="21" max="21" width="7" style="25" customWidth="1"/>
    <col min="22" max="22" width="8" style="25" customWidth="1"/>
    <col min="23" max="23" width="10" style="25" customWidth="1"/>
    <col min="24" max="24" width="30.5703125" style="25" customWidth="1"/>
    <col min="26" max="26" width="13.7109375" customWidth="1"/>
    <col min="27" max="27" width="24.7109375" customWidth="1"/>
    <col min="28" max="28" width="13.85546875" customWidth="1"/>
    <col min="31" max="31" width="11.7109375" customWidth="1"/>
    <col min="33" max="33" width="12.5703125" customWidth="1"/>
    <col min="40" max="40" width="12.42578125" customWidth="1"/>
  </cols>
  <sheetData>
    <row r="1" spans="1:48" ht="18.75" thickBot="1" x14ac:dyDescent="0.3">
      <c r="A1" s="320" t="s">
        <v>93</v>
      </c>
      <c r="B1" s="321"/>
      <c r="C1" s="321"/>
      <c r="D1" s="322"/>
      <c r="E1" s="323" t="s">
        <v>59</v>
      </c>
      <c r="F1" s="324"/>
      <c r="G1" s="324"/>
      <c r="H1" s="324"/>
      <c r="I1" s="324"/>
      <c r="J1" s="324"/>
      <c r="K1" s="324"/>
      <c r="L1" s="324"/>
      <c r="M1" s="324"/>
      <c r="N1" s="324"/>
      <c r="O1" s="324"/>
      <c r="P1" s="324"/>
      <c r="Q1" s="324"/>
      <c r="R1" s="324"/>
      <c r="S1" s="324"/>
      <c r="T1" s="324"/>
      <c r="U1" s="324"/>
      <c r="V1" s="324"/>
      <c r="W1" s="324"/>
      <c r="X1" s="325"/>
    </row>
    <row r="2" spans="1:48" ht="18.75" thickBot="1" x14ac:dyDescent="0.3">
      <c r="A2" s="1"/>
      <c r="B2" s="1"/>
      <c r="C2" s="1"/>
      <c r="D2" s="1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48" ht="18.75" thickBot="1" x14ac:dyDescent="0.3">
      <c r="A3" s="326" t="s">
        <v>0</v>
      </c>
      <c r="B3" s="327"/>
      <c r="C3" s="327"/>
      <c r="D3" s="328"/>
      <c r="E3" s="329"/>
      <c r="F3" s="330"/>
      <c r="G3" s="330"/>
      <c r="H3" s="330"/>
      <c r="I3" s="330"/>
      <c r="J3" s="330"/>
      <c r="K3" s="330"/>
      <c r="L3" s="330"/>
      <c r="M3" s="331"/>
      <c r="N3" s="332"/>
      <c r="O3" s="333"/>
      <c r="P3" s="333"/>
      <c r="Q3" s="333"/>
      <c r="R3" s="333"/>
      <c r="S3" s="333"/>
      <c r="T3" s="333"/>
      <c r="U3" s="333"/>
      <c r="V3" s="333"/>
      <c r="W3" s="333"/>
      <c r="X3" s="334"/>
    </row>
    <row r="4" spans="1:48" ht="18.75" thickBot="1" x14ac:dyDescent="0.3">
      <c r="A4" s="326" t="s">
        <v>1</v>
      </c>
      <c r="B4" s="327"/>
      <c r="C4" s="327"/>
      <c r="D4" s="328"/>
      <c r="E4" s="329"/>
      <c r="F4" s="330"/>
      <c r="G4" s="330"/>
      <c r="H4" s="330"/>
      <c r="I4" s="330"/>
      <c r="J4" s="330"/>
      <c r="K4" s="330"/>
      <c r="L4" s="330"/>
      <c r="M4" s="331"/>
      <c r="N4" s="335"/>
      <c r="O4" s="336"/>
      <c r="P4" s="336"/>
      <c r="Q4" s="336"/>
      <c r="R4" s="336"/>
      <c r="S4" s="336"/>
      <c r="T4" s="336"/>
      <c r="U4" s="336"/>
      <c r="V4" s="336"/>
      <c r="W4" s="336"/>
      <c r="X4" s="337"/>
    </row>
    <row r="5" spans="1:48" ht="18.75" thickBot="1" x14ac:dyDescent="0.3">
      <c r="A5" s="341" t="s">
        <v>2</v>
      </c>
      <c r="B5" s="342"/>
      <c r="C5" s="342"/>
      <c r="D5" s="342"/>
      <c r="E5" s="343"/>
      <c r="F5" s="344"/>
      <c r="G5" s="344"/>
      <c r="H5" s="344"/>
      <c r="I5" s="344"/>
      <c r="J5" s="344"/>
      <c r="K5" s="344"/>
      <c r="L5" s="344"/>
      <c r="M5" s="345"/>
      <c r="N5" s="335"/>
      <c r="O5" s="336"/>
      <c r="P5" s="336"/>
      <c r="Q5" s="336"/>
      <c r="R5" s="336"/>
      <c r="S5" s="336"/>
      <c r="T5" s="336"/>
      <c r="U5" s="336"/>
      <c r="V5" s="336"/>
      <c r="W5" s="336"/>
      <c r="X5" s="337"/>
    </row>
    <row r="6" spans="1:48" ht="18.75" thickBot="1" x14ac:dyDescent="0.3">
      <c r="A6" s="326" t="s">
        <v>3</v>
      </c>
      <c r="B6" s="327"/>
      <c r="C6" s="327"/>
      <c r="D6" s="327"/>
      <c r="E6" s="346" t="s">
        <v>105</v>
      </c>
      <c r="F6" s="347"/>
      <c r="G6" s="347"/>
      <c r="H6" s="347"/>
      <c r="I6" s="347"/>
      <c r="J6" s="347"/>
      <c r="K6" s="347"/>
      <c r="L6" s="347"/>
      <c r="M6" s="348"/>
      <c r="N6" s="338"/>
      <c r="O6" s="339"/>
      <c r="P6" s="339"/>
      <c r="Q6" s="339"/>
      <c r="R6" s="339"/>
      <c r="S6" s="339"/>
      <c r="T6" s="339"/>
      <c r="U6" s="339"/>
      <c r="V6" s="339"/>
      <c r="W6" s="339"/>
      <c r="X6" s="340"/>
    </row>
    <row r="7" spans="1:48" ht="19.5" thickBot="1" x14ac:dyDescent="0.35">
      <c r="A7" s="3"/>
      <c r="B7" s="3"/>
      <c r="C7" s="3"/>
      <c r="D7" s="3"/>
      <c r="E7" s="3"/>
      <c r="F7" s="3"/>
      <c r="G7" s="3"/>
      <c r="H7" s="4"/>
      <c r="I7" s="5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48" x14ac:dyDescent="0.25">
      <c r="A8" s="289" t="s">
        <v>4</v>
      </c>
      <c r="B8" s="289" t="s">
        <v>45</v>
      </c>
      <c r="C8" s="289" t="s">
        <v>5</v>
      </c>
      <c r="D8" s="349" t="s">
        <v>6</v>
      </c>
      <c r="E8" s="352" t="s">
        <v>7</v>
      </c>
      <c r="F8" s="289" t="s">
        <v>8</v>
      </c>
      <c r="G8" s="287" t="s">
        <v>9</v>
      </c>
      <c r="H8" s="287"/>
      <c r="I8" s="287"/>
      <c r="J8" s="287"/>
      <c r="K8" s="288"/>
      <c r="L8" s="289" t="s">
        <v>10</v>
      </c>
      <c r="M8" s="292" t="s">
        <v>11</v>
      </c>
      <c r="N8" s="287"/>
      <c r="O8" s="287"/>
      <c r="P8" s="287"/>
      <c r="Q8" s="287"/>
      <c r="R8" s="287"/>
      <c r="S8" s="287"/>
      <c r="T8" s="288"/>
      <c r="U8" s="289" t="s">
        <v>12</v>
      </c>
      <c r="V8" s="171">
        <v>642030</v>
      </c>
      <c r="W8" s="289" t="s">
        <v>13</v>
      </c>
      <c r="X8" s="289" t="s">
        <v>57</v>
      </c>
    </row>
    <row r="9" spans="1:48" x14ac:dyDescent="0.25">
      <c r="A9" s="295"/>
      <c r="B9" s="290"/>
      <c r="C9" s="295"/>
      <c r="D9" s="350"/>
      <c r="E9" s="353"/>
      <c r="F9" s="295"/>
      <c r="G9" s="90">
        <v>611</v>
      </c>
      <c r="H9" s="313" t="s">
        <v>14</v>
      </c>
      <c r="I9" s="314"/>
      <c r="J9" s="7">
        <v>614</v>
      </c>
      <c r="K9" s="8">
        <v>616</v>
      </c>
      <c r="L9" s="290"/>
      <c r="M9" s="315" t="s">
        <v>15</v>
      </c>
      <c r="N9" s="285" t="s">
        <v>16</v>
      </c>
      <c r="O9" s="285" t="s">
        <v>17</v>
      </c>
      <c r="P9" s="285" t="s">
        <v>18</v>
      </c>
      <c r="Q9" s="285" t="s">
        <v>19</v>
      </c>
      <c r="R9" s="285" t="s">
        <v>20</v>
      </c>
      <c r="S9" s="285" t="s">
        <v>21</v>
      </c>
      <c r="T9" s="293" t="s">
        <v>22</v>
      </c>
      <c r="U9" s="290"/>
      <c r="V9" s="312"/>
      <c r="W9" s="295"/>
      <c r="X9" s="295"/>
      <c r="Z9" s="129"/>
      <c r="AA9" s="129"/>
      <c r="AB9" s="129"/>
      <c r="AC9" s="129"/>
      <c r="AD9" s="129"/>
      <c r="AE9" s="129"/>
      <c r="AF9" s="129"/>
      <c r="AG9" s="129"/>
      <c r="AH9" s="129"/>
      <c r="AI9" s="129"/>
      <c r="AJ9" s="129"/>
      <c r="AK9" s="129"/>
      <c r="AL9" s="129"/>
      <c r="AM9" s="129"/>
      <c r="AN9" s="129"/>
      <c r="AO9" s="129"/>
      <c r="AP9" s="129"/>
      <c r="AQ9" s="129"/>
      <c r="AR9" s="129"/>
      <c r="AS9" s="129"/>
      <c r="AT9" s="129"/>
      <c r="AU9" s="129"/>
      <c r="AV9" s="129"/>
    </row>
    <row r="10" spans="1:48" ht="60.75" thickBot="1" x14ac:dyDescent="0.3">
      <c r="A10" s="296"/>
      <c r="B10" s="291"/>
      <c r="C10" s="296"/>
      <c r="D10" s="351"/>
      <c r="E10" s="354"/>
      <c r="F10" s="296"/>
      <c r="G10" s="9" t="s">
        <v>23</v>
      </c>
      <c r="H10" s="10" t="s">
        <v>24</v>
      </c>
      <c r="I10" s="11" t="s">
        <v>25</v>
      </c>
      <c r="J10" s="12" t="s">
        <v>26</v>
      </c>
      <c r="K10" s="13" t="s">
        <v>27</v>
      </c>
      <c r="L10" s="291"/>
      <c r="M10" s="316"/>
      <c r="N10" s="286"/>
      <c r="O10" s="286"/>
      <c r="P10" s="286"/>
      <c r="Q10" s="286"/>
      <c r="R10" s="286"/>
      <c r="S10" s="286"/>
      <c r="T10" s="294"/>
      <c r="U10" s="291"/>
      <c r="V10" s="14" t="s">
        <v>28</v>
      </c>
      <c r="W10" s="296"/>
      <c r="X10" s="296"/>
      <c r="Z10" s="130"/>
      <c r="AA10" s="130"/>
      <c r="AB10" s="130"/>
      <c r="AC10" s="131"/>
      <c r="AD10" s="131"/>
      <c r="AE10" s="130"/>
      <c r="AF10" s="131"/>
      <c r="AG10" s="130"/>
      <c r="AH10" s="130"/>
      <c r="AI10" s="131"/>
      <c r="AJ10" s="132"/>
      <c r="AK10" s="132"/>
      <c r="AL10" s="133"/>
      <c r="AM10" s="133"/>
      <c r="AN10" s="132"/>
      <c r="AO10" s="133"/>
      <c r="AP10" s="132"/>
      <c r="AQ10" s="133"/>
      <c r="AR10" s="129"/>
      <c r="AS10" s="129"/>
      <c r="AT10" s="129"/>
      <c r="AU10" s="129"/>
      <c r="AV10" s="129"/>
    </row>
    <row r="11" spans="1:48" x14ac:dyDescent="0.25">
      <c r="A11" s="98"/>
      <c r="B11" s="54"/>
      <c r="C11" s="99"/>
      <c r="D11" s="19"/>
      <c r="E11" s="139" t="s">
        <v>56</v>
      </c>
      <c r="F11" s="20"/>
      <c r="G11" s="21"/>
      <c r="H11" s="22"/>
      <c r="I11" s="22"/>
      <c r="J11" s="22"/>
      <c r="K11" s="22"/>
      <c r="L11" s="16">
        <f t="shared" ref="L11:L20" si="0">ROUNDDOWN(SUM(G11:K11),2)</f>
        <v>0</v>
      </c>
      <c r="M11" s="16">
        <f>IF(F11=621,ROUNDDOWN(0.1*L11,2),0)</f>
        <v>0</v>
      </c>
      <c r="N11" s="16">
        <f>IF(F11=623,ROUNDDOWN(0.1*L11,2),0)</f>
        <v>0</v>
      </c>
      <c r="O11" s="16">
        <f>IF(L11&gt;=7091,99.27,ROUNDDOWN(L11*0.014,2))</f>
        <v>0</v>
      </c>
      <c r="P11" s="16">
        <f>IF(L11&gt;=7091,992.74,ROUNDDOWN(L11*0.14,2))</f>
        <v>0</v>
      </c>
      <c r="Q11" s="16">
        <f t="shared" ref="Q11" si="1">ROUNDDOWN(L11*0.008,2)</f>
        <v>0</v>
      </c>
      <c r="R11" s="16">
        <f>IF(L11&gt;=7091,212.73,ROUNDDOWN(L11*0.03,2))</f>
        <v>0</v>
      </c>
      <c r="S11" s="16">
        <f>IF(L11&gt;=7091,70.91,ROUNDDOWN(L11*0.01,2))</f>
        <v>0</v>
      </c>
      <c r="T11" s="16">
        <f>IF(L11&gt;=7091,336.82,ROUNDDOWN(L11*0.0475,2))</f>
        <v>0</v>
      </c>
      <c r="U11" s="16"/>
      <c r="V11" s="16"/>
      <c r="W11" s="17">
        <f t="shared" ref="W11:W20" si="2">SUM(L11:V11)</f>
        <v>0</v>
      </c>
      <c r="X11" s="56"/>
      <c r="Z11" s="134"/>
      <c r="AA11" s="130"/>
      <c r="AB11" s="135"/>
      <c r="AC11" s="135"/>
      <c r="AD11" s="135"/>
      <c r="AE11" s="135"/>
      <c r="AF11" s="135"/>
      <c r="AG11" s="135"/>
      <c r="AH11" s="135"/>
      <c r="AI11" s="135"/>
      <c r="AJ11" s="136"/>
      <c r="AK11" s="137"/>
      <c r="AL11" s="137"/>
      <c r="AM11" s="137"/>
      <c r="AN11" s="137"/>
      <c r="AO11" s="137"/>
      <c r="AP11" s="137"/>
      <c r="AQ11" s="137"/>
      <c r="AR11" s="129"/>
      <c r="AS11" s="129"/>
      <c r="AT11" s="129"/>
      <c r="AU11" s="129"/>
      <c r="AV11" s="129"/>
    </row>
    <row r="12" spans="1:48" x14ac:dyDescent="0.25">
      <c r="A12" s="98"/>
      <c r="B12" s="54"/>
      <c r="C12" s="101"/>
      <c r="D12" s="19"/>
      <c r="E12" s="139" t="s">
        <v>56</v>
      </c>
      <c r="F12" s="20"/>
      <c r="G12" s="21"/>
      <c r="H12" s="22"/>
      <c r="I12" s="22"/>
      <c r="J12" s="22"/>
      <c r="K12" s="22"/>
      <c r="L12" s="16">
        <f t="shared" si="0"/>
        <v>0</v>
      </c>
      <c r="M12" s="16">
        <f t="shared" ref="M12:M20" si="3">IF(F12=621,ROUNDDOWN(0.1*L12,2),0)</f>
        <v>0</v>
      </c>
      <c r="N12" s="16">
        <f t="shared" ref="N12:N20" si="4">IF(F12=623,ROUNDDOWN(0.1*L12,2),0)</f>
        <v>0</v>
      </c>
      <c r="O12" s="16">
        <f t="shared" ref="O12:O20" si="5">IF(L12&gt;=7091,99.27,ROUNDDOWN(L12*0.014,2))</f>
        <v>0</v>
      </c>
      <c r="P12" s="16">
        <f t="shared" ref="P12:P20" si="6">IF(L12&gt;=7091,992.74,ROUNDDOWN(L12*0.14,2))</f>
        <v>0</v>
      </c>
      <c r="Q12" s="16">
        <f t="shared" ref="Q12:Q20" si="7">ROUNDDOWN(L12*0.008,2)</f>
        <v>0</v>
      </c>
      <c r="R12" s="16">
        <f t="shared" ref="R12:R20" si="8">IF(L12&gt;=7091,212.73,ROUNDDOWN(L12*0.03,2))</f>
        <v>0</v>
      </c>
      <c r="S12" s="16">
        <f t="shared" ref="S12:S20" si="9">IF(L12&gt;=7091,70.91,ROUNDDOWN(L12*0.01,2))</f>
        <v>0</v>
      </c>
      <c r="T12" s="16">
        <f t="shared" ref="T12:T20" si="10">IF(L12&gt;=7091,336.82,ROUNDDOWN(L12*0.0475,2))</f>
        <v>0</v>
      </c>
      <c r="U12" s="16"/>
      <c r="V12" s="16"/>
      <c r="W12" s="17">
        <f t="shared" si="2"/>
        <v>0</v>
      </c>
      <c r="X12" s="56"/>
      <c r="Z12" s="134"/>
      <c r="AA12" s="130"/>
      <c r="AB12" s="135"/>
      <c r="AC12" s="135"/>
      <c r="AD12" s="135"/>
      <c r="AE12" s="135"/>
      <c r="AF12" s="135"/>
      <c r="AG12" s="135"/>
      <c r="AH12" s="135"/>
      <c r="AI12" s="135"/>
      <c r="AJ12" s="136"/>
      <c r="AK12" s="137"/>
      <c r="AL12" s="137"/>
      <c r="AM12" s="137"/>
      <c r="AN12" s="137"/>
      <c r="AO12" s="137"/>
      <c r="AP12" s="137"/>
      <c r="AQ12" s="137"/>
      <c r="AR12" s="129"/>
      <c r="AS12" s="129"/>
      <c r="AT12" s="129"/>
      <c r="AU12" s="129"/>
      <c r="AV12" s="129"/>
    </row>
    <row r="13" spans="1:48" x14ac:dyDescent="0.25">
      <c r="A13" s="98"/>
      <c r="B13" s="54"/>
      <c r="C13" s="18"/>
      <c r="D13" s="19"/>
      <c r="E13" s="139" t="s">
        <v>56</v>
      </c>
      <c r="F13" s="20"/>
      <c r="G13" s="21"/>
      <c r="H13" s="22"/>
      <c r="I13" s="22"/>
      <c r="J13" s="22"/>
      <c r="K13" s="22"/>
      <c r="L13" s="16">
        <f t="shared" si="0"/>
        <v>0</v>
      </c>
      <c r="M13" s="16">
        <f t="shared" si="3"/>
        <v>0</v>
      </c>
      <c r="N13" s="16">
        <f t="shared" si="4"/>
        <v>0</v>
      </c>
      <c r="O13" s="16">
        <f t="shared" si="5"/>
        <v>0</v>
      </c>
      <c r="P13" s="16">
        <f t="shared" si="6"/>
        <v>0</v>
      </c>
      <c r="Q13" s="16">
        <f t="shared" si="7"/>
        <v>0</v>
      </c>
      <c r="R13" s="16">
        <f t="shared" si="8"/>
        <v>0</v>
      </c>
      <c r="S13" s="16">
        <f t="shared" si="9"/>
        <v>0</v>
      </c>
      <c r="T13" s="16">
        <f t="shared" si="10"/>
        <v>0</v>
      </c>
      <c r="U13" s="16"/>
      <c r="V13" s="16"/>
      <c r="W13" s="17">
        <f t="shared" si="2"/>
        <v>0</v>
      </c>
      <c r="X13" s="56"/>
      <c r="Z13" s="134"/>
      <c r="AA13" s="130"/>
      <c r="AB13" s="135"/>
      <c r="AC13" s="135"/>
      <c r="AD13" s="135"/>
      <c r="AE13" s="135"/>
      <c r="AF13" s="135"/>
      <c r="AG13" s="135"/>
      <c r="AH13" s="135"/>
      <c r="AI13" s="135"/>
      <c r="AJ13" s="136"/>
      <c r="AK13" s="137"/>
      <c r="AL13" s="137"/>
      <c r="AM13" s="137"/>
      <c r="AN13" s="137"/>
      <c r="AO13" s="137"/>
      <c r="AP13" s="137"/>
      <c r="AQ13" s="137"/>
      <c r="AR13" s="129"/>
      <c r="AS13" s="129"/>
      <c r="AT13" s="129"/>
      <c r="AU13" s="129"/>
      <c r="AV13" s="129"/>
    </row>
    <row r="14" spans="1:48" x14ac:dyDescent="0.25">
      <c r="A14" s="98"/>
      <c r="B14" s="54"/>
      <c r="C14" s="18"/>
      <c r="D14" s="19"/>
      <c r="E14" s="139" t="s">
        <v>56</v>
      </c>
      <c r="F14" s="20"/>
      <c r="G14" s="21"/>
      <c r="H14" s="22"/>
      <c r="I14" s="22"/>
      <c r="J14" s="22"/>
      <c r="K14" s="22"/>
      <c r="L14" s="16">
        <f t="shared" si="0"/>
        <v>0</v>
      </c>
      <c r="M14" s="16">
        <f t="shared" si="3"/>
        <v>0</v>
      </c>
      <c r="N14" s="16">
        <f t="shared" si="4"/>
        <v>0</v>
      </c>
      <c r="O14" s="16">
        <f t="shared" si="5"/>
        <v>0</v>
      </c>
      <c r="P14" s="16">
        <f t="shared" si="6"/>
        <v>0</v>
      </c>
      <c r="Q14" s="16">
        <f t="shared" si="7"/>
        <v>0</v>
      </c>
      <c r="R14" s="16">
        <f t="shared" si="8"/>
        <v>0</v>
      </c>
      <c r="S14" s="16">
        <f t="shared" si="9"/>
        <v>0</v>
      </c>
      <c r="T14" s="16">
        <f t="shared" si="10"/>
        <v>0</v>
      </c>
      <c r="U14" s="16"/>
      <c r="V14" s="16"/>
      <c r="W14" s="17">
        <f t="shared" si="2"/>
        <v>0</v>
      </c>
      <c r="X14" s="56"/>
      <c r="Z14" s="134"/>
      <c r="AA14" s="130"/>
      <c r="AB14" s="135"/>
      <c r="AC14" s="135"/>
      <c r="AD14" s="135"/>
      <c r="AE14" s="135"/>
      <c r="AF14" s="135"/>
      <c r="AG14" s="135"/>
      <c r="AH14" s="135"/>
      <c r="AI14" s="135"/>
      <c r="AJ14" s="136"/>
      <c r="AK14" s="137"/>
      <c r="AL14" s="137"/>
      <c r="AM14" s="137"/>
      <c r="AN14" s="137"/>
      <c r="AO14" s="137"/>
      <c r="AP14" s="137"/>
      <c r="AQ14" s="137"/>
      <c r="AR14" s="129"/>
      <c r="AS14" s="129"/>
      <c r="AT14" s="129"/>
      <c r="AU14" s="129"/>
      <c r="AV14" s="129"/>
    </row>
    <row r="15" spans="1:48" x14ac:dyDescent="0.25">
      <c r="A15" s="98"/>
      <c r="B15" s="54"/>
      <c r="C15" s="18"/>
      <c r="D15" s="19"/>
      <c r="E15" s="139" t="s">
        <v>56</v>
      </c>
      <c r="F15" s="20"/>
      <c r="G15" s="21"/>
      <c r="H15" s="22"/>
      <c r="I15" s="22"/>
      <c r="J15" s="22"/>
      <c r="K15" s="22"/>
      <c r="L15" s="16">
        <f t="shared" si="0"/>
        <v>0</v>
      </c>
      <c r="M15" s="16">
        <f t="shared" si="3"/>
        <v>0</v>
      </c>
      <c r="N15" s="16">
        <f t="shared" si="4"/>
        <v>0</v>
      </c>
      <c r="O15" s="16">
        <f t="shared" si="5"/>
        <v>0</v>
      </c>
      <c r="P15" s="16">
        <f t="shared" si="6"/>
        <v>0</v>
      </c>
      <c r="Q15" s="16">
        <f t="shared" si="7"/>
        <v>0</v>
      </c>
      <c r="R15" s="16">
        <f t="shared" si="8"/>
        <v>0</v>
      </c>
      <c r="S15" s="16">
        <f t="shared" si="9"/>
        <v>0</v>
      </c>
      <c r="T15" s="16">
        <f t="shared" si="10"/>
        <v>0</v>
      </c>
      <c r="U15" s="16"/>
      <c r="V15" s="16"/>
      <c r="W15" s="17">
        <f t="shared" si="2"/>
        <v>0</v>
      </c>
      <c r="X15" s="56"/>
      <c r="Z15" s="134"/>
      <c r="AA15" s="130"/>
      <c r="AB15" s="135"/>
      <c r="AC15" s="135"/>
      <c r="AD15" s="135"/>
      <c r="AE15" s="135"/>
      <c r="AF15" s="135"/>
      <c r="AG15" s="135"/>
      <c r="AH15" s="135"/>
      <c r="AI15" s="135"/>
      <c r="AJ15" s="136"/>
      <c r="AK15" s="137"/>
      <c r="AL15" s="137"/>
      <c r="AM15" s="137"/>
      <c r="AN15" s="137"/>
      <c r="AO15" s="137"/>
      <c r="AP15" s="137"/>
      <c r="AQ15" s="137"/>
      <c r="AR15" s="129"/>
      <c r="AS15" s="129"/>
      <c r="AT15" s="129"/>
      <c r="AU15" s="129"/>
      <c r="AV15" s="129"/>
    </row>
    <row r="16" spans="1:48" x14ac:dyDescent="0.25">
      <c r="A16" s="98"/>
      <c r="B16" s="54"/>
      <c r="C16" s="18"/>
      <c r="D16" s="19"/>
      <c r="E16" s="139" t="s">
        <v>56</v>
      </c>
      <c r="F16" s="20"/>
      <c r="G16" s="21"/>
      <c r="H16" s="22"/>
      <c r="I16" s="22"/>
      <c r="J16" s="22"/>
      <c r="K16" s="22"/>
      <c r="L16" s="16">
        <f t="shared" si="0"/>
        <v>0</v>
      </c>
      <c r="M16" s="16">
        <f t="shared" si="3"/>
        <v>0</v>
      </c>
      <c r="N16" s="16">
        <f t="shared" si="4"/>
        <v>0</v>
      </c>
      <c r="O16" s="16">
        <f t="shared" si="5"/>
        <v>0</v>
      </c>
      <c r="P16" s="16">
        <f t="shared" si="6"/>
        <v>0</v>
      </c>
      <c r="Q16" s="16">
        <f t="shared" si="7"/>
        <v>0</v>
      </c>
      <c r="R16" s="16">
        <f t="shared" si="8"/>
        <v>0</v>
      </c>
      <c r="S16" s="16">
        <f t="shared" si="9"/>
        <v>0</v>
      </c>
      <c r="T16" s="16">
        <f t="shared" si="10"/>
        <v>0</v>
      </c>
      <c r="U16" s="16"/>
      <c r="V16" s="16"/>
      <c r="W16" s="17">
        <f t="shared" si="2"/>
        <v>0</v>
      </c>
      <c r="X16" s="56"/>
      <c r="Z16" s="134"/>
      <c r="AA16" s="130"/>
      <c r="AB16" s="135"/>
      <c r="AC16" s="135"/>
      <c r="AD16" s="135"/>
      <c r="AE16" s="135"/>
      <c r="AF16" s="135"/>
      <c r="AG16" s="135"/>
      <c r="AH16" s="135"/>
      <c r="AI16" s="135"/>
      <c r="AJ16" s="136"/>
      <c r="AK16" s="137"/>
      <c r="AL16" s="137"/>
      <c r="AM16" s="137"/>
      <c r="AN16" s="137"/>
      <c r="AO16" s="137"/>
      <c r="AP16" s="137"/>
      <c r="AQ16" s="137"/>
      <c r="AR16" s="129"/>
      <c r="AS16" s="129"/>
      <c r="AT16" s="129"/>
      <c r="AU16" s="129"/>
      <c r="AV16" s="129"/>
    </row>
    <row r="17" spans="1:48" x14ac:dyDescent="0.25">
      <c r="A17" s="98"/>
      <c r="B17" s="54"/>
      <c r="C17" s="18"/>
      <c r="D17" s="19"/>
      <c r="E17" s="139" t="s">
        <v>56</v>
      </c>
      <c r="F17" s="20"/>
      <c r="G17" s="21"/>
      <c r="H17" s="22"/>
      <c r="I17" s="22"/>
      <c r="J17" s="22"/>
      <c r="K17" s="22"/>
      <c r="L17" s="16">
        <f t="shared" si="0"/>
        <v>0</v>
      </c>
      <c r="M17" s="16">
        <f t="shared" si="3"/>
        <v>0</v>
      </c>
      <c r="N17" s="16">
        <f t="shared" si="4"/>
        <v>0</v>
      </c>
      <c r="O17" s="16">
        <f t="shared" si="5"/>
        <v>0</v>
      </c>
      <c r="P17" s="16">
        <f t="shared" si="6"/>
        <v>0</v>
      </c>
      <c r="Q17" s="16">
        <f t="shared" si="7"/>
        <v>0</v>
      </c>
      <c r="R17" s="16">
        <f t="shared" si="8"/>
        <v>0</v>
      </c>
      <c r="S17" s="16">
        <f t="shared" si="9"/>
        <v>0</v>
      </c>
      <c r="T17" s="16">
        <f t="shared" si="10"/>
        <v>0</v>
      </c>
      <c r="U17" s="16"/>
      <c r="V17" s="16"/>
      <c r="W17" s="17">
        <f t="shared" si="2"/>
        <v>0</v>
      </c>
      <c r="X17" s="56"/>
      <c r="Z17" s="134"/>
      <c r="AA17" s="130"/>
      <c r="AB17" s="135"/>
      <c r="AC17" s="135"/>
      <c r="AD17" s="135"/>
      <c r="AE17" s="135"/>
      <c r="AF17" s="135"/>
      <c r="AG17" s="135"/>
      <c r="AH17" s="135"/>
      <c r="AI17" s="135"/>
      <c r="AJ17" s="136"/>
      <c r="AK17" s="137"/>
      <c r="AL17" s="137"/>
      <c r="AM17" s="137"/>
      <c r="AN17" s="137"/>
      <c r="AO17" s="137"/>
      <c r="AP17" s="137"/>
      <c r="AQ17" s="137"/>
      <c r="AR17" s="129"/>
      <c r="AS17" s="129"/>
      <c r="AT17" s="129"/>
      <c r="AU17" s="129"/>
      <c r="AV17" s="129"/>
    </row>
    <row r="18" spans="1:48" x14ac:dyDescent="0.25">
      <c r="A18" s="98"/>
      <c r="B18" s="54"/>
      <c r="C18" s="18"/>
      <c r="D18" s="19"/>
      <c r="E18" s="139" t="s">
        <v>56</v>
      </c>
      <c r="F18" s="20"/>
      <c r="G18" s="21"/>
      <c r="H18" s="22"/>
      <c r="I18" s="22"/>
      <c r="J18" s="22"/>
      <c r="K18" s="22"/>
      <c r="L18" s="16">
        <f t="shared" si="0"/>
        <v>0</v>
      </c>
      <c r="M18" s="16">
        <f t="shared" si="3"/>
        <v>0</v>
      </c>
      <c r="N18" s="16">
        <f t="shared" si="4"/>
        <v>0</v>
      </c>
      <c r="O18" s="16">
        <f t="shared" si="5"/>
        <v>0</v>
      </c>
      <c r="P18" s="16">
        <f t="shared" si="6"/>
        <v>0</v>
      </c>
      <c r="Q18" s="16">
        <f t="shared" si="7"/>
        <v>0</v>
      </c>
      <c r="R18" s="16">
        <f t="shared" si="8"/>
        <v>0</v>
      </c>
      <c r="S18" s="16">
        <f t="shared" si="9"/>
        <v>0</v>
      </c>
      <c r="T18" s="16">
        <f t="shared" si="10"/>
        <v>0</v>
      </c>
      <c r="U18" s="16"/>
      <c r="V18" s="16"/>
      <c r="W18" s="17">
        <f t="shared" si="2"/>
        <v>0</v>
      </c>
      <c r="X18" s="56"/>
      <c r="Z18" s="134"/>
      <c r="AA18" s="130"/>
      <c r="AB18" s="135"/>
      <c r="AC18" s="135"/>
      <c r="AD18" s="135"/>
      <c r="AE18" s="135"/>
      <c r="AF18" s="135"/>
      <c r="AG18" s="135"/>
      <c r="AH18" s="135"/>
      <c r="AI18" s="135"/>
      <c r="AJ18" s="136"/>
      <c r="AK18" s="137"/>
      <c r="AL18" s="137"/>
      <c r="AM18" s="137"/>
      <c r="AN18" s="137"/>
      <c r="AO18" s="137"/>
      <c r="AP18" s="137"/>
      <c r="AQ18" s="137"/>
      <c r="AR18" s="129"/>
      <c r="AS18" s="129"/>
      <c r="AT18" s="129"/>
      <c r="AU18" s="129"/>
      <c r="AV18" s="129"/>
    </row>
    <row r="19" spans="1:48" x14ac:dyDescent="0.25">
      <c r="A19" s="98"/>
      <c r="B19" s="54"/>
      <c r="C19" s="18"/>
      <c r="D19" s="19"/>
      <c r="E19" s="139" t="s">
        <v>56</v>
      </c>
      <c r="F19" s="20"/>
      <c r="G19" s="21"/>
      <c r="H19" s="22"/>
      <c r="I19" s="22"/>
      <c r="J19" s="22"/>
      <c r="K19" s="22"/>
      <c r="L19" s="16">
        <f t="shared" si="0"/>
        <v>0</v>
      </c>
      <c r="M19" s="16">
        <f t="shared" si="3"/>
        <v>0</v>
      </c>
      <c r="N19" s="16">
        <f t="shared" si="4"/>
        <v>0</v>
      </c>
      <c r="O19" s="16">
        <f t="shared" si="5"/>
        <v>0</v>
      </c>
      <c r="P19" s="16">
        <f t="shared" si="6"/>
        <v>0</v>
      </c>
      <c r="Q19" s="16">
        <f t="shared" si="7"/>
        <v>0</v>
      </c>
      <c r="R19" s="16">
        <f t="shared" si="8"/>
        <v>0</v>
      </c>
      <c r="S19" s="16">
        <f t="shared" si="9"/>
        <v>0</v>
      </c>
      <c r="T19" s="16">
        <f t="shared" si="10"/>
        <v>0</v>
      </c>
      <c r="U19" s="16"/>
      <c r="V19" s="16"/>
      <c r="W19" s="17">
        <f t="shared" si="2"/>
        <v>0</v>
      </c>
      <c r="X19" s="56"/>
      <c r="Z19" s="134"/>
      <c r="AA19" s="130"/>
      <c r="AB19" s="135"/>
      <c r="AC19" s="135"/>
      <c r="AD19" s="135"/>
      <c r="AE19" s="135"/>
      <c r="AF19" s="135"/>
      <c r="AG19" s="135"/>
      <c r="AH19" s="135"/>
      <c r="AI19" s="135"/>
      <c r="AJ19" s="136"/>
      <c r="AK19" s="137"/>
      <c r="AL19" s="137"/>
      <c r="AM19" s="137"/>
      <c r="AN19" s="137"/>
      <c r="AO19" s="137"/>
      <c r="AP19" s="137"/>
      <c r="AQ19" s="137"/>
      <c r="AR19" s="129"/>
      <c r="AS19" s="129"/>
      <c r="AT19" s="129"/>
      <c r="AU19" s="129"/>
      <c r="AV19" s="129"/>
    </row>
    <row r="20" spans="1:48" x14ac:dyDescent="0.25">
      <c r="A20" s="98"/>
      <c r="B20" s="54"/>
      <c r="C20" s="18"/>
      <c r="D20" s="19"/>
      <c r="E20" s="139" t="s">
        <v>56</v>
      </c>
      <c r="F20" s="20"/>
      <c r="G20" s="21"/>
      <c r="H20" s="22"/>
      <c r="I20" s="22"/>
      <c r="J20" s="22"/>
      <c r="K20" s="22"/>
      <c r="L20" s="16">
        <f t="shared" si="0"/>
        <v>0</v>
      </c>
      <c r="M20" s="16">
        <f t="shared" si="3"/>
        <v>0</v>
      </c>
      <c r="N20" s="16">
        <f t="shared" si="4"/>
        <v>0</v>
      </c>
      <c r="O20" s="16">
        <f t="shared" si="5"/>
        <v>0</v>
      </c>
      <c r="P20" s="16">
        <f t="shared" si="6"/>
        <v>0</v>
      </c>
      <c r="Q20" s="16">
        <f t="shared" si="7"/>
        <v>0</v>
      </c>
      <c r="R20" s="16">
        <f t="shared" si="8"/>
        <v>0</v>
      </c>
      <c r="S20" s="16">
        <f t="shared" si="9"/>
        <v>0</v>
      </c>
      <c r="T20" s="16">
        <f t="shared" si="10"/>
        <v>0</v>
      </c>
      <c r="U20" s="16"/>
      <c r="V20" s="16"/>
      <c r="W20" s="17">
        <f t="shared" si="2"/>
        <v>0</v>
      </c>
      <c r="X20" s="56"/>
      <c r="Z20" s="134"/>
      <c r="AA20" s="130"/>
      <c r="AB20" s="135"/>
      <c r="AC20" s="135"/>
      <c r="AD20" s="135"/>
      <c r="AE20" s="135"/>
      <c r="AF20" s="135"/>
      <c r="AG20" s="135"/>
      <c r="AH20" s="135"/>
      <c r="AI20" s="135"/>
      <c r="AJ20" s="136"/>
      <c r="AK20" s="137"/>
      <c r="AL20" s="137"/>
      <c r="AM20" s="137"/>
      <c r="AN20" s="137"/>
      <c r="AO20" s="137"/>
      <c r="AP20" s="137"/>
      <c r="AQ20" s="137"/>
      <c r="AR20" s="129"/>
      <c r="AS20" s="129"/>
      <c r="AT20" s="129"/>
      <c r="AU20" s="129"/>
      <c r="AV20" s="129"/>
    </row>
    <row r="21" spans="1:48" ht="15.75" x14ac:dyDescent="0.25">
      <c r="A21" s="297" t="s">
        <v>68</v>
      </c>
      <c r="B21" s="298"/>
      <c r="C21" s="298"/>
      <c r="D21" s="298"/>
      <c r="E21" s="299"/>
      <c r="F21" s="91"/>
      <c r="G21" s="26">
        <f t="shared" ref="G21:W21" si="11">SUM(G11:G20)</f>
        <v>0</v>
      </c>
      <c r="H21" s="26">
        <f t="shared" si="11"/>
        <v>0</v>
      </c>
      <c r="I21" s="26">
        <f t="shared" si="11"/>
        <v>0</v>
      </c>
      <c r="J21" s="26">
        <f t="shared" si="11"/>
        <v>0</v>
      </c>
      <c r="K21" s="26">
        <f t="shared" si="11"/>
        <v>0</v>
      </c>
      <c r="L21" s="26">
        <f t="shared" si="11"/>
        <v>0</v>
      </c>
      <c r="M21" s="26">
        <f t="shared" si="11"/>
        <v>0</v>
      </c>
      <c r="N21" s="26">
        <f t="shared" si="11"/>
        <v>0</v>
      </c>
      <c r="O21" s="26">
        <f t="shared" si="11"/>
        <v>0</v>
      </c>
      <c r="P21" s="26">
        <f t="shared" si="11"/>
        <v>0</v>
      </c>
      <c r="Q21" s="26">
        <f t="shared" si="11"/>
        <v>0</v>
      </c>
      <c r="R21" s="26">
        <f t="shared" si="11"/>
        <v>0</v>
      </c>
      <c r="S21" s="26">
        <f t="shared" si="11"/>
        <v>0</v>
      </c>
      <c r="T21" s="26">
        <f t="shared" si="11"/>
        <v>0</v>
      </c>
      <c r="U21" s="26">
        <f t="shared" si="11"/>
        <v>0</v>
      </c>
      <c r="V21" s="26">
        <f t="shared" si="11"/>
        <v>0</v>
      </c>
      <c r="W21" s="26">
        <f t="shared" si="11"/>
        <v>0</v>
      </c>
      <c r="X21" s="27"/>
      <c r="Z21" s="130"/>
      <c r="AA21" s="130"/>
      <c r="AB21" s="138"/>
      <c r="AC21" s="138"/>
      <c r="AD21" s="138"/>
      <c r="AE21" s="138"/>
      <c r="AF21" s="138"/>
      <c r="AG21" s="138"/>
      <c r="AH21" s="138"/>
      <c r="AI21" s="138"/>
      <c r="AJ21" s="136"/>
      <c r="AK21" s="137"/>
      <c r="AL21" s="137"/>
      <c r="AM21" s="137"/>
      <c r="AN21" s="137"/>
      <c r="AO21" s="137"/>
      <c r="AP21" s="137"/>
      <c r="AQ21" s="137"/>
      <c r="AR21" s="129"/>
      <c r="AS21" s="129"/>
      <c r="AT21" s="129"/>
      <c r="AU21" s="129"/>
      <c r="AV21" s="129"/>
    </row>
    <row r="22" spans="1:48" ht="16.5" thickBot="1" x14ac:dyDescent="0.3">
      <c r="A22" s="28"/>
      <c r="B22" s="28"/>
      <c r="C22" s="29"/>
      <c r="D22" s="29"/>
      <c r="E22" s="29"/>
      <c r="F22" s="29"/>
      <c r="G22" s="30"/>
      <c r="H22" s="30"/>
      <c r="I22" s="30"/>
      <c r="J22" s="30"/>
      <c r="K22" s="30"/>
      <c r="L22" s="30"/>
      <c r="M22" s="30"/>
      <c r="N22" s="30"/>
      <c r="O22" s="31"/>
      <c r="P22" s="31"/>
      <c r="Q22" s="31"/>
      <c r="R22" s="31"/>
      <c r="S22" s="31"/>
      <c r="T22" s="30"/>
      <c r="U22" s="30"/>
      <c r="V22" s="30"/>
      <c r="W22" s="30"/>
      <c r="X22" s="32"/>
      <c r="Z22" s="129"/>
      <c r="AA22" s="129"/>
      <c r="AB22" s="129"/>
      <c r="AC22" s="129"/>
      <c r="AD22" s="129"/>
      <c r="AE22" s="129"/>
      <c r="AF22" s="129"/>
      <c r="AG22" s="129"/>
      <c r="AH22" s="129"/>
      <c r="AI22" s="129"/>
      <c r="AJ22" s="129"/>
      <c r="AK22" s="129"/>
      <c r="AL22" s="129"/>
      <c r="AM22" s="129"/>
      <c r="AN22" s="129"/>
      <c r="AO22" s="129"/>
      <c r="AP22" s="129"/>
      <c r="AQ22" s="129"/>
      <c r="AR22" s="129"/>
      <c r="AS22" s="129"/>
      <c r="AT22" s="129"/>
      <c r="AU22" s="129"/>
      <c r="AV22" s="129"/>
    </row>
    <row r="23" spans="1:48" ht="16.5" thickBot="1" x14ac:dyDescent="0.3">
      <c r="A23" s="300" t="s">
        <v>29</v>
      </c>
      <c r="B23" s="301"/>
      <c r="C23" s="302"/>
      <c r="D23" s="302"/>
      <c r="E23" s="302"/>
      <c r="F23" s="302"/>
      <c r="G23" s="302"/>
      <c r="H23" s="302"/>
      <c r="I23" s="302"/>
      <c r="J23" s="302"/>
      <c r="K23" s="302"/>
      <c r="L23" s="302"/>
      <c r="M23" s="302"/>
      <c r="N23" s="302"/>
      <c r="O23" s="302"/>
      <c r="P23" s="302"/>
      <c r="Q23" s="302"/>
      <c r="R23" s="302"/>
      <c r="S23" s="302"/>
      <c r="T23" s="302"/>
      <c r="U23" s="302"/>
      <c r="V23" s="302"/>
      <c r="W23" s="302"/>
      <c r="X23" s="303"/>
    </row>
    <row r="24" spans="1:48" ht="15.75" x14ac:dyDescent="0.25">
      <c r="A24" s="33" t="s">
        <v>30</v>
      </c>
      <c r="B24" s="309" t="s">
        <v>31</v>
      </c>
      <c r="C24" s="310"/>
      <c r="D24" s="311"/>
      <c r="E24" s="304"/>
      <c r="F24" s="305"/>
      <c r="G24" s="305"/>
      <c r="H24" s="305"/>
      <c r="I24" s="305"/>
      <c r="J24" s="305"/>
      <c r="K24" s="34">
        <v>2</v>
      </c>
      <c r="L24" s="306" t="s">
        <v>32</v>
      </c>
      <c r="M24" s="306"/>
      <c r="N24" s="306"/>
      <c r="O24" s="306"/>
      <c r="P24" s="306"/>
      <c r="Q24" s="306"/>
      <c r="R24" s="307"/>
      <c r="S24" s="307"/>
      <c r="T24" s="307"/>
      <c r="U24" s="307"/>
      <c r="V24" s="307"/>
      <c r="W24" s="307"/>
      <c r="X24" s="308"/>
    </row>
    <row r="25" spans="1:48" ht="15" customHeight="1" x14ac:dyDescent="0.25">
      <c r="A25" s="35" t="s">
        <v>33</v>
      </c>
      <c r="B25" s="317" t="s">
        <v>34</v>
      </c>
      <c r="C25" s="318"/>
      <c r="D25" s="318"/>
      <c r="E25" s="318"/>
      <c r="F25" s="318"/>
      <c r="G25" s="318"/>
      <c r="H25" s="318"/>
      <c r="I25" s="318"/>
      <c r="J25" s="318"/>
      <c r="K25" s="318"/>
      <c r="L25" s="318"/>
      <c r="M25" s="318"/>
      <c r="N25" s="318"/>
      <c r="O25" s="318"/>
      <c r="P25" s="318"/>
      <c r="Q25" s="318"/>
      <c r="R25" s="318"/>
      <c r="S25" s="318"/>
      <c r="T25" s="318"/>
      <c r="U25" s="318"/>
      <c r="V25" s="318"/>
      <c r="W25" s="318"/>
      <c r="X25" s="319"/>
    </row>
    <row r="26" spans="1:48" ht="15" customHeight="1" x14ac:dyDescent="0.25">
      <c r="A26" s="274"/>
      <c r="B26" s="51"/>
      <c r="C26" s="277" t="s">
        <v>35</v>
      </c>
      <c r="D26" s="277"/>
      <c r="E26" s="277"/>
      <c r="F26" s="277"/>
      <c r="G26" s="277"/>
      <c r="H26" s="277"/>
      <c r="I26" s="277"/>
      <c r="J26" s="277"/>
      <c r="K26" s="278" t="s">
        <v>36</v>
      </c>
      <c r="L26" s="278"/>
      <c r="M26" s="278"/>
      <c r="N26" s="278"/>
      <c r="O26" s="278"/>
      <c r="P26" s="278"/>
      <c r="Q26" s="278"/>
      <c r="R26" s="278"/>
      <c r="S26" s="278"/>
      <c r="T26" s="277"/>
      <c r="U26" s="277"/>
      <c r="V26" s="277"/>
      <c r="W26" s="277"/>
      <c r="X26" s="279"/>
    </row>
    <row r="27" spans="1:48" ht="15" customHeight="1" x14ac:dyDescent="0.25">
      <c r="A27" s="275"/>
      <c r="B27" s="52"/>
      <c r="C27" s="277" t="s">
        <v>37</v>
      </c>
      <c r="D27" s="277"/>
      <c r="E27" s="277"/>
      <c r="F27" s="277"/>
      <c r="G27" s="277"/>
      <c r="H27" s="277"/>
      <c r="I27" s="277"/>
      <c r="J27" s="277"/>
      <c r="K27" s="278"/>
      <c r="L27" s="278"/>
      <c r="M27" s="278"/>
      <c r="N27" s="278"/>
      <c r="O27" s="278"/>
      <c r="P27" s="278"/>
      <c r="Q27" s="278"/>
      <c r="R27" s="278"/>
      <c r="S27" s="278"/>
      <c r="T27" s="277"/>
      <c r="U27" s="277"/>
      <c r="V27" s="277"/>
      <c r="W27" s="277"/>
      <c r="X27" s="279"/>
    </row>
    <row r="28" spans="1:48" ht="15.75" customHeight="1" thickBot="1" x14ac:dyDescent="0.3">
      <c r="A28" s="276"/>
      <c r="B28" s="53"/>
      <c r="C28" s="280" t="s">
        <v>38</v>
      </c>
      <c r="D28" s="280"/>
      <c r="E28" s="277"/>
      <c r="F28" s="277"/>
      <c r="G28" s="277"/>
      <c r="H28" s="277"/>
      <c r="I28" s="277"/>
      <c r="J28" s="277"/>
      <c r="K28" s="280" t="s">
        <v>39</v>
      </c>
      <c r="L28" s="280"/>
      <c r="M28" s="280"/>
      <c r="N28" s="280"/>
      <c r="O28" s="280"/>
      <c r="P28" s="280"/>
      <c r="Q28" s="280"/>
      <c r="R28" s="280"/>
      <c r="S28" s="280"/>
      <c r="T28" s="280"/>
      <c r="U28" s="280"/>
      <c r="V28" s="280"/>
      <c r="W28" s="280"/>
      <c r="X28" s="281"/>
    </row>
    <row r="29" spans="1:48" ht="16.5" thickBot="1" x14ac:dyDescent="0.3">
      <c r="A29" s="28"/>
      <c r="B29" s="28"/>
      <c r="C29" s="29"/>
      <c r="D29" s="29"/>
      <c r="E29" s="29"/>
      <c r="F29" s="29"/>
      <c r="G29" s="36"/>
      <c r="H29" s="36"/>
      <c r="I29" s="36"/>
      <c r="J29" s="30"/>
      <c r="K29" s="30"/>
      <c r="L29" s="30"/>
      <c r="M29" s="30"/>
      <c r="N29" s="30"/>
      <c r="O29" s="31"/>
      <c r="P29" s="31"/>
      <c r="Q29" s="31"/>
      <c r="R29" s="31"/>
      <c r="S29" s="31"/>
      <c r="T29" s="30"/>
      <c r="U29" s="30"/>
      <c r="V29" s="30"/>
      <c r="W29" s="30"/>
      <c r="X29" s="32"/>
    </row>
    <row r="30" spans="1:48" x14ac:dyDescent="0.25">
      <c r="A30" s="37" t="s">
        <v>40</v>
      </c>
      <c r="B30" s="37"/>
      <c r="C30" s="37"/>
      <c r="D30" s="37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282" t="s">
        <v>41</v>
      </c>
      <c r="P30" s="283"/>
      <c r="Q30" s="283"/>
      <c r="R30" s="283"/>
      <c r="S30" s="283"/>
      <c r="T30" s="283"/>
      <c r="U30" s="283"/>
      <c r="V30" s="283"/>
      <c r="W30" s="283"/>
      <c r="X30" s="284"/>
    </row>
    <row r="31" spans="1:48" x14ac:dyDescent="0.25">
      <c r="A31" s="39">
        <v>1</v>
      </c>
      <c r="B31" s="39"/>
      <c r="C31" s="40" t="s">
        <v>42</v>
      </c>
      <c r="D31" s="41"/>
      <c r="E31" s="41"/>
      <c r="F31" s="41"/>
      <c r="G31" s="41"/>
      <c r="H31" s="41"/>
      <c r="I31" s="42"/>
      <c r="J31" s="42"/>
      <c r="K31" s="42"/>
      <c r="L31" s="41"/>
      <c r="M31" s="41"/>
      <c r="N31" s="41"/>
      <c r="O31" s="261" t="s">
        <v>58</v>
      </c>
      <c r="P31" s="262"/>
      <c r="Q31" s="262"/>
      <c r="R31" s="262"/>
      <c r="S31" s="262"/>
      <c r="T31" s="262"/>
      <c r="U31" s="262"/>
      <c r="V31" s="262"/>
      <c r="W31" s="262"/>
      <c r="X31" s="263"/>
    </row>
    <row r="32" spans="1:48" x14ac:dyDescent="0.25">
      <c r="A32" s="39">
        <v>2</v>
      </c>
      <c r="B32" s="39"/>
      <c r="C32" s="40" t="s">
        <v>43</v>
      </c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261" t="s">
        <v>48</v>
      </c>
      <c r="P32" s="262"/>
      <c r="Q32" s="262"/>
      <c r="R32" s="262"/>
      <c r="S32" s="262"/>
      <c r="T32" s="262"/>
      <c r="U32" s="262"/>
      <c r="V32" s="262"/>
      <c r="W32" s="262"/>
      <c r="X32" s="263"/>
    </row>
    <row r="33" spans="1:24" x14ac:dyDescent="0.25">
      <c r="A33" s="39"/>
      <c r="B33" s="39"/>
      <c r="C33" s="40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271"/>
      <c r="P33" s="272"/>
      <c r="Q33" s="272"/>
      <c r="R33" s="272"/>
      <c r="S33" s="272"/>
      <c r="T33" s="272"/>
      <c r="U33" s="272"/>
      <c r="V33" s="272"/>
      <c r="W33" s="272"/>
      <c r="X33" s="273"/>
    </row>
    <row r="34" spans="1:24" x14ac:dyDescent="0.25">
      <c r="A34" s="39"/>
      <c r="B34" s="39"/>
      <c r="C34" s="40"/>
      <c r="D34" s="43"/>
      <c r="E34"/>
      <c r="F34"/>
      <c r="G34"/>
      <c r="H34"/>
      <c r="I34"/>
      <c r="J34"/>
      <c r="K34"/>
      <c r="L34"/>
      <c r="M34"/>
      <c r="N34"/>
      <c r="O34" s="261"/>
      <c r="P34" s="262"/>
      <c r="Q34" s="262"/>
      <c r="R34" s="262"/>
      <c r="S34" s="262"/>
      <c r="T34" s="262"/>
      <c r="U34" s="262"/>
      <c r="V34" s="262"/>
      <c r="W34" s="262"/>
      <c r="X34" s="263"/>
    </row>
    <row r="35" spans="1:24" x14ac:dyDescent="0.25">
      <c r="A35" s="44" t="s">
        <v>44</v>
      </c>
      <c r="B35" s="44"/>
      <c r="C35" s="264" t="s">
        <v>55</v>
      </c>
      <c r="D35" s="264"/>
      <c r="E35" s="264"/>
      <c r="F35" s="264"/>
      <c r="G35" s="264"/>
      <c r="H35" s="264"/>
      <c r="I35" s="264"/>
      <c r="J35" s="264"/>
      <c r="K35" s="264"/>
      <c r="L35" s="264"/>
      <c r="M35" s="264"/>
      <c r="N35"/>
      <c r="O35" s="261" t="s">
        <v>49</v>
      </c>
      <c r="P35" s="262"/>
      <c r="Q35" s="262"/>
      <c r="R35" s="262"/>
      <c r="S35" s="262"/>
      <c r="T35" s="262"/>
      <c r="U35" s="262"/>
      <c r="V35" s="262"/>
      <c r="W35" s="262"/>
      <c r="X35" s="263"/>
    </row>
    <row r="36" spans="1:24" x14ac:dyDescent="0.25">
      <c r="A36" s="44"/>
      <c r="B36" s="44"/>
      <c r="C36" s="264"/>
      <c r="D36" s="264"/>
      <c r="E36" s="264"/>
      <c r="F36" s="264"/>
      <c r="G36" s="264"/>
      <c r="H36" s="264"/>
      <c r="I36" s="264"/>
      <c r="J36" s="264"/>
      <c r="K36" s="264"/>
      <c r="L36" s="264"/>
      <c r="M36" s="264"/>
      <c r="N36" s="89"/>
      <c r="O36" s="265"/>
      <c r="P36" s="266"/>
      <c r="Q36" s="266"/>
      <c r="R36" s="266"/>
      <c r="S36" s="266"/>
      <c r="T36" s="266"/>
      <c r="U36" s="266"/>
      <c r="V36" s="266"/>
      <c r="W36" s="266"/>
      <c r="X36" s="267"/>
    </row>
    <row r="37" spans="1:24" ht="15.75" thickBot="1" x14ac:dyDescent="0.3">
      <c r="A37" s="89"/>
      <c r="B37" s="89"/>
      <c r="C37" s="264"/>
      <c r="D37" s="264"/>
      <c r="E37" s="264"/>
      <c r="F37" s="264"/>
      <c r="G37" s="264"/>
      <c r="H37" s="264"/>
      <c r="I37" s="264"/>
      <c r="J37" s="264"/>
      <c r="K37" s="264"/>
      <c r="L37" s="264"/>
      <c r="M37" s="264"/>
      <c r="N37" s="89"/>
      <c r="O37" s="268"/>
      <c r="P37" s="269"/>
      <c r="Q37" s="269"/>
      <c r="R37" s="269"/>
      <c r="S37" s="269"/>
      <c r="T37" s="269"/>
      <c r="U37" s="269"/>
      <c r="V37" s="269"/>
      <c r="W37" s="269"/>
      <c r="X37" s="270"/>
    </row>
    <row r="38" spans="1:24" x14ac:dyDescent="0.25">
      <c r="A38" s="89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</row>
    <row r="39" spans="1:24" x14ac:dyDescent="0.25">
      <c r="A39" s="89"/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N39" s="89"/>
      <c r="O39" s="89"/>
      <c r="P39" s="89"/>
      <c r="Q39" s="89"/>
      <c r="R39" s="89"/>
      <c r="S39" s="89"/>
      <c r="T39" s="89"/>
      <c r="U39" s="89"/>
      <c r="W39" s="89"/>
      <c r="X39" s="89"/>
    </row>
    <row r="40" spans="1:24" x14ac:dyDescent="0.25">
      <c r="A40" s="89"/>
      <c r="B40" s="89"/>
      <c r="C40" s="89"/>
      <c r="D40" s="89"/>
      <c r="E40" s="89"/>
      <c r="F40" s="89"/>
      <c r="G40" s="89"/>
      <c r="H40" s="89"/>
      <c r="I40" s="89"/>
      <c r="J40" s="89"/>
      <c r="K40" s="89"/>
      <c r="L40" s="89"/>
      <c r="N40" s="89"/>
      <c r="O40" s="89"/>
      <c r="P40" s="89"/>
      <c r="Q40" s="89"/>
      <c r="R40" s="89"/>
      <c r="S40" s="89"/>
      <c r="T40" s="89"/>
      <c r="U40" s="89"/>
      <c r="W40" s="89"/>
      <c r="X40" s="89"/>
    </row>
  </sheetData>
  <mergeCells count="60">
    <mergeCell ref="O31:X31"/>
    <mergeCell ref="O32:X32"/>
    <mergeCell ref="O34:X34"/>
    <mergeCell ref="C35:M37"/>
    <mergeCell ref="O35:X35"/>
    <mergeCell ref="O36:X36"/>
    <mergeCell ref="O37:X37"/>
    <mergeCell ref="A21:E21"/>
    <mergeCell ref="A23:X23"/>
    <mergeCell ref="O33:X33"/>
    <mergeCell ref="B25:X25"/>
    <mergeCell ref="A26:A28"/>
    <mergeCell ref="C26:D26"/>
    <mergeCell ref="E26:J26"/>
    <mergeCell ref="K26:S27"/>
    <mergeCell ref="T26:X27"/>
    <mergeCell ref="C27:D27"/>
    <mergeCell ref="E27:J27"/>
    <mergeCell ref="C28:D28"/>
    <mergeCell ref="E28:J28"/>
    <mergeCell ref="K28:S28"/>
    <mergeCell ref="T28:X28"/>
    <mergeCell ref="O30:X30"/>
    <mergeCell ref="P9:P10"/>
    <mergeCell ref="Q9:Q10"/>
    <mergeCell ref="R9:R10"/>
    <mergeCell ref="S9:S10"/>
    <mergeCell ref="T9:T10"/>
    <mergeCell ref="F8:F10"/>
    <mergeCell ref="G8:K8"/>
    <mergeCell ref="L8:L10"/>
    <mergeCell ref="M8:T8"/>
    <mergeCell ref="B24:D24"/>
    <mergeCell ref="E24:J24"/>
    <mergeCell ref="L24:Q24"/>
    <mergeCell ref="R24:X24"/>
    <mergeCell ref="U8:U10"/>
    <mergeCell ref="V8:V9"/>
    <mergeCell ref="W8:W10"/>
    <mergeCell ref="X8:X10"/>
    <mergeCell ref="H9:I9"/>
    <mergeCell ref="M9:M10"/>
    <mergeCell ref="N9:N10"/>
    <mergeCell ref="O9:O10"/>
    <mergeCell ref="A8:A10"/>
    <mergeCell ref="B8:B10"/>
    <mergeCell ref="C8:C10"/>
    <mergeCell ref="D8:D10"/>
    <mergeCell ref="E8:E10"/>
    <mergeCell ref="A1:D1"/>
    <mergeCell ref="E1:X1"/>
    <mergeCell ref="A3:D3"/>
    <mergeCell ref="E3:M3"/>
    <mergeCell ref="N3:X6"/>
    <mergeCell ref="A4:D4"/>
    <mergeCell ref="E4:M4"/>
    <mergeCell ref="A5:D5"/>
    <mergeCell ref="E5:M5"/>
    <mergeCell ref="A6:D6"/>
    <mergeCell ref="E6:M6"/>
  </mergeCells>
  <pageMargins left="0" right="0" top="0" bottom="0" header="0.31496062992125984" footer="0.31496062992125984"/>
  <pageSetup paperSize="9" scale="60" orientation="landscape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7030A0"/>
  </sheetPr>
  <dimension ref="A1:AV40"/>
  <sheetViews>
    <sheetView topLeftCell="D1" zoomScaleNormal="100" workbookViewId="0">
      <selection activeCell="V8" sqref="V8:V9"/>
    </sheetView>
  </sheetViews>
  <sheetFormatPr defaultRowHeight="15" x14ac:dyDescent="0.25"/>
  <cols>
    <col min="1" max="1" width="8.42578125" style="25" customWidth="1"/>
    <col min="2" max="2" width="9.7109375" style="25" customWidth="1"/>
    <col min="3" max="3" width="31.140625" style="25" customWidth="1"/>
    <col min="4" max="4" width="5.85546875" style="25" customWidth="1"/>
    <col min="5" max="5" width="12.7109375" style="25" bestFit="1" customWidth="1"/>
    <col min="6" max="6" width="10.85546875" style="25" customWidth="1"/>
    <col min="7" max="8" width="8.5703125" style="25" customWidth="1"/>
    <col min="9" max="9" width="7.5703125" style="25" customWidth="1"/>
    <col min="10" max="10" width="10.42578125" style="25" customWidth="1"/>
    <col min="11" max="11" width="10" style="25" customWidth="1"/>
    <col min="12" max="12" width="7.7109375" style="25" customWidth="1"/>
    <col min="13" max="13" width="7.5703125" style="25" customWidth="1"/>
    <col min="14" max="14" width="8.42578125" style="25" customWidth="1"/>
    <col min="15" max="16" width="7.85546875" style="25" customWidth="1"/>
    <col min="17" max="17" width="7.42578125" style="25" customWidth="1"/>
    <col min="18" max="18" width="7.28515625" style="25" customWidth="1"/>
    <col min="19" max="19" width="7" style="25" customWidth="1"/>
    <col min="20" max="20" width="8" style="25" customWidth="1"/>
    <col min="21" max="21" width="7" style="25" customWidth="1"/>
    <col min="22" max="22" width="8" style="25" customWidth="1"/>
    <col min="23" max="23" width="10" style="25" customWidth="1"/>
    <col min="24" max="24" width="30.5703125" style="25" customWidth="1"/>
    <col min="26" max="26" width="13.7109375" customWidth="1"/>
    <col min="27" max="27" width="24.7109375" customWidth="1"/>
    <col min="28" max="28" width="13.85546875" customWidth="1"/>
    <col min="31" max="31" width="11.7109375" customWidth="1"/>
    <col min="33" max="33" width="12.5703125" customWidth="1"/>
    <col min="40" max="40" width="12.42578125" customWidth="1"/>
  </cols>
  <sheetData>
    <row r="1" spans="1:48" ht="18.75" thickBot="1" x14ac:dyDescent="0.3">
      <c r="A1" s="320" t="s">
        <v>93</v>
      </c>
      <c r="B1" s="321"/>
      <c r="C1" s="321"/>
      <c r="D1" s="322"/>
      <c r="E1" s="323" t="s">
        <v>59</v>
      </c>
      <c r="F1" s="324"/>
      <c r="G1" s="324"/>
      <c r="H1" s="324"/>
      <c r="I1" s="324"/>
      <c r="J1" s="324"/>
      <c r="K1" s="324"/>
      <c r="L1" s="324"/>
      <c r="M1" s="324"/>
      <c r="N1" s="324"/>
      <c r="O1" s="324"/>
      <c r="P1" s="324"/>
      <c r="Q1" s="324"/>
      <c r="R1" s="324"/>
      <c r="S1" s="324"/>
      <c r="T1" s="324"/>
      <c r="U1" s="324"/>
      <c r="V1" s="324"/>
      <c r="W1" s="324"/>
      <c r="X1" s="325"/>
    </row>
    <row r="2" spans="1:48" ht="18.75" thickBot="1" x14ac:dyDescent="0.3">
      <c r="A2" s="1"/>
      <c r="B2" s="1"/>
      <c r="C2" s="1"/>
      <c r="D2" s="1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48" ht="18.75" thickBot="1" x14ac:dyDescent="0.3">
      <c r="A3" s="326" t="s">
        <v>0</v>
      </c>
      <c r="B3" s="327"/>
      <c r="C3" s="327"/>
      <c r="D3" s="328"/>
      <c r="E3" s="329"/>
      <c r="F3" s="330"/>
      <c r="G3" s="330"/>
      <c r="H3" s="330"/>
      <c r="I3" s="330"/>
      <c r="J3" s="330"/>
      <c r="K3" s="330"/>
      <c r="L3" s="330"/>
      <c r="M3" s="331"/>
      <c r="N3" s="332"/>
      <c r="O3" s="333"/>
      <c r="P3" s="333"/>
      <c r="Q3" s="333"/>
      <c r="R3" s="333"/>
      <c r="S3" s="333"/>
      <c r="T3" s="333"/>
      <c r="U3" s="333"/>
      <c r="V3" s="333"/>
      <c r="W3" s="333"/>
      <c r="X3" s="334"/>
    </row>
    <row r="4" spans="1:48" ht="18.75" thickBot="1" x14ac:dyDescent="0.3">
      <c r="A4" s="326" t="s">
        <v>1</v>
      </c>
      <c r="B4" s="327"/>
      <c r="C4" s="327"/>
      <c r="D4" s="328"/>
      <c r="E4" s="329"/>
      <c r="F4" s="330"/>
      <c r="G4" s="330"/>
      <c r="H4" s="330"/>
      <c r="I4" s="330"/>
      <c r="J4" s="330"/>
      <c r="K4" s="330"/>
      <c r="L4" s="330"/>
      <c r="M4" s="331"/>
      <c r="N4" s="335"/>
      <c r="O4" s="336"/>
      <c r="P4" s="336"/>
      <c r="Q4" s="336"/>
      <c r="R4" s="336"/>
      <c r="S4" s="336"/>
      <c r="T4" s="336"/>
      <c r="U4" s="336"/>
      <c r="V4" s="336"/>
      <c r="W4" s="336"/>
      <c r="X4" s="337"/>
    </row>
    <row r="5" spans="1:48" ht="18.75" thickBot="1" x14ac:dyDescent="0.3">
      <c r="A5" s="341" t="s">
        <v>2</v>
      </c>
      <c r="B5" s="342"/>
      <c r="C5" s="342"/>
      <c r="D5" s="342"/>
      <c r="E5" s="343"/>
      <c r="F5" s="344"/>
      <c r="G5" s="344"/>
      <c r="H5" s="344"/>
      <c r="I5" s="344"/>
      <c r="J5" s="344"/>
      <c r="K5" s="344"/>
      <c r="L5" s="344"/>
      <c r="M5" s="345"/>
      <c r="N5" s="335"/>
      <c r="O5" s="336"/>
      <c r="P5" s="336"/>
      <c r="Q5" s="336"/>
      <c r="R5" s="336"/>
      <c r="S5" s="336"/>
      <c r="T5" s="336"/>
      <c r="U5" s="336"/>
      <c r="V5" s="336"/>
      <c r="W5" s="336"/>
      <c r="X5" s="337"/>
    </row>
    <row r="6" spans="1:48" ht="18.75" thickBot="1" x14ac:dyDescent="0.3">
      <c r="A6" s="326" t="s">
        <v>3</v>
      </c>
      <c r="B6" s="327"/>
      <c r="C6" s="327"/>
      <c r="D6" s="327"/>
      <c r="E6" s="346" t="s">
        <v>106</v>
      </c>
      <c r="F6" s="347"/>
      <c r="G6" s="347"/>
      <c r="H6" s="347"/>
      <c r="I6" s="347"/>
      <c r="J6" s="347"/>
      <c r="K6" s="347"/>
      <c r="L6" s="347"/>
      <c r="M6" s="348"/>
      <c r="N6" s="338"/>
      <c r="O6" s="339"/>
      <c r="P6" s="339"/>
      <c r="Q6" s="339"/>
      <c r="R6" s="339"/>
      <c r="S6" s="339"/>
      <c r="T6" s="339"/>
      <c r="U6" s="339"/>
      <c r="V6" s="339"/>
      <c r="W6" s="339"/>
      <c r="X6" s="340"/>
    </row>
    <row r="7" spans="1:48" ht="19.5" thickBot="1" x14ac:dyDescent="0.35">
      <c r="A7" s="3"/>
      <c r="B7" s="3"/>
      <c r="C7" s="3"/>
      <c r="D7" s="3"/>
      <c r="E7" s="3"/>
      <c r="F7" s="3"/>
      <c r="G7" s="3"/>
      <c r="H7" s="4"/>
      <c r="I7" s="5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48" x14ac:dyDescent="0.25">
      <c r="A8" s="289" t="s">
        <v>4</v>
      </c>
      <c r="B8" s="289" t="s">
        <v>45</v>
      </c>
      <c r="C8" s="289" t="s">
        <v>5</v>
      </c>
      <c r="D8" s="349" t="s">
        <v>6</v>
      </c>
      <c r="E8" s="352" t="s">
        <v>7</v>
      </c>
      <c r="F8" s="289" t="s">
        <v>8</v>
      </c>
      <c r="G8" s="287" t="s">
        <v>9</v>
      </c>
      <c r="H8" s="287"/>
      <c r="I8" s="287"/>
      <c r="J8" s="287"/>
      <c r="K8" s="288"/>
      <c r="L8" s="289" t="s">
        <v>10</v>
      </c>
      <c r="M8" s="292" t="s">
        <v>11</v>
      </c>
      <c r="N8" s="287"/>
      <c r="O8" s="287"/>
      <c r="P8" s="287"/>
      <c r="Q8" s="287"/>
      <c r="R8" s="287"/>
      <c r="S8" s="287"/>
      <c r="T8" s="288"/>
      <c r="U8" s="289" t="s">
        <v>12</v>
      </c>
      <c r="V8" s="171">
        <v>642030</v>
      </c>
      <c r="W8" s="289" t="s">
        <v>13</v>
      </c>
      <c r="X8" s="289" t="s">
        <v>57</v>
      </c>
    </row>
    <row r="9" spans="1:48" x14ac:dyDescent="0.25">
      <c r="A9" s="295"/>
      <c r="B9" s="290"/>
      <c r="C9" s="295"/>
      <c r="D9" s="350"/>
      <c r="E9" s="353"/>
      <c r="F9" s="295"/>
      <c r="G9" s="90">
        <v>611</v>
      </c>
      <c r="H9" s="313" t="s">
        <v>14</v>
      </c>
      <c r="I9" s="314"/>
      <c r="J9" s="7">
        <v>614</v>
      </c>
      <c r="K9" s="8">
        <v>616</v>
      </c>
      <c r="L9" s="290"/>
      <c r="M9" s="315" t="s">
        <v>15</v>
      </c>
      <c r="N9" s="285" t="s">
        <v>16</v>
      </c>
      <c r="O9" s="285" t="s">
        <v>17</v>
      </c>
      <c r="P9" s="285" t="s">
        <v>18</v>
      </c>
      <c r="Q9" s="285" t="s">
        <v>19</v>
      </c>
      <c r="R9" s="285" t="s">
        <v>20</v>
      </c>
      <c r="S9" s="285" t="s">
        <v>21</v>
      </c>
      <c r="T9" s="293" t="s">
        <v>22</v>
      </c>
      <c r="U9" s="290"/>
      <c r="V9" s="312"/>
      <c r="W9" s="295"/>
      <c r="X9" s="295"/>
      <c r="Z9" s="129"/>
      <c r="AA9" s="129"/>
      <c r="AB9" s="129"/>
      <c r="AC9" s="129"/>
      <c r="AD9" s="129"/>
      <c r="AE9" s="129"/>
      <c r="AF9" s="129"/>
      <c r="AG9" s="129"/>
      <c r="AH9" s="129"/>
      <c r="AI9" s="129"/>
      <c r="AJ9" s="129"/>
      <c r="AK9" s="129"/>
      <c r="AL9" s="129"/>
      <c r="AM9" s="129"/>
      <c r="AN9" s="129"/>
      <c r="AO9" s="129"/>
      <c r="AP9" s="129"/>
      <c r="AQ9" s="129"/>
      <c r="AR9" s="129"/>
      <c r="AS9" s="129"/>
      <c r="AT9" s="129"/>
      <c r="AU9" s="129"/>
      <c r="AV9" s="129"/>
    </row>
    <row r="10" spans="1:48" ht="60.75" thickBot="1" x14ac:dyDescent="0.3">
      <c r="A10" s="296"/>
      <c r="B10" s="291"/>
      <c r="C10" s="296"/>
      <c r="D10" s="351"/>
      <c r="E10" s="354"/>
      <c r="F10" s="296"/>
      <c r="G10" s="9" t="s">
        <v>23</v>
      </c>
      <c r="H10" s="10" t="s">
        <v>24</v>
      </c>
      <c r="I10" s="11" t="s">
        <v>25</v>
      </c>
      <c r="J10" s="12" t="s">
        <v>26</v>
      </c>
      <c r="K10" s="13" t="s">
        <v>27</v>
      </c>
      <c r="L10" s="291"/>
      <c r="M10" s="316"/>
      <c r="N10" s="286"/>
      <c r="O10" s="286"/>
      <c r="P10" s="286"/>
      <c r="Q10" s="286"/>
      <c r="R10" s="286"/>
      <c r="S10" s="286"/>
      <c r="T10" s="294"/>
      <c r="U10" s="291"/>
      <c r="V10" s="14" t="s">
        <v>28</v>
      </c>
      <c r="W10" s="296"/>
      <c r="X10" s="296"/>
      <c r="Z10" s="130"/>
      <c r="AA10" s="130"/>
      <c r="AB10" s="130"/>
      <c r="AC10" s="131"/>
      <c r="AD10" s="131"/>
      <c r="AE10" s="130"/>
      <c r="AF10" s="131"/>
      <c r="AG10" s="130"/>
      <c r="AH10" s="130"/>
      <c r="AI10" s="131"/>
      <c r="AJ10" s="132"/>
      <c r="AK10" s="132"/>
      <c r="AL10" s="133"/>
      <c r="AM10" s="133"/>
      <c r="AN10" s="132"/>
      <c r="AO10" s="133"/>
      <c r="AP10" s="132"/>
      <c r="AQ10" s="133"/>
      <c r="AR10" s="129"/>
      <c r="AS10" s="129"/>
      <c r="AT10" s="129"/>
      <c r="AU10" s="129"/>
      <c r="AV10" s="129"/>
    </row>
    <row r="11" spans="1:48" x14ac:dyDescent="0.25">
      <c r="A11" s="98"/>
      <c r="B11" s="54"/>
      <c r="C11" s="99"/>
      <c r="D11" s="19"/>
      <c r="E11" s="139" t="s">
        <v>56</v>
      </c>
      <c r="F11" s="20"/>
      <c r="G11" s="21"/>
      <c r="H11" s="22"/>
      <c r="I11" s="22"/>
      <c r="J11" s="22"/>
      <c r="K11" s="22"/>
      <c r="L11" s="16">
        <f t="shared" ref="L11:L20" si="0">ROUNDDOWN(SUM(G11:K11),2)</f>
        <v>0</v>
      </c>
      <c r="M11" s="16">
        <f>IF(F11=621,ROUNDDOWN(0.1*L11,2),0)</f>
        <v>0</v>
      </c>
      <c r="N11" s="16">
        <f>IF(F11=623,ROUNDDOWN(0.1*L11,2),0)</f>
        <v>0</v>
      </c>
      <c r="O11" s="16">
        <f>IF(L11&gt;=7091,99.27,ROUNDDOWN(L11*0.014,2))</f>
        <v>0</v>
      </c>
      <c r="P11" s="16">
        <f>IF(L11&gt;=7091,992.74,ROUNDDOWN(L11*0.14,2))</f>
        <v>0</v>
      </c>
      <c r="Q11" s="16">
        <f t="shared" ref="Q11" si="1">ROUNDDOWN(L11*0.008,2)</f>
        <v>0</v>
      </c>
      <c r="R11" s="16">
        <f>IF(L11&gt;=7091,212.73,ROUNDDOWN(L11*0.03,2))</f>
        <v>0</v>
      </c>
      <c r="S11" s="16">
        <f>IF(L11&gt;=7091,70.91,ROUNDDOWN(L11*0.01,2))</f>
        <v>0</v>
      </c>
      <c r="T11" s="16">
        <f>IF(L11&gt;=7091,336.82,ROUNDDOWN(L11*0.0475,2))</f>
        <v>0</v>
      </c>
      <c r="U11" s="16"/>
      <c r="V11" s="16"/>
      <c r="W11" s="17">
        <f t="shared" ref="W11:W20" si="2">SUM(L11:V11)</f>
        <v>0</v>
      </c>
      <c r="X11" s="56"/>
      <c r="Z11" s="134"/>
      <c r="AA11" s="130"/>
      <c r="AB11" s="135"/>
      <c r="AC11" s="135"/>
      <c r="AD11" s="135"/>
      <c r="AE11" s="135"/>
      <c r="AF11" s="135"/>
      <c r="AG11" s="135"/>
      <c r="AH11" s="135"/>
      <c r="AI11" s="135"/>
      <c r="AJ11" s="136"/>
      <c r="AK11" s="137"/>
      <c r="AL11" s="137"/>
      <c r="AM11" s="137"/>
      <c r="AN11" s="137"/>
      <c r="AO11" s="137"/>
      <c r="AP11" s="137"/>
      <c r="AQ11" s="137"/>
      <c r="AR11" s="129"/>
      <c r="AS11" s="129"/>
      <c r="AT11" s="129"/>
      <c r="AU11" s="129"/>
      <c r="AV11" s="129"/>
    </row>
    <row r="12" spans="1:48" x14ac:dyDescent="0.25">
      <c r="A12" s="98"/>
      <c r="B12" s="54"/>
      <c r="C12" s="101"/>
      <c r="D12" s="19"/>
      <c r="E12" s="139" t="s">
        <v>56</v>
      </c>
      <c r="F12" s="20"/>
      <c r="G12" s="21"/>
      <c r="H12" s="22"/>
      <c r="I12" s="22"/>
      <c r="J12" s="22"/>
      <c r="K12" s="22"/>
      <c r="L12" s="16">
        <f t="shared" si="0"/>
        <v>0</v>
      </c>
      <c r="M12" s="16">
        <f t="shared" ref="M12:M20" si="3">IF(F12=621,ROUNDDOWN(0.1*L12,2),0)</f>
        <v>0</v>
      </c>
      <c r="N12" s="16">
        <f t="shared" ref="N12:N20" si="4">IF(F12=623,ROUNDDOWN(0.1*L12,2),0)</f>
        <v>0</v>
      </c>
      <c r="O12" s="16">
        <f t="shared" ref="O12:O20" si="5">IF(L12&gt;=7091,99.27,ROUNDDOWN(L12*0.014,2))</f>
        <v>0</v>
      </c>
      <c r="P12" s="16">
        <f t="shared" ref="P12:P20" si="6">IF(L12&gt;=7091,992.74,ROUNDDOWN(L12*0.14,2))</f>
        <v>0</v>
      </c>
      <c r="Q12" s="16">
        <f t="shared" ref="Q12:Q20" si="7">ROUNDDOWN(L12*0.008,2)</f>
        <v>0</v>
      </c>
      <c r="R12" s="16">
        <f t="shared" ref="R12:R20" si="8">IF(L12&gt;=7091,212.73,ROUNDDOWN(L12*0.03,2))</f>
        <v>0</v>
      </c>
      <c r="S12" s="16">
        <f t="shared" ref="S12:S20" si="9">IF(L12&gt;=7091,70.91,ROUNDDOWN(L12*0.01,2))</f>
        <v>0</v>
      </c>
      <c r="T12" s="16">
        <f t="shared" ref="T12:T20" si="10">IF(L12&gt;=7091,336.82,ROUNDDOWN(L12*0.0475,2))</f>
        <v>0</v>
      </c>
      <c r="U12" s="16"/>
      <c r="V12" s="16"/>
      <c r="W12" s="17">
        <f t="shared" si="2"/>
        <v>0</v>
      </c>
      <c r="X12" s="56"/>
      <c r="Z12" s="134"/>
      <c r="AA12" s="130"/>
      <c r="AB12" s="135"/>
      <c r="AC12" s="135"/>
      <c r="AD12" s="135"/>
      <c r="AE12" s="135"/>
      <c r="AF12" s="135"/>
      <c r="AG12" s="135"/>
      <c r="AH12" s="135"/>
      <c r="AI12" s="135"/>
      <c r="AJ12" s="136"/>
      <c r="AK12" s="137"/>
      <c r="AL12" s="137"/>
      <c r="AM12" s="137"/>
      <c r="AN12" s="137"/>
      <c r="AO12" s="137"/>
      <c r="AP12" s="137"/>
      <c r="AQ12" s="137"/>
      <c r="AR12" s="129"/>
      <c r="AS12" s="129"/>
      <c r="AT12" s="129"/>
      <c r="AU12" s="129"/>
      <c r="AV12" s="129"/>
    </row>
    <row r="13" spans="1:48" x14ac:dyDescent="0.25">
      <c r="A13" s="98"/>
      <c r="B13" s="54"/>
      <c r="C13" s="18"/>
      <c r="D13" s="19"/>
      <c r="E13" s="139" t="s">
        <v>56</v>
      </c>
      <c r="F13" s="20"/>
      <c r="G13" s="21"/>
      <c r="H13" s="22"/>
      <c r="I13" s="22"/>
      <c r="J13" s="22"/>
      <c r="K13" s="22"/>
      <c r="L13" s="16">
        <f t="shared" si="0"/>
        <v>0</v>
      </c>
      <c r="M13" s="16">
        <f t="shared" si="3"/>
        <v>0</v>
      </c>
      <c r="N13" s="16">
        <f t="shared" si="4"/>
        <v>0</v>
      </c>
      <c r="O13" s="16">
        <f t="shared" si="5"/>
        <v>0</v>
      </c>
      <c r="P13" s="16">
        <f t="shared" si="6"/>
        <v>0</v>
      </c>
      <c r="Q13" s="16">
        <f t="shared" si="7"/>
        <v>0</v>
      </c>
      <c r="R13" s="16">
        <f t="shared" si="8"/>
        <v>0</v>
      </c>
      <c r="S13" s="16">
        <f t="shared" si="9"/>
        <v>0</v>
      </c>
      <c r="T13" s="16">
        <f t="shared" si="10"/>
        <v>0</v>
      </c>
      <c r="U13" s="16"/>
      <c r="V13" s="16"/>
      <c r="W13" s="17">
        <f t="shared" si="2"/>
        <v>0</v>
      </c>
      <c r="X13" s="56"/>
      <c r="Z13" s="134"/>
      <c r="AA13" s="130"/>
      <c r="AB13" s="135"/>
      <c r="AC13" s="135"/>
      <c r="AD13" s="135"/>
      <c r="AE13" s="135"/>
      <c r="AF13" s="135"/>
      <c r="AG13" s="135"/>
      <c r="AH13" s="135"/>
      <c r="AI13" s="135"/>
      <c r="AJ13" s="136"/>
      <c r="AK13" s="137"/>
      <c r="AL13" s="137"/>
      <c r="AM13" s="137"/>
      <c r="AN13" s="137"/>
      <c r="AO13" s="137"/>
      <c r="AP13" s="137"/>
      <c r="AQ13" s="137"/>
      <c r="AR13" s="129"/>
      <c r="AS13" s="129"/>
      <c r="AT13" s="129"/>
      <c r="AU13" s="129"/>
      <c r="AV13" s="129"/>
    </row>
    <row r="14" spans="1:48" x14ac:dyDescent="0.25">
      <c r="A14" s="98"/>
      <c r="B14" s="54"/>
      <c r="C14" s="18"/>
      <c r="D14" s="19"/>
      <c r="E14" s="139" t="s">
        <v>56</v>
      </c>
      <c r="F14" s="20"/>
      <c r="G14" s="21"/>
      <c r="H14" s="22"/>
      <c r="I14" s="22"/>
      <c r="J14" s="22"/>
      <c r="K14" s="22"/>
      <c r="L14" s="16">
        <f t="shared" si="0"/>
        <v>0</v>
      </c>
      <c r="M14" s="16">
        <f t="shared" si="3"/>
        <v>0</v>
      </c>
      <c r="N14" s="16">
        <f t="shared" si="4"/>
        <v>0</v>
      </c>
      <c r="O14" s="16">
        <f t="shared" si="5"/>
        <v>0</v>
      </c>
      <c r="P14" s="16">
        <f t="shared" si="6"/>
        <v>0</v>
      </c>
      <c r="Q14" s="16">
        <f t="shared" si="7"/>
        <v>0</v>
      </c>
      <c r="R14" s="16">
        <f t="shared" si="8"/>
        <v>0</v>
      </c>
      <c r="S14" s="16">
        <f t="shared" si="9"/>
        <v>0</v>
      </c>
      <c r="T14" s="16">
        <f t="shared" si="10"/>
        <v>0</v>
      </c>
      <c r="U14" s="16"/>
      <c r="V14" s="16"/>
      <c r="W14" s="17">
        <f t="shared" si="2"/>
        <v>0</v>
      </c>
      <c r="X14" s="56"/>
      <c r="Z14" s="134"/>
      <c r="AA14" s="130"/>
      <c r="AB14" s="135"/>
      <c r="AC14" s="135"/>
      <c r="AD14" s="135"/>
      <c r="AE14" s="135"/>
      <c r="AF14" s="135"/>
      <c r="AG14" s="135"/>
      <c r="AH14" s="135"/>
      <c r="AI14" s="135"/>
      <c r="AJ14" s="136"/>
      <c r="AK14" s="137"/>
      <c r="AL14" s="137"/>
      <c r="AM14" s="137"/>
      <c r="AN14" s="137"/>
      <c r="AO14" s="137"/>
      <c r="AP14" s="137"/>
      <c r="AQ14" s="137"/>
      <c r="AR14" s="129"/>
      <c r="AS14" s="129"/>
      <c r="AT14" s="129"/>
      <c r="AU14" s="129"/>
      <c r="AV14" s="129"/>
    </row>
    <row r="15" spans="1:48" x14ac:dyDescent="0.25">
      <c r="A15" s="98"/>
      <c r="B15" s="54"/>
      <c r="C15" s="18"/>
      <c r="D15" s="19"/>
      <c r="E15" s="139" t="s">
        <v>56</v>
      </c>
      <c r="F15" s="20"/>
      <c r="G15" s="21"/>
      <c r="H15" s="22"/>
      <c r="I15" s="22"/>
      <c r="J15" s="22"/>
      <c r="K15" s="22"/>
      <c r="L15" s="16">
        <f t="shared" si="0"/>
        <v>0</v>
      </c>
      <c r="M15" s="16">
        <f t="shared" si="3"/>
        <v>0</v>
      </c>
      <c r="N15" s="16">
        <f t="shared" si="4"/>
        <v>0</v>
      </c>
      <c r="O15" s="16">
        <f t="shared" si="5"/>
        <v>0</v>
      </c>
      <c r="P15" s="16">
        <f t="shared" si="6"/>
        <v>0</v>
      </c>
      <c r="Q15" s="16">
        <f t="shared" si="7"/>
        <v>0</v>
      </c>
      <c r="R15" s="16">
        <f t="shared" si="8"/>
        <v>0</v>
      </c>
      <c r="S15" s="16">
        <f t="shared" si="9"/>
        <v>0</v>
      </c>
      <c r="T15" s="16">
        <f t="shared" si="10"/>
        <v>0</v>
      </c>
      <c r="U15" s="16"/>
      <c r="V15" s="16"/>
      <c r="W15" s="17">
        <f t="shared" si="2"/>
        <v>0</v>
      </c>
      <c r="X15" s="56"/>
      <c r="Z15" s="134"/>
      <c r="AA15" s="130"/>
      <c r="AB15" s="135"/>
      <c r="AC15" s="135"/>
      <c r="AD15" s="135"/>
      <c r="AE15" s="135"/>
      <c r="AF15" s="135"/>
      <c r="AG15" s="135"/>
      <c r="AH15" s="135"/>
      <c r="AI15" s="135"/>
      <c r="AJ15" s="136"/>
      <c r="AK15" s="137"/>
      <c r="AL15" s="137"/>
      <c r="AM15" s="137"/>
      <c r="AN15" s="137"/>
      <c r="AO15" s="137"/>
      <c r="AP15" s="137"/>
      <c r="AQ15" s="137"/>
      <c r="AR15" s="129"/>
      <c r="AS15" s="129"/>
      <c r="AT15" s="129"/>
      <c r="AU15" s="129"/>
      <c r="AV15" s="129"/>
    </row>
    <row r="16" spans="1:48" x14ac:dyDescent="0.25">
      <c r="A16" s="98"/>
      <c r="B16" s="54"/>
      <c r="C16" s="18"/>
      <c r="D16" s="19"/>
      <c r="E16" s="139" t="s">
        <v>56</v>
      </c>
      <c r="F16" s="20"/>
      <c r="G16" s="21"/>
      <c r="H16" s="22"/>
      <c r="I16" s="22"/>
      <c r="J16" s="22"/>
      <c r="K16" s="22"/>
      <c r="L16" s="16">
        <f t="shared" si="0"/>
        <v>0</v>
      </c>
      <c r="M16" s="16">
        <f t="shared" si="3"/>
        <v>0</v>
      </c>
      <c r="N16" s="16">
        <f t="shared" si="4"/>
        <v>0</v>
      </c>
      <c r="O16" s="16">
        <f t="shared" si="5"/>
        <v>0</v>
      </c>
      <c r="P16" s="16">
        <f t="shared" si="6"/>
        <v>0</v>
      </c>
      <c r="Q16" s="16">
        <f t="shared" si="7"/>
        <v>0</v>
      </c>
      <c r="R16" s="16">
        <f t="shared" si="8"/>
        <v>0</v>
      </c>
      <c r="S16" s="16">
        <f t="shared" si="9"/>
        <v>0</v>
      </c>
      <c r="T16" s="16">
        <f t="shared" si="10"/>
        <v>0</v>
      </c>
      <c r="U16" s="16"/>
      <c r="V16" s="16"/>
      <c r="W16" s="17">
        <f t="shared" si="2"/>
        <v>0</v>
      </c>
      <c r="X16" s="56"/>
      <c r="Z16" s="134"/>
      <c r="AA16" s="130"/>
      <c r="AB16" s="135"/>
      <c r="AC16" s="135"/>
      <c r="AD16" s="135"/>
      <c r="AE16" s="135"/>
      <c r="AF16" s="135"/>
      <c r="AG16" s="135"/>
      <c r="AH16" s="135"/>
      <c r="AI16" s="135"/>
      <c r="AJ16" s="136"/>
      <c r="AK16" s="137"/>
      <c r="AL16" s="137"/>
      <c r="AM16" s="137"/>
      <c r="AN16" s="137"/>
      <c r="AO16" s="137"/>
      <c r="AP16" s="137"/>
      <c r="AQ16" s="137"/>
      <c r="AR16" s="129"/>
      <c r="AS16" s="129"/>
      <c r="AT16" s="129"/>
      <c r="AU16" s="129"/>
      <c r="AV16" s="129"/>
    </row>
    <row r="17" spans="1:48" x14ac:dyDescent="0.25">
      <c r="A17" s="98"/>
      <c r="B17" s="54"/>
      <c r="C17" s="18"/>
      <c r="D17" s="19"/>
      <c r="E17" s="139" t="s">
        <v>56</v>
      </c>
      <c r="F17" s="20"/>
      <c r="G17" s="21"/>
      <c r="H17" s="22"/>
      <c r="I17" s="22"/>
      <c r="J17" s="22"/>
      <c r="K17" s="22"/>
      <c r="L17" s="16">
        <f t="shared" si="0"/>
        <v>0</v>
      </c>
      <c r="M17" s="16">
        <f t="shared" si="3"/>
        <v>0</v>
      </c>
      <c r="N17" s="16">
        <f t="shared" si="4"/>
        <v>0</v>
      </c>
      <c r="O17" s="16">
        <f t="shared" si="5"/>
        <v>0</v>
      </c>
      <c r="P17" s="16">
        <f t="shared" si="6"/>
        <v>0</v>
      </c>
      <c r="Q17" s="16">
        <f t="shared" si="7"/>
        <v>0</v>
      </c>
      <c r="R17" s="16">
        <f t="shared" si="8"/>
        <v>0</v>
      </c>
      <c r="S17" s="16">
        <f t="shared" si="9"/>
        <v>0</v>
      </c>
      <c r="T17" s="16">
        <f t="shared" si="10"/>
        <v>0</v>
      </c>
      <c r="U17" s="16"/>
      <c r="V17" s="16"/>
      <c r="W17" s="17">
        <f t="shared" si="2"/>
        <v>0</v>
      </c>
      <c r="X17" s="56"/>
      <c r="Z17" s="134"/>
      <c r="AA17" s="130"/>
      <c r="AB17" s="135"/>
      <c r="AC17" s="135"/>
      <c r="AD17" s="135"/>
      <c r="AE17" s="135"/>
      <c r="AF17" s="135"/>
      <c r="AG17" s="135"/>
      <c r="AH17" s="135"/>
      <c r="AI17" s="135"/>
      <c r="AJ17" s="136"/>
      <c r="AK17" s="137"/>
      <c r="AL17" s="137"/>
      <c r="AM17" s="137"/>
      <c r="AN17" s="137"/>
      <c r="AO17" s="137"/>
      <c r="AP17" s="137"/>
      <c r="AQ17" s="137"/>
      <c r="AR17" s="129"/>
      <c r="AS17" s="129"/>
      <c r="AT17" s="129"/>
      <c r="AU17" s="129"/>
      <c r="AV17" s="129"/>
    </row>
    <row r="18" spans="1:48" x14ac:dyDescent="0.25">
      <c r="A18" s="98"/>
      <c r="B18" s="54"/>
      <c r="C18" s="18"/>
      <c r="D18" s="19"/>
      <c r="E18" s="139" t="s">
        <v>56</v>
      </c>
      <c r="F18" s="20"/>
      <c r="G18" s="21"/>
      <c r="H18" s="22"/>
      <c r="I18" s="22"/>
      <c r="J18" s="22"/>
      <c r="K18" s="22"/>
      <c r="L18" s="16">
        <f t="shared" si="0"/>
        <v>0</v>
      </c>
      <c r="M18" s="16">
        <f t="shared" si="3"/>
        <v>0</v>
      </c>
      <c r="N18" s="16">
        <f t="shared" si="4"/>
        <v>0</v>
      </c>
      <c r="O18" s="16">
        <f t="shared" si="5"/>
        <v>0</v>
      </c>
      <c r="P18" s="16">
        <f t="shared" si="6"/>
        <v>0</v>
      </c>
      <c r="Q18" s="16">
        <f t="shared" si="7"/>
        <v>0</v>
      </c>
      <c r="R18" s="16">
        <f t="shared" si="8"/>
        <v>0</v>
      </c>
      <c r="S18" s="16">
        <f t="shared" si="9"/>
        <v>0</v>
      </c>
      <c r="T18" s="16">
        <f t="shared" si="10"/>
        <v>0</v>
      </c>
      <c r="U18" s="16"/>
      <c r="V18" s="16"/>
      <c r="W18" s="17">
        <f t="shared" si="2"/>
        <v>0</v>
      </c>
      <c r="X18" s="56"/>
      <c r="Z18" s="134"/>
      <c r="AA18" s="130"/>
      <c r="AB18" s="135"/>
      <c r="AC18" s="135"/>
      <c r="AD18" s="135"/>
      <c r="AE18" s="135"/>
      <c r="AF18" s="135"/>
      <c r="AG18" s="135"/>
      <c r="AH18" s="135"/>
      <c r="AI18" s="135"/>
      <c r="AJ18" s="136"/>
      <c r="AK18" s="137"/>
      <c r="AL18" s="137"/>
      <c r="AM18" s="137"/>
      <c r="AN18" s="137"/>
      <c r="AO18" s="137"/>
      <c r="AP18" s="137"/>
      <c r="AQ18" s="137"/>
      <c r="AR18" s="129"/>
      <c r="AS18" s="129"/>
      <c r="AT18" s="129"/>
      <c r="AU18" s="129"/>
      <c r="AV18" s="129"/>
    </row>
    <row r="19" spans="1:48" x14ac:dyDescent="0.25">
      <c r="A19" s="98"/>
      <c r="B19" s="54"/>
      <c r="C19" s="18"/>
      <c r="D19" s="19"/>
      <c r="E19" s="139" t="s">
        <v>56</v>
      </c>
      <c r="F19" s="20"/>
      <c r="G19" s="21"/>
      <c r="H19" s="22"/>
      <c r="I19" s="22"/>
      <c r="J19" s="22"/>
      <c r="K19" s="22"/>
      <c r="L19" s="16">
        <f t="shared" si="0"/>
        <v>0</v>
      </c>
      <c r="M19" s="16">
        <f t="shared" si="3"/>
        <v>0</v>
      </c>
      <c r="N19" s="16">
        <f t="shared" si="4"/>
        <v>0</v>
      </c>
      <c r="O19" s="16">
        <f t="shared" si="5"/>
        <v>0</v>
      </c>
      <c r="P19" s="16">
        <f t="shared" si="6"/>
        <v>0</v>
      </c>
      <c r="Q19" s="16">
        <f t="shared" si="7"/>
        <v>0</v>
      </c>
      <c r="R19" s="16">
        <f t="shared" si="8"/>
        <v>0</v>
      </c>
      <c r="S19" s="16">
        <f t="shared" si="9"/>
        <v>0</v>
      </c>
      <c r="T19" s="16">
        <f t="shared" si="10"/>
        <v>0</v>
      </c>
      <c r="U19" s="16"/>
      <c r="V19" s="16"/>
      <c r="W19" s="17">
        <f t="shared" si="2"/>
        <v>0</v>
      </c>
      <c r="X19" s="56"/>
      <c r="Z19" s="134"/>
      <c r="AA19" s="130"/>
      <c r="AB19" s="135"/>
      <c r="AC19" s="135"/>
      <c r="AD19" s="135"/>
      <c r="AE19" s="135"/>
      <c r="AF19" s="135"/>
      <c r="AG19" s="135"/>
      <c r="AH19" s="135"/>
      <c r="AI19" s="135"/>
      <c r="AJ19" s="136"/>
      <c r="AK19" s="137"/>
      <c r="AL19" s="137"/>
      <c r="AM19" s="137"/>
      <c r="AN19" s="137"/>
      <c r="AO19" s="137"/>
      <c r="AP19" s="137"/>
      <c r="AQ19" s="137"/>
      <c r="AR19" s="129"/>
      <c r="AS19" s="129"/>
      <c r="AT19" s="129"/>
      <c r="AU19" s="129"/>
      <c r="AV19" s="129"/>
    </row>
    <row r="20" spans="1:48" x14ac:dyDescent="0.25">
      <c r="A20" s="98"/>
      <c r="B20" s="54"/>
      <c r="C20" s="18"/>
      <c r="D20" s="19"/>
      <c r="E20" s="139" t="s">
        <v>56</v>
      </c>
      <c r="F20" s="20"/>
      <c r="G20" s="21"/>
      <c r="H20" s="22"/>
      <c r="I20" s="22"/>
      <c r="J20" s="22"/>
      <c r="K20" s="22"/>
      <c r="L20" s="16">
        <f t="shared" si="0"/>
        <v>0</v>
      </c>
      <c r="M20" s="16">
        <f t="shared" si="3"/>
        <v>0</v>
      </c>
      <c r="N20" s="16">
        <f t="shared" si="4"/>
        <v>0</v>
      </c>
      <c r="O20" s="16">
        <f t="shared" si="5"/>
        <v>0</v>
      </c>
      <c r="P20" s="16">
        <f t="shared" si="6"/>
        <v>0</v>
      </c>
      <c r="Q20" s="16">
        <f t="shared" si="7"/>
        <v>0</v>
      </c>
      <c r="R20" s="16">
        <f t="shared" si="8"/>
        <v>0</v>
      </c>
      <c r="S20" s="16">
        <f t="shared" si="9"/>
        <v>0</v>
      </c>
      <c r="T20" s="16">
        <f t="shared" si="10"/>
        <v>0</v>
      </c>
      <c r="U20" s="16"/>
      <c r="V20" s="16"/>
      <c r="W20" s="17">
        <f t="shared" si="2"/>
        <v>0</v>
      </c>
      <c r="X20" s="56"/>
      <c r="Z20" s="134"/>
      <c r="AA20" s="130"/>
      <c r="AB20" s="135"/>
      <c r="AC20" s="135"/>
      <c r="AD20" s="135"/>
      <c r="AE20" s="135"/>
      <c r="AF20" s="135"/>
      <c r="AG20" s="135"/>
      <c r="AH20" s="135"/>
      <c r="AI20" s="135"/>
      <c r="AJ20" s="136"/>
      <c r="AK20" s="137"/>
      <c r="AL20" s="137"/>
      <c r="AM20" s="137"/>
      <c r="AN20" s="137"/>
      <c r="AO20" s="137"/>
      <c r="AP20" s="137"/>
      <c r="AQ20" s="137"/>
      <c r="AR20" s="129"/>
      <c r="AS20" s="129"/>
      <c r="AT20" s="129"/>
      <c r="AU20" s="129"/>
      <c r="AV20" s="129"/>
    </row>
    <row r="21" spans="1:48" ht="15.75" x14ac:dyDescent="0.25">
      <c r="A21" s="297" t="s">
        <v>67</v>
      </c>
      <c r="B21" s="298"/>
      <c r="C21" s="298"/>
      <c r="D21" s="298"/>
      <c r="E21" s="299"/>
      <c r="F21" s="91"/>
      <c r="G21" s="26">
        <f t="shared" ref="G21:W21" si="11">SUM(G11:G20)</f>
        <v>0</v>
      </c>
      <c r="H21" s="26">
        <f t="shared" si="11"/>
        <v>0</v>
      </c>
      <c r="I21" s="26">
        <f t="shared" si="11"/>
        <v>0</v>
      </c>
      <c r="J21" s="26">
        <f t="shared" si="11"/>
        <v>0</v>
      </c>
      <c r="K21" s="26">
        <f t="shared" si="11"/>
        <v>0</v>
      </c>
      <c r="L21" s="26">
        <f t="shared" si="11"/>
        <v>0</v>
      </c>
      <c r="M21" s="26">
        <f t="shared" si="11"/>
        <v>0</v>
      </c>
      <c r="N21" s="26">
        <f t="shared" si="11"/>
        <v>0</v>
      </c>
      <c r="O21" s="26">
        <f t="shared" si="11"/>
        <v>0</v>
      </c>
      <c r="P21" s="26">
        <f t="shared" si="11"/>
        <v>0</v>
      </c>
      <c r="Q21" s="26">
        <f t="shared" si="11"/>
        <v>0</v>
      </c>
      <c r="R21" s="26">
        <f t="shared" si="11"/>
        <v>0</v>
      </c>
      <c r="S21" s="26">
        <f t="shared" si="11"/>
        <v>0</v>
      </c>
      <c r="T21" s="26">
        <f t="shared" si="11"/>
        <v>0</v>
      </c>
      <c r="U21" s="26">
        <f t="shared" si="11"/>
        <v>0</v>
      </c>
      <c r="V21" s="26">
        <f t="shared" si="11"/>
        <v>0</v>
      </c>
      <c r="W21" s="26">
        <f t="shared" si="11"/>
        <v>0</v>
      </c>
      <c r="X21" s="27"/>
      <c r="Z21" s="130"/>
      <c r="AA21" s="130"/>
      <c r="AB21" s="138"/>
      <c r="AC21" s="138"/>
      <c r="AD21" s="138"/>
      <c r="AE21" s="138"/>
      <c r="AF21" s="138"/>
      <c r="AG21" s="138"/>
      <c r="AH21" s="138"/>
      <c r="AI21" s="138"/>
      <c r="AJ21" s="136"/>
      <c r="AK21" s="137"/>
      <c r="AL21" s="137"/>
      <c r="AM21" s="137"/>
      <c r="AN21" s="137"/>
      <c r="AO21" s="137"/>
      <c r="AP21" s="137"/>
      <c r="AQ21" s="137"/>
      <c r="AR21" s="129"/>
      <c r="AS21" s="129"/>
      <c r="AT21" s="129"/>
      <c r="AU21" s="129"/>
      <c r="AV21" s="129"/>
    </row>
    <row r="22" spans="1:48" ht="16.5" thickBot="1" x14ac:dyDescent="0.3">
      <c r="A22" s="28"/>
      <c r="B22" s="28"/>
      <c r="C22" s="29"/>
      <c r="D22" s="29"/>
      <c r="E22" s="29"/>
      <c r="F22" s="29"/>
      <c r="G22" s="30"/>
      <c r="H22" s="30"/>
      <c r="I22" s="30"/>
      <c r="J22" s="30"/>
      <c r="K22" s="30"/>
      <c r="L22" s="30"/>
      <c r="M22" s="30"/>
      <c r="N22" s="30"/>
      <c r="O22" s="31"/>
      <c r="P22" s="31"/>
      <c r="Q22" s="31"/>
      <c r="R22" s="31"/>
      <c r="S22" s="31"/>
      <c r="T22" s="30"/>
      <c r="U22" s="30"/>
      <c r="V22" s="30"/>
      <c r="W22" s="30"/>
      <c r="X22" s="32"/>
      <c r="Z22" s="129"/>
      <c r="AA22" s="129"/>
      <c r="AB22" s="129"/>
      <c r="AC22" s="129"/>
      <c r="AD22" s="129"/>
      <c r="AE22" s="129"/>
      <c r="AF22" s="129"/>
      <c r="AG22" s="129"/>
      <c r="AH22" s="129"/>
      <c r="AI22" s="129"/>
      <c r="AJ22" s="129"/>
      <c r="AK22" s="129"/>
      <c r="AL22" s="129"/>
      <c r="AM22" s="129"/>
      <c r="AN22" s="129"/>
      <c r="AO22" s="129"/>
      <c r="AP22" s="129"/>
      <c r="AQ22" s="129"/>
      <c r="AR22" s="129"/>
      <c r="AS22" s="129"/>
      <c r="AT22" s="129"/>
      <c r="AU22" s="129"/>
      <c r="AV22" s="129"/>
    </row>
    <row r="23" spans="1:48" ht="16.5" thickBot="1" x14ac:dyDescent="0.3">
      <c r="A23" s="300" t="s">
        <v>29</v>
      </c>
      <c r="B23" s="301"/>
      <c r="C23" s="302"/>
      <c r="D23" s="302"/>
      <c r="E23" s="302"/>
      <c r="F23" s="302"/>
      <c r="G23" s="302"/>
      <c r="H23" s="302"/>
      <c r="I23" s="302"/>
      <c r="J23" s="302"/>
      <c r="K23" s="302"/>
      <c r="L23" s="302"/>
      <c r="M23" s="302"/>
      <c r="N23" s="302"/>
      <c r="O23" s="302"/>
      <c r="P23" s="302"/>
      <c r="Q23" s="302"/>
      <c r="R23" s="302"/>
      <c r="S23" s="302"/>
      <c r="T23" s="302"/>
      <c r="U23" s="302"/>
      <c r="V23" s="302"/>
      <c r="W23" s="302"/>
      <c r="X23" s="303"/>
    </row>
    <row r="24" spans="1:48" ht="15.75" x14ac:dyDescent="0.25">
      <c r="A24" s="33" t="s">
        <v>30</v>
      </c>
      <c r="B24" s="309" t="s">
        <v>31</v>
      </c>
      <c r="C24" s="310"/>
      <c r="D24" s="311"/>
      <c r="E24" s="304"/>
      <c r="F24" s="305"/>
      <c r="G24" s="305"/>
      <c r="H24" s="305"/>
      <c r="I24" s="305"/>
      <c r="J24" s="305"/>
      <c r="K24" s="34">
        <v>2</v>
      </c>
      <c r="L24" s="306" t="s">
        <v>32</v>
      </c>
      <c r="M24" s="306"/>
      <c r="N24" s="306"/>
      <c r="O24" s="306"/>
      <c r="P24" s="306"/>
      <c r="Q24" s="306"/>
      <c r="R24" s="307"/>
      <c r="S24" s="307"/>
      <c r="T24" s="307"/>
      <c r="U24" s="307"/>
      <c r="V24" s="307"/>
      <c r="W24" s="307"/>
      <c r="X24" s="308"/>
    </row>
    <row r="25" spans="1:48" ht="15" customHeight="1" x14ac:dyDescent="0.25">
      <c r="A25" s="35" t="s">
        <v>33</v>
      </c>
      <c r="B25" s="317" t="s">
        <v>34</v>
      </c>
      <c r="C25" s="318"/>
      <c r="D25" s="318"/>
      <c r="E25" s="318"/>
      <c r="F25" s="318"/>
      <c r="G25" s="318"/>
      <c r="H25" s="318"/>
      <c r="I25" s="318"/>
      <c r="J25" s="318"/>
      <c r="K25" s="318"/>
      <c r="L25" s="318"/>
      <c r="M25" s="318"/>
      <c r="N25" s="318"/>
      <c r="O25" s="318"/>
      <c r="P25" s="318"/>
      <c r="Q25" s="318"/>
      <c r="R25" s="318"/>
      <c r="S25" s="318"/>
      <c r="T25" s="318"/>
      <c r="U25" s="318"/>
      <c r="V25" s="318"/>
      <c r="W25" s="318"/>
      <c r="X25" s="319"/>
    </row>
    <row r="26" spans="1:48" ht="15" customHeight="1" x14ac:dyDescent="0.25">
      <c r="A26" s="274"/>
      <c r="B26" s="51"/>
      <c r="C26" s="277" t="s">
        <v>35</v>
      </c>
      <c r="D26" s="277"/>
      <c r="E26" s="277"/>
      <c r="F26" s="277"/>
      <c r="G26" s="277"/>
      <c r="H26" s="277"/>
      <c r="I26" s="277"/>
      <c r="J26" s="277"/>
      <c r="K26" s="278" t="s">
        <v>36</v>
      </c>
      <c r="L26" s="278"/>
      <c r="M26" s="278"/>
      <c r="N26" s="278"/>
      <c r="O26" s="278"/>
      <c r="P26" s="278"/>
      <c r="Q26" s="278"/>
      <c r="R26" s="278"/>
      <c r="S26" s="278"/>
      <c r="T26" s="277"/>
      <c r="U26" s="277"/>
      <c r="V26" s="277"/>
      <c r="W26" s="277"/>
      <c r="X26" s="279"/>
    </row>
    <row r="27" spans="1:48" ht="15" customHeight="1" x14ac:dyDescent="0.25">
      <c r="A27" s="275"/>
      <c r="B27" s="52"/>
      <c r="C27" s="277" t="s">
        <v>37</v>
      </c>
      <c r="D27" s="277"/>
      <c r="E27" s="277"/>
      <c r="F27" s="277"/>
      <c r="G27" s="277"/>
      <c r="H27" s="277"/>
      <c r="I27" s="277"/>
      <c r="J27" s="277"/>
      <c r="K27" s="278"/>
      <c r="L27" s="278"/>
      <c r="M27" s="278"/>
      <c r="N27" s="278"/>
      <c r="O27" s="278"/>
      <c r="P27" s="278"/>
      <c r="Q27" s="278"/>
      <c r="R27" s="278"/>
      <c r="S27" s="278"/>
      <c r="T27" s="277"/>
      <c r="U27" s="277"/>
      <c r="V27" s="277"/>
      <c r="W27" s="277"/>
      <c r="X27" s="279"/>
    </row>
    <row r="28" spans="1:48" ht="15.75" customHeight="1" thickBot="1" x14ac:dyDescent="0.3">
      <c r="A28" s="276"/>
      <c r="B28" s="53"/>
      <c r="C28" s="280" t="s">
        <v>38</v>
      </c>
      <c r="D28" s="280"/>
      <c r="E28" s="277"/>
      <c r="F28" s="277"/>
      <c r="G28" s="277"/>
      <c r="H28" s="277"/>
      <c r="I28" s="277"/>
      <c r="J28" s="277"/>
      <c r="K28" s="280" t="s">
        <v>39</v>
      </c>
      <c r="L28" s="280"/>
      <c r="M28" s="280"/>
      <c r="N28" s="280"/>
      <c r="O28" s="280"/>
      <c r="P28" s="280"/>
      <c r="Q28" s="280"/>
      <c r="R28" s="280"/>
      <c r="S28" s="280"/>
      <c r="T28" s="280"/>
      <c r="U28" s="280"/>
      <c r="V28" s="280"/>
      <c r="W28" s="280"/>
      <c r="X28" s="281"/>
    </row>
    <row r="29" spans="1:48" ht="16.5" thickBot="1" x14ac:dyDescent="0.3">
      <c r="A29" s="28"/>
      <c r="B29" s="28"/>
      <c r="C29" s="29"/>
      <c r="D29" s="29"/>
      <c r="E29" s="29"/>
      <c r="F29" s="29"/>
      <c r="G29" s="36"/>
      <c r="H29" s="36"/>
      <c r="I29" s="36"/>
      <c r="J29" s="30"/>
      <c r="K29" s="30"/>
      <c r="L29" s="30"/>
      <c r="M29" s="30"/>
      <c r="N29" s="30"/>
      <c r="O29" s="31"/>
      <c r="P29" s="31"/>
      <c r="Q29" s="31"/>
      <c r="R29" s="31"/>
      <c r="S29" s="31"/>
      <c r="T29" s="30"/>
      <c r="U29" s="30"/>
      <c r="V29" s="30"/>
      <c r="W29" s="30"/>
      <c r="X29" s="32"/>
    </row>
    <row r="30" spans="1:48" x14ac:dyDescent="0.25">
      <c r="A30" s="37" t="s">
        <v>40</v>
      </c>
      <c r="B30" s="37"/>
      <c r="C30" s="37"/>
      <c r="D30" s="37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282" t="s">
        <v>41</v>
      </c>
      <c r="P30" s="283"/>
      <c r="Q30" s="283"/>
      <c r="R30" s="283"/>
      <c r="S30" s="283"/>
      <c r="T30" s="283"/>
      <c r="U30" s="283"/>
      <c r="V30" s="283"/>
      <c r="W30" s="283"/>
      <c r="X30" s="284"/>
    </row>
    <row r="31" spans="1:48" x14ac:dyDescent="0.25">
      <c r="A31" s="39">
        <v>1</v>
      </c>
      <c r="B31" s="39"/>
      <c r="C31" s="40" t="s">
        <v>42</v>
      </c>
      <c r="D31" s="41"/>
      <c r="E31" s="41"/>
      <c r="F31" s="41"/>
      <c r="G31" s="41"/>
      <c r="H31" s="41"/>
      <c r="I31" s="42"/>
      <c r="J31" s="42"/>
      <c r="K31" s="42"/>
      <c r="L31" s="41"/>
      <c r="M31" s="41"/>
      <c r="N31" s="41"/>
      <c r="O31" s="261" t="s">
        <v>58</v>
      </c>
      <c r="P31" s="262"/>
      <c r="Q31" s="262"/>
      <c r="R31" s="262"/>
      <c r="S31" s="262"/>
      <c r="T31" s="262"/>
      <c r="U31" s="262"/>
      <c r="V31" s="262"/>
      <c r="W31" s="262"/>
      <c r="X31" s="263"/>
    </row>
    <row r="32" spans="1:48" x14ac:dyDescent="0.25">
      <c r="A32" s="39">
        <v>2</v>
      </c>
      <c r="B32" s="39"/>
      <c r="C32" s="40" t="s">
        <v>43</v>
      </c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261" t="s">
        <v>48</v>
      </c>
      <c r="P32" s="262"/>
      <c r="Q32" s="262"/>
      <c r="R32" s="262"/>
      <c r="S32" s="262"/>
      <c r="T32" s="262"/>
      <c r="U32" s="262"/>
      <c r="V32" s="262"/>
      <c r="W32" s="262"/>
      <c r="X32" s="263"/>
    </row>
    <row r="33" spans="1:24" x14ac:dyDescent="0.25">
      <c r="A33" s="39"/>
      <c r="B33" s="39"/>
      <c r="C33" s="40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271"/>
      <c r="P33" s="272"/>
      <c r="Q33" s="272"/>
      <c r="R33" s="272"/>
      <c r="S33" s="272"/>
      <c r="T33" s="272"/>
      <c r="U33" s="272"/>
      <c r="V33" s="272"/>
      <c r="W33" s="272"/>
      <c r="X33" s="273"/>
    </row>
    <row r="34" spans="1:24" x14ac:dyDescent="0.25">
      <c r="A34" s="39"/>
      <c r="B34" s="39"/>
      <c r="C34" s="40"/>
      <c r="D34" s="43"/>
      <c r="E34"/>
      <c r="F34"/>
      <c r="G34"/>
      <c r="H34"/>
      <c r="I34"/>
      <c r="J34"/>
      <c r="K34"/>
      <c r="L34"/>
      <c r="M34"/>
      <c r="N34"/>
      <c r="O34" s="261"/>
      <c r="P34" s="262"/>
      <c r="Q34" s="262"/>
      <c r="R34" s="262"/>
      <c r="S34" s="262"/>
      <c r="T34" s="262"/>
      <c r="U34" s="262"/>
      <c r="V34" s="262"/>
      <c r="W34" s="262"/>
      <c r="X34" s="263"/>
    </row>
    <row r="35" spans="1:24" x14ac:dyDescent="0.25">
      <c r="A35" s="44" t="s">
        <v>44</v>
      </c>
      <c r="B35" s="44"/>
      <c r="C35" s="264" t="s">
        <v>55</v>
      </c>
      <c r="D35" s="264"/>
      <c r="E35" s="264"/>
      <c r="F35" s="264"/>
      <c r="G35" s="264"/>
      <c r="H35" s="264"/>
      <c r="I35" s="264"/>
      <c r="J35" s="264"/>
      <c r="K35" s="264"/>
      <c r="L35" s="264"/>
      <c r="M35" s="264"/>
      <c r="N35"/>
      <c r="O35" s="261" t="s">
        <v>49</v>
      </c>
      <c r="P35" s="262"/>
      <c r="Q35" s="262"/>
      <c r="R35" s="262"/>
      <c r="S35" s="262"/>
      <c r="T35" s="262"/>
      <c r="U35" s="262"/>
      <c r="V35" s="262"/>
      <c r="W35" s="262"/>
      <c r="X35" s="263"/>
    </row>
    <row r="36" spans="1:24" x14ac:dyDescent="0.25">
      <c r="A36" s="44"/>
      <c r="B36" s="44"/>
      <c r="C36" s="264"/>
      <c r="D36" s="264"/>
      <c r="E36" s="264"/>
      <c r="F36" s="264"/>
      <c r="G36" s="264"/>
      <c r="H36" s="264"/>
      <c r="I36" s="264"/>
      <c r="J36" s="264"/>
      <c r="K36" s="264"/>
      <c r="L36" s="264"/>
      <c r="M36" s="264"/>
      <c r="N36" s="89"/>
      <c r="O36" s="265"/>
      <c r="P36" s="266"/>
      <c r="Q36" s="266"/>
      <c r="R36" s="266"/>
      <c r="S36" s="266"/>
      <c r="T36" s="266"/>
      <c r="U36" s="266"/>
      <c r="V36" s="266"/>
      <c r="W36" s="266"/>
      <c r="X36" s="267"/>
    </row>
    <row r="37" spans="1:24" ht="15.75" thickBot="1" x14ac:dyDescent="0.3">
      <c r="A37" s="89"/>
      <c r="B37" s="89"/>
      <c r="C37" s="264"/>
      <c r="D37" s="264"/>
      <c r="E37" s="264"/>
      <c r="F37" s="264"/>
      <c r="G37" s="264"/>
      <c r="H37" s="264"/>
      <c r="I37" s="264"/>
      <c r="J37" s="264"/>
      <c r="K37" s="264"/>
      <c r="L37" s="264"/>
      <c r="M37" s="264"/>
      <c r="N37" s="89"/>
      <c r="O37" s="268"/>
      <c r="P37" s="269"/>
      <c r="Q37" s="269"/>
      <c r="R37" s="269"/>
      <c r="S37" s="269"/>
      <c r="T37" s="269"/>
      <c r="U37" s="269"/>
      <c r="V37" s="269"/>
      <c r="W37" s="269"/>
      <c r="X37" s="270"/>
    </row>
    <row r="38" spans="1:24" x14ac:dyDescent="0.25">
      <c r="A38" s="89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</row>
    <row r="39" spans="1:24" x14ac:dyDescent="0.25">
      <c r="A39" s="89"/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N39" s="89"/>
      <c r="O39" s="89"/>
      <c r="P39" s="89"/>
      <c r="Q39" s="89"/>
      <c r="R39" s="89"/>
      <c r="S39" s="89"/>
      <c r="T39" s="89"/>
      <c r="U39" s="89"/>
      <c r="W39" s="89"/>
      <c r="X39" s="89"/>
    </row>
    <row r="40" spans="1:24" x14ac:dyDescent="0.25">
      <c r="A40" s="89"/>
      <c r="B40" s="89"/>
      <c r="C40" s="89"/>
      <c r="D40" s="89"/>
      <c r="E40" s="89"/>
      <c r="F40" s="89"/>
      <c r="G40" s="89"/>
      <c r="H40" s="89"/>
      <c r="I40" s="89"/>
      <c r="J40" s="89"/>
      <c r="K40" s="89"/>
      <c r="L40" s="89"/>
      <c r="N40" s="89"/>
      <c r="O40" s="89"/>
      <c r="P40" s="89"/>
      <c r="Q40" s="89"/>
      <c r="R40" s="89"/>
      <c r="S40" s="89"/>
      <c r="T40" s="89"/>
      <c r="U40" s="89"/>
      <c r="W40" s="89"/>
      <c r="X40" s="89"/>
    </row>
  </sheetData>
  <mergeCells count="60">
    <mergeCell ref="O31:X31"/>
    <mergeCell ref="O32:X32"/>
    <mergeCell ref="O34:X34"/>
    <mergeCell ref="C35:M37"/>
    <mergeCell ref="O35:X35"/>
    <mergeCell ref="O36:X36"/>
    <mergeCell ref="O37:X37"/>
    <mergeCell ref="A21:E21"/>
    <mergeCell ref="A23:X23"/>
    <mergeCell ref="O33:X33"/>
    <mergeCell ref="B25:X25"/>
    <mergeCell ref="A26:A28"/>
    <mergeCell ref="C26:D26"/>
    <mergeCell ref="E26:J26"/>
    <mergeCell ref="K26:S27"/>
    <mergeCell ref="T26:X27"/>
    <mergeCell ref="C27:D27"/>
    <mergeCell ref="E27:J27"/>
    <mergeCell ref="C28:D28"/>
    <mergeCell ref="E28:J28"/>
    <mergeCell ref="K28:S28"/>
    <mergeCell ref="T28:X28"/>
    <mergeCell ref="O30:X30"/>
    <mergeCell ref="P9:P10"/>
    <mergeCell ref="Q9:Q10"/>
    <mergeCell ref="R9:R10"/>
    <mergeCell ref="S9:S10"/>
    <mergeCell ref="T9:T10"/>
    <mergeCell ref="F8:F10"/>
    <mergeCell ref="G8:K8"/>
    <mergeCell ref="L8:L10"/>
    <mergeCell ref="M8:T8"/>
    <mergeCell ref="B24:D24"/>
    <mergeCell ref="E24:J24"/>
    <mergeCell ref="L24:Q24"/>
    <mergeCell ref="R24:X24"/>
    <mergeCell ref="U8:U10"/>
    <mergeCell ref="V8:V9"/>
    <mergeCell ref="W8:W10"/>
    <mergeCell ref="X8:X10"/>
    <mergeCell ref="H9:I9"/>
    <mergeCell ref="M9:M10"/>
    <mergeCell ref="N9:N10"/>
    <mergeCell ref="O9:O10"/>
    <mergeCell ref="A8:A10"/>
    <mergeCell ref="B8:B10"/>
    <mergeCell ref="C8:C10"/>
    <mergeCell ref="D8:D10"/>
    <mergeCell ref="E8:E10"/>
    <mergeCell ref="A1:D1"/>
    <mergeCell ref="E1:X1"/>
    <mergeCell ref="A3:D3"/>
    <mergeCell ref="E3:M3"/>
    <mergeCell ref="N3:X6"/>
    <mergeCell ref="A4:D4"/>
    <mergeCell ref="E4:M4"/>
    <mergeCell ref="A5:D5"/>
    <mergeCell ref="E5:M5"/>
    <mergeCell ref="A6:D6"/>
    <mergeCell ref="E6:M6"/>
  </mergeCells>
  <pageMargins left="0" right="0" top="0" bottom="0" header="0.31496062992125984" footer="0.31496062992125984"/>
  <pageSetup paperSize="9" scale="60" orientation="landscape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AV40"/>
  <sheetViews>
    <sheetView topLeftCell="D1" zoomScaleNormal="100" workbookViewId="0">
      <selection activeCell="V8" sqref="V8:V9"/>
    </sheetView>
  </sheetViews>
  <sheetFormatPr defaultRowHeight="15" x14ac:dyDescent="0.25"/>
  <cols>
    <col min="1" max="1" width="8.42578125" style="25" customWidth="1"/>
    <col min="2" max="2" width="9.7109375" style="25" customWidth="1"/>
    <col min="3" max="3" width="31.140625" style="25" customWidth="1"/>
    <col min="4" max="4" width="5.85546875" style="25" customWidth="1"/>
    <col min="5" max="5" width="12.7109375" style="25" bestFit="1" customWidth="1"/>
    <col min="6" max="6" width="10.85546875" style="25" customWidth="1"/>
    <col min="7" max="8" width="8.5703125" style="25" customWidth="1"/>
    <col min="9" max="9" width="7.5703125" style="25" customWidth="1"/>
    <col min="10" max="10" width="10.42578125" style="25" customWidth="1"/>
    <col min="11" max="11" width="10" style="25" customWidth="1"/>
    <col min="12" max="12" width="7.7109375" style="25" customWidth="1"/>
    <col min="13" max="13" width="7.5703125" style="25" customWidth="1"/>
    <col min="14" max="14" width="8.42578125" style="25" customWidth="1"/>
    <col min="15" max="16" width="7.85546875" style="25" customWidth="1"/>
    <col min="17" max="17" width="7.42578125" style="25" customWidth="1"/>
    <col min="18" max="18" width="7.28515625" style="25" customWidth="1"/>
    <col min="19" max="19" width="7" style="25" customWidth="1"/>
    <col min="20" max="20" width="8" style="25" customWidth="1"/>
    <col min="21" max="21" width="7" style="25" customWidth="1"/>
    <col min="22" max="22" width="8" style="25" customWidth="1"/>
    <col min="23" max="23" width="10" style="25" customWidth="1"/>
    <col min="24" max="24" width="30.5703125" style="25" customWidth="1"/>
    <col min="26" max="26" width="13.7109375" customWidth="1"/>
    <col min="27" max="27" width="24.7109375" customWidth="1"/>
    <col min="28" max="28" width="13.85546875" customWidth="1"/>
    <col min="31" max="31" width="11.7109375" customWidth="1"/>
    <col min="33" max="33" width="12.5703125" customWidth="1"/>
    <col min="40" max="40" width="12.42578125" customWidth="1"/>
  </cols>
  <sheetData>
    <row r="1" spans="1:48" ht="18.75" thickBot="1" x14ac:dyDescent="0.3">
      <c r="A1" s="320" t="s">
        <v>93</v>
      </c>
      <c r="B1" s="321"/>
      <c r="C1" s="321"/>
      <c r="D1" s="322"/>
      <c r="E1" s="323" t="s">
        <v>59</v>
      </c>
      <c r="F1" s="324"/>
      <c r="G1" s="324"/>
      <c r="H1" s="324"/>
      <c r="I1" s="324"/>
      <c r="J1" s="324"/>
      <c r="K1" s="324"/>
      <c r="L1" s="324"/>
      <c r="M1" s="324"/>
      <c r="N1" s="324"/>
      <c r="O1" s="324"/>
      <c r="P1" s="324"/>
      <c r="Q1" s="324"/>
      <c r="R1" s="324"/>
      <c r="S1" s="324"/>
      <c r="T1" s="324"/>
      <c r="U1" s="324"/>
      <c r="V1" s="324"/>
      <c r="W1" s="324"/>
      <c r="X1" s="325"/>
    </row>
    <row r="2" spans="1:48" ht="18.75" thickBot="1" x14ac:dyDescent="0.3">
      <c r="A2" s="1"/>
      <c r="B2" s="1"/>
      <c r="C2" s="1"/>
      <c r="D2" s="1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48" ht="18.75" thickBot="1" x14ac:dyDescent="0.3">
      <c r="A3" s="326" t="s">
        <v>0</v>
      </c>
      <c r="B3" s="327"/>
      <c r="C3" s="327"/>
      <c r="D3" s="328"/>
      <c r="E3" s="329"/>
      <c r="F3" s="330"/>
      <c r="G3" s="330"/>
      <c r="H3" s="330"/>
      <c r="I3" s="330"/>
      <c r="J3" s="330"/>
      <c r="K3" s="330"/>
      <c r="L3" s="330"/>
      <c r="M3" s="331"/>
      <c r="N3" s="332"/>
      <c r="O3" s="333"/>
      <c r="P3" s="333"/>
      <c r="Q3" s="333"/>
      <c r="R3" s="333"/>
      <c r="S3" s="333"/>
      <c r="T3" s="333"/>
      <c r="U3" s="333"/>
      <c r="V3" s="333"/>
      <c r="W3" s="333"/>
      <c r="X3" s="334"/>
    </row>
    <row r="4" spans="1:48" ht="18.75" thickBot="1" x14ac:dyDescent="0.3">
      <c r="A4" s="326" t="s">
        <v>1</v>
      </c>
      <c r="B4" s="327"/>
      <c r="C4" s="327"/>
      <c r="D4" s="328"/>
      <c r="E4" s="329"/>
      <c r="F4" s="330"/>
      <c r="G4" s="330"/>
      <c r="H4" s="330"/>
      <c r="I4" s="330"/>
      <c r="J4" s="330"/>
      <c r="K4" s="330"/>
      <c r="L4" s="330"/>
      <c r="M4" s="331"/>
      <c r="N4" s="335"/>
      <c r="O4" s="336"/>
      <c r="P4" s="336"/>
      <c r="Q4" s="336"/>
      <c r="R4" s="336"/>
      <c r="S4" s="336"/>
      <c r="T4" s="336"/>
      <c r="U4" s="336"/>
      <c r="V4" s="336"/>
      <c r="W4" s="336"/>
      <c r="X4" s="337"/>
    </row>
    <row r="5" spans="1:48" ht="18.75" thickBot="1" x14ac:dyDescent="0.3">
      <c r="A5" s="341" t="s">
        <v>2</v>
      </c>
      <c r="B5" s="342"/>
      <c r="C5" s="342"/>
      <c r="D5" s="342"/>
      <c r="E5" s="343"/>
      <c r="F5" s="344"/>
      <c r="G5" s="344"/>
      <c r="H5" s="344"/>
      <c r="I5" s="344"/>
      <c r="J5" s="344"/>
      <c r="K5" s="344"/>
      <c r="L5" s="344"/>
      <c r="M5" s="345"/>
      <c r="N5" s="335"/>
      <c r="O5" s="336"/>
      <c r="P5" s="336"/>
      <c r="Q5" s="336"/>
      <c r="R5" s="336"/>
      <c r="S5" s="336"/>
      <c r="T5" s="336"/>
      <c r="U5" s="336"/>
      <c r="V5" s="336"/>
      <c r="W5" s="336"/>
      <c r="X5" s="337"/>
    </row>
    <row r="6" spans="1:48" ht="18.75" thickBot="1" x14ac:dyDescent="0.3">
      <c r="A6" s="326" t="s">
        <v>3</v>
      </c>
      <c r="B6" s="327"/>
      <c r="C6" s="327"/>
      <c r="D6" s="327"/>
      <c r="E6" s="346" t="s">
        <v>107</v>
      </c>
      <c r="F6" s="347"/>
      <c r="G6" s="347"/>
      <c r="H6" s="347"/>
      <c r="I6" s="347"/>
      <c r="J6" s="347"/>
      <c r="K6" s="347"/>
      <c r="L6" s="347"/>
      <c r="M6" s="348"/>
      <c r="N6" s="338"/>
      <c r="O6" s="339"/>
      <c r="P6" s="339"/>
      <c r="Q6" s="339"/>
      <c r="R6" s="339"/>
      <c r="S6" s="339"/>
      <c r="T6" s="339"/>
      <c r="U6" s="339"/>
      <c r="V6" s="339"/>
      <c r="W6" s="339"/>
      <c r="X6" s="340"/>
    </row>
    <row r="7" spans="1:48" ht="19.5" thickBot="1" x14ac:dyDescent="0.35">
      <c r="A7" s="3"/>
      <c r="B7" s="3"/>
      <c r="C7" s="3"/>
      <c r="D7" s="3"/>
      <c r="E7" s="3"/>
      <c r="F7" s="3"/>
      <c r="G7" s="3"/>
      <c r="H7" s="4"/>
      <c r="I7" s="5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48" x14ac:dyDescent="0.25">
      <c r="A8" s="289" t="s">
        <v>4</v>
      </c>
      <c r="B8" s="289" t="s">
        <v>45</v>
      </c>
      <c r="C8" s="289" t="s">
        <v>5</v>
      </c>
      <c r="D8" s="349" t="s">
        <v>6</v>
      </c>
      <c r="E8" s="352" t="s">
        <v>7</v>
      </c>
      <c r="F8" s="289" t="s">
        <v>8</v>
      </c>
      <c r="G8" s="287" t="s">
        <v>9</v>
      </c>
      <c r="H8" s="287"/>
      <c r="I8" s="287"/>
      <c r="J8" s="287"/>
      <c r="K8" s="288"/>
      <c r="L8" s="289" t="s">
        <v>10</v>
      </c>
      <c r="M8" s="292" t="s">
        <v>11</v>
      </c>
      <c r="N8" s="287"/>
      <c r="O8" s="287"/>
      <c r="P8" s="287"/>
      <c r="Q8" s="287"/>
      <c r="R8" s="287"/>
      <c r="S8" s="287"/>
      <c r="T8" s="288"/>
      <c r="U8" s="289" t="s">
        <v>12</v>
      </c>
      <c r="V8" s="171">
        <v>642030</v>
      </c>
      <c r="W8" s="289" t="s">
        <v>13</v>
      </c>
      <c r="X8" s="289" t="s">
        <v>57</v>
      </c>
    </row>
    <row r="9" spans="1:48" x14ac:dyDescent="0.25">
      <c r="A9" s="295"/>
      <c r="B9" s="290"/>
      <c r="C9" s="295"/>
      <c r="D9" s="350"/>
      <c r="E9" s="353"/>
      <c r="F9" s="295"/>
      <c r="G9" s="90">
        <v>611</v>
      </c>
      <c r="H9" s="313" t="s">
        <v>14</v>
      </c>
      <c r="I9" s="314"/>
      <c r="J9" s="7">
        <v>614</v>
      </c>
      <c r="K9" s="8">
        <v>616</v>
      </c>
      <c r="L9" s="290"/>
      <c r="M9" s="315" t="s">
        <v>15</v>
      </c>
      <c r="N9" s="285" t="s">
        <v>16</v>
      </c>
      <c r="O9" s="285" t="s">
        <v>17</v>
      </c>
      <c r="P9" s="285" t="s">
        <v>18</v>
      </c>
      <c r="Q9" s="285" t="s">
        <v>19</v>
      </c>
      <c r="R9" s="285" t="s">
        <v>20</v>
      </c>
      <c r="S9" s="285" t="s">
        <v>21</v>
      </c>
      <c r="T9" s="293" t="s">
        <v>22</v>
      </c>
      <c r="U9" s="290"/>
      <c r="V9" s="312"/>
      <c r="W9" s="295"/>
      <c r="X9" s="295"/>
      <c r="Z9" s="129"/>
      <c r="AA9" s="129"/>
      <c r="AB9" s="129"/>
      <c r="AC9" s="129"/>
      <c r="AD9" s="129"/>
      <c r="AE9" s="129"/>
      <c r="AF9" s="129"/>
      <c r="AG9" s="129"/>
      <c r="AH9" s="129"/>
      <c r="AI9" s="129"/>
      <c r="AJ9" s="129"/>
      <c r="AK9" s="129"/>
      <c r="AL9" s="129"/>
      <c r="AM9" s="129"/>
      <c r="AN9" s="129"/>
      <c r="AO9" s="129"/>
      <c r="AP9" s="129"/>
      <c r="AQ9" s="129"/>
      <c r="AR9" s="129"/>
      <c r="AS9" s="129"/>
      <c r="AT9" s="129"/>
      <c r="AU9" s="129"/>
      <c r="AV9" s="129"/>
    </row>
    <row r="10" spans="1:48" ht="60.75" thickBot="1" x14ac:dyDescent="0.3">
      <c r="A10" s="296"/>
      <c r="B10" s="291"/>
      <c r="C10" s="296"/>
      <c r="D10" s="351"/>
      <c r="E10" s="354"/>
      <c r="F10" s="296"/>
      <c r="G10" s="9" t="s">
        <v>23</v>
      </c>
      <c r="H10" s="10" t="s">
        <v>24</v>
      </c>
      <c r="I10" s="11" t="s">
        <v>25</v>
      </c>
      <c r="J10" s="12" t="s">
        <v>26</v>
      </c>
      <c r="K10" s="13" t="s">
        <v>27</v>
      </c>
      <c r="L10" s="291"/>
      <c r="M10" s="316"/>
      <c r="N10" s="286"/>
      <c r="O10" s="286"/>
      <c r="P10" s="286"/>
      <c r="Q10" s="286"/>
      <c r="R10" s="286"/>
      <c r="S10" s="286"/>
      <c r="T10" s="294"/>
      <c r="U10" s="291"/>
      <c r="V10" s="14" t="s">
        <v>28</v>
      </c>
      <c r="W10" s="296"/>
      <c r="X10" s="296"/>
      <c r="Z10" s="130"/>
      <c r="AA10" s="130"/>
      <c r="AB10" s="130"/>
      <c r="AC10" s="131"/>
      <c r="AD10" s="131"/>
      <c r="AE10" s="130"/>
      <c r="AF10" s="131"/>
      <c r="AG10" s="130"/>
      <c r="AH10" s="130"/>
      <c r="AI10" s="131"/>
      <c r="AJ10" s="132"/>
      <c r="AK10" s="132"/>
      <c r="AL10" s="133"/>
      <c r="AM10" s="133"/>
      <c r="AN10" s="132"/>
      <c r="AO10" s="133"/>
      <c r="AP10" s="132"/>
      <c r="AQ10" s="133"/>
      <c r="AR10" s="129"/>
      <c r="AS10" s="129"/>
      <c r="AT10" s="129"/>
      <c r="AU10" s="129"/>
      <c r="AV10" s="129"/>
    </row>
    <row r="11" spans="1:48" x14ac:dyDescent="0.25">
      <c r="A11" s="98"/>
      <c r="B11" s="54"/>
      <c r="C11" s="99"/>
      <c r="D11" s="19"/>
      <c r="E11" s="139" t="s">
        <v>56</v>
      </c>
      <c r="F11" s="20"/>
      <c r="G11" s="21"/>
      <c r="H11" s="22"/>
      <c r="I11" s="22"/>
      <c r="J11" s="22"/>
      <c r="K11" s="22"/>
      <c r="L11" s="16">
        <f t="shared" ref="L11:L20" si="0">ROUNDDOWN(SUM(G11:K11),2)</f>
        <v>0</v>
      </c>
      <c r="M11" s="16">
        <f>IF(F11=621,ROUNDDOWN(0.1*L11,2),0)</f>
        <v>0</v>
      </c>
      <c r="N11" s="16">
        <f>IF(F11=623,ROUNDDOWN(0.1*L11,2),0)</f>
        <v>0</v>
      </c>
      <c r="O11" s="16">
        <f>IF(L11&gt;=7091,99.27,ROUNDDOWN(L11*0.014,2))</f>
        <v>0</v>
      </c>
      <c r="P11" s="16">
        <f>IF(L11&gt;=7091,992.74,ROUNDDOWN(L11*0.14,2))</f>
        <v>0</v>
      </c>
      <c r="Q11" s="16">
        <f t="shared" ref="Q11" si="1">ROUNDDOWN(L11*0.008,2)</f>
        <v>0</v>
      </c>
      <c r="R11" s="16">
        <f>IF(L11&gt;=7091,212.73,ROUNDDOWN(L11*0.03,2))</f>
        <v>0</v>
      </c>
      <c r="S11" s="16">
        <f>IF(L11&gt;=7091,70.91,ROUNDDOWN(L11*0.01,2))</f>
        <v>0</v>
      </c>
      <c r="T11" s="16">
        <f>IF(L11&gt;=7091,336.82,ROUNDDOWN(L11*0.0475,2))</f>
        <v>0</v>
      </c>
      <c r="U11" s="16"/>
      <c r="V11" s="16"/>
      <c r="W11" s="17">
        <f t="shared" ref="W11:W20" si="2">SUM(L11:V11)</f>
        <v>0</v>
      </c>
      <c r="X11" s="56"/>
      <c r="Z11" s="134"/>
      <c r="AA11" s="130"/>
      <c r="AB11" s="135"/>
      <c r="AC11" s="135"/>
      <c r="AD11" s="135"/>
      <c r="AE11" s="135"/>
      <c r="AF11" s="135"/>
      <c r="AG11" s="135"/>
      <c r="AH11" s="135"/>
      <c r="AI11" s="135"/>
      <c r="AJ11" s="136"/>
      <c r="AK11" s="137"/>
      <c r="AL11" s="137"/>
      <c r="AM11" s="137"/>
      <c r="AN11" s="137"/>
      <c r="AO11" s="137"/>
      <c r="AP11" s="137"/>
      <c r="AQ11" s="137"/>
      <c r="AR11" s="129"/>
      <c r="AS11" s="129"/>
      <c r="AT11" s="129"/>
      <c r="AU11" s="129"/>
      <c r="AV11" s="129"/>
    </row>
    <row r="12" spans="1:48" x14ac:dyDescent="0.25">
      <c r="A12" s="98"/>
      <c r="B12" s="54"/>
      <c r="C12" s="101"/>
      <c r="D12" s="19"/>
      <c r="E12" s="139" t="s">
        <v>56</v>
      </c>
      <c r="F12" s="20"/>
      <c r="G12" s="21"/>
      <c r="H12" s="22"/>
      <c r="I12" s="22"/>
      <c r="J12" s="22"/>
      <c r="K12" s="22"/>
      <c r="L12" s="16">
        <f t="shared" si="0"/>
        <v>0</v>
      </c>
      <c r="M12" s="16">
        <f t="shared" ref="M12:M20" si="3">IF(F12=621,ROUNDDOWN(0.1*L12,2),0)</f>
        <v>0</v>
      </c>
      <c r="N12" s="16">
        <f t="shared" ref="N12:N20" si="4">IF(F12=623,ROUNDDOWN(0.1*L12,2),0)</f>
        <v>0</v>
      </c>
      <c r="O12" s="16">
        <f t="shared" ref="O12:O20" si="5">IF(L12&gt;=7091,99.27,ROUNDDOWN(L12*0.014,2))</f>
        <v>0</v>
      </c>
      <c r="P12" s="16">
        <f t="shared" ref="P12:P20" si="6">IF(L12&gt;=7091,992.74,ROUNDDOWN(L12*0.14,2))</f>
        <v>0</v>
      </c>
      <c r="Q12" s="16">
        <f t="shared" ref="Q12:Q20" si="7">ROUNDDOWN(L12*0.008,2)</f>
        <v>0</v>
      </c>
      <c r="R12" s="16">
        <f t="shared" ref="R12:R20" si="8">IF(L12&gt;=7091,212.73,ROUNDDOWN(L12*0.03,2))</f>
        <v>0</v>
      </c>
      <c r="S12" s="16">
        <f t="shared" ref="S12:S20" si="9">IF(L12&gt;=7091,70.91,ROUNDDOWN(L12*0.01,2))</f>
        <v>0</v>
      </c>
      <c r="T12" s="16">
        <f t="shared" ref="T12:T20" si="10">IF(L12&gt;=7091,336.82,ROUNDDOWN(L12*0.0475,2))</f>
        <v>0</v>
      </c>
      <c r="U12" s="16"/>
      <c r="V12" s="16"/>
      <c r="W12" s="17">
        <f t="shared" si="2"/>
        <v>0</v>
      </c>
      <c r="X12" s="56"/>
      <c r="Z12" s="134"/>
      <c r="AA12" s="130"/>
      <c r="AB12" s="135"/>
      <c r="AC12" s="135"/>
      <c r="AD12" s="135"/>
      <c r="AE12" s="135"/>
      <c r="AF12" s="135"/>
      <c r="AG12" s="135"/>
      <c r="AH12" s="135"/>
      <c r="AI12" s="135"/>
      <c r="AJ12" s="136"/>
      <c r="AK12" s="137"/>
      <c r="AL12" s="137"/>
      <c r="AM12" s="137"/>
      <c r="AN12" s="137"/>
      <c r="AO12" s="137"/>
      <c r="AP12" s="137"/>
      <c r="AQ12" s="137"/>
      <c r="AR12" s="129"/>
      <c r="AS12" s="129"/>
      <c r="AT12" s="129"/>
      <c r="AU12" s="129"/>
      <c r="AV12" s="129"/>
    </row>
    <row r="13" spans="1:48" x14ac:dyDescent="0.25">
      <c r="A13" s="98"/>
      <c r="B13" s="54"/>
      <c r="C13" s="18"/>
      <c r="D13" s="19"/>
      <c r="E13" s="139" t="s">
        <v>56</v>
      </c>
      <c r="F13" s="20"/>
      <c r="G13" s="21"/>
      <c r="H13" s="22"/>
      <c r="I13" s="22"/>
      <c r="J13" s="22"/>
      <c r="K13" s="22"/>
      <c r="L13" s="16">
        <f t="shared" si="0"/>
        <v>0</v>
      </c>
      <c r="M13" s="16">
        <f t="shared" si="3"/>
        <v>0</v>
      </c>
      <c r="N13" s="16">
        <f t="shared" si="4"/>
        <v>0</v>
      </c>
      <c r="O13" s="16">
        <f t="shared" si="5"/>
        <v>0</v>
      </c>
      <c r="P13" s="16">
        <f t="shared" si="6"/>
        <v>0</v>
      </c>
      <c r="Q13" s="16">
        <f t="shared" si="7"/>
        <v>0</v>
      </c>
      <c r="R13" s="16">
        <f t="shared" si="8"/>
        <v>0</v>
      </c>
      <c r="S13" s="16">
        <f t="shared" si="9"/>
        <v>0</v>
      </c>
      <c r="T13" s="16">
        <f t="shared" si="10"/>
        <v>0</v>
      </c>
      <c r="U13" s="16"/>
      <c r="V13" s="16"/>
      <c r="W13" s="17">
        <f t="shared" si="2"/>
        <v>0</v>
      </c>
      <c r="X13" s="56"/>
      <c r="Z13" s="134"/>
      <c r="AA13" s="130"/>
      <c r="AB13" s="135"/>
      <c r="AC13" s="135"/>
      <c r="AD13" s="135"/>
      <c r="AE13" s="135"/>
      <c r="AF13" s="135"/>
      <c r="AG13" s="135"/>
      <c r="AH13" s="135"/>
      <c r="AI13" s="135"/>
      <c r="AJ13" s="136"/>
      <c r="AK13" s="137"/>
      <c r="AL13" s="137"/>
      <c r="AM13" s="137"/>
      <c r="AN13" s="137"/>
      <c r="AO13" s="137"/>
      <c r="AP13" s="137"/>
      <c r="AQ13" s="137"/>
      <c r="AR13" s="129"/>
      <c r="AS13" s="129"/>
      <c r="AT13" s="129"/>
      <c r="AU13" s="129"/>
      <c r="AV13" s="129"/>
    </row>
    <row r="14" spans="1:48" x14ac:dyDescent="0.25">
      <c r="A14" s="98"/>
      <c r="B14" s="54"/>
      <c r="C14" s="18"/>
      <c r="D14" s="19"/>
      <c r="E14" s="139" t="s">
        <v>56</v>
      </c>
      <c r="F14" s="20"/>
      <c r="G14" s="21"/>
      <c r="H14" s="22"/>
      <c r="I14" s="22"/>
      <c r="J14" s="22"/>
      <c r="K14" s="22"/>
      <c r="L14" s="16">
        <f t="shared" si="0"/>
        <v>0</v>
      </c>
      <c r="M14" s="16">
        <f t="shared" si="3"/>
        <v>0</v>
      </c>
      <c r="N14" s="16">
        <f t="shared" si="4"/>
        <v>0</v>
      </c>
      <c r="O14" s="16">
        <f t="shared" si="5"/>
        <v>0</v>
      </c>
      <c r="P14" s="16">
        <f t="shared" si="6"/>
        <v>0</v>
      </c>
      <c r="Q14" s="16">
        <f t="shared" si="7"/>
        <v>0</v>
      </c>
      <c r="R14" s="16">
        <f t="shared" si="8"/>
        <v>0</v>
      </c>
      <c r="S14" s="16">
        <f t="shared" si="9"/>
        <v>0</v>
      </c>
      <c r="T14" s="16">
        <f t="shared" si="10"/>
        <v>0</v>
      </c>
      <c r="U14" s="16"/>
      <c r="V14" s="16"/>
      <c r="W14" s="17">
        <f t="shared" si="2"/>
        <v>0</v>
      </c>
      <c r="X14" s="56"/>
      <c r="Z14" s="134"/>
      <c r="AA14" s="130"/>
      <c r="AB14" s="135"/>
      <c r="AC14" s="135"/>
      <c r="AD14" s="135"/>
      <c r="AE14" s="135"/>
      <c r="AF14" s="135"/>
      <c r="AG14" s="135"/>
      <c r="AH14" s="135"/>
      <c r="AI14" s="135"/>
      <c r="AJ14" s="136"/>
      <c r="AK14" s="137"/>
      <c r="AL14" s="137"/>
      <c r="AM14" s="137"/>
      <c r="AN14" s="137"/>
      <c r="AO14" s="137"/>
      <c r="AP14" s="137"/>
      <c r="AQ14" s="137"/>
      <c r="AR14" s="129"/>
      <c r="AS14" s="129"/>
      <c r="AT14" s="129"/>
      <c r="AU14" s="129"/>
      <c r="AV14" s="129"/>
    </row>
    <row r="15" spans="1:48" x14ac:dyDescent="0.25">
      <c r="A15" s="98"/>
      <c r="B15" s="54"/>
      <c r="C15" s="18"/>
      <c r="D15" s="19"/>
      <c r="E15" s="139" t="s">
        <v>56</v>
      </c>
      <c r="F15" s="20"/>
      <c r="G15" s="21"/>
      <c r="H15" s="22"/>
      <c r="I15" s="22"/>
      <c r="J15" s="22"/>
      <c r="K15" s="22"/>
      <c r="L15" s="16">
        <f t="shared" si="0"/>
        <v>0</v>
      </c>
      <c r="M15" s="16">
        <f t="shared" si="3"/>
        <v>0</v>
      </c>
      <c r="N15" s="16">
        <f t="shared" si="4"/>
        <v>0</v>
      </c>
      <c r="O15" s="16">
        <f t="shared" si="5"/>
        <v>0</v>
      </c>
      <c r="P15" s="16">
        <f t="shared" si="6"/>
        <v>0</v>
      </c>
      <c r="Q15" s="16">
        <f t="shared" si="7"/>
        <v>0</v>
      </c>
      <c r="R15" s="16">
        <f t="shared" si="8"/>
        <v>0</v>
      </c>
      <c r="S15" s="16">
        <f t="shared" si="9"/>
        <v>0</v>
      </c>
      <c r="T15" s="16">
        <f t="shared" si="10"/>
        <v>0</v>
      </c>
      <c r="U15" s="16"/>
      <c r="V15" s="16"/>
      <c r="W15" s="17">
        <f t="shared" si="2"/>
        <v>0</v>
      </c>
      <c r="X15" s="56"/>
      <c r="Z15" s="134"/>
      <c r="AA15" s="130"/>
      <c r="AB15" s="135"/>
      <c r="AC15" s="135"/>
      <c r="AD15" s="135"/>
      <c r="AE15" s="135"/>
      <c r="AF15" s="135"/>
      <c r="AG15" s="135"/>
      <c r="AH15" s="135"/>
      <c r="AI15" s="135"/>
      <c r="AJ15" s="136"/>
      <c r="AK15" s="137"/>
      <c r="AL15" s="137"/>
      <c r="AM15" s="137"/>
      <c r="AN15" s="137"/>
      <c r="AO15" s="137"/>
      <c r="AP15" s="137"/>
      <c r="AQ15" s="137"/>
      <c r="AR15" s="129"/>
      <c r="AS15" s="129"/>
      <c r="AT15" s="129"/>
      <c r="AU15" s="129"/>
      <c r="AV15" s="129"/>
    </row>
    <row r="16" spans="1:48" x14ac:dyDescent="0.25">
      <c r="A16" s="98"/>
      <c r="B16" s="54"/>
      <c r="C16" s="18"/>
      <c r="D16" s="19"/>
      <c r="E16" s="139" t="s">
        <v>56</v>
      </c>
      <c r="F16" s="20"/>
      <c r="G16" s="21"/>
      <c r="H16" s="22"/>
      <c r="I16" s="22"/>
      <c r="J16" s="22"/>
      <c r="K16" s="22"/>
      <c r="L16" s="16">
        <f t="shared" si="0"/>
        <v>0</v>
      </c>
      <c r="M16" s="16">
        <f t="shared" si="3"/>
        <v>0</v>
      </c>
      <c r="N16" s="16">
        <f t="shared" si="4"/>
        <v>0</v>
      </c>
      <c r="O16" s="16">
        <f t="shared" si="5"/>
        <v>0</v>
      </c>
      <c r="P16" s="16">
        <f t="shared" si="6"/>
        <v>0</v>
      </c>
      <c r="Q16" s="16">
        <f t="shared" si="7"/>
        <v>0</v>
      </c>
      <c r="R16" s="16">
        <f t="shared" si="8"/>
        <v>0</v>
      </c>
      <c r="S16" s="16">
        <f t="shared" si="9"/>
        <v>0</v>
      </c>
      <c r="T16" s="16">
        <f t="shared" si="10"/>
        <v>0</v>
      </c>
      <c r="U16" s="16"/>
      <c r="V16" s="16"/>
      <c r="W16" s="17">
        <f t="shared" si="2"/>
        <v>0</v>
      </c>
      <c r="X16" s="56"/>
      <c r="Z16" s="134"/>
      <c r="AA16" s="130"/>
      <c r="AB16" s="135"/>
      <c r="AC16" s="135"/>
      <c r="AD16" s="135"/>
      <c r="AE16" s="135"/>
      <c r="AF16" s="135"/>
      <c r="AG16" s="135"/>
      <c r="AH16" s="135"/>
      <c r="AI16" s="135"/>
      <c r="AJ16" s="136"/>
      <c r="AK16" s="137"/>
      <c r="AL16" s="137"/>
      <c r="AM16" s="137"/>
      <c r="AN16" s="137"/>
      <c r="AO16" s="137"/>
      <c r="AP16" s="137"/>
      <c r="AQ16" s="137"/>
      <c r="AR16" s="129"/>
      <c r="AS16" s="129"/>
      <c r="AT16" s="129"/>
      <c r="AU16" s="129"/>
      <c r="AV16" s="129"/>
    </row>
    <row r="17" spans="1:48" x14ac:dyDescent="0.25">
      <c r="A17" s="98"/>
      <c r="B17" s="54"/>
      <c r="C17" s="18"/>
      <c r="D17" s="19"/>
      <c r="E17" s="139" t="s">
        <v>56</v>
      </c>
      <c r="F17" s="20"/>
      <c r="G17" s="21"/>
      <c r="H17" s="22"/>
      <c r="I17" s="22"/>
      <c r="J17" s="22"/>
      <c r="K17" s="22"/>
      <c r="L17" s="16">
        <f t="shared" si="0"/>
        <v>0</v>
      </c>
      <c r="M17" s="16">
        <f t="shared" si="3"/>
        <v>0</v>
      </c>
      <c r="N17" s="16">
        <f t="shared" si="4"/>
        <v>0</v>
      </c>
      <c r="O17" s="16">
        <f t="shared" si="5"/>
        <v>0</v>
      </c>
      <c r="P17" s="16">
        <f t="shared" si="6"/>
        <v>0</v>
      </c>
      <c r="Q17" s="16">
        <f t="shared" si="7"/>
        <v>0</v>
      </c>
      <c r="R17" s="16">
        <f t="shared" si="8"/>
        <v>0</v>
      </c>
      <c r="S17" s="16">
        <f t="shared" si="9"/>
        <v>0</v>
      </c>
      <c r="T17" s="16">
        <f t="shared" si="10"/>
        <v>0</v>
      </c>
      <c r="U17" s="16"/>
      <c r="V17" s="16"/>
      <c r="W17" s="17">
        <f t="shared" si="2"/>
        <v>0</v>
      </c>
      <c r="X17" s="56"/>
      <c r="Z17" s="134"/>
      <c r="AA17" s="130"/>
      <c r="AB17" s="135"/>
      <c r="AC17" s="135"/>
      <c r="AD17" s="135"/>
      <c r="AE17" s="135"/>
      <c r="AF17" s="135"/>
      <c r="AG17" s="135"/>
      <c r="AH17" s="135"/>
      <c r="AI17" s="135"/>
      <c r="AJ17" s="136"/>
      <c r="AK17" s="137"/>
      <c r="AL17" s="137"/>
      <c r="AM17" s="137"/>
      <c r="AN17" s="137"/>
      <c r="AO17" s="137"/>
      <c r="AP17" s="137"/>
      <c r="AQ17" s="137"/>
      <c r="AR17" s="129"/>
      <c r="AS17" s="129"/>
      <c r="AT17" s="129"/>
      <c r="AU17" s="129"/>
      <c r="AV17" s="129"/>
    </row>
    <row r="18" spans="1:48" x14ac:dyDescent="0.25">
      <c r="A18" s="98"/>
      <c r="B18" s="54"/>
      <c r="C18" s="18"/>
      <c r="D18" s="19"/>
      <c r="E18" s="139" t="s">
        <v>56</v>
      </c>
      <c r="F18" s="20"/>
      <c r="G18" s="21"/>
      <c r="H18" s="22"/>
      <c r="I18" s="22"/>
      <c r="J18" s="22"/>
      <c r="K18" s="22"/>
      <c r="L18" s="16">
        <f t="shared" si="0"/>
        <v>0</v>
      </c>
      <c r="M18" s="16">
        <f t="shared" si="3"/>
        <v>0</v>
      </c>
      <c r="N18" s="16">
        <f t="shared" si="4"/>
        <v>0</v>
      </c>
      <c r="O18" s="16">
        <f t="shared" si="5"/>
        <v>0</v>
      </c>
      <c r="P18" s="16">
        <f t="shared" si="6"/>
        <v>0</v>
      </c>
      <c r="Q18" s="16">
        <f t="shared" si="7"/>
        <v>0</v>
      </c>
      <c r="R18" s="16">
        <f t="shared" si="8"/>
        <v>0</v>
      </c>
      <c r="S18" s="16">
        <f t="shared" si="9"/>
        <v>0</v>
      </c>
      <c r="T18" s="16">
        <f t="shared" si="10"/>
        <v>0</v>
      </c>
      <c r="U18" s="16"/>
      <c r="V18" s="16"/>
      <c r="W18" s="17">
        <f t="shared" si="2"/>
        <v>0</v>
      </c>
      <c r="X18" s="56"/>
      <c r="Z18" s="134"/>
      <c r="AA18" s="130"/>
      <c r="AB18" s="135"/>
      <c r="AC18" s="135"/>
      <c r="AD18" s="135"/>
      <c r="AE18" s="135"/>
      <c r="AF18" s="135"/>
      <c r="AG18" s="135"/>
      <c r="AH18" s="135"/>
      <c r="AI18" s="135"/>
      <c r="AJ18" s="136"/>
      <c r="AK18" s="137"/>
      <c r="AL18" s="137"/>
      <c r="AM18" s="137"/>
      <c r="AN18" s="137"/>
      <c r="AO18" s="137"/>
      <c r="AP18" s="137"/>
      <c r="AQ18" s="137"/>
      <c r="AR18" s="129"/>
      <c r="AS18" s="129"/>
      <c r="AT18" s="129"/>
      <c r="AU18" s="129"/>
      <c r="AV18" s="129"/>
    </row>
    <row r="19" spans="1:48" x14ac:dyDescent="0.25">
      <c r="A19" s="98"/>
      <c r="B19" s="54"/>
      <c r="C19" s="18"/>
      <c r="D19" s="19"/>
      <c r="E19" s="139" t="s">
        <v>56</v>
      </c>
      <c r="F19" s="20"/>
      <c r="G19" s="21"/>
      <c r="H19" s="22"/>
      <c r="I19" s="22"/>
      <c r="J19" s="22"/>
      <c r="K19" s="22"/>
      <c r="L19" s="16">
        <f t="shared" si="0"/>
        <v>0</v>
      </c>
      <c r="M19" s="16">
        <f t="shared" si="3"/>
        <v>0</v>
      </c>
      <c r="N19" s="16">
        <f t="shared" si="4"/>
        <v>0</v>
      </c>
      <c r="O19" s="16">
        <f t="shared" si="5"/>
        <v>0</v>
      </c>
      <c r="P19" s="16">
        <f t="shared" si="6"/>
        <v>0</v>
      </c>
      <c r="Q19" s="16">
        <f t="shared" si="7"/>
        <v>0</v>
      </c>
      <c r="R19" s="16">
        <f t="shared" si="8"/>
        <v>0</v>
      </c>
      <c r="S19" s="16">
        <f t="shared" si="9"/>
        <v>0</v>
      </c>
      <c r="T19" s="16">
        <f t="shared" si="10"/>
        <v>0</v>
      </c>
      <c r="U19" s="16"/>
      <c r="V19" s="16"/>
      <c r="W19" s="17">
        <f t="shared" si="2"/>
        <v>0</v>
      </c>
      <c r="X19" s="56"/>
      <c r="Z19" s="134"/>
      <c r="AA19" s="130"/>
      <c r="AB19" s="135"/>
      <c r="AC19" s="135"/>
      <c r="AD19" s="135"/>
      <c r="AE19" s="135"/>
      <c r="AF19" s="135"/>
      <c r="AG19" s="135"/>
      <c r="AH19" s="135"/>
      <c r="AI19" s="135"/>
      <c r="AJ19" s="136"/>
      <c r="AK19" s="137"/>
      <c r="AL19" s="137"/>
      <c r="AM19" s="137"/>
      <c r="AN19" s="137"/>
      <c r="AO19" s="137"/>
      <c r="AP19" s="137"/>
      <c r="AQ19" s="137"/>
      <c r="AR19" s="129"/>
      <c r="AS19" s="129"/>
      <c r="AT19" s="129"/>
      <c r="AU19" s="129"/>
      <c r="AV19" s="129"/>
    </row>
    <row r="20" spans="1:48" x14ac:dyDescent="0.25">
      <c r="A20" s="98"/>
      <c r="B20" s="54"/>
      <c r="C20" s="18"/>
      <c r="D20" s="19"/>
      <c r="E20" s="139" t="s">
        <v>56</v>
      </c>
      <c r="F20" s="20"/>
      <c r="G20" s="21"/>
      <c r="H20" s="22"/>
      <c r="I20" s="22"/>
      <c r="J20" s="22"/>
      <c r="K20" s="22"/>
      <c r="L20" s="16">
        <f t="shared" si="0"/>
        <v>0</v>
      </c>
      <c r="M20" s="16">
        <f t="shared" si="3"/>
        <v>0</v>
      </c>
      <c r="N20" s="16">
        <f t="shared" si="4"/>
        <v>0</v>
      </c>
      <c r="O20" s="16">
        <f t="shared" si="5"/>
        <v>0</v>
      </c>
      <c r="P20" s="16">
        <f t="shared" si="6"/>
        <v>0</v>
      </c>
      <c r="Q20" s="16">
        <f t="shared" si="7"/>
        <v>0</v>
      </c>
      <c r="R20" s="16">
        <f t="shared" si="8"/>
        <v>0</v>
      </c>
      <c r="S20" s="16">
        <f t="shared" si="9"/>
        <v>0</v>
      </c>
      <c r="T20" s="16">
        <f t="shared" si="10"/>
        <v>0</v>
      </c>
      <c r="U20" s="16"/>
      <c r="V20" s="16"/>
      <c r="W20" s="17">
        <f t="shared" si="2"/>
        <v>0</v>
      </c>
      <c r="X20" s="56"/>
      <c r="Z20" s="134"/>
      <c r="AA20" s="130"/>
      <c r="AB20" s="135"/>
      <c r="AC20" s="135"/>
      <c r="AD20" s="135"/>
      <c r="AE20" s="135"/>
      <c r="AF20" s="135"/>
      <c r="AG20" s="135"/>
      <c r="AH20" s="135"/>
      <c r="AI20" s="135"/>
      <c r="AJ20" s="136"/>
      <c r="AK20" s="137"/>
      <c r="AL20" s="137"/>
      <c r="AM20" s="137"/>
      <c r="AN20" s="137"/>
      <c r="AO20" s="137"/>
      <c r="AP20" s="137"/>
      <c r="AQ20" s="137"/>
      <c r="AR20" s="129"/>
      <c r="AS20" s="129"/>
      <c r="AT20" s="129"/>
      <c r="AU20" s="129"/>
      <c r="AV20" s="129"/>
    </row>
    <row r="21" spans="1:48" ht="15.75" x14ac:dyDescent="0.25">
      <c r="A21" s="297" t="s">
        <v>68</v>
      </c>
      <c r="B21" s="298"/>
      <c r="C21" s="298"/>
      <c r="D21" s="298"/>
      <c r="E21" s="299"/>
      <c r="F21" s="91"/>
      <c r="G21" s="26">
        <f t="shared" ref="G21:W21" si="11">SUM(G11:G20)</f>
        <v>0</v>
      </c>
      <c r="H21" s="26">
        <f t="shared" si="11"/>
        <v>0</v>
      </c>
      <c r="I21" s="26">
        <f t="shared" si="11"/>
        <v>0</v>
      </c>
      <c r="J21" s="26">
        <f t="shared" si="11"/>
        <v>0</v>
      </c>
      <c r="K21" s="26">
        <f t="shared" si="11"/>
        <v>0</v>
      </c>
      <c r="L21" s="26">
        <f t="shared" si="11"/>
        <v>0</v>
      </c>
      <c r="M21" s="26">
        <f t="shared" si="11"/>
        <v>0</v>
      </c>
      <c r="N21" s="26">
        <f t="shared" si="11"/>
        <v>0</v>
      </c>
      <c r="O21" s="26">
        <f t="shared" si="11"/>
        <v>0</v>
      </c>
      <c r="P21" s="26">
        <f t="shared" si="11"/>
        <v>0</v>
      </c>
      <c r="Q21" s="26">
        <f t="shared" si="11"/>
        <v>0</v>
      </c>
      <c r="R21" s="26">
        <f t="shared" si="11"/>
        <v>0</v>
      </c>
      <c r="S21" s="26">
        <f t="shared" si="11"/>
        <v>0</v>
      </c>
      <c r="T21" s="26">
        <f t="shared" si="11"/>
        <v>0</v>
      </c>
      <c r="U21" s="26">
        <f t="shared" si="11"/>
        <v>0</v>
      </c>
      <c r="V21" s="26">
        <f t="shared" si="11"/>
        <v>0</v>
      </c>
      <c r="W21" s="26">
        <f t="shared" si="11"/>
        <v>0</v>
      </c>
      <c r="X21" s="27"/>
      <c r="Z21" s="130"/>
      <c r="AA21" s="130"/>
      <c r="AB21" s="138"/>
      <c r="AC21" s="138"/>
      <c r="AD21" s="138"/>
      <c r="AE21" s="138"/>
      <c r="AF21" s="138"/>
      <c r="AG21" s="138"/>
      <c r="AH21" s="138"/>
      <c r="AI21" s="138"/>
      <c r="AJ21" s="136"/>
      <c r="AK21" s="137"/>
      <c r="AL21" s="137"/>
      <c r="AM21" s="137"/>
      <c r="AN21" s="137"/>
      <c r="AO21" s="137"/>
      <c r="AP21" s="137"/>
      <c r="AQ21" s="137"/>
      <c r="AR21" s="129"/>
      <c r="AS21" s="129"/>
      <c r="AT21" s="129"/>
      <c r="AU21" s="129"/>
      <c r="AV21" s="129"/>
    </row>
    <row r="22" spans="1:48" ht="16.5" thickBot="1" x14ac:dyDescent="0.3">
      <c r="A22" s="28"/>
      <c r="B22" s="28"/>
      <c r="C22" s="29"/>
      <c r="D22" s="29"/>
      <c r="E22" s="29"/>
      <c r="F22" s="29"/>
      <c r="G22" s="30"/>
      <c r="H22" s="30"/>
      <c r="I22" s="30"/>
      <c r="J22" s="30"/>
      <c r="K22" s="30"/>
      <c r="L22" s="30"/>
      <c r="M22" s="30"/>
      <c r="N22" s="30"/>
      <c r="O22" s="31"/>
      <c r="P22" s="31"/>
      <c r="Q22" s="31"/>
      <c r="R22" s="31"/>
      <c r="S22" s="31"/>
      <c r="T22" s="30"/>
      <c r="U22" s="30"/>
      <c r="V22" s="30"/>
      <c r="W22" s="30"/>
      <c r="X22" s="32"/>
      <c r="Z22" s="129"/>
      <c r="AA22" s="129"/>
      <c r="AB22" s="129"/>
      <c r="AC22" s="129"/>
      <c r="AD22" s="129"/>
      <c r="AE22" s="129"/>
      <c r="AF22" s="129"/>
      <c r="AG22" s="129"/>
      <c r="AH22" s="129"/>
      <c r="AI22" s="129"/>
      <c r="AJ22" s="129"/>
      <c r="AK22" s="129"/>
      <c r="AL22" s="129"/>
      <c r="AM22" s="129"/>
      <c r="AN22" s="129"/>
      <c r="AO22" s="129"/>
      <c r="AP22" s="129"/>
      <c r="AQ22" s="129"/>
      <c r="AR22" s="129"/>
      <c r="AS22" s="129"/>
      <c r="AT22" s="129"/>
      <c r="AU22" s="129"/>
      <c r="AV22" s="129"/>
    </row>
    <row r="23" spans="1:48" ht="16.5" thickBot="1" x14ac:dyDescent="0.3">
      <c r="A23" s="300" t="s">
        <v>29</v>
      </c>
      <c r="B23" s="301"/>
      <c r="C23" s="302"/>
      <c r="D23" s="302"/>
      <c r="E23" s="302"/>
      <c r="F23" s="302"/>
      <c r="G23" s="302"/>
      <c r="H23" s="302"/>
      <c r="I23" s="302"/>
      <c r="J23" s="302"/>
      <c r="K23" s="302"/>
      <c r="L23" s="302"/>
      <c r="M23" s="302"/>
      <c r="N23" s="302"/>
      <c r="O23" s="302"/>
      <c r="P23" s="302"/>
      <c r="Q23" s="302"/>
      <c r="R23" s="302"/>
      <c r="S23" s="302"/>
      <c r="T23" s="302"/>
      <c r="U23" s="302"/>
      <c r="V23" s="302"/>
      <c r="W23" s="302"/>
      <c r="X23" s="303"/>
    </row>
    <row r="24" spans="1:48" ht="15.75" x14ac:dyDescent="0.25">
      <c r="A24" s="33" t="s">
        <v>30</v>
      </c>
      <c r="B24" s="309" t="s">
        <v>31</v>
      </c>
      <c r="C24" s="310"/>
      <c r="D24" s="311"/>
      <c r="E24" s="304"/>
      <c r="F24" s="305"/>
      <c r="G24" s="305"/>
      <c r="H24" s="305"/>
      <c r="I24" s="305"/>
      <c r="J24" s="305"/>
      <c r="K24" s="34">
        <v>2</v>
      </c>
      <c r="L24" s="306" t="s">
        <v>32</v>
      </c>
      <c r="M24" s="306"/>
      <c r="N24" s="306"/>
      <c r="O24" s="306"/>
      <c r="P24" s="306"/>
      <c r="Q24" s="306"/>
      <c r="R24" s="307"/>
      <c r="S24" s="307"/>
      <c r="T24" s="307"/>
      <c r="U24" s="307"/>
      <c r="V24" s="307"/>
      <c r="W24" s="307"/>
      <c r="X24" s="308"/>
    </row>
    <row r="25" spans="1:48" ht="15" customHeight="1" x14ac:dyDescent="0.25">
      <c r="A25" s="35" t="s">
        <v>33</v>
      </c>
      <c r="B25" s="317" t="s">
        <v>34</v>
      </c>
      <c r="C25" s="318"/>
      <c r="D25" s="318"/>
      <c r="E25" s="318"/>
      <c r="F25" s="318"/>
      <c r="G25" s="318"/>
      <c r="H25" s="318"/>
      <c r="I25" s="318"/>
      <c r="J25" s="318"/>
      <c r="K25" s="318"/>
      <c r="L25" s="318"/>
      <c r="M25" s="318"/>
      <c r="N25" s="318"/>
      <c r="O25" s="318"/>
      <c r="P25" s="318"/>
      <c r="Q25" s="318"/>
      <c r="R25" s="318"/>
      <c r="S25" s="318"/>
      <c r="T25" s="318"/>
      <c r="U25" s="318"/>
      <c r="V25" s="318"/>
      <c r="W25" s="318"/>
      <c r="X25" s="319"/>
    </row>
    <row r="26" spans="1:48" ht="15" customHeight="1" x14ac:dyDescent="0.25">
      <c r="A26" s="274"/>
      <c r="B26" s="51"/>
      <c r="C26" s="277" t="s">
        <v>35</v>
      </c>
      <c r="D26" s="277"/>
      <c r="E26" s="277"/>
      <c r="F26" s="277"/>
      <c r="G26" s="277"/>
      <c r="H26" s="277"/>
      <c r="I26" s="277"/>
      <c r="J26" s="277"/>
      <c r="K26" s="278" t="s">
        <v>36</v>
      </c>
      <c r="L26" s="278"/>
      <c r="M26" s="278"/>
      <c r="N26" s="278"/>
      <c r="O26" s="278"/>
      <c r="P26" s="278"/>
      <c r="Q26" s="278"/>
      <c r="R26" s="278"/>
      <c r="S26" s="278"/>
      <c r="T26" s="277"/>
      <c r="U26" s="277"/>
      <c r="V26" s="277"/>
      <c r="W26" s="277"/>
      <c r="X26" s="279"/>
    </row>
    <row r="27" spans="1:48" ht="15" customHeight="1" x14ac:dyDescent="0.25">
      <c r="A27" s="275"/>
      <c r="B27" s="52"/>
      <c r="C27" s="277" t="s">
        <v>37</v>
      </c>
      <c r="D27" s="277"/>
      <c r="E27" s="277"/>
      <c r="F27" s="277"/>
      <c r="G27" s="277"/>
      <c r="H27" s="277"/>
      <c r="I27" s="277"/>
      <c r="J27" s="277"/>
      <c r="K27" s="278"/>
      <c r="L27" s="278"/>
      <c r="M27" s="278"/>
      <c r="N27" s="278"/>
      <c r="O27" s="278"/>
      <c r="P27" s="278"/>
      <c r="Q27" s="278"/>
      <c r="R27" s="278"/>
      <c r="S27" s="278"/>
      <c r="T27" s="277"/>
      <c r="U27" s="277"/>
      <c r="V27" s="277"/>
      <c r="W27" s="277"/>
      <c r="X27" s="279"/>
    </row>
    <row r="28" spans="1:48" ht="15.75" customHeight="1" thickBot="1" x14ac:dyDescent="0.3">
      <c r="A28" s="276"/>
      <c r="B28" s="53"/>
      <c r="C28" s="280" t="s">
        <v>38</v>
      </c>
      <c r="D28" s="280"/>
      <c r="E28" s="277"/>
      <c r="F28" s="277"/>
      <c r="G28" s="277"/>
      <c r="H28" s="277"/>
      <c r="I28" s="277"/>
      <c r="J28" s="277"/>
      <c r="K28" s="280" t="s">
        <v>39</v>
      </c>
      <c r="L28" s="280"/>
      <c r="M28" s="280"/>
      <c r="N28" s="280"/>
      <c r="O28" s="280"/>
      <c r="P28" s="280"/>
      <c r="Q28" s="280"/>
      <c r="R28" s="280"/>
      <c r="S28" s="280"/>
      <c r="T28" s="280"/>
      <c r="U28" s="280"/>
      <c r="V28" s="280"/>
      <c r="W28" s="280"/>
      <c r="X28" s="281"/>
    </row>
    <row r="29" spans="1:48" ht="16.5" thickBot="1" x14ac:dyDescent="0.3">
      <c r="A29" s="28"/>
      <c r="B29" s="28"/>
      <c r="C29" s="29"/>
      <c r="D29" s="29"/>
      <c r="E29" s="29"/>
      <c r="F29" s="29"/>
      <c r="G29" s="36"/>
      <c r="H29" s="36"/>
      <c r="I29" s="36"/>
      <c r="J29" s="30"/>
      <c r="K29" s="30"/>
      <c r="L29" s="30"/>
      <c r="M29" s="30"/>
      <c r="N29" s="30"/>
      <c r="O29" s="31"/>
      <c r="P29" s="31"/>
      <c r="Q29" s="31"/>
      <c r="R29" s="31"/>
      <c r="S29" s="31"/>
      <c r="T29" s="30"/>
      <c r="U29" s="30"/>
      <c r="V29" s="30"/>
      <c r="W29" s="30"/>
      <c r="X29" s="32"/>
    </row>
    <row r="30" spans="1:48" x14ac:dyDescent="0.25">
      <c r="A30" s="37" t="s">
        <v>40</v>
      </c>
      <c r="B30" s="37"/>
      <c r="C30" s="37"/>
      <c r="D30" s="37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282" t="s">
        <v>41</v>
      </c>
      <c r="P30" s="283"/>
      <c r="Q30" s="283"/>
      <c r="R30" s="283"/>
      <c r="S30" s="283"/>
      <c r="T30" s="283"/>
      <c r="U30" s="283"/>
      <c r="V30" s="283"/>
      <c r="W30" s="283"/>
      <c r="X30" s="284"/>
    </row>
    <row r="31" spans="1:48" x14ac:dyDescent="0.25">
      <c r="A31" s="39">
        <v>1</v>
      </c>
      <c r="B31" s="39"/>
      <c r="C31" s="40" t="s">
        <v>42</v>
      </c>
      <c r="D31" s="41"/>
      <c r="E31" s="41"/>
      <c r="F31" s="41"/>
      <c r="G31" s="41"/>
      <c r="H31" s="41"/>
      <c r="I31" s="42"/>
      <c r="J31" s="42"/>
      <c r="K31" s="42"/>
      <c r="L31" s="41"/>
      <c r="M31" s="41"/>
      <c r="N31" s="41"/>
      <c r="O31" s="261" t="s">
        <v>58</v>
      </c>
      <c r="P31" s="262"/>
      <c r="Q31" s="262"/>
      <c r="R31" s="262"/>
      <c r="S31" s="262"/>
      <c r="T31" s="262"/>
      <c r="U31" s="262"/>
      <c r="V31" s="262"/>
      <c r="W31" s="262"/>
      <c r="X31" s="263"/>
    </row>
    <row r="32" spans="1:48" x14ac:dyDescent="0.25">
      <c r="A32" s="39">
        <v>2</v>
      </c>
      <c r="B32" s="39"/>
      <c r="C32" s="40" t="s">
        <v>43</v>
      </c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261" t="s">
        <v>48</v>
      </c>
      <c r="P32" s="262"/>
      <c r="Q32" s="262"/>
      <c r="R32" s="262"/>
      <c r="S32" s="262"/>
      <c r="T32" s="262"/>
      <c r="U32" s="262"/>
      <c r="V32" s="262"/>
      <c r="W32" s="262"/>
      <c r="X32" s="263"/>
    </row>
    <row r="33" spans="1:24" x14ac:dyDescent="0.25">
      <c r="A33" s="39"/>
      <c r="B33" s="39"/>
      <c r="C33" s="40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271"/>
      <c r="P33" s="272"/>
      <c r="Q33" s="272"/>
      <c r="R33" s="272"/>
      <c r="S33" s="272"/>
      <c r="T33" s="272"/>
      <c r="U33" s="272"/>
      <c r="V33" s="272"/>
      <c r="W33" s="272"/>
      <c r="X33" s="273"/>
    </row>
    <row r="34" spans="1:24" x14ac:dyDescent="0.25">
      <c r="A34" s="39"/>
      <c r="B34" s="39"/>
      <c r="C34" s="40"/>
      <c r="D34" s="43"/>
      <c r="E34"/>
      <c r="F34"/>
      <c r="G34"/>
      <c r="H34"/>
      <c r="I34"/>
      <c r="J34"/>
      <c r="K34"/>
      <c r="L34"/>
      <c r="M34"/>
      <c r="N34"/>
      <c r="O34" s="261"/>
      <c r="P34" s="262"/>
      <c r="Q34" s="262"/>
      <c r="R34" s="262"/>
      <c r="S34" s="262"/>
      <c r="T34" s="262"/>
      <c r="U34" s="262"/>
      <c r="V34" s="262"/>
      <c r="W34" s="262"/>
      <c r="X34" s="263"/>
    </row>
    <row r="35" spans="1:24" x14ac:dyDescent="0.25">
      <c r="A35" s="44" t="s">
        <v>44</v>
      </c>
      <c r="B35" s="44"/>
      <c r="C35" s="264" t="s">
        <v>55</v>
      </c>
      <c r="D35" s="264"/>
      <c r="E35" s="264"/>
      <c r="F35" s="264"/>
      <c r="G35" s="264"/>
      <c r="H35" s="264"/>
      <c r="I35" s="264"/>
      <c r="J35" s="264"/>
      <c r="K35" s="264"/>
      <c r="L35" s="264"/>
      <c r="M35" s="264"/>
      <c r="N35"/>
      <c r="O35" s="261" t="s">
        <v>49</v>
      </c>
      <c r="P35" s="262"/>
      <c r="Q35" s="262"/>
      <c r="R35" s="262"/>
      <c r="S35" s="262"/>
      <c r="T35" s="262"/>
      <c r="U35" s="262"/>
      <c r="V35" s="262"/>
      <c r="W35" s="262"/>
      <c r="X35" s="263"/>
    </row>
    <row r="36" spans="1:24" x14ac:dyDescent="0.25">
      <c r="A36" s="44"/>
      <c r="B36" s="44"/>
      <c r="C36" s="264"/>
      <c r="D36" s="264"/>
      <c r="E36" s="264"/>
      <c r="F36" s="264"/>
      <c r="G36" s="264"/>
      <c r="H36" s="264"/>
      <c r="I36" s="264"/>
      <c r="J36" s="264"/>
      <c r="K36" s="264"/>
      <c r="L36" s="264"/>
      <c r="M36" s="264"/>
      <c r="N36" s="89"/>
      <c r="O36" s="265"/>
      <c r="P36" s="266"/>
      <c r="Q36" s="266"/>
      <c r="R36" s="266"/>
      <c r="S36" s="266"/>
      <c r="T36" s="266"/>
      <c r="U36" s="266"/>
      <c r="V36" s="266"/>
      <c r="W36" s="266"/>
      <c r="X36" s="267"/>
    </row>
    <row r="37" spans="1:24" ht="15.75" thickBot="1" x14ac:dyDescent="0.3">
      <c r="A37" s="89"/>
      <c r="B37" s="89"/>
      <c r="C37" s="264"/>
      <c r="D37" s="264"/>
      <c r="E37" s="264"/>
      <c r="F37" s="264"/>
      <c r="G37" s="264"/>
      <c r="H37" s="264"/>
      <c r="I37" s="264"/>
      <c r="J37" s="264"/>
      <c r="K37" s="264"/>
      <c r="L37" s="264"/>
      <c r="M37" s="264"/>
      <c r="N37" s="89"/>
      <c r="O37" s="268"/>
      <c r="P37" s="269"/>
      <c r="Q37" s="269"/>
      <c r="R37" s="269"/>
      <c r="S37" s="269"/>
      <c r="T37" s="269"/>
      <c r="U37" s="269"/>
      <c r="V37" s="269"/>
      <c r="W37" s="269"/>
      <c r="X37" s="270"/>
    </row>
    <row r="38" spans="1:24" x14ac:dyDescent="0.25">
      <c r="A38" s="89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</row>
    <row r="39" spans="1:24" x14ac:dyDescent="0.25">
      <c r="A39" s="89"/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N39" s="89"/>
      <c r="O39" s="89"/>
      <c r="P39" s="89"/>
      <c r="Q39" s="89"/>
      <c r="R39" s="89"/>
      <c r="S39" s="89"/>
      <c r="T39" s="89"/>
      <c r="U39" s="89"/>
      <c r="W39" s="89"/>
      <c r="X39" s="89"/>
    </row>
    <row r="40" spans="1:24" x14ac:dyDescent="0.25">
      <c r="A40" s="89"/>
      <c r="B40" s="89"/>
      <c r="C40" s="89"/>
      <c r="D40" s="89"/>
      <c r="E40" s="89"/>
      <c r="F40" s="89"/>
      <c r="G40" s="89"/>
      <c r="H40" s="89"/>
      <c r="I40" s="89"/>
      <c r="J40" s="89"/>
      <c r="K40" s="89"/>
      <c r="L40" s="89"/>
      <c r="N40" s="89"/>
      <c r="O40" s="89"/>
      <c r="P40" s="89"/>
      <c r="Q40" s="89"/>
      <c r="R40" s="89"/>
      <c r="S40" s="89"/>
      <c r="T40" s="89"/>
      <c r="U40" s="89"/>
      <c r="W40" s="89"/>
      <c r="X40" s="89"/>
    </row>
  </sheetData>
  <mergeCells count="60">
    <mergeCell ref="O31:X31"/>
    <mergeCell ref="O32:X32"/>
    <mergeCell ref="O34:X34"/>
    <mergeCell ref="C35:M37"/>
    <mergeCell ref="O35:X35"/>
    <mergeCell ref="O36:X36"/>
    <mergeCell ref="O37:X37"/>
    <mergeCell ref="A21:E21"/>
    <mergeCell ref="A23:X23"/>
    <mergeCell ref="O33:X33"/>
    <mergeCell ref="B25:X25"/>
    <mergeCell ref="A26:A28"/>
    <mergeCell ref="C26:D26"/>
    <mergeCell ref="E26:J26"/>
    <mergeCell ref="K26:S27"/>
    <mergeCell ref="T26:X27"/>
    <mergeCell ref="C27:D27"/>
    <mergeCell ref="E27:J27"/>
    <mergeCell ref="C28:D28"/>
    <mergeCell ref="E28:J28"/>
    <mergeCell ref="K28:S28"/>
    <mergeCell ref="T28:X28"/>
    <mergeCell ref="O30:X30"/>
    <mergeCell ref="P9:P10"/>
    <mergeCell ref="Q9:Q10"/>
    <mergeCell ref="R9:R10"/>
    <mergeCell ref="S9:S10"/>
    <mergeCell ref="T9:T10"/>
    <mergeCell ref="F8:F10"/>
    <mergeCell ref="G8:K8"/>
    <mergeCell ref="L8:L10"/>
    <mergeCell ref="M8:T8"/>
    <mergeCell ref="B24:D24"/>
    <mergeCell ref="E24:J24"/>
    <mergeCell ref="L24:Q24"/>
    <mergeCell ref="R24:X24"/>
    <mergeCell ref="U8:U10"/>
    <mergeCell ref="V8:V9"/>
    <mergeCell ref="W8:W10"/>
    <mergeCell ref="X8:X10"/>
    <mergeCell ref="H9:I9"/>
    <mergeCell ref="M9:M10"/>
    <mergeCell ref="N9:N10"/>
    <mergeCell ref="O9:O10"/>
    <mergeCell ref="A8:A10"/>
    <mergeCell ref="B8:B10"/>
    <mergeCell ref="C8:C10"/>
    <mergeCell ref="D8:D10"/>
    <mergeCell ref="E8:E10"/>
    <mergeCell ref="A1:D1"/>
    <mergeCell ref="E1:X1"/>
    <mergeCell ref="A3:D3"/>
    <mergeCell ref="E3:M3"/>
    <mergeCell ref="N3:X6"/>
    <mergeCell ref="A4:D4"/>
    <mergeCell ref="E4:M4"/>
    <mergeCell ref="A5:D5"/>
    <mergeCell ref="E5:M5"/>
    <mergeCell ref="A6:D6"/>
    <mergeCell ref="E6:M6"/>
  </mergeCells>
  <pageMargins left="0" right="0" top="0" bottom="0" header="0.31496062992125984" footer="0.31496062992125984"/>
  <pageSetup paperSize="9" scale="60" orientation="landscape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>
    <tabColor theme="9" tint="-0.249977111117893"/>
    <pageSetUpPr fitToPage="1"/>
  </sheetPr>
  <dimension ref="A1:AA42"/>
  <sheetViews>
    <sheetView zoomScale="85" zoomScaleNormal="85" workbookViewId="0">
      <selection activeCell="V8" sqref="V8:V9"/>
    </sheetView>
  </sheetViews>
  <sheetFormatPr defaultRowHeight="15" x14ac:dyDescent="0.25"/>
  <cols>
    <col min="1" max="1" width="8.42578125" style="25" customWidth="1"/>
    <col min="2" max="2" width="9.7109375" style="25" customWidth="1"/>
    <col min="3" max="3" width="44.140625" style="25" customWidth="1"/>
    <col min="4" max="4" width="5.85546875" style="25" customWidth="1"/>
    <col min="5" max="5" width="8.7109375" style="25" customWidth="1"/>
    <col min="6" max="6" width="11.28515625" style="25" customWidth="1"/>
    <col min="7" max="8" width="8.5703125" style="25" customWidth="1"/>
    <col min="9" max="10" width="7.5703125" style="25" customWidth="1"/>
    <col min="11" max="11" width="10" style="25" customWidth="1"/>
    <col min="12" max="12" width="11.28515625" style="25" customWidth="1"/>
    <col min="13" max="13" width="7.5703125" style="25" customWidth="1"/>
    <col min="14" max="14" width="8.42578125" style="25" customWidth="1"/>
    <col min="15" max="16" width="7.85546875" style="25" customWidth="1"/>
    <col min="17" max="17" width="7.42578125" style="25" customWidth="1"/>
    <col min="18" max="18" width="7.28515625" style="25" customWidth="1"/>
    <col min="19" max="19" width="7" style="25" customWidth="1"/>
    <col min="20" max="20" width="8" style="25" customWidth="1"/>
    <col min="21" max="21" width="7" style="25" customWidth="1"/>
    <col min="22" max="22" width="8" style="25" customWidth="1"/>
    <col min="23" max="23" width="10" style="25" customWidth="1"/>
    <col min="24" max="24" width="18.5703125" style="25" customWidth="1"/>
  </cols>
  <sheetData>
    <row r="1" spans="1:27" ht="18.75" thickBot="1" x14ac:dyDescent="0.3">
      <c r="A1" s="320" t="s">
        <v>93</v>
      </c>
      <c r="B1" s="321"/>
      <c r="C1" s="321"/>
      <c r="D1" s="322"/>
      <c r="E1" s="323" t="s">
        <v>59</v>
      </c>
      <c r="F1" s="324"/>
      <c r="G1" s="324"/>
      <c r="H1" s="324"/>
      <c r="I1" s="324"/>
      <c r="J1" s="324"/>
      <c r="K1" s="324"/>
      <c r="L1" s="324"/>
      <c r="M1" s="324"/>
      <c r="N1" s="324"/>
      <c r="O1" s="324"/>
      <c r="P1" s="324"/>
      <c r="Q1" s="324"/>
      <c r="R1" s="324"/>
      <c r="S1" s="324"/>
      <c r="T1" s="324"/>
      <c r="U1" s="324"/>
      <c r="V1" s="324"/>
      <c r="W1" s="324"/>
      <c r="X1" s="325"/>
    </row>
    <row r="2" spans="1:27" ht="18.75" thickBot="1" x14ac:dyDescent="0.3">
      <c r="A2" s="1"/>
      <c r="B2" s="1"/>
      <c r="C2" s="1"/>
      <c r="D2" s="1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7" ht="18.75" thickBot="1" x14ac:dyDescent="0.3">
      <c r="A3" s="326" t="s">
        <v>0</v>
      </c>
      <c r="B3" s="327"/>
      <c r="C3" s="327"/>
      <c r="D3" s="328"/>
      <c r="E3" s="329"/>
      <c r="F3" s="330"/>
      <c r="G3" s="330"/>
      <c r="H3" s="330"/>
      <c r="I3" s="330"/>
      <c r="J3" s="330"/>
      <c r="K3" s="330"/>
      <c r="L3" s="330"/>
      <c r="M3" s="331"/>
      <c r="N3" s="332"/>
      <c r="O3" s="333"/>
      <c r="P3" s="333"/>
      <c r="Q3" s="333"/>
      <c r="R3" s="333"/>
      <c r="S3" s="333"/>
      <c r="T3" s="333"/>
      <c r="U3" s="333"/>
      <c r="V3" s="333"/>
      <c r="W3" s="333"/>
      <c r="X3" s="334"/>
    </row>
    <row r="4" spans="1:27" ht="18.75" thickBot="1" x14ac:dyDescent="0.3">
      <c r="A4" s="326" t="s">
        <v>1</v>
      </c>
      <c r="B4" s="327"/>
      <c r="C4" s="327"/>
      <c r="D4" s="328"/>
      <c r="E4" s="329"/>
      <c r="F4" s="330"/>
      <c r="G4" s="330"/>
      <c r="H4" s="330"/>
      <c r="I4" s="330"/>
      <c r="J4" s="330"/>
      <c r="K4" s="330"/>
      <c r="L4" s="330"/>
      <c r="M4" s="331"/>
      <c r="N4" s="335"/>
      <c r="O4" s="336"/>
      <c r="P4" s="336"/>
      <c r="Q4" s="336"/>
      <c r="R4" s="336"/>
      <c r="S4" s="336"/>
      <c r="T4" s="336"/>
      <c r="U4" s="336"/>
      <c r="V4" s="336"/>
      <c r="W4" s="336"/>
      <c r="X4" s="337"/>
    </row>
    <row r="5" spans="1:27" ht="18.75" thickBot="1" x14ac:dyDescent="0.3">
      <c r="A5" s="341" t="s">
        <v>2</v>
      </c>
      <c r="B5" s="342"/>
      <c r="C5" s="342"/>
      <c r="D5" s="342"/>
      <c r="E5" s="343"/>
      <c r="F5" s="344"/>
      <c r="G5" s="344"/>
      <c r="H5" s="344"/>
      <c r="I5" s="344"/>
      <c r="J5" s="344"/>
      <c r="K5" s="344"/>
      <c r="L5" s="344"/>
      <c r="M5" s="345"/>
      <c r="N5" s="335"/>
      <c r="O5" s="336"/>
      <c r="P5" s="336"/>
      <c r="Q5" s="336"/>
      <c r="R5" s="336"/>
      <c r="S5" s="336"/>
      <c r="T5" s="336"/>
      <c r="U5" s="336"/>
      <c r="V5" s="336"/>
      <c r="W5" s="336"/>
      <c r="X5" s="337"/>
    </row>
    <row r="6" spans="1:27" ht="18.75" thickBot="1" x14ac:dyDescent="0.3">
      <c r="A6" s="326" t="s">
        <v>3</v>
      </c>
      <c r="B6" s="327"/>
      <c r="C6" s="327"/>
      <c r="D6" s="327"/>
      <c r="E6" s="346" t="s">
        <v>108</v>
      </c>
      <c r="F6" s="347"/>
      <c r="G6" s="347"/>
      <c r="H6" s="347"/>
      <c r="I6" s="347"/>
      <c r="J6" s="347"/>
      <c r="K6" s="347"/>
      <c r="L6" s="347"/>
      <c r="M6" s="348"/>
      <c r="N6" s="338"/>
      <c r="O6" s="339"/>
      <c r="P6" s="339"/>
      <c r="Q6" s="339"/>
      <c r="R6" s="339"/>
      <c r="S6" s="339"/>
      <c r="T6" s="339"/>
      <c r="U6" s="339"/>
      <c r="V6" s="339"/>
      <c r="W6" s="339"/>
      <c r="X6" s="340"/>
    </row>
    <row r="7" spans="1:27" ht="19.5" thickBot="1" x14ac:dyDescent="0.35">
      <c r="A7" s="3"/>
      <c r="B7" s="3"/>
      <c r="C7" s="3"/>
      <c r="D7" s="3"/>
      <c r="E7" s="3"/>
      <c r="F7" s="3"/>
      <c r="G7" s="3"/>
      <c r="H7" s="4"/>
      <c r="I7" s="5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7" x14ac:dyDescent="0.25">
      <c r="A8" s="289" t="s">
        <v>4</v>
      </c>
      <c r="B8" s="289" t="s">
        <v>45</v>
      </c>
      <c r="C8" s="289" t="s">
        <v>5</v>
      </c>
      <c r="D8" s="349" t="s">
        <v>6</v>
      </c>
      <c r="E8" s="352" t="s">
        <v>92</v>
      </c>
      <c r="F8" s="289" t="s">
        <v>8</v>
      </c>
      <c r="G8" s="292" t="s">
        <v>10</v>
      </c>
      <c r="H8" s="287"/>
      <c r="I8" s="287"/>
      <c r="J8" s="287"/>
      <c r="K8" s="288"/>
      <c r="L8" s="289" t="s">
        <v>10</v>
      </c>
      <c r="M8" s="292" t="s">
        <v>65</v>
      </c>
      <c r="N8" s="287"/>
      <c r="O8" s="287"/>
      <c r="P8" s="287"/>
      <c r="Q8" s="287"/>
      <c r="R8" s="287"/>
      <c r="S8" s="287"/>
      <c r="T8" s="288"/>
      <c r="U8" s="289" t="s">
        <v>12</v>
      </c>
      <c r="V8" s="171">
        <v>642030</v>
      </c>
      <c r="W8" s="289" t="s">
        <v>13</v>
      </c>
      <c r="X8" s="289" t="s">
        <v>57</v>
      </c>
    </row>
    <row r="9" spans="1:27" x14ac:dyDescent="0.25">
      <c r="A9" s="295"/>
      <c r="B9" s="290"/>
      <c r="C9" s="295"/>
      <c r="D9" s="350"/>
      <c r="E9" s="353"/>
      <c r="F9" s="295"/>
      <c r="G9" s="62">
        <v>611</v>
      </c>
      <c r="H9" s="313" t="s">
        <v>14</v>
      </c>
      <c r="I9" s="314"/>
      <c r="J9" s="7">
        <v>614</v>
      </c>
      <c r="K9" s="8">
        <v>616</v>
      </c>
      <c r="L9" s="290"/>
      <c r="M9" s="315" t="s">
        <v>60</v>
      </c>
      <c r="N9" s="285" t="s">
        <v>61</v>
      </c>
      <c r="O9" s="285" t="s">
        <v>17</v>
      </c>
      <c r="P9" s="285" t="s">
        <v>18</v>
      </c>
      <c r="Q9" s="285" t="s">
        <v>19</v>
      </c>
      <c r="R9" s="285" t="s">
        <v>20</v>
      </c>
      <c r="S9" s="285" t="s">
        <v>21</v>
      </c>
      <c r="T9" s="293" t="s">
        <v>22</v>
      </c>
      <c r="U9" s="290"/>
      <c r="V9" s="312"/>
      <c r="W9" s="295"/>
      <c r="X9" s="295"/>
    </row>
    <row r="10" spans="1:27" ht="60.75" thickBot="1" x14ac:dyDescent="0.3">
      <c r="A10" s="296"/>
      <c r="B10" s="291"/>
      <c r="C10" s="296"/>
      <c r="D10" s="351"/>
      <c r="E10" s="354"/>
      <c r="F10" s="296"/>
      <c r="G10" s="63" t="s">
        <v>23</v>
      </c>
      <c r="H10" s="10" t="s">
        <v>24</v>
      </c>
      <c r="I10" s="11" t="s">
        <v>25</v>
      </c>
      <c r="J10" s="12" t="s">
        <v>26</v>
      </c>
      <c r="K10" s="13" t="s">
        <v>27</v>
      </c>
      <c r="L10" s="291"/>
      <c r="M10" s="316"/>
      <c r="N10" s="286"/>
      <c r="O10" s="286"/>
      <c r="P10" s="286"/>
      <c r="Q10" s="286"/>
      <c r="R10" s="286"/>
      <c r="S10" s="286"/>
      <c r="T10" s="294"/>
      <c r="U10" s="291"/>
      <c r="V10" s="14" t="s">
        <v>28</v>
      </c>
      <c r="W10" s="296"/>
      <c r="X10" s="295"/>
    </row>
    <row r="11" spans="1:27" x14ac:dyDescent="0.25">
      <c r="A11" s="98"/>
      <c r="B11" s="54"/>
      <c r="C11" s="99"/>
      <c r="D11" s="19"/>
      <c r="E11" s="141"/>
      <c r="F11" s="20"/>
      <c r="G11" s="61">
        <f>ROUNDDOWN('Január 2020 '!G11*'Január MRR %'!$E$11/100,2)</f>
        <v>0</v>
      </c>
      <c r="H11" s="61">
        <f>ROUNDDOWN('Január 2020 '!H11*'Január MRR %'!$E$11/100,2)</f>
        <v>0</v>
      </c>
      <c r="I11" s="61">
        <f>ROUNDDOWN('Január 2020 '!I11*'Január MRR %'!$E$11/100,2)</f>
        <v>0</v>
      </c>
      <c r="J11" s="61">
        <f>ROUNDDOWN('Január 2020 '!J11*'Január MRR %'!$E$11/100,2)</f>
        <v>0</v>
      </c>
      <c r="K11" s="61">
        <f>ROUNDDOWN('Január 2020 '!K11*'Január MRR %'!$E$11/100,2)</f>
        <v>0</v>
      </c>
      <c r="L11" s="61">
        <f>SUM(G11:K11)</f>
        <v>0</v>
      </c>
      <c r="M11" s="61">
        <f>ROUNDDOWN('Január 2020 '!M11*'Január MRR %'!$E$11/100,2)</f>
        <v>0</v>
      </c>
      <c r="N11" s="61">
        <f>ROUNDDOWN('Január 2020 '!N11*'Január MRR %'!$E$11/100,2)</f>
        <v>0</v>
      </c>
      <c r="O11" s="61">
        <f>ROUNDDOWN('Január 2020 '!O11*'Január MRR %'!$E$11/100,2)</f>
        <v>0</v>
      </c>
      <c r="P11" s="61">
        <f>ROUNDDOWN('Január 2020 '!P11*'Január MRR %'!$E$11/100,2)</f>
        <v>0</v>
      </c>
      <c r="Q11" s="61">
        <f>ROUNDDOWN('Január 2020 '!Q11*'Január MRR %'!$E$11/100,2)</f>
        <v>0</v>
      </c>
      <c r="R11" s="61">
        <f>ROUNDDOWN('Január 2020 '!R11*'Január MRR %'!$E$11/100,2)</f>
        <v>0</v>
      </c>
      <c r="S11" s="61">
        <f>ROUNDDOWN('Január 2020 '!S11*'Január MRR %'!$E$11/100,2)</f>
        <v>0</v>
      </c>
      <c r="T11" s="61">
        <f>ROUNDDOWN('Január 2020 '!T11*'Január MRR %'!$E$11/100,2)</f>
        <v>0</v>
      </c>
      <c r="U11" s="61">
        <f>ROUNDDOWN('Január 2020 '!U11*'Január MRR %'!$E$11/100,2)</f>
        <v>0</v>
      </c>
      <c r="V11" s="61">
        <f>ROUNDDOWN('Január 2020 '!V11*'Január MRR %'!$E$11/100,2)</f>
        <v>0</v>
      </c>
      <c r="W11" s="17">
        <f t="shared" ref="W11:W20" si="0">SUM(L11:V11)</f>
        <v>0</v>
      </c>
      <c r="X11" s="56"/>
      <c r="Z11" s="55"/>
      <c r="AA11" s="55"/>
    </row>
    <row r="12" spans="1:27" x14ac:dyDescent="0.25">
      <c r="A12" s="98"/>
      <c r="B12" s="54"/>
      <c r="C12" s="101"/>
      <c r="D12" s="19"/>
      <c r="E12" s="141"/>
      <c r="F12" s="20"/>
      <c r="G12" s="61">
        <f>ROUNDDOWN('Január 2020 '!G12*'Január MRR %'!$E$12/100,2)</f>
        <v>0</v>
      </c>
      <c r="H12" s="61">
        <f>ROUNDDOWN('Január 2020 '!H12*'Január MRR %'!$E$12/100,2)</f>
        <v>0</v>
      </c>
      <c r="I12" s="61">
        <f>ROUNDDOWN('Január 2020 '!I12*'Január MRR %'!$E$12/100,2)</f>
        <v>0</v>
      </c>
      <c r="J12" s="61">
        <f>ROUNDDOWN('Január 2020 '!J12*'Január MRR %'!$E$12/100,2)</f>
        <v>0</v>
      </c>
      <c r="K12" s="61">
        <f>ROUNDDOWN('Január 2020 '!K12*'Január MRR %'!$E$12/100,2)</f>
        <v>0</v>
      </c>
      <c r="L12" s="61">
        <f>SUM(G12:K12)</f>
        <v>0</v>
      </c>
      <c r="M12" s="61">
        <f>ROUNDDOWN('Január 2020 '!M12*'Január MRR %'!$E$12/100,2)</f>
        <v>0</v>
      </c>
      <c r="N12" s="61">
        <f>ROUNDDOWN('Január 2020 '!N12*'Január MRR %'!$E$12/100,2)</f>
        <v>0</v>
      </c>
      <c r="O12" s="61">
        <f>ROUNDDOWN('Január 2020 '!O12*'Január MRR %'!$E$12/100,2)</f>
        <v>0</v>
      </c>
      <c r="P12" s="61">
        <f>ROUNDDOWN('Január 2020 '!P12*'Január MRR %'!$E$12/100,2)</f>
        <v>0</v>
      </c>
      <c r="Q12" s="61">
        <f>ROUNDDOWN('Január 2020 '!Q12*'Január MRR %'!$E$12/100,2)</f>
        <v>0</v>
      </c>
      <c r="R12" s="61">
        <f>ROUNDDOWN('Január 2020 '!R12*'Január MRR %'!$E$12/100,2)</f>
        <v>0</v>
      </c>
      <c r="S12" s="61">
        <f>ROUNDDOWN('Január 2020 '!S12*'Január MRR %'!$E$12/100,2)</f>
        <v>0</v>
      </c>
      <c r="T12" s="61">
        <f>ROUNDDOWN('Január 2020 '!T12*'Január MRR %'!$E$12/100,2)</f>
        <v>0</v>
      </c>
      <c r="U12" s="61">
        <f>ROUNDDOWN('Január 2020 '!U12*'Január MRR %'!$E$12/100,2)</f>
        <v>0</v>
      </c>
      <c r="V12" s="61">
        <f>ROUNDDOWN('Január 2020 '!V12*'Január MRR %'!$E$12/100,2)</f>
        <v>0</v>
      </c>
      <c r="W12" s="17">
        <f t="shared" si="0"/>
        <v>0</v>
      </c>
      <c r="X12" s="56"/>
      <c r="Z12" s="55"/>
      <c r="AA12" s="55"/>
    </row>
    <row r="13" spans="1:27" x14ac:dyDescent="0.25">
      <c r="A13" s="98"/>
      <c r="B13" s="54"/>
      <c r="C13" s="18"/>
      <c r="D13" s="19"/>
      <c r="E13" s="141"/>
      <c r="F13" s="20"/>
      <c r="G13" s="57">
        <f>ROUNDDOWN('Január 2020 '!G13*'Január MRR %'!$E$13/100,2)</f>
        <v>0</v>
      </c>
      <c r="H13" s="57">
        <f>ROUNDDOWN('Január 2020 '!H13*'Január MRR %'!$E$13/100,2)</f>
        <v>0</v>
      </c>
      <c r="I13" s="57">
        <f>ROUNDDOWN('Január 2020 '!I13*'Január MRR %'!$E$13/100,2)</f>
        <v>0</v>
      </c>
      <c r="J13" s="57">
        <f>ROUNDDOWN('Január 2020 '!J13*'Január MRR %'!$E$13/100,2)</f>
        <v>0</v>
      </c>
      <c r="K13" s="57">
        <f>ROUNDDOWN('Január 2020 '!K13*'Január MRR %'!$E$13/100,2)</f>
        <v>0</v>
      </c>
      <c r="L13" s="61">
        <f t="shared" ref="L13:L20" si="1">SUM(G13:K13)</f>
        <v>0</v>
      </c>
      <c r="M13" s="57">
        <f>ROUNDDOWN('Január 2020 '!M13*'Január MRR %'!$E$13/100,2)</f>
        <v>0</v>
      </c>
      <c r="N13" s="57">
        <f>ROUNDDOWN('Január 2020 '!N13*'Január MRR %'!$E$13/100,2)</f>
        <v>0</v>
      </c>
      <c r="O13" s="57">
        <f>ROUNDDOWN('Január 2020 '!O13*'Január MRR %'!$E$13/100,2)</f>
        <v>0</v>
      </c>
      <c r="P13" s="57">
        <f>ROUNDDOWN('Január 2020 '!P13*'Január MRR %'!$E$13/100,2)</f>
        <v>0</v>
      </c>
      <c r="Q13" s="57">
        <f>ROUNDDOWN('Január 2020 '!Q13*'Január MRR %'!$E$13/100,2)</f>
        <v>0</v>
      </c>
      <c r="R13" s="57">
        <f>ROUNDDOWN('Január 2020 '!R13*'Január MRR %'!$E$13/100,2)</f>
        <v>0</v>
      </c>
      <c r="S13" s="57">
        <f>ROUNDDOWN('Január 2020 '!S13*'Január MRR %'!$E$13/100,2)</f>
        <v>0</v>
      </c>
      <c r="T13" s="57">
        <f>ROUNDDOWN('Január 2020 '!T13*'Január MRR %'!$E$13/100,2)</f>
        <v>0</v>
      </c>
      <c r="U13" s="57">
        <f>ROUNDDOWN('Január 2020 '!U13*'Január MRR %'!$E$13/100,2)</f>
        <v>0</v>
      </c>
      <c r="V13" s="57">
        <f>ROUNDDOWN('Január 2020 '!V13*'Január MRR %'!$E$13/100,2)</f>
        <v>0</v>
      </c>
      <c r="W13" s="17">
        <f t="shared" si="0"/>
        <v>0</v>
      </c>
      <c r="X13" s="56"/>
      <c r="Z13" s="55"/>
      <c r="AA13" s="55"/>
    </row>
    <row r="14" spans="1:27" x14ac:dyDescent="0.25">
      <c r="A14" s="98"/>
      <c r="B14" s="54"/>
      <c r="C14" s="18"/>
      <c r="D14" s="19"/>
      <c r="E14" s="141"/>
      <c r="F14" s="20"/>
      <c r="G14" s="57">
        <f>ROUNDDOWN('Január 2020 '!G14*'Január MRR %'!$E$14/100,2)</f>
        <v>0</v>
      </c>
      <c r="H14" s="57">
        <f>ROUNDDOWN('Január 2020 '!H14*'Január MRR %'!$E$14/100,2)</f>
        <v>0</v>
      </c>
      <c r="I14" s="57">
        <f>ROUNDDOWN('Január 2020 '!I14*'Január MRR %'!$E$14/100,2)</f>
        <v>0</v>
      </c>
      <c r="J14" s="57">
        <f>ROUNDDOWN('Január 2020 '!J14*'Január MRR %'!$E$14/100,2)</f>
        <v>0</v>
      </c>
      <c r="K14" s="57">
        <f>ROUNDDOWN('Január 2020 '!K14*'Január MRR %'!$E$14/100,2)</f>
        <v>0</v>
      </c>
      <c r="L14" s="61">
        <f t="shared" si="1"/>
        <v>0</v>
      </c>
      <c r="M14" s="57">
        <f>ROUNDDOWN('Január 2020 '!M14*'Január MRR %'!$E$14/100,2)</f>
        <v>0</v>
      </c>
      <c r="N14" s="57">
        <f>ROUNDDOWN('Január 2020 '!N14*'Január MRR %'!$E$14/100,2)</f>
        <v>0</v>
      </c>
      <c r="O14" s="57">
        <f>ROUNDDOWN('Január 2020 '!O14*'Január MRR %'!$E$14/100,2)</f>
        <v>0</v>
      </c>
      <c r="P14" s="57">
        <f>ROUNDDOWN('Január 2020 '!P14*'Január MRR %'!$E$14/100,2)</f>
        <v>0</v>
      </c>
      <c r="Q14" s="57">
        <f>ROUNDDOWN('Január 2020 '!Q14*'Január MRR %'!$E$14/100,2)</f>
        <v>0</v>
      </c>
      <c r="R14" s="57">
        <f>ROUNDDOWN('Január 2020 '!R14*'Január MRR %'!$E$14/100,2)</f>
        <v>0</v>
      </c>
      <c r="S14" s="57">
        <f>ROUNDDOWN('Január 2020 '!S14*'Január MRR %'!$E$14/100,2)</f>
        <v>0</v>
      </c>
      <c r="T14" s="57">
        <f>ROUNDDOWN('Január 2020 '!T14*'Január MRR %'!$E$14/100,2)</f>
        <v>0</v>
      </c>
      <c r="U14" s="57">
        <f>ROUNDDOWN('Január 2020 '!U14*'Január MRR %'!$E$14/100,2)</f>
        <v>0</v>
      </c>
      <c r="V14" s="57">
        <f>ROUNDDOWN('Január 2020 '!V14*'Január MRR %'!$E$14/100,2)</f>
        <v>0</v>
      </c>
      <c r="W14" s="17">
        <f t="shared" si="0"/>
        <v>0</v>
      </c>
      <c r="X14" s="56"/>
      <c r="Z14" s="55"/>
      <c r="AA14" s="55"/>
    </row>
    <row r="15" spans="1:27" x14ac:dyDescent="0.25">
      <c r="A15" s="98"/>
      <c r="B15" s="54"/>
      <c r="C15" s="18"/>
      <c r="D15" s="19"/>
      <c r="E15" s="141"/>
      <c r="F15" s="20"/>
      <c r="G15" s="57">
        <f>ROUNDDOWN('Január 2020 '!G15*'Január MRR %'!$E$15/100,2)</f>
        <v>0</v>
      </c>
      <c r="H15" s="57">
        <f>ROUNDDOWN('Január 2020 '!H15*'Január MRR %'!$E$15/100,2)</f>
        <v>0</v>
      </c>
      <c r="I15" s="57">
        <f>ROUNDDOWN('Január 2020 '!I15*'Január MRR %'!$E$15/100,2)</f>
        <v>0</v>
      </c>
      <c r="J15" s="57">
        <f>ROUNDDOWN('Január 2020 '!J15*'Január MRR %'!$E$15/100,2)</f>
        <v>0</v>
      </c>
      <c r="K15" s="57">
        <f>ROUNDDOWN('Január 2020 '!K15*'Január MRR %'!$E$15/100,2)</f>
        <v>0</v>
      </c>
      <c r="L15" s="61">
        <f t="shared" si="1"/>
        <v>0</v>
      </c>
      <c r="M15" s="57">
        <f>ROUNDDOWN('Január 2020 '!M15*'Január MRR %'!$E$15/100,2)</f>
        <v>0</v>
      </c>
      <c r="N15" s="57">
        <f>ROUNDDOWN('Január 2020 '!N15*'Január MRR %'!$E$15/100,2)</f>
        <v>0</v>
      </c>
      <c r="O15" s="57">
        <f>ROUNDDOWN('Január 2020 '!O15*'Január MRR %'!$E$15/100,2)</f>
        <v>0</v>
      </c>
      <c r="P15" s="57">
        <f>ROUNDDOWN('Január 2020 '!P15*'Január MRR %'!$E$15/100,2)</f>
        <v>0</v>
      </c>
      <c r="Q15" s="57">
        <f>ROUNDDOWN('Január 2020 '!Q15*'Január MRR %'!$E$15/100,2)</f>
        <v>0</v>
      </c>
      <c r="R15" s="57">
        <f>ROUNDDOWN('Január 2020 '!R15*'Január MRR %'!$E$15/100,2)</f>
        <v>0</v>
      </c>
      <c r="S15" s="57">
        <f>ROUNDDOWN('Január 2020 '!S15*'Január MRR %'!$E$15/100,2)</f>
        <v>0</v>
      </c>
      <c r="T15" s="57">
        <f>ROUNDDOWN('Január 2020 '!T15*'Január MRR %'!$E$15/100,2)</f>
        <v>0</v>
      </c>
      <c r="U15" s="57">
        <f>ROUNDDOWN('Január 2020 '!U15*'Január MRR %'!$E$15/100,2)</f>
        <v>0</v>
      </c>
      <c r="V15" s="57">
        <f>ROUNDDOWN('Január 2020 '!V15*'Január MRR %'!$E$15/100,2)</f>
        <v>0</v>
      </c>
      <c r="W15" s="17">
        <f t="shared" si="0"/>
        <v>0</v>
      </c>
      <c r="X15" s="56"/>
      <c r="Z15" s="55"/>
      <c r="AA15" s="55"/>
    </row>
    <row r="16" spans="1:27" x14ac:dyDescent="0.25">
      <c r="A16" s="98"/>
      <c r="B16" s="54"/>
      <c r="C16" s="18"/>
      <c r="D16" s="19"/>
      <c r="E16" s="141"/>
      <c r="F16" s="20"/>
      <c r="G16" s="57">
        <f>ROUNDDOWN('Január 2020 '!G16*'Január MRR %'!$E$16/100,2)</f>
        <v>0</v>
      </c>
      <c r="H16" s="57">
        <f>ROUNDDOWN('Január 2020 '!H16*'Január MRR %'!$E$16/100,2)</f>
        <v>0</v>
      </c>
      <c r="I16" s="57">
        <f>ROUNDDOWN('Január 2020 '!I16*'Január MRR %'!$E$16/100,2)</f>
        <v>0</v>
      </c>
      <c r="J16" s="57">
        <f>ROUNDDOWN('Január 2020 '!J16*'Január MRR %'!$E$16/100,2)</f>
        <v>0</v>
      </c>
      <c r="K16" s="57">
        <f>ROUNDDOWN('Január 2020 '!K16*'Január MRR %'!$E$16/100,2)</f>
        <v>0</v>
      </c>
      <c r="L16" s="61">
        <f t="shared" si="1"/>
        <v>0</v>
      </c>
      <c r="M16" s="57">
        <f>ROUNDDOWN('Január 2020 '!M16*'Január MRR %'!$E$16/100,2)</f>
        <v>0</v>
      </c>
      <c r="N16" s="57">
        <f>ROUNDDOWN('Január 2020 '!N16*'Január MRR %'!$E$16/100,2)</f>
        <v>0</v>
      </c>
      <c r="O16" s="57">
        <f>ROUNDDOWN('Január 2020 '!O16*'Január MRR %'!$E$16/100,2)</f>
        <v>0</v>
      </c>
      <c r="P16" s="57">
        <f>ROUNDDOWN('Január 2020 '!P16*'Január MRR %'!$E$16/100,2)</f>
        <v>0</v>
      </c>
      <c r="Q16" s="57">
        <f>ROUNDDOWN('Január 2020 '!Q16*'Január MRR %'!$E$16/100,2)</f>
        <v>0</v>
      </c>
      <c r="R16" s="57">
        <f>ROUNDDOWN('Január 2020 '!R16*'Január MRR %'!$E$16/100,2)</f>
        <v>0</v>
      </c>
      <c r="S16" s="57">
        <f>ROUNDDOWN('Január 2020 '!S16*'Január MRR %'!$E$16/100,2)</f>
        <v>0</v>
      </c>
      <c r="T16" s="57">
        <f>ROUNDDOWN('Január 2020 '!T16*'Január MRR %'!$E$16/100,2)</f>
        <v>0</v>
      </c>
      <c r="U16" s="57">
        <f>ROUNDDOWN('Január 2020 '!U16*'Január MRR %'!$E$16/100,2)</f>
        <v>0</v>
      </c>
      <c r="V16" s="57">
        <f>ROUNDDOWN('Január 2020 '!V16*'Január MRR %'!$E$16/100,2)</f>
        <v>0</v>
      </c>
      <c r="W16" s="17">
        <f t="shared" si="0"/>
        <v>0</v>
      </c>
      <c r="X16" s="56"/>
      <c r="Z16" s="55"/>
      <c r="AA16" s="55"/>
    </row>
    <row r="17" spans="1:27" x14ac:dyDescent="0.25">
      <c r="A17" s="98"/>
      <c r="B17" s="54"/>
      <c r="C17" s="18"/>
      <c r="D17" s="19"/>
      <c r="E17" s="141"/>
      <c r="F17" s="20"/>
      <c r="G17" s="57">
        <f>ROUNDDOWN('Január 2020 '!G17*'Január MRR %'!$E$17/100,2)</f>
        <v>0</v>
      </c>
      <c r="H17" s="57">
        <f>ROUNDDOWN('Január 2020 '!H17*'Január MRR %'!$E$17/100,2)</f>
        <v>0</v>
      </c>
      <c r="I17" s="57">
        <f>ROUNDDOWN('Január 2020 '!I17*'Január MRR %'!$E$17/100,2)</f>
        <v>0</v>
      </c>
      <c r="J17" s="57">
        <f>ROUNDDOWN('Január 2020 '!J17*'Január MRR %'!$E$17/100,2)</f>
        <v>0</v>
      </c>
      <c r="K17" s="57">
        <f>ROUNDDOWN('Január 2020 '!K17*'Január MRR %'!$E$17/100,2)</f>
        <v>0</v>
      </c>
      <c r="L17" s="61">
        <f t="shared" si="1"/>
        <v>0</v>
      </c>
      <c r="M17" s="57">
        <f>ROUNDDOWN('Január 2020 '!M17*'Január MRR %'!$E$17/100,2)</f>
        <v>0</v>
      </c>
      <c r="N17" s="57">
        <f>ROUNDDOWN('Január 2020 '!N17*'Január MRR %'!$E$17/100,2)</f>
        <v>0</v>
      </c>
      <c r="O17" s="57">
        <f>ROUNDDOWN('Január 2020 '!O17*'Január MRR %'!$E$17/100,2)</f>
        <v>0</v>
      </c>
      <c r="P17" s="57">
        <f>ROUNDDOWN('Január 2020 '!P17*'Január MRR %'!$E$17/100,2)</f>
        <v>0</v>
      </c>
      <c r="Q17" s="57">
        <f>ROUNDDOWN('Január 2020 '!Q17*'Január MRR %'!$E$17/100,2)</f>
        <v>0</v>
      </c>
      <c r="R17" s="57">
        <f>ROUNDDOWN('Január 2020 '!R17*'Január MRR %'!$E$17/100,2)</f>
        <v>0</v>
      </c>
      <c r="S17" s="57">
        <f>ROUNDDOWN('Január 2020 '!S17*'Január MRR %'!$E$17/100,2)</f>
        <v>0</v>
      </c>
      <c r="T17" s="57">
        <f>ROUNDDOWN('Január 2020 '!T17*'Január MRR %'!$E$17/100,2)</f>
        <v>0</v>
      </c>
      <c r="U17" s="57">
        <f>ROUNDDOWN('Január 2020 '!U17*'Január MRR %'!$E$17/100,2)</f>
        <v>0</v>
      </c>
      <c r="V17" s="57">
        <f>ROUNDDOWN('Január 2020 '!V17*'Január MRR %'!$E$17/100,2)</f>
        <v>0</v>
      </c>
      <c r="W17" s="17">
        <f t="shared" si="0"/>
        <v>0</v>
      </c>
      <c r="X17" s="56"/>
      <c r="Z17" s="55"/>
      <c r="AA17" s="55"/>
    </row>
    <row r="18" spans="1:27" x14ac:dyDescent="0.25">
      <c r="A18" s="98"/>
      <c r="B18" s="54"/>
      <c r="C18" s="18"/>
      <c r="D18" s="19"/>
      <c r="E18" s="141"/>
      <c r="F18" s="20"/>
      <c r="G18" s="57">
        <f>ROUNDDOWN('Január 2020 '!G18*'Január MRR %'!$E$18/100,2)</f>
        <v>0</v>
      </c>
      <c r="H18" s="57">
        <f>ROUNDDOWN('Január 2020 '!H18*'Január MRR %'!$E$18/100,2)</f>
        <v>0</v>
      </c>
      <c r="I18" s="57">
        <f>ROUNDDOWN('Január 2020 '!I18*'Január MRR %'!$E$18/100,2)</f>
        <v>0</v>
      </c>
      <c r="J18" s="57">
        <f>ROUNDDOWN('Január 2020 '!J18*'Január MRR %'!$E$18/100,2)</f>
        <v>0</v>
      </c>
      <c r="K18" s="57">
        <f>ROUNDDOWN('Január 2020 '!K18*'Január MRR %'!$E$18/100,2)</f>
        <v>0</v>
      </c>
      <c r="L18" s="61">
        <f t="shared" si="1"/>
        <v>0</v>
      </c>
      <c r="M18" s="57">
        <f>ROUNDDOWN('Január 2020 '!M18*'Január MRR %'!$E$18/100,2)</f>
        <v>0</v>
      </c>
      <c r="N18" s="57">
        <f>ROUNDDOWN('Január 2020 '!N18*'Január MRR %'!$E$18/100,2)</f>
        <v>0</v>
      </c>
      <c r="O18" s="57">
        <f>ROUNDDOWN('Január 2020 '!O18*'Január MRR %'!$E$18/100,2)</f>
        <v>0</v>
      </c>
      <c r="P18" s="57">
        <f>ROUNDDOWN('Január 2020 '!P18*'Január MRR %'!$E$18/100,2)</f>
        <v>0</v>
      </c>
      <c r="Q18" s="57">
        <f>ROUNDDOWN('Január 2020 '!Q18*'Január MRR %'!$E$18/100,2)</f>
        <v>0</v>
      </c>
      <c r="R18" s="57">
        <f>ROUNDDOWN('Január 2020 '!R18*'Január MRR %'!$E$18/100,2)</f>
        <v>0</v>
      </c>
      <c r="S18" s="57">
        <f>ROUNDDOWN('Január 2020 '!S18*'Január MRR %'!$E$18/100,2)</f>
        <v>0</v>
      </c>
      <c r="T18" s="57">
        <f>ROUNDDOWN('Január 2020 '!T18*'Január MRR %'!$E$18/100,2)</f>
        <v>0</v>
      </c>
      <c r="U18" s="57">
        <f>ROUNDDOWN('Január 2020 '!U18*'Január MRR %'!$E$18/100,2)</f>
        <v>0</v>
      </c>
      <c r="V18" s="57">
        <f>ROUNDDOWN('Január 2020 '!V18*'Január MRR %'!$E$18/100,2)</f>
        <v>0</v>
      </c>
      <c r="W18" s="17">
        <f t="shared" si="0"/>
        <v>0</v>
      </c>
      <c r="X18" s="56"/>
      <c r="Z18" s="55"/>
      <c r="AA18" s="55"/>
    </row>
    <row r="19" spans="1:27" x14ac:dyDescent="0.25">
      <c r="A19" s="98"/>
      <c r="B19" s="54"/>
      <c r="C19" s="18"/>
      <c r="D19" s="19"/>
      <c r="E19" s="141"/>
      <c r="F19" s="20"/>
      <c r="G19" s="57">
        <f>ROUNDDOWN('Január 2020 '!G19*'Január MRR %'!$E$19/100,2)</f>
        <v>0</v>
      </c>
      <c r="H19" s="57">
        <f>ROUNDDOWN('Január 2020 '!H19*'Január MRR %'!$E$19/100,2)</f>
        <v>0</v>
      </c>
      <c r="I19" s="57">
        <f>ROUNDDOWN('Január 2020 '!I19*'Január MRR %'!$E$19/100,2)</f>
        <v>0</v>
      </c>
      <c r="J19" s="57">
        <f>ROUNDDOWN('Január 2020 '!J19*'Január MRR %'!$E$19/100,2)</f>
        <v>0</v>
      </c>
      <c r="K19" s="57">
        <f>ROUNDDOWN('Január 2020 '!K19*'Január MRR %'!$E$19/100,2)</f>
        <v>0</v>
      </c>
      <c r="L19" s="61">
        <f t="shared" si="1"/>
        <v>0</v>
      </c>
      <c r="M19" s="57">
        <f>ROUNDDOWN('Január 2020 '!M19*'Január MRR %'!$E$19/100,2)</f>
        <v>0</v>
      </c>
      <c r="N19" s="57">
        <f>ROUNDDOWN('Január 2020 '!N19*'Január MRR %'!$E$19/100,2)</f>
        <v>0</v>
      </c>
      <c r="O19" s="57">
        <f>ROUNDDOWN('Január 2020 '!O19*'Január MRR %'!$E$19/100,2)</f>
        <v>0</v>
      </c>
      <c r="P19" s="57">
        <f>ROUNDDOWN('Január 2020 '!P19*'Január MRR %'!$E$19/100,2)</f>
        <v>0</v>
      </c>
      <c r="Q19" s="57">
        <f>ROUNDDOWN('Január 2020 '!Q19*'Január MRR %'!$E$19/100,2)</f>
        <v>0</v>
      </c>
      <c r="R19" s="57">
        <f>ROUNDDOWN('Január 2020 '!R19*'Január MRR %'!$E$19/100,2)</f>
        <v>0</v>
      </c>
      <c r="S19" s="57">
        <f>ROUNDDOWN('Január 2020 '!S19*'Január MRR %'!$E$19/100,2)</f>
        <v>0</v>
      </c>
      <c r="T19" s="57">
        <f>ROUNDDOWN('Január 2020 '!T19*'Január MRR %'!$E$19/100,2)</f>
        <v>0</v>
      </c>
      <c r="U19" s="57">
        <f>ROUNDDOWN('Január 2020 '!U19*'Január MRR %'!$E$19/100,2)</f>
        <v>0</v>
      </c>
      <c r="V19" s="57">
        <f>ROUNDDOWN('Január 2020 '!V19*'Január MRR %'!$E$19/100,2)</f>
        <v>0</v>
      </c>
      <c r="W19" s="17">
        <f t="shared" si="0"/>
        <v>0</v>
      </c>
      <c r="X19" s="56"/>
      <c r="Z19" s="55"/>
      <c r="AA19" s="55"/>
    </row>
    <row r="20" spans="1:27" x14ac:dyDescent="0.25">
      <c r="A20" s="98"/>
      <c r="B20" s="54"/>
      <c r="C20" s="18"/>
      <c r="D20" s="19"/>
      <c r="E20" s="141"/>
      <c r="F20" s="20"/>
      <c r="G20" s="57">
        <f>ROUNDDOWN('Január 2020 '!G20*'Január MRR %'!$E$20/100,2)</f>
        <v>0</v>
      </c>
      <c r="H20" s="57">
        <f>ROUNDDOWN('Január 2020 '!H20*'Január MRR %'!$E$20/100,2)</f>
        <v>0</v>
      </c>
      <c r="I20" s="57">
        <f>ROUNDDOWN('Január 2020 '!I20*'Január MRR %'!$E$20/100,2)</f>
        <v>0</v>
      </c>
      <c r="J20" s="57">
        <f>ROUNDDOWN('Január 2020 '!J20*'Január MRR %'!$E$20/100,2)</f>
        <v>0</v>
      </c>
      <c r="K20" s="57">
        <f>ROUNDDOWN('Január 2020 '!K20*'Január MRR %'!$E$20/100,2)</f>
        <v>0</v>
      </c>
      <c r="L20" s="61">
        <f t="shared" si="1"/>
        <v>0</v>
      </c>
      <c r="M20" s="57">
        <f>ROUNDDOWN('Január 2020 '!M20*'Január MRR %'!$E$20/100,2)</f>
        <v>0</v>
      </c>
      <c r="N20" s="57">
        <f>ROUNDDOWN('Január 2020 '!N20*'Január MRR %'!$E$20/100,2)</f>
        <v>0</v>
      </c>
      <c r="O20" s="57">
        <f>ROUNDDOWN('Január 2020 '!O20*'Január MRR %'!$E$20/100,2)</f>
        <v>0</v>
      </c>
      <c r="P20" s="57">
        <f>ROUNDDOWN('Január 2020 '!P20*'Január MRR %'!$E$20/100,2)</f>
        <v>0</v>
      </c>
      <c r="Q20" s="57">
        <f>ROUNDDOWN('Január 2020 '!Q20*'Január MRR %'!$E$20/100,2)</f>
        <v>0</v>
      </c>
      <c r="R20" s="57">
        <f>ROUNDDOWN('Január 2020 '!R20*'Január MRR %'!$E$20/100,2)</f>
        <v>0</v>
      </c>
      <c r="S20" s="57">
        <f>ROUNDDOWN('Január 2020 '!S20*'Január MRR %'!$E$20/100,2)</f>
        <v>0</v>
      </c>
      <c r="T20" s="57">
        <f>ROUNDDOWN('Január 2020 '!T20*'Január MRR %'!$E$20/100,2)</f>
        <v>0</v>
      </c>
      <c r="U20" s="57">
        <f>ROUNDDOWN('Január 2020 '!U20*'Január MRR %'!$E$20/100,2)</f>
        <v>0</v>
      </c>
      <c r="V20" s="57">
        <f>ROUNDDOWN('Január 2020 '!V20*'Január MRR %'!$E$20/100,2)</f>
        <v>0</v>
      </c>
      <c r="W20" s="17">
        <f t="shared" si="0"/>
        <v>0</v>
      </c>
      <c r="X20" s="56"/>
      <c r="Z20" s="55"/>
      <c r="AA20" s="55"/>
    </row>
    <row r="21" spans="1:27" ht="15.75" x14ac:dyDescent="0.25">
      <c r="A21" s="297" t="s">
        <v>68</v>
      </c>
      <c r="B21" s="298"/>
      <c r="C21" s="298"/>
      <c r="D21" s="298"/>
      <c r="E21" s="299"/>
      <c r="F21" s="58"/>
      <c r="G21" s="26">
        <f t="shared" ref="G21:W21" si="2">SUM(G11:G20)</f>
        <v>0</v>
      </c>
      <c r="H21" s="26">
        <f t="shared" si="2"/>
        <v>0</v>
      </c>
      <c r="I21" s="26">
        <f t="shared" si="2"/>
        <v>0</v>
      </c>
      <c r="J21" s="26">
        <f t="shared" si="2"/>
        <v>0</v>
      </c>
      <c r="K21" s="26">
        <f t="shared" si="2"/>
        <v>0</v>
      </c>
      <c r="L21" s="26">
        <f t="shared" si="2"/>
        <v>0</v>
      </c>
      <c r="M21" s="26">
        <f t="shared" si="2"/>
        <v>0</v>
      </c>
      <c r="N21" s="26">
        <f t="shared" si="2"/>
        <v>0</v>
      </c>
      <c r="O21" s="26">
        <f t="shared" si="2"/>
        <v>0</v>
      </c>
      <c r="P21" s="26">
        <f t="shared" si="2"/>
        <v>0</v>
      </c>
      <c r="Q21" s="26">
        <f t="shared" si="2"/>
        <v>0</v>
      </c>
      <c r="R21" s="26">
        <f t="shared" si="2"/>
        <v>0</v>
      </c>
      <c r="S21" s="26">
        <f t="shared" si="2"/>
        <v>0</v>
      </c>
      <c r="T21" s="26">
        <f t="shared" si="2"/>
        <v>0</v>
      </c>
      <c r="U21" s="26">
        <f t="shared" si="2"/>
        <v>0</v>
      </c>
      <c r="V21" s="26">
        <f t="shared" si="2"/>
        <v>0</v>
      </c>
      <c r="W21" s="26">
        <f t="shared" si="2"/>
        <v>0</v>
      </c>
      <c r="X21" s="27"/>
    </row>
    <row r="22" spans="1:27" ht="16.5" thickBot="1" x14ac:dyDescent="0.3">
      <c r="A22" s="28"/>
      <c r="B22" s="50"/>
      <c r="C22" s="29"/>
      <c r="D22" s="29"/>
      <c r="E22" s="29"/>
      <c r="F22" s="29"/>
      <c r="G22" s="30"/>
      <c r="H22" s="30"/>
      <c r="I22" s="30"/>
      <c r="J22" s="30"/>
      <c r="K22" s="30"/>
      <c r="L22" s="30"/>
      <c r="M22" s="30"/>
      <c r="N22" s="30"/>
      <c r="O22" s="31"/>
      <c r="P22" s="31"/>
      <c r="Q22" s="31"/>
      <c r="R22" s="31"/>
      <c r="S22" s="31"/>
      <c r="T22" s="30"/>
      <c r="U22" s="30"/>
      <c r="V22" s="30"/>
      <c r="W22" s="30"/>
      <c r="X22" s="32"/>
    </row>
    <row r="23" spans="1:27" ht="16.5" thickBot="1" x14ac:dyDescent="0.3">
      <c r="A23" s="300" t="s">
        <v>29</v>
      </c>
      <c r="B23" s="367"/>
      <c r="C23" s="368"/>
      <c r="D23" s="368"/>
      <c r="E23" s="368"/>
      <c r="F23" s="368"/>
      <c r="G23" s="368"/>
      <c r="H23" s="368"/>
      <c r="I23" s="368"/>
      <c r="J23" s="368"/>
      <c r="K23" s="368"/>
      <c r="L23" s="368"/>
      <c r="M23" s="368"/>
      <c r="N23" s="368"/>
      <c r="O23" s="368"/>
      <c r="P23" s="368"/>
      <c r="Q23" s="368"/>
      <c r="R23" s="368"/>
      <c r="S23" s="368"/>
      <c r="T23" s="368"/>
      <c r="U23" s="368"/>
      <c r="V23" s="368"/>
      <c r="W23" s="368"/>
      <c r="X23" s="369"/>
    </row>
    <row r="24" spans="1:27" ht="15.75" x14ac:dyDescent="0.25">
      <c r="A24" s="33" t="s">
        <v>30</v>
      </c>
      <c r="B24" s="362" t="s">
        <v>62</v>
      </c>
      <c r="C24" s="232"/>
      <c r="D24" s="232"/>
      <c r="E24" s="373"/>
      <c r="F24" s="374"/>
      <c r="G24" s="374"/>
      <c r="H24" s="374"/>
      <c r="I24" s="374"/>
      <c r="J24" s="374"/>
      <c r="K24" s="142">
        <v>2</v>
      </c>
      <c r="L24" s="375" t="s">
        <v>63</v>
      </c>
      <c r="M24" s="375"/>
      <c r="N24" s="375"/>
      <c r="O24" s="375"/>
      <c r="P24" s="375"/>
      <c r="Q24" s="375"/>
      <c r="R24" s="376"/>
      <c r="S24" s="376"/>
      <c r="T24" s="376"/>
      <c r="U24" s="376"/>
      <c r="V24" s="376"/>
      <c r="W24" s="376"/>
      <c r="X24" s="376"/>
    </row>
    <row r="25" spans="1:27" ht="15" customHeight="1" x14ac:dyDescent="0.25">
      <c r="A25" s="35" t="s">
        <v>33</v>
      </c>
      <c r="B25" s="366" t="s">
        <v>34</v>
      </c>
      <c r="C25" s="234"/>
      <c r="D25" s="234"/>
      <c r="E25" s="234"/>
      <c r="F25" s="234"/>
      <c r="G25" s="234"/>
      <c r="H25" s="234"/>
      <c r="I25" s="234"/>
      <c r="J25" s="234"/>
      <c r="K25" s="234"/>
      <c r="L25" s="234"/>
      <c r="M25" s="234"/>
      <c r="N25" s="234"/>
      <c r="O25" s="234"/>
      <c r="P25" s="234"/>
      <c r="Q25" s="234"/>
      <c r="R25" s="234"/>
      <c r="S25" s="234"/>
      <c r="T25" s="234"/>
      <c r="U25" s="234"/>
      <c r="V25" s="234"/>
      <c r="W25" s="234"/>
      <c r="X25" s="234"/>
    </row>
    <row r="26" spans="1:27" ht="15" customHeight="1" x14ac:dyDescent="0.25">
      <c r="A26" s="274"/>
      <c r="B26" s="28"/>
      <c r="C26" s="370" t="s">
        <v>35</v>
      </c>
      <c r="D26" s="370"/>
      <c r="E26" s="370"/>
      <c r="F26" s="370"/>
      <c r="G26" s="370"/>
      <c r="H26" s="370"/>
      <c r="I26" s="370"/>
      <c r="J26" s="370"/>
      <c r="K26" s="371" t="s">
        <v>36</v>
      </c>
      <c r="L26" s="371"/>
      <c r="M26" s="371"/>
      <c r="N26" s="371"/>
      <c r="O26" s="371"/>
      <c r="P26" s="371"/>
      <c r="Q26" s="371"/>
      <c r="R26" s="371"/>
      <c r="S26" s="371"/>
      <c r="T26" s="370"/>
      <c r="U26" s="370"/>
      <c r="V26" s="370"/>
      <c r="W26" s="370"/>
      <c r="X26" s="372"/>
    </row>
    <row r="27" spans="1:27" ht="15" customHeight="1" x14ac:dyDescent="0.25">
      <c r="A27" s="275"/>
      <c r="B27" s="37"/>
      <c r="C27" s="277" t="s">
        <v>37</v>
      </c>
      <c r="D27" s="277"/>
      <c r="E27" s="277"/>
      <c r="F27" s="277"/>
      <c r="G27" s="277"/>
      <c r="H27" s="277"/>
      <c r="I27" s="277"/>
      <c r="J27" s="277"/>
      <c r="K27" s="278"/>
      <c r="L27" s="278"/>
      <c r="M27" s="278"/>
      <c r="N27" s="278"/>
      <c r="O27" s="278"/>
      <c r="P27" s="278"/>
      <c r="Q27" s="278"/>
      <c r="R27" s="278"/>
      <c r="S27" s="278"/>
      <c r="T27" s="277"/>
      <c r="U27" s="277"/>
      <c r="V27" s="277"/>
      <c r="W27" s="277"/>
      <c r="X27" s="279"/>
    </row>
    <row r="28" spans="1:27" ht="15.75" customHeight="1" thickBot="1" x14ac:dyDescent="0.3">
      <c r="A28" s="276"/>
      <c r="B28" s="39"/>
      <c r="C28" s="280" t="s">
        <v>38</v>
      </c>
      <c r="D28" s="280"/>
      <c r="E28" s="277"/>
      <c r="F28" s="277"/>
      <c r="G28" s="277"/>
      <c r="H28" s="277"/>
      <c r="I28" s="277"/>
      <c r="J28" s="277"/>
      <c r="K28" s="280" t="s">
        <v>39</v>
      </c>
      <c r="L28" s="280"/>
      <c r="M28" s="280"/>
      <c r="N28" s="280"/>
      <c r="O28" s="280"/>
      <c r="P28" s="280"/>
      <c r="Q28" s="280"/>
      <c r="R28" s="280"/>
      <c r="S28" s="280"/>
      <c r="T28" s="280"/>
      <c r="U28" s="280"/>
      <c r="V28" s="280"/>
      <c r="W28" s="280"/>
      <c r="X28" s="281"/>
    </row>
    <row r="29" spans="1:27" ht="16.5" thickBot="1" x14ac:dyDescent="0.3">
      <c r="A29" s="28"/>
      <c r="B29" s="39"/>
      <c r="C29" s="29"/>
      <c r="D29" s="29"/>
      <c r="E29" s="29"/>
      <c r="F29" s="29"/>
      <c r="G29" s="36"/>
      <c r="H29" s="36"/>
      <c r="I29" s="36"/>
      <c r="J29" s="30"/>
      <c r="K29" s="30"/>
      <c r="L29" s="30"/>
      <c r="M29" s="30"/>
      <c r="N29" s="30"/>
      <c r="O29" s="31"/>
      <c r="P29" s="31"/>
      <c r="Q29" s="31"/>
      <c r="R29" s="31"/>
      <c r="S29" s="31"/>
      <c r="T29" s="30"/>
      <c r="U29" s="30"/>
      <c r="V29" s="30"/>
      <c r="W29" s="30"/>
      <c r="X29" s="32"/>
    </row>
    <row r="30" spans="1:27" ht="15" customHeight="1" thickBot="1" x14ac:dyDescent="0.3">
      <c r="A30" s="37" t="s">
        <v>40</v>
      </c>
      <c r="B30" s="39"/>
      <c r="C30" s="37"/>
      <c r="D30" s="37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63" t="s">
        <v>46</v>
      </c>
      <c r="P30" s="364"/>
      <c r="Q30" s="364"/>
      <c r="R30" s="364"/>
      <c r="S30" s="364"/>
      <c r="T30" s="364"/>
      <c r="U30" s="364"/>
      <c r="V30" s="364"/>
      <c r="W30" s="364"/>
      <c r="X30" s="365"/>
    </row>
    <row r="31" spans="1:27" x14ac:dyDescent="0.25">
      <c r="A31" s="39">
        <v>1</v>
      </c>
      <c r="B31" s="360" t="s">
        <v>43</v>
      </c>
      <c r="C31" s="361"/>
      <c r="D31" s="41"/>
      <c r="E31" s="41"/>
      <c r="F31" s="41"/>
      <c r="G31" s="41"/>
      <c r="H31" s="41"/>
      <c r="I31" s="42"/>
      <c r="J31" s="42"/>
      <c r="K31" s="42"/>
      <c r="L31" s="41"/>
      <c r="M31" s="41"/>
      <c r="N31" s="41"/>
      <c r="O31" s="355" t="s">
        <v>47</v>
      </c>
      <c r="P31" s="356"/>
      <c r="Q31" s="356"/>
      <c r="R31" s="356"/>
      <c r="S31" s="356"/>
      <c r="T31" s="356"/>
      <c r="U31" s="356"/>
      <c r="V31" s="356"/>
      <c r="W31" s="356"/>
      <c r="X31" s="357"/>
    </row>
    <row r="32" spans="1:27" x14ac:dyDescent="0.25">
      <c r="A32" s="39"/>
      <c r="B32" s="44"/>
      <c r="C32" s="40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358" t="s">
        <v>94</v>
      </c>
      <c r="P32" s="359"/>
      <c r="Q32" s="359"/>
      <c r="R32" s="359"/>
      <c r="S32" s="359"/>
      <c r="T32" s="359"/>
      <c r="U32" s="359"/>
      <c r="V32" s="359"/>
      <c r="W32" s="359"/>
      <c r="X32" s="67"/>
    </row>
    <row r="33" spans="1:24" x14ac:dyDescent="0.25">
      <c r="A33" s="39"/>
      <c r="B33" s="44"/>
      <c r="C33" s="40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358"/>
      <c r="P33" s="359"/>
      <c r="Q33" s="359"/>
      <c r="R33" s="359"/>
      <c r="S33" s="359"/>
      <c r="T33" s="359"/>
      <c r="U33" s="359"/>
      <c r="V33" s="359"/>
      <c r="W33" s="359"/>
      <c r="X33" s="67"/>
    </row>
    <row r="34" spans="1:24" x14ac:dyDescent="0.25">
      <c r="A34" s="39"/>
      <c r="B34" s="59"/>
      <c r="C34" s="40"/>
      <c r="D34" s="43"/>
      <c r="E34"/>
      <c r="F34"/>
      <c r="G34"/>
      <c r="H34"/>
      <c r="I34"/>
      <c r="J34"/>
      <c r="K34"/>
      <c r="L34"/>
      <c r="M34"/>
      <c r="N34"/>
      <c r="O34" s="358"/>
      <c r="P34" s="359"/>
      <c r="Q34" s="359"/>
      <c r="R34" s="359"/>
      <c r="S34" s="359"/>
      <c r="T34" s="359"/>
      <c r="U34" s="359"/>
      <c r="V34" s="359"/>
      <c r="W34" s="359"/>
      <c r="X34" s="67"/>
    </row>
    <row r="35" spans="1:24" x14ac:dyDescent="0.25">
      <c r="A35" s="44"/>
      <c r="B35" s="59"/>
      <c r="C35" s="264"/>
      <c r="D35" s="264"/>
      <c r="E35" s="264"/>
      <c r="F35" s="264"/>
      <c r="G35" s="264"/>
      <c r="H35" s="264"/>
      <c r="I35" s="264"/>
      <c r="J35" s="264"/>
      <c r="K35" s="264"/>
      <c r="L35" s="264"/>
      <c r="M35" s="264"/>
      <c r="N35"/>
      <c r="O35" s="358" t="s">
        <v>49</v>
      </c>
      <c r="P35" s="359"/>
      <c r="Q35" s="359"/>
      <c r="R35" s="359"/>
      <c r="S35" s="359"/>
      <c r="T35" s="359"/>
      <c r="U35" s="359"/>
      <c r="V35" s="359"/>
      <c r="W35" s="359"/>
      <c r="X35" s="67"/>
    </row>
    <row r="36" spans="1:24" x14ac:dyDescent="0.25">
      <c r="A36" s="44"/>
      <c r="B36" s="59"/>
      <c r="C36" s="264"/>
      <c r="D36" s="264"/>
      <c r="E36" s="264"/>
      <c r="F36" s="264"/>
      <c r="G36" s="264"/>
      <c r="H36" s="264"/>
      <c r="I36" s="264"/>
      <c r="J36" s="264"/>
      <c r="K36" s="264"/>
      <c r="L36" s="264"/>
      <c r="M36" s="264"/>
      <c r="N36" s="59"/>
      <c r="O36" s="358"/>
      <c r="P36" s="359"/>
      <c r="Q36" s="359"/>
      <c r="R36" s="359"/>
      <c r="S36" s="359"/>
      <c r="T36" s="359"/>
      <c r="U36" s="359"/>
      <c r="V36" s="359"/>
      <c r="W36" s="359"/>
      <c r="X36" s="67"/>
    </row>
    <row r="37" spans="1:24" ht="15.75" thickBot="1" x14ac:dyDescent="0.3">
      <c r="A37" s="59"/>
      <c r="B37" s="59"/>
      <c r="C37" s="264"/>
      <c r="D37" s="264"/>
      <c r="E37" s="264"/>
      <c r="F37" s="264"/>
      <c r="G37" s="264"/>
      <c r="H37" s="264"/>
      <c r="I37" s="264"/>
      <c r="J37" s="264"/>
      <c r="K37" s="264"/>
      <c r="L37" s="264"/>
      <c r="M37" s="264"/>
      <c r="N37" s="59"/>
      <c r="O37" s="68"/>
      <c r="P37" s="69"/>
      <c r="Q37" s="69"/>
      <c r="R37" s="69"/>
      <c r="S37" s="69"/>
      <c r="T37" s="69"/>
      <c r="U37" s="69"/>
      <c r="V37" s="69"/>
      <c r="W37" s="69"/>
      <c r="X37" s="70"/>
    </row>
    <row r="38" spans="1:24" x14ac:dyDescent="0.25">
      <c r="A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</row>
    <row r="39" spans="1:24" x14ac:dyDescent="0.25">
      <c r="A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N39" s="59"/>
      <c r="O39" s="59"/>
      <c r="P39" s="59"/>
      <c r="Q39" s="59"/>
      <c r="R39" s="59"/>
      <c r="S39" s="59"/>
      <c r="T39" s="59"/>
      <c r="U39" s="59"/>
      <c r="W39" s="59"/>
      <c r="X39" s="59"/>
    </row>
    <row r="40" spans="1:24" x14ac:dyDescent="0.25">
      <c r="A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N40" s="59"/>
      <c r="O40" s="59"/>
      <c r="P40" s="59"/>
      <c r="Q40" s="59"/>
      <c r="R40" s="59"/>
      <c r="S40" s="59"/>
      <c r="T40" s="59"/>
      <c r="U40" s="59"/>
      <c r="W40" s="59"/>
      <c r="X40" s="59"/>
    </row>
    <row r="42" spans="1:24" x14ac:dyDescent="0.25">
      <c r="F42" s="60">
        <f>W21+'Február 2020'!W21</f>
        <v>0</v>
      </c>
    </row>
  </sheetData>
  <mergeCells count="60">
    <mergeCell ref="A1:D1"/>
    <mergeCell ref="E1:X1"/>
    <mergeCell ref="A3:D3"/>
    <mergeCell ref="E3:M3"/>
    <mergeCell ref="N3:X6"/>
    <mergeCell ref="A4:D4"/>
    <mergeCell ref="E4:M4"/>
    <mergeCell ref="A5:D5"/>
    <mergeCell ref="E5:M5"/>
    <mergeCell ref="A6:D6"/>
    <mergeCell ref="E6:M6"/>
    <mergeCell ref="A8:A10"/>
    <mergeCell ref="B8:B10"/>
    <mergeCell ref="C8:C10"/>
    <mergeCell ref="D8:D10"/>
    <mergeCell ref="E8:E10"/>
    <mergeCell ref="F8:F10"/>
    <mergeCell ref="G8:K8"/>
    <mergeCell ref="L8:L10"/>
    <mergeCell ref="M8:T8"/>
    <mergeCell ref="E24:J24"/>
    <mergeCell ref="L24:Q24"/>
    <mergeCell ref="R24:X24"/>
    <mergeCell ref="U8:U10"/>
    <mergeCell ref="V8:V9"/>
    <mergeCell ref="W8:W10"/>
    <mergeCell ref="X8:X10"/>
    <mergeCell ref="H9:I9"/>
    <mergeCell ref="M9:M10"/>
    <mergeCell ref="N9:N10"/>
    <mergeCell ref="O9:O10"/>
    <mergeCell ref="O30:X30"/>
    <mergeCell ref="P9:P10"/>
    <mergeCell ref="Q9:Q10"/>
    <mergeCell ref="R9:R10"/>
    <mergeCell ref="S9:S10"/>
    <mergeCell ref="T9:T10"/>
    <mergeCell ref="B25:X25"/>
    <mergeCell ref="A21:E21"/>
    <mergeCell ref="A23:X23"/>
    <mergeCell ref="A26:A28"/>
    <mergeCell ref="C26:D26"/>
    <mergeCell ref="E26:J26"/>
    <mergeCell ref="K26:S27"/>
    <mergeCell ref="T26:X27"/>
    <mergeCell ref="C27:D27"/>
    <mergeCell ref="E27:J27"/>
    <mergeCell ref="C28:D28"/>
    <mergeCell ref="E28:J28"/>
    <mergeCell ref="K28:S28"/>
    <mergeCell ref="T28:X28"/>
    <mergeCell ref="B24:D24"/>
    <mergeCell ref="O31:X31"/>
    <mergeCell ref="C35:M37"/>
    <mergeCell ref="O32:W32"/>
    <mergeCell ref="O33:W33"/>
    <mergeCell ref="O34:W34"/>
    <mergeCell ref="O35:W35"/>
    <mergeCell ref="O36:W36"/>
    <mergeCell ref="B31:C31"/>
  </mergeCells>
  <pageMargins left="0.17" right="0.17" top="1.7" bottom="0.27" header="0.3" footer="0.17"/>
  <pageSetup paperSize="9" scale="56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>
    <tabColor rgb="FFFF0000"/>
    <pageSetUpPr fitToPage="1"/>
  </sheetPr>
  <dimension ref="A1:AA40"/>
  <sheetViews>
    <sheetView zoomScaleNormal="100" workbookViewId="0">
      <selection activeCell="V8" sqref="V8:V9"/>
    </sheetView>
  </sheetViews>
  <sheetFormatPr defaultRowHeight="15" x14ac:dyDescent="0.25"/>
  <cols>
    <col min="1" max="1" width="8.42578125" style="25" customWidth="1"/>
    <col min="2" max="2" width="9.7109375" style="25" customWidth="1"/>
    <col min="3" max="3" width="37" style="25" customWidth="1"/>
    <col min="4" max="4" width="5.85546875" style="25" customWidth="1"/>
    <col min="5" max="5" width="7.5703125" style="88" customWidth="1"/>
    <col min="6" max="6" width="10.85546875" style="25" customWidth="1"/>
    <col min="7" max="8" width="8.5703125" style="25" customWidth="1"/>
    <col min="9" max="9" width="7.5703125" style="25" customWidth="1"/>
    <col min="10" max="10" width="10.42578125" style="25" customWidth="1"/>
    <col min="11" max="11" width="10" style="25" customWidth="1"/>
    <col min="12" max="12" width="7.7109375" style="25" customWidth="1"/>
    <col min="13" max="13" width="7.5703125" style="25" customWidth="1"/>
    <col min="14" max="14" width="8.42578125" style="25" customWidth="1"/>
    <col min="15" max="16" width="7.85546875" style="25" customWidth="1"/>
    <col min="17" max="17" width="7.42578125" style="25" customWidth="1"/>
    <col min="18" max="18" width="7.28515625" style="25" customWidth="1"/>
    <col min="19" max="19" width="7" style="25" customWidth="1"/>
    <col min="20" max="20" width="8" style="25" customWidth="1"/>
    <col min="21" max="21" width="7" style="25" customWidth="1"/>
    <col min="22" max="22" width="8" style="25" customWidth="1"/>
    <col min="23" max="23" width="10" style="25" customWidth="1"/>
    <col min="24" max="24" width="30.5703125" style="25" customWidth="1"/>
  </cols>
  <sheetData>
    <row r="1" spans="1:27" ht="18.75" thickBot="1" x14ac:dyDescent="0.3">
      <c r="A1" s="320" t="s">
        <v>93</v>
      </c>
      <c r="B1" s="321"/>
      <c r="C1" s="321"/>
      <c r="D1" s="322"/>
      <c r="E1" s="323" t="s">
        <v>64</v>
      </c>
      <c r="F1" s="324"/>
      <c r="G1" s="324"/>
      <c r="H1" s="324"/>
      <c r="I1" s="324"/>
      <c r="J1" s="324"/>
      <c r="K1" s="324"/>
      <c r="L1" s="324"/>
      <c r="M1" s="324"/>
      <c r="N1" s="324"/>
      <c r="O1" s="324"/>
      <c r="P1" s="324"/>
      <c r="Q1" s="324"/>
      <c r="R1" s="324"/>
      <c r="S1" s="324"/>
      <c r="T1" s="324"/>
      <c r="U1" s="324"/>
      <c r="V1" s="324"/>
      <c r="W1" s="324"/>
      <c r="X1" s="325"/>
    </row>
    <row r="2" spans="1:27" ht="18.75" thickBot="1" x14ac:dyDescent="0.3">
      <c r="A2" s="1"/>
      <c r="B2" s="1"/>
      <c r="C2" s="1"/>
      <c r="D2" s="1"/>
      <c r="E2" s="80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7" ht="18.75" thickBot="1" x14ac:dyDescent="0.3">
      <c r="A3" s="326" t="s">
        <v>0</v>
      </c>
      <c r="B3" s="327"/>
      <c r="C3" s="327"/>
      <c r="D3" s="328"/>
      <c r="E3" s="329"/>
      <c r="F3" s="330"/>
      <c r="G3" s="330"/>
      <c r="H3" s="330"/>
      <c r="I3" s="330"/>
      <c r="J3" s="330"/>
      <c r="K3" s="330"/>
      <c r="L3" s="330"/>
      <c r="M3" s="331"/>
      <c r="N3" s="332"/>
      <c r="O3" s="333"/>
      <c r="P3" s="333"/>
      <c r="Q3" s="333"/>
      <c r="R3" s="333"/>
      <c r="S3" s="333"/>
      <c r="T3" s="333"/>
      <c r="U3" s="333"/>
      <c r="V3" s="333"/>
      <c r="W3" s="333"/>
      <c r="X3" s="334"/>
    </row>
    <row r="4" spans="1:27" ht="18.75" thickBot="1" x14ac:dyDescent="0.3">
      <c r="A4" s="326" t="s">
        <v>1</v>
      </c>
      <c r="B4" s="327"/>
      <c r="C4" s="327"/>
      <c r="D4" s="328"/>
      <c r="E4" s="329"/>
      <c r="F4" s="330"/>
      <c r="G4" s="330"/>
      <c r="H4" s="330"/>
      <c r="I4" s="330"/>
      <c r="J4" s="330"/>
      <c r="K4" s="330"/>
      <c r="L4" s="330"/>
      <c r="M4" s="331"/>
      <c r="N4" s="335"/>
      <c r="O4" s="336"/>
      <c r="P4" s="336"/>
      <c r="Q4" s="336"/>
      <c r="R4" s="336"/>
      <c r="S4" s="336"/>
      <c r="T4" s="336"/>
      <c r="U4" s="336"/>
      <c r="V4" s="336"/>
      <c r="W4" s="336"/>
      <c r="X4" s="337"/>
    </row>
    <row r="5" spans="1:27" ht="18.75" thickBot="1" x14ac:dyDescent="0.3">
      <c r="A5" s="341" t="s">
        <v>2</v>
      </c>
      <c r="B5" s="342"/>
      <c r="C5" s="342"/>
      <c r="D5" s="342"/>
      <c r="E5" s="343"/>
      <c r="F5" s="344"/>
      <c r="G5" s="344"/>
      <c r="H5" s="344"/>
      <c r="I5" s="344"/>
      <c r="J5" s="344"/>
      <c r="K5" s="344"/>
      <c r="L5" s="344"/>
      <c r="M5" s="345"/>
      <c r="N5" s="335"/>
      <c r="O5" s="336"/>
      <c r="P5" s="336"/>
      <c r="Q5" s="336"/>
      <c r="R5" s="336"/>
      <c r="S5" s="336"/>
      <c r="T5" s="336"/>
      <c r="U5" s="336"/>
      <c r="V5" s="336"/>
      <c r="W5" s="336"/>
      <c r="X5" s="337"/>
    </row>
    <row r="6" spans="1:27" ht="18.75" thickBot="1" x14ac:dyDescent="0.3">
      <c r="A6" s="326" t="s">
        <v>3</v>
      </c>
      <c r="B6" s="327"/>
      <c r="C6" s="327"/>
      <c r="D6" s="327"/>
      <c r="E6" s="346" t="s">
        <v>109</v>
      </c>
      <c r="F6" s="347"/>
      <c r="G6" s="347"/>
      <c r="H6" s="347"/>
      <c r="I6" s="347"/>
      <c r="J6" s="347"/>
      <c r="K6" s="347"/>
      <c r="L6" s="347"/>
      <c r="M6" s="348"/>
      <c r="N6" s="338"/>
      <c r="O6" s="339"/>
      <c r="P6" s="339"/>
      <c r="Q6" s="339"/>
      <c r="R6" s="339"/>
      <c r="S6" s="339"/>
      <c r="T6" s="339"/>
      <c r="U6" s="339"/>
      <c r="V6" s="339"/>
      <c r="W6" s="339"/>
      <c r="X6" s="340"/>
    </row>
    <row r="7" spans="1:27" ht="19.5" thickBot="1" x14ac:dyDescent="0.35">
      <c r="A7" s="3"/>
      <c r="B7" s="3"/>
      <c r="C7" s="3"/>
      <c r="D7" s="3"/>
      <c r="E7" s="81"/>
      <c r="F7" s="3"/>
      <c r="G7" s="3"/>
      <c r="H7" s="4"/>
      <c r="I7" s="5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7" x14ac:dyDescent="0.25">
      <c r="A8" s="289" t="s">
        <v>4</v>
      </c>
      <c r="B8" s="289" t="s">
        <v>45</v>
      </c>
      <c r="C8" s="289" t="s">
        <v>5</v>
      </c>
      <c r="D8" s="349" t="s">
        <v>6</v>
      </c>
      <c r="E8" s="352" t="s">
        <v>92</v>
      </c>
      <c r="F8" s="289" t="s">
        <v>8</v>
      </c>
      <c r="G8" s="287" t="s">
        <v>10</v>
      </c>
      <c r="H8" s="287"/>
      <c r="I8" s="287"/>
      <c r="J8" s="287"/>
      <c r="K8" s="288"/>
      <c r="L8" s="289" t="s">
        <v>10</v>
      </c>
      <c r="M8" s="292" t="s">
        <v>65</v>
      </c>
      <c r="N8" s="287"/>
      <c r="O8" s="287"/>
      <c r="P8" s="287"/>
      <c r="Q8" s="287"/>
      <c r="R8" s="287"/>
      <c r="S8" s="287"/>
      <c r="T8" s="288"/>
      <c r="U8" s="289" t="s">
        <v>12</v>
      </c>
      <c r="V8" s="171">
        <v>642030</v>
      </c>
      <c r="W8" s="289" t="s">
        <v>13</v>
      </c>
      <c r="X8" s="289" t="s">
        <v>57</v>
      </c>
    </row>
    <row r="9" spans="1:27" x14ac:dyDescent="0.25">
      <c r="A9" s="295"/>
      <c r="B9" s="290"/>
      <c r="C9" s="295"/>
      <c r="D9" s="350"/>
      <c r="E9" s="353"/>
      <c r="F9" s="295"/>
      <c r="G9" s="65">
        <v>611</v>
      </c>
      <c r="H9" s="313" t="s">
        <v>14</v>
      </c>
      <c r="I9" s="314"/>
      <c r="J9" s="7">
        <v>614</v>
      </c>
      <c r="K9" s="8">
        <v>616</v>
      </c>
      <c r="L9" s="290"/>
      <c r="M9" s="315" t="s">
        <v>60</v>
      </c>
      <c r="N9" s="285" t="s">
        <v>61</v>
      </c>
      <c r="O9" s="285" t="s">
        <v>17</v>
      </c>
      <c r="P9" s="285" t="s">
        <v>18</v>
      </c>
      <c r="Q9" s="285" t="s">
        <v>19</v>
      </c>
      <c r="R9" s="285" t="s">
        <v>20</v>
      </c>
      <c r="S9" s="285" t="s">
        <v>21</v>
      </c>
      <c r="T9" s="293" t="s">
        <v>22</v>
      </c>
      <c r="U9" s="290"/>
      <c r="V9" s="312"/>
      <c r="W9" s="295"/>
      <c r="X9" s="295"/>
    </row>
    <row r="10" spans="1:27" ht="60.75" thickBot="1" x14ac:dyDescent="0.3">
      <c r="A10" s="296"/>
      <c r="B10" s="291"/>
      <c r="C10" s="296"/>
      <c r="D10" s="351"/>
      <c r="E10" s="354"/>
      <c r="F10" s="296"/>
      <c r="G10" s="9" t="s">
        <v>23</v>
      </c>
      <c r="H10" s="10" t="s">
        <v>24</v>
      </c>
      <c r="I10" s="11" t="s">
        <v>25</v>
      </c>
      <c r="J10" s="12" t="s">
        <v>26</v>
      </c>
      <c r="K10" s="13" t="s">
        <v>27</v>
      </c>
      <c r="L10" s="291"/>
      <c r="M10" s="316"/>
      <c r="N10" s="286"/>
      <c r="O10" s="286"/>
      <c r="P10" s="286"/>
      <c r="Q10" s="286"/>
      <c r="R10" s="286"/>
      <c r="S10" s="286"/>
      <c r="T10" s="294"/>
      <c r="U10" s="291"/>
      <c r="V10" s="14" t="s">
        <v>28</v>
      </c>
      <c r="W10" s="296"/>
      <c r="X10" s="296"/>
    </row>
    <row r="11" spans="1:27" x14ac:dyDescent="0.25">
      <c r="A11" s="98"/>
      <c r="B11" s="54"/>
      <c r="C11" s="99"/>
      <c r="D11" s="19"/>
      <c r="E11" s="143"/>
      <c r="F11" s="20"/>
      <c r="G11" s="15">
        <f>ROUNDDOWN('Február 2020'!G11*'Február MRR%'!E11/100,2)</f>
        <v>0</v>
      </c>
      <c r="H11" s="15">
        <f>ROUNDDOWN('Február 2020'!H11*'Február MRR%'!$E$11/100,2)</f>
        <v>0</v>
      </c>
      <c r="I11" s="15">
        <f>ROUNDDOWN('Február 2020'!I11*'Február MRR%'!$E$11/100,2)</f>
        <v>0</v>
      </c>
      <c r="J11" s="15">
        <f>ROUNDDOWN('Február 2020'!J11*'Február MRR%'!$E$11/100,2)</f>
        <v>0</v>
      </c>
      <c r="K11" s="15">
        <f>ROUNDDOWN('Február 2020'!K11*'Február MRR%'!$E$11/100,2)</f>
        <v>0</v>
      </c>
      <c r="L11" s="15">
        <f>SUM(G11:K11)</f>
        <v>0</v>
      </c>
      <c r="M11" s="15">
        <f>ROUNDDOWN('Február 2020'!M11*'Február MRR%'!$E$11/100,2)</f>
        <v>0</v>
      </c>
      <c r="N11" s="15">
        <f>ROUNDDOWN('Február 2020'!N11*'Február MRR%'!$E$11/100,2)</f>
        <v>0</v>
      </c>
      <c r="O11" s="15">
        <f>ROUNDDOWN('Február 2020'!O11*'Február MRR%'!$E$11/100,2)</f>
        <v>0</v>
      </c>
      <c r="P11" s="15">
        <f>ROUNDDOWN('Február 2020'!P11*'Február MRR%'!$E$11/100,2)</f>
        <v>0</v>
      </c>
      <c r="Q11" s="15">
        <f>ROUNDDOWN('Február 2020'!Q11*'Február MRR%'!$E$11/100,2)</f>
        <v>0</v>
      </c>
      <c r="R11" s="15">
        <f>ROUNDDOWN('Február 2020'!R11*'Február MRR%'!$E$11/100,2)</f>
        <v>0</v>
      </c>
      <c r="S11" s="15">
        <f>ROUNDDOWN('Február 2020'!S11*'Február MRR%'!$E$11/100,2)</f>
        <v>0</v>
      </c>
      <c r="T11" s="15">
        <f>ROUNDDOWN('Február 2020'!T11*'Február MRR%'!$E$11/100,2)</f>
        <v>0</v>
      </c>
      <c r="U11" s="15">
        <f>ROUNDDOWN('Február 2020'!U11*'Február MRR%'!$E$11/100,2)</f>
        <v>0</v>
      </c>
      <c r="V11" s="15">
        <f>ROUNDDOWN('Február 2020'!V11*'Február MRR%'!$E$11/100,2)</f>
        <v>0</v>
      </c>
      <c r="W11" s="17">
        <f>SUM(L11:V11)</f>
        <v>0</v>
      </c>
      <c r="X11" s="56"/>
      <c r="AA11" s="55"/>
    </row>
    <row r="12" spans="1:27" x14ac:dyDescent="0.25">
      <c r="A12" s="98"/>
      <c r="B12" s="54"/>
      <c r="C12" s="101"/>
      <c r="D12" s="19"/>
      <c r="E12" s="143"/>
      <c r="F12" s="20"/>
      <c r="G12" s="15">
        <f>ROUNDDOWN('Február 2020'!G12*'Február MRR%'!$E$12/100,2)</f>
        <v>0</v>
      </c>
      <c r="H12" s="15">
        <f>ROUNDDOWN('Február 2020'!H12*'Február MRR%'!$E$12/100,2)</f>
        <v>0</v>
      </c>
      <c r="I12" s="15">
        <f>ROUNDDOWN('Február 2020'!I12*'Február MRR%'!$E$12/100,2)</f>
        <v>0</v>
      </c>
      <c r="J12" s="15">
        <f>ROUNDDOWN('Február 2020'!J12*'Február MRR%'!$E$12/100,2)</f>
        <v>0</v>
      </c>
      <c r="K12" s="15">
        <f>ROUNDDOWN('Február 2020'!K12*'Február MRR%'!$E$12/100,2)</f>
        <v>0</v>
      </c>
      <c r="L12" s="15">
        <f>SUM(G12:K12)</f>
        <v>0</v>
      </c>
      <c r="M12" s="15">
        <f>ROUNDDOWN('Február 2020'!M12*'Február MRR%'!$E$12/100,2)</f>
        <v>0</v>
      </c>
      <c r="N12" s="15">
        <f>ROUNDDOWN('Február 2020'!N12*'Február MRR%'!$E$12/100,2)</f>
        <v>0</v>
      </c>
      <c r="O12" s="15">
        <f>ROUNDDOWN('Február 2020'!O12*'Február MRR%'!$E$12/100,2)</f>
        <v>0</v>
      </c>
      <c r="P12" s="15">
        <f>ROUNDDOWN('Február 2020'!P12*'Február MRR%'!$E$12/100,2)</f>
        <v>0</v>
      </c>
      <c r="Q12" s="15">
        <f>ROUNDDOWN('Február 2020'!Q12*'Február MRR%'!$E$12/100,2)</f>
        <v>0</v>
      </c>
      <c r="R12" s="15">
        <f>ROUNDDOWN('Február 2020'!R12*'Február MRR%'!$E$12/100,2)</f>
        <v>0</v>
      </c>
      <c r="S12" s="15">
        <f>ROUNDDOWN('Február 2020'!S12*'Február MRR%'!$E$12/100,2)</f>
        <v>0</v>
      </c>
      <c r="T12" s="15">
        <f>ROUNDDOWN('Február 2020'!T12*'Február MRR%'!$E$12/100,2)</f>
        <v>0</v>
      </c>
      <c r="U12" s="15">
        <f>ROUNDDOWN('Február 2020'!U12*'Február MRR%'!$E$12/100,2)</f>
        <v>0</v>
      </c>
      <c r="V12" s="15">
        <f>ROUNDDOWN('Február 2020'!V12*'Február MRR%'!$E$12/100,2)</f>
        <v>0</v>
      </c>
      <c r="W12" s="17">
        <f>SUM(L12:V12)</f>
        <v>0</v>
      </c>
      <c r="X12" s="56"/>
      <c r="AA12" s="55"/>
    </row>
    <row r="13" spans="1:27" x14ac:dyDescent="0.25">
      <c r="A13" s="98"/>
      <c r="B13" s="54"/>
      <c r="C13" s="18"/>
      <c r="D13" s="19"/>
      <c r="E13" s="143"/>
      <c r="F13" s="20"/>
      <c r="G13" s="15">
        <f>ROUNDDOWN('Február 2020'!G13*'Február MRR%'!$E$13/100,2)</f>
        <v>0</v>
      </c>
      <c r="H13" s="15">
        <f>ROUNDDOWN('Február 2020'!H13*'Február MRR%'!$E$13/100,2)</f>
        <v>0</v>
      </c>
      <c r="I13" s="15">
        <f>ROUNDDOWN('Február 2020'!I13*'Február MRR%'!$E$13/100,2)</f>
        <v>0</v>
      </c>
      <c r="J13" s="15">
        <f>ROUNDDOWN('Február 2020'!J13*'Február MRR%'!$E$13/100,2)</f>
        <v>0</v>
      </c>
      <c r="K13" s="15">
        <f>ROUNDDOWN('Február 2020'!K13*'Február MRR%'!$E$13/100,2)</f>
        <v>0</v>
      </c>
      <c r="L13" s="15">
        <f t="shared" ref="L13:L20" si="0">SUM(G13:K13)</f>
        <v>0</v>
      </c>
      <c r="M13" s="15">
        <f>ROUNDDOWN('Február 2020'!M13*'Február MRR%'!$E$13/100,2)</f>
        <v>0</v>
      </c>
      <c r="N13" s="15">
        <f>ROUNDDOWN('Február 2020'!N13*'Február MRR%'!$E$13/100,2)</f>
        <v>0</v>
      </c>
      <c r="O13" s="15">
        <f>ROUNDDOWN('Február 2020'!O13*'Február MRR%'!$E$13/100,2)</f>
        <v>0</v>
      </c>
      <c r="P13" s="15">
        <f>ROUNDDOWN('Február 2020'!P13*'Február MRR%'!$E$13/100,2)</f>
        <v>0</v>
      </c>
      <c r="Q13" s="15">
        <f>ROUNDDOWN('Február 2020'!Q13*'Február MRR%'!$E$13/100,2)</f>
        <v>0</v>
      </c>
      <c r="R13" s="15">
        <f>ROUNDDOWN('Február 2020'!R13*'Február MRR%'!$E$13/100,2)</f>
        <v>0</v>
      </c>
      <c r="S13" s="15">
        <f>ROUNDDOWN('Február 2020'!S13*'Február MRR%'!$E$13/100,2)</f>
        <v>0</v>
      </c>
      <c r="T13" s="15">
        <f>ROUNDDOWN('Február 2020'!T13*'Február MRR%'!$E$13/100,2)</f>
        <v>0</v>
      </c>
      <c r="U13" s="15">
        <f>ROUNDDOWN('Február 2020'!U13*'Február MRR%'!$E$13/100,2)</f>
        <v>0</v>
      </c>
      <c r="V13" s="15">
        <f>ROUNDDOWN('Február 2020'!V13*'Február MRR%'!$E$13/100,2)</f>
        <v>0</v>
      </c>
      <c r="W13" s="17">
        <f t="shared" ref="W13:W17" si="1">SUM(L13:V13)</f>
        <v>0</v>
      </c>
      <c r="X13" s="56"/>
      <c r="AA13" s="55"/>
    </row>
    <row r="14" spans="1:27" x14ac:dyDescent="0.25">
      <c r="A14" s="98"/>
      <c r="B14" s="54"/>
      <c r="C14" s="18"/>
      <c r="D14" s="19"/>
      <c r="E14" s="143"/>
      <c r="F14" s="20"/>
      <c r="G14" s="15">
        <f>ROUNDDOWN('Február 2020'!G14*'Február MRR%'!$E$14/100,2)</f>
        <v>0</v>
      </c>
      <c r="H14" s="15">
        <f>ROUNDDOWN('Február 2020'!H14*'Február MRR%'!$E$14/100,2)</f>
        <v>0</v>
      </c>
      <c r="I14" s="15">
        <f>ROUNDDOWN('Február 2020'!I14*'Február MRR%'!$E$14/100,2)</f>
        <v>0</v>
      </c>
      <c r="J14" s="15">
        <f>ROUNDDOWN('Február 2020'!J14*'Február MRR%'!$E$14/100,2)</f>
        <v>0</v>
      </c>
      <c r="K14" s="15">
        <f>ROUNDDOWN('Február 2020'!K14*'Február MRR%'!$E$14/100,2)</f>
        <v>0</v>
      </c>
      <c r="L14" s="15">
        <f t="shared" si="0"/>
        <v>0</v>
      </c>
      <c r="M14" s="15">
        <f>ROUNDDOWN('Február 2020'!M14*'Február MRR%'!$E$14/100,2)</f>
        <v>0</v>
      </c>
      <c r="N14" s="15">
        <f>ROUNDDOWN('Február 2020'!N14*'Február MRR%'!$E$14/100,2)</f>
        <v>0</v>
      </c>
      <c r="O14" s="15">
        <f>ROUNDDOWN('Február 2020'!O14*'Február MRR%'!$E$14/100,2)</f>
        <v>0</v>
      </c>
      <c r="P14" s="15">
        <f>ROUNDDOWN('Február 2020'!P14*'Február MRR%'!$E$14/100,2)</f>
        <v>0</v>
      </c>
      <c r="Q14" s="15">
        <f>ROUNDDOWN('Február 2020'!Q14*'Február MRR%'!$E$14/100,2)</f>
        <v>0</v>
      </c>
      <c r="R14" s="15">
        <f>ROUNDDOWN('Február 2020'!R14*'Február MRR%'!$E$14/100,2)</f>
        <v>0</v>
      </c>
      <c r="S14" s="15">
        <f>ROUNDDOWN('Február 2020'!S14*'Február MRR%'!$E$14/100,2)</f>
        <v>0</v>
      </c>
      <c r="T14" s="15">
        <f>ROUNDDOWN('Február 2020'!T14*'Február MRR%'!$E$14/100,2)</f>
        <v>0</v>
      </c>
      <c r="U14" s="15">
        <f>ROUNDDOWN('Február 2020'!U14*'Február MRR%'!$E$14/100,2)</f>
        <v>0</v>
      </c>
      <c r="V14" s="15">
        <f>ROUNDDOWN('Február 2020'!V14*'Február MRR%'!$E$14/100,2)</f>
        <v>0</v>
      </c>
      <c r="W14" s="17">
        <f t="shared" si="1"/>
        <v>0</v>
      </c>
      <c r="X14" s="56"/>
      <c r="AA14" s="55"/>
    </row>
    <row r="15" spans="1:27" x14ac:dyDescent="0.25">
      <c r="A15" s="98"/>
      <c r="B15" s="54"/>
      <c r="C15" s="18"/>
      <c r="D15" s="19"/>
      <c r="E15" s="143"/>
      <c r="F15" s="20"/>
      <c r="G15" s="15">
        <f>ROUNDDOWN('Február 2020'!G15*'Február MRR%'!$E$15/100,2)</f>
        <v>0</v>
      </c>
      <c r="H15" s="15">
        <f>ROUNDDOWN('Február 2020'!H15*'Február MRR%'!$E$15/100,2)</f>
        <v>0</v>
      </c>
      <c r="I15" s="15">
        <f>ROUNDDOWN('Február 2020'!I15*'Február MRR%'!$E$15/100,2)</f>
        <v>0</v>
      </c>
      <c r="J15" s="15">
        <f>ROUNDDOWN('Február 2020'!J15*'Február MRR%'!$E$15/100,2)</f>
        <v>0</v>
      </c>
      <c r="K15" s="15">
        <f>ROUNDDOWN('Február 2020'!K15*'Február MRR%'!$E$15/100,2)</f>
        <v>0</v>
      </c>
      <c r="L15" s="15">
        <f t="shared" si="0"/>
        <v>0</v>
      </c>
      <c r="M15" s="15">
        <f>ROUNDDOWN('Február 2020'!M15*'Február MRR%'!$E$15/100,2)</f>
        <v>0</v>
      </c>
      <c r="N15" s="15">
        <f>ROUNDDOWN('Február 2020'!N15*'Február MRR%'!$E$15/100,2)</f>
        <v>0</v>
      </c>
      <c r="O15" s="15">
        <f>ROUNDDOWN('Február 2020'!O15*'Február MRR%'!$E$15/100,2)</f>
        <v>0</v>
      </c>
      <c r="P15" s="15">
        <f>ROUNDDOWN('Február 2020'!P15*'Február MRR%'!$E$15/100,2)</f>
        <v>0</v>
      </c>
      <c r="Q15" s="15">
        <f>ROUNDDOWN('Február 2020'!Q15*'Február MRR%'!$E$15/100,2)</f>
        <v>0</v>
      </c>
      <c r="R15" s="15">
        <f>ROUNDDOWN('Február 2020'!R15*'Február MRR%'!$E$15/100,2)</f>
        <v>0</v>
      </c>
      <c r="S15" s="15">
        <f>ROUNDDOWN('Február 2020'!S15*'Február MRR%'!$E$15/100,2)</f>
        <v>0</v>
      </c>
      <c r="T15" s="15">
        <f>ROUNDDOWN('Február 2020'!T15*'Február MRR%'!$E$15/100,2)</f>
        <v>0</v>
      </c>
      <c r="U15" s="15">
        <f>ROUNDDOWN('Február 2020'!U15*'Február MRR%'!$E$15/100,2)</f>
        <v>0</v>
      </c>
      <c r="V15" s="15">
        <f>ROUNDDOWN('Február 2020'!V15*'Február MRR%'!$E$15/100,2)</f>
        <v>0</v>
      </c>
      <c r="W15" s="17">
        <f t="shared" si="1"/>
        <v>0</v>
      </c>
      <c r="X15" s="56"/>
      <c r="AA15" s="55"/>
    </row>
    <row r="16" spans="1:27" x14ac:dyDescent="0.25">
      <c r="A16" s="98"/>
      <c r="B16" s="54"/>
      <c r="C16" s="18"/>
      <c r="D16" s="19"/>
      <c r="E16" s="143"/>
      <c r="F16" s="20"/>
      <c r="G16" s="15">
        <f>ROUNDDOWN('Február 2020'!G16*'Február MRR%'!$E$16/100,2)</f>
        <v>0</v>
      </c>
      <c r="H16" s="15">
        <f>ROUNDDOWN('Február 2020'!H16*'Február MRR%'!$E$16/100,2)</f>
        <v>0</v>
      </c>
      <c r="I16" s="15">
        <f>ROUNDDOWN('Február 2020'!I16*'Február MRR%'!$E$16/100,2)</f>
        <v>0</v>
      </c>
      <c r="J16" s="15">
        <f>ROUNDDOWN('Február 2020'!J16*'Február MRR%'!$E$16/100,2)</f>
        <v>0</v>
      </c>
      <c r="K16" s="15">
        <f>ROUNDDOWN('Február 2020'!K16*'Február MRR%'!$E$16/100,2)</f>
        <v>0</v>
      </c>
      <c r="L16" s="15">
        <f t="shared" si="0"/>
        <v>0</v>
      </c>
      <c r="M16" s="15">
        <f>ROUNDDOWN('Február 2020'!M16*'Február MRR%'!$E$16/100,2)</f>
        <v>0</v>
      </c>
      <c r="N16" s="15">
        <f>ROUNDDOWN('Február 2020'!N16*'Február MRR%'!$E$16/100,2)</f>
        <v>0</v>
      </c>
      <c r="O16" s="15">
        <f>ROUNDDOWN('Február 2020'!O16*'Február MRR%'!$E$16/100,2)</f>
        <v>0</v>
      </c>
      <c r="P16" s="15">
        <f>ROUNDDOWN('Február 2020'!P16*'Február MRR%'!$E$16/100,2)</f>
        <v>0</v>
      </c>
      <c r="Q16" s="15">
        <f>ROUNDDOWN('Február 2020'!Q16*'Február MRR%'!$E$16/100,2)</f>
        <v>0</v>
      </c>
      <c r="R16" s="15">
        <f>ROUNDDOWN('Február 2020'!R16*'Február MRR%'!$E$16/100,2)</f>
        <v>0</v>
      </c>
      <c r="S16" s="15">
        <f>ROUNDDOWN('Február 2020'!S16*'Február MRR%'!$E$16/100,2)</f>
        <v>0</v>
      </c>
      <c r="T16" s="15">
        <f>ROUNDDOWN('Február 2020'!T16*'Február MRR%'!$E$16/100,2)</f>
        <v>0</v>
      </c>
      <c r="U16" s="15">
        <f>ROUNDDOWN('Február 2020'!U16*'Február MRR%'!$E$16/100,2)</f>
        <v>0</v>
      </c>
      <c r="V16" s="15">
        <f>ROUNDDOWN('Február 2020'!V16*'Február MRR%'!$E$16/100,2)</f>
        <v>0</v>
      </c>
      <c r="W16" s="17">
        <f t="shared" si="1"/>
        <v>0</v>
      </c>
      <c r="X16" s="56"/>
      <c r="AA16" s="55"/>
    </row>
    <row r="17" spans="1:27" x14ac:dyDescent="0.25">
      <c r="A17" s="98"/>
      <c r="B17" s="54"/>
      <c r="C17" s="18"/>
      <c r="D17" s="19"/>
      <c r="E17" s="143"/>
      <c r="F17" s="20"/>
      <c r="G17" s="15">
        <f>ROUNDDOWN('Február 2020'!G17*'Február MRR%'!$E$17/100,2)</f>
        <v>0</v>
      </c>
      <c r="H17" s="15">
        <f>ROUNDDOWN('Február 2020'!H17*'Február MRR%'!$E$17/100,2)</f>
        <v>0</v>
      </c>
      <c r="I17" s="15">
        <f>ROUNDDOWN('Február 2020'!I17*'Február MRR%'!$E$17/100,2)</f>
        <v>0</v>
      </c>
      <c r="J17" s="15">
        <f>ROUNDDOWN('Február 2020'!J17*'Február MRR%'!$E$17/100,2)</f>
        <v>0</v>
      </c>
      <c r="K17" s="15">
        <f>ROUNDDOWN('Február 2020'!K17*'Február MRR%'!$E$17/100,2)</f>
        <v>0</v>
      </c>
      <c r="L17" s="15">
        <f t="shared" si="0"/>
        <v>0</v>
      </c>
      <c r="M17" s="15">
        <f>ROUNDDOWN('Február 2020'!M17*'Február MRR%'!$E$17/100,2)</f>
        <v>0</v>
      </c>
      <c r="N17" s="15">
        <f>ROUNDDOWN('Február 2020'!N17*'Február MRR%'!$E$17/100,2)</f>
        <v>0</v>
      </c>
      <c r="O17" s="15">
        <f>ROUNDDOWN('Február 2020'!O17*'Február MRR%'!$E$17/100,2)</f>
        <v>0</v>
      </c>
      <c r="P17" s="15">
        <f>ROUNDDOWN('Február 2020'!P17*'Február MRR%'!$E$17/100,2)</f>
        <v>0</v>
      </c>
      <c r="Q17" s="15">
        <f>ROUNDDOWN('Február 2020'!Q17*'Február MRR%'!$E$17/100,2)</f>
        <v>0</v>
      </c>
      <c r="R17" s="15">
        <f>ROUNDDOWN('Február 2020'!R17*'Február MRR%'!$E$17/100,2)</f>
        <v>0</v>
      </c>
      <c r="S17" s="15">
        <f>ROUNDDOWN('Február 2020'!S17*'Február MRR%'!$E$17/100,2)</f>
        <v>0</v>
      </c>
      <c r="T17" s="15">
        <f>ROUNDDOWN('Február 2020'!T17*'Február MRR%'!$E$17/100,2)</f>
        <v>0</v>
      </c>
      <c r="U17" s="15">
        <f>ROUNDDOWN('Február 2020'!U17*'Február MRR%'!$E$17/100,2)</f>
        <v>0</v>
      </c>
      <c r="V17" s="15">
        <f>ROUNDDOWN('Február 2020'!V17*'Február MRR%'!$E$17/100,2)</f>
        <v>0</v>
      </c>
      <c r="W17" s="17">
        <f t="shared" si="1"/>
        <v>0</v>
      </c>
      <c r="X17" s="56"/>
      <c r="AA17" s="55"/>
    </row>
    <row r="18" spans="1:27" x14ac:dyDescent="0.25">
      <c r="A18" s="98"/>
      <c r="B18" s="54"/>
      <c r="C18" s="18"/>
      <c r="D18" s="19"/>
      <c r="E18" s="143"/>
      <c r="F18" s="20"/>
      <c r="G18" s="15">
        <f>ROUNDDOWN('Február 2020'!G18*'Február MRR%'!$E$18/100,2)</f>
        <v>0</v>
      </c>
      <c r="H18" s="15">
        <f>ROUNDDOWN('Február 2020'!H18*'Február MRR%'!$E$18/100,2)</f>
        <v>0</v>
      </c>
      <c r="I18" s="15">
        <f>ROUNDDOWN('Február 2020'!I18*'Február MRR%'!$E$18/100,2)</f>
        <v>0</v>
      </c>
      <c r="J18" s="15">
        <f>ROUNDDOWN('Február 2020'!J18*'Február MRR%'!$E$18/100,2)</f>
        <v>0</v>
      </c>
      <c r="K18" s="15">
        <f>ROUNDDOWN('Február 2020'!K18*'Február MRR%'!$E$18/100,2)</f>
        <v>0</v>
      </c>
      <c r="L18" s="15">
        <f t="shared" si="0"/>
        <v>0</v>
      </c>
      <c r="M18" s="15">
        <f>ROUNDDOWN('Február 2020'!M18*'Február MRR%'!$E$18/100,2)</f>
        <v>0</v>
      </c>
      <c r="N18" s="15">
        <f>ROUNDDOWN('Február 2020'!N18*'Február MRR%'!$E$18/100,2)</f>
        <v>0</v>
      </c>
      <c r="O18" s="15">
        <f>ROUNDDOWN('Február 2020'!O18*'Február MRR%'!$E$18/100,2)</f>
        <v>0</v>
      </c>
      <c r="P18" s="15">
        <f>ROUNDDOWN('Február 2020'!P18*'Február MRR%'!$E$18/100,2)</f>
        <v>0</v>
      </c>
      <c r="Q18" s="15">
        <f>ROUNDDOWN('Február 2020'!Q18*'Február MRR%'!$E$18/100,2)</f>
        <v>0</v>
      </c>
      <c r="R18" s="15">
        <f>ROUNDDOWN('Február 2020'!R18*'Február MRR%'!$E$18/100,2)</f>
        <v>0</v>
      </c>
      <c r="S18" s="15">
        <f>ROUNDDOWN('Február 2020'!S18*'Február MRR%'!$E$18/100,2)</f>
        <v>0</v>
      </c>
      <c r="T18" s="15">
        <f>ROUNDDOWN('Február 2020'!T18*'Február MRR%'!$E$18/100,2)</f>
        <v>0</v>
      </c>
      <c r="U18" s="15">
        <f>ROUNDDOWN('Február 2020'!U18*'Február MRR%'!$E$18/100,2)</f>
        <v>0</v>
      </c>
      <c r="V18" s="15">
        <f>ROUNDDOWN('Február 2020'!V18*'Február MRR%'!$E$18/100,2)</f>
        <v>0</v>
      </c>
      <c r="W18" s="17">
        <f t="shared" ref="W18:W20" si="2">SUM(L18:V18)</f>
        <v>0</v>
      </c>
      <c r="X18" s="56"/>
      <c r="AA18" s="55"/>
    </row>
    <row r="19" spans="1:27" x14ac:dyDescent="0.25">
      <c r="A19" s="98"/>
      <c r="B19" s="54"/>
      <c r="C19" s="18"/>
      <c r="D19" s="19"/>
      <c r="E19" s="143"/>
      <c r="F19" s="20"/>
      <c r="G19" s="15">
        <f>ROUNDDOWN('Február 2020'!G19*'Február MRR%'!$E$19/100,2)</f>
        <v>0</v>
      </c>
      <c r="H19" s="15">
        <f>ROUNDDOWN('Február 2020'!H19*'Február MRR%'!$E$19/100,2)</f>
        <v>0</v>
      </c>
      <c r="I19" s="15">
        <f>ROUNDDOWN('Február 2020'!I19*'Február MRR%'!$E$19/100,2)</f>
        <v>0</v>
      </c>
      <c r="J19" s="15">
        <f>ROUNDDOWN('Február 2020'!J19*'Február MRR%'!$E$19/100,2)</f>
        <v>0</v>
      </c>
      <c r="K19" s="15">
        <f>ROUNDDOWN('Február 2020'!K19*'Február MRR%'!$E$19/100,2)</f>
        <v>0</v>
      </c>
      <c r="L19" s="15">
        <f t="shared" si="0"/>
        <v>0</v>
      </c>
      <c r="M19" s="15">
        <f>ROUNDDOWN('Február 2020'!M19*'Február MRR%'!$E$19/100,2)</f>
        <v>0</v>
      </c>
      <c r="N19" s="15">
        <f>ROUNDDOWN('Február 2020'!N19*'Február MRR%'!$E$19/100,2)</f>
        <v>0</v>
      </c>
      <c r="O19" s="15">
        <f>ROUNDDOWN('Február 2020'!O19*'Február MRR%'!$E$19/100,2)</f>
        <v>0</v>
      </c>
      <c r="P19" s="15">
        <f>ROUNDDOWN('Február 2020'!P19*'Február MRR%'!$E$19/100,2)</f>
        <v>0</v>
      </c>
      <c r="Q19" s="15">
        <f>ROUNDDOWN('Február 2020'!Q19*'Február MRR%'!$E$19/100,2)</f>
        <v>0</v>
      </c>
      <c r="R19" s="15">
        <f>ROUNDDOWN('Február 2020'!R19*'Február MRR%'!$E$19/100,2)</f>
        <v>0</v>
      </c>
      <c r="S19" s="15">
        <f>ROUNDDOWN('Február 2020'!S19*'Február MRR%'!$E$19/100,2)</f>
        <v>0</v>
      </c>
      <c r="T19" s="15">
        <f>ROUNDDOWN('Február 2020'!T19*'Február MRR%'!$E$19/100,2)</f>
        <v>0</v>
      </c>
      <c r="U19" s="15">
        <f>ROUNDDOWN('Február 2020'!U19*'Február MRR%'!$E$19/100,2)</f>
        <v>0</v>
      </c>
      <c r="V19" s="15">
        <f>ROUNDDOWN('Február 2020'!V19*'Február MRR%'!$E$19/100,2)</f>
        <v>0</v>
      </c>
      <c r="W19" s="17">
        <f t="shared" si="2"/>
        <v>0</v>
      </c>
      <c r="X19" s="56"/>
      <c r="AA19" s="55"/>
    </row>
    <row r="20" spans="1:27" x14ac:dyDescent="0.25">
      <c r="A20" s="98"/>
      <c r="B20" s="54"/>
      <c r="C20" s="18"/>
      <c r="D20" s="19"/>
      <c r="E20" s="143"/>
      <c r="F20" s="20"/>
      <c r="G20" s="15">
        <f>ROUNDDOWN('Február 2020'!G20*'Február MRR%'!$E$20/100,2)</f>
        <v>0</v>
      </c>
      <c r="H20" s="15">
        <f>ROUNDDOWN('Február 2020'!H20*'Február MRR%'!$E$20/100,2)</f>
        <v>0</v>
      </c>
      <c r="I20" s="15">
        <f>ROUNDDOWN('Február 2020'!I20*'Február MRR%'!$E$20/100,2)</f>
        <v>0</v>
      </c>
      <c r="J20" s="15">
        <f>ROUNDDOWN('Február 2020'!J20*'Február MRR%'!$E$20/100,2)</f>
        <v>0</v>
      </c>
      <c r="K20" s="15">
        <f>ROUNDDOWN('Február 2020'!K20*'Február MRR%'!$E$20/100,2)</f>
        <v>0</v>
      </c>
      <c r="L20" s="15">
        <f t="shared" si="0"/>
        <v>0</v>
      </c>
      <c r="M20" s="15">
        <f>ROUNDDOWN('Február 2020'!M20*'Február MRR%'!$E$20/100,2)</f>
        <v>0</v>
      </c>
      <c r="N20" s="15">
        <f>ROUNDDOWN('Február 2020'!N20*'Február MRR%'!$E$20/100,2)</f>
        <v>0</v>
      </c>
      <c r="O20" s="15">
        <f>ROUNDDOWN('Február 2020'!O20*'Február MRR%'!$E$20/100,2)</f>
        <v>0</v>
      </c>
      <c r="P20" s="15">
        <f>ROUNDDOWN('Február 2020'!P20*'Február MRR%'!$E$20/100,2)</f>
        <v>0</v>
      </c>
      <c r="Q20" s="15">
        <f>ROUNDDOWN('Február 2020'!Q20*'Február MRR%'!$E$20/100,2)</f>
        <v>0</v>
      </c>
      <c r="R20" s="15">
        <f>ROUNDDOWN('Február 2020'!R20*'Február MRR%'!$E$20/100,2)</f>
        <v>0</v>
      </c>
      <c r="S20" s="15">
        <f>ROUNDDOWN('Február 2020'!S20*'Február MRR%'!$E$20/100,2)</f>
        <v>0</v>
      </c>
      <c r="T20" s="15">
        <f>ROUNDDOWN('Február 2020'!T20*'Február MRR%'!$E$20/100,2)</f>
        <v>0</v>
      </c>
      <c r="U20" s="15">
        <f>ROUNDDOWN('Február 2020'!U20*'Február MRR%'!$E$20/100,2)</f>
        <v>0</v>
      </c>
      <c r="V20" s="15">
        <f>ROUNDDOWN('Február 2020'!V20*'Február MRR%'!$E$20/100,2)</f>
        <v>0</v>
      </c>
      <c r="W20" s="17">
        <f t="shared" si="2"/>
        <v>0</v>
      </c>
      <c r="X20" s="56"/>
      <c r="AA20" s="55"/>
    </row>
    <row r="21" spans="1:27" ht="15.75" x14ac:dyDescent="0.25">
      <c r="A21" s="297" t="s">
        <v>67</v>
      </c>
      <c r="B21" s="298"/>
      <c r="C21" s="298"/>
      <c r="D21" s="298"/>
      <c r="E21" s="299"/>
      <c r="F21" s="64"/>
      <c r="G21" s="26">
        <f t="shared" ref="G21:W21" si="3">SUM(G11:G20)</f>
        <v>0</v>
      </c>
      <c r="H21" s="26">
        <f t="shared" si="3"/>
        <v>0</v>
      </c>
      <c r="I21" s="26">
        <f t="shared" si="3"/>
        <v>0</v>
      </c>
      <c r="J21" s="26">
        <f t="shared" si="3"/>
        <v>0</v>
      </c>
      <c r="K21" s="26">
        <f t="shared" si="3"/>
        <v>0</v>
      </c>
      <c r="L21" s="26">
        <f t="shared" si="3"/>
        <v>0</v>
      </c>
      <c r="M21" s="26">
        <f t="shared" si="3"/>
        <v>0</v>
      </c>
      <c r="N21" s="26">
        <f t="shared" si="3"/>
        <v>0</v>
      </c>
      <c r="O21" s="26">
        <f t="shared" si="3"/>
        <v>0</v>
      </c>
      <c r="P21" s="26">
        <f t="shared" si="3"/>
        <v>0</v>
      </c>
      <c r="Q21" s="26">
        <f t="shared" si="3"/>
        <v>0</v>
      </c>
      <c r="R21" s="26">
        <f t="shared" si="3"/>
        <v>0</v>
      </c>
      <c r="S21" s="26">
        <f t="shared" si="3"/>
        <v>0</v>
      </c>
      <c r="T21" s="26">
        <f t="shared" si="3"/>
        <v>0</v>
      </c>
      <c r="U21" s="26">
        <f t="shared" si="3"/>
        <v>0</v>
      </c>
      <c r="V21" s="26">
        <f t="shared" si="3"/>
        <v>0</v>
      </c>
      <c r="W21" s="26">
        <f t="shared" si="3"/>
        <v>0</v>
      </c>
      <c r="X21" s="27"/>
    </row>
    <row r="22" spans="1:27" ht="16.5" thickBot="1" x14ac:dyDescent="0.3">
      <c r="A22" s="28"/>
      <c r="B22" s="28"/>
      <c r="C22" s="29"/>
      <c r="D22" s="29"/>
      <c r="E22" s="82"/>
      <c r="F22" s="29"/>
      <c r="G22" s="30"/>
      <c r="H22" s="30"/>
      <c r="I22" s="30"/>
      <c r="J22" s="30"/>
      <c r="K22" s="30"/>
      <c r="L22" s="30"/>
      <c r="M22" s="30"/>
      <c r="N22" s="30"/>
      <c r="O22" s="31"/>
      <c r="P22" s="31"/>
      <c r="Q22" s="31"/>
      <c r="R22" s="31"/>
      <c r="S22" s="31"/>
      <c r="T22" s="30"/>
      <c r="U22" s="30"/>
      <c r="V22" s="30"/>
      <c r="W22" s="30"/>
      <c r="X22" s="32"/>
    </row>
    <row r="23" spans="1:27" ht="16.5" thickBot="1" x14ac:dyDescent="0.3">
      <c r="A23" s="300" t="s">
        <v>29</v>
      </c>
      <c r="B23" s="301"/>
      <c r="C23" s="302"/>
      <c r="D23" s="302"/>
      <c r="E23" s="302"/>
      <c r="F23" s="302"/>
      <c r="G23" s="302"/>
      <c r="H23" s="302"/>
      <c r="I23" s="302"/>
      <c r="J23" s="302"/>
      <c r="K23" s="302"/>
      <c r="L23" s="302"/>
      <c r="M23" s="302"/>
      <c r="N23" s="302"/>
      <c r="O23" s="302"/>
      <c r="P23" s="302"/>
      <c r="Q23" s="302"/>
      <c r="R23" s="302"/>
      <c r="S23" s="302"/>
      <c r="T23" s="302"/>
      <c r="U23" s="302"/>
      <c r="V23" s="302"/>
      <c r="W23" s="302"/>
      <c r="X23" s="303"/>
    </row>
    <row r="24" spans="1:27" ht="15.75" x14ac:dyDescent="0.25">
      <c r="A24" s="33" t="s">
        <v>30</v>
      </c>
      <c r="B24" s="309" t="s">
        <v>62</v>
      </c>
      <c r="C24" s="310"/>
      <c r="D24" s="311"/>
      <c r="E24" s="304"/>
      <c r="F24" s="305"/>
      <c r="G24" s="305"/>
      <c r="H24" s="305"/>
      <c r="I24" s="305"/>
      <c r="J24" s="305"/>
      <c r="K24" s="34">
        <v>2</v>
      </c>
      <c r="L24" s="306" t="s">
        <v>63</v>
      </c>
      <c r="M24" s="306"/>
      <c r="N24" s="306"/>
      <c r="O24" s="306"/>
      <c r="P24" s="306"/>
      <c r="Q24" s="306"/>
      <c r="R24" s="307"/>
      <c r="S24" s="307"/>
      <c r="T24" s="307"/>
      <c r="U24" s="307"/>
      <c r="V24" s="307"/>
      <c r="W24" s="307"/>
      <c r="X24" s="308"/>
    </row>
    <row r="25" spans="1:27" ht="15" customHeight="1" x14ac:dyDescent="0.25">
      <c r="A25" s="35" t="s">
        <v>33</v>
      </c>
      <c r="B25" s="317" t="s">
        <v>34</v>
      </c>
      <c r="C25" s="318"/>
      <c r="D25" s="318"/>
      <c r="E25" s="318"/>
      <c r="F25" s="318"/>
      <c r="G25" s="318"/>
      <c r="H25" s="318"/>
      <c r="I25" s="318"/>
      <c r="J25" s="318"/>
      <c r="K25" s="318"/>
      <c r="L25" s="318"/>
      <c r="M25" s="318"/>
      <c r="N25" s="318"/>
      <c r="O25" s="318"/>
      <c r="P25" s="318"/>
      <c r="Q25" s="318"/>
      <c r="R25" s="318"/>
      <c r="S25" s="318"/>
      <c r="T25" s="318"/>
      <c r="U25" s="318"/>
      <c r="V25" s="318"/>
      <c r="W25" s="318"/>
      <c r="X25" s="319"/>
    </row>
    <row r="26" spans="1:27" ht="15" customHeight="1" x14ac:dyDescent="0.25">
      <c r="A26" s="274"/>
      <c r="B26" s="51"/>
      <c r="C26" s="277" t="s">
        <v>35</v>
      </c>
      <c r="D26" s="277"/>
      <c r="E26" s="277"/>
      <c r="F26" s="277"/>
      <c r="G26" s="277"/>
      <c r="H26" s="277"/>
      <c r="I26" s="277"/>
      <c r="J26" s="277"/>
      <c r="K26" s="278" t="s">
        <v>36</v>
      </c>
      <c r="L26" s="278"/>
      <c r="M26" s="278"/>
      <c r="N26" s="278"/>
      <c r="O26" s="278"/>
      <c r="P26" s="278"/>
      <c r="Q26" s="278"/>
      <c r="R26" s="278"/>
      <c r="S26" s="278"/>
      <c r="T26" s="277"/>
      <c r="U26" s="277"/>
      <c r="V26" s="277"/>
      <c r="W26" s="277"/>
      <c r="X26" s="279"/>
    </row>
    <row r="27" spans="1:27" ht="15" customHeight="1" x14ac:dyDescent="0.25">
      <c r="A27" s="275"/>
      <c r="B27" s="52"/>
      <c r="C27" s="277" t="s">
        <v>37</v>
      </c>
      <c r="D27" s="277"/>
      <c r="E27" s="277"/>
      <c r="F27" s="277"/>
      <c r="G27" s="277"/>
      <c r="H27" s="277"/>
      <c r="I27" s="277"/>
      <c r="J27" s="277"/>
      <c r="K27" s="278"/>
      <c r="L27" s="278"/>
      <c r="M27" s="278"/>
      <c r="N27" s="278"/>
      <c r="O27" s="278"/>
      <c r="P27" s="278"/>
      <c r="Q27" s="278"/>
      <c r="R27" s="278"/>
      <c r="S27" s="278"/>
      <c r="T27" s="277"/>
      <c r="U27" s="277"/>
      <c r="V27" s="277"/>
      <c r="W27" s="277"/>
      <c r="X27" s="279"/>
    </row>
    <row r="28" spans="1:27" ht="15.75" customHeight="1" thickBot="1" x14ac:dyDescent="0.3">
      <c r="A28" s="276"/>
      <c r="B28" s="53"/>
      <c r="C28" s="280" t="s">
        <v>38</v>
      </c>
      <c r="D28" s="280"/>
      <c r="E28" s="277"/>
      <c r="F28" s="277"/>
      <c r="G28" s="277"/>
      <c r="H28" s="277"/>
      <c r="I28" s="277"/>
      <c r="J28" s="277"/>
      <c r="K28" s="280" t="s">
        <v>39</v>
      </c>
      <c r="L28" s="280"/>
      <c r="M28" s="280"/>
      <c r="N28" s="280"/>
      <c r="O28" s="280"/>
      <c r="P28" s="280"/>
      <c r="Q28" s="280"/>
      <c r="R28" s="280"/>
      <c r="S28" s="280"/>
      <c r="T28" s="280"/>
      <c r="U28" s="280"/>
      <c r="V28" s="280"/>
      <c r="W28" s="280"/>
      <c r="X28" s="281"/>
    </row>
    <row r="29" spans="1:27" ht="16.5" thickBot="1" x14ac:dyDescent="0.3">
      <c r="A29" s="28"/>
      <c r="B29" s="28"/>
      <c r="C29" s="29"/>
      <c r="D29" s="29"/>
      <c r="E29" s="82"/>
      <c r="F29" s="29"/>
      <c r="G29" s="36"/>
      <c r="H29" s="36"/>
      <c r="I29" s="36"/>
      <c r="J29" s="30"/>
      <c r="K29" s="30"/>
      <c r="L29" s="30"/>
      <c r="M29" s="30"/>
      <c r="N29" s="30"/>
      <c r="O29" s="31"/>
      <c r="P29" s="31"/>
      <c r="Q29" s="31"/>
      <c r="R29" s="31"/>
      <c r="S29" s="31"/>
      <c r="T29" s="30"/>
      <c r="U29" s="30"/>
      <c r="V29" s="30"/>
      <c r="W29" s="30"/>
      <c r="X29" s="32"/>
    </row>
    <row r="30" spans="1:27" ht="15" customHeight="1" thickBot="1" x14ac:dyDescent="0.3">
      <c r="A30" s="37" t="s">
        <v>40</v>
      </c>
      <c r="B30" s="37"/>
      <c r="C30" s="37"/>
      <c r="D30" s="37"/>
      <c r="E30" s="83"/>
      <c r="F30" s="38"/>
      <c r="G30" s="38"/>
      <c r="H30" s="38"/>
      <c r="I30" s="38"/>
      <c r="J30" s="38"/>
      <c r="K30" s="38"/>
      <c r="L30" s="38"/>
      <c r="M30" s="38"/>
      <c r="N30" s="38"/>
      <c r="O30" s="363" t="s">
        <v>46</v>
      </c>
      <c r="P30" s="364"/>
      <c r="Q30" s="364"/>
      <c r="R30" s="364"/>
      <c r="S30" s="364"/>
      <c r="T30" s="364"/>
      <c r="U30" s="364"/>
      <c r="V30" s="364"/>
      <c r="W30" s="364"/>
      <c r="X30" s="365"/>
    </row>
    <row r="31" spans="1:27" x14ac:dyDescent="0.25">
      <c r="A31" s="39">
        <v>1</v>
      </c>
      <c r="B31" s="377" t="s">
        <v>43</v>
      </c>
      <c r="C31" s="378"/>
      <c r="D31" s="41"/>
      <c r="E31" s="84"/>
      <c r="F31" s="41"/>
      <c r="G31" s="41"/>
      <c r="H31" s="41"/>
      <c r="I31" s="42"/>
      <c r="J31" s="42"/>
      <c r="K31" s="42"/>
      <c r="L31" s="41"/>
      <c r="M31" s="41"/>
      <c r="N31" s="41"/>
      <c r="O31" s="355" t="s">
        <v>47</v>
      </c>
      <c r="P31" s="356"/>
      <c r="Q31" s="356"/>
      <c r="R31" s="356"/>
      <c r="S31" s="356"/>
      <c r="T31" s="356"/>
      <c r="U31" s="356"/>
      <c r="V31" s="356"/>
      <c r="W31" s="356"/>
      <c r="X31" s="357"/>
    </row>
    <row r="32" spans="1:27" x14ac:dyDescent="0.25">
      <c r="A32" s="39"/>
      <c r="B32" s="39"/>
      <c r="C32" s="40"/>
      <c r="D32" s="43"/>
      <c r="E32" s="85"/>
      <c r="F32" s="43"/>
      <c r="G32" s="43"/>
      <c r="H32" s="43"/>
      <c r="I32" s="43"/>
      <c r="J32" s="43"/>
      <c r="K32" s="43"/>
      <c r="L32" s="43"/>
      <c r="M32" s="43"/>
      <c r="N32" s="43"/>
      <c r="O32" s="358" t="s">
        <v>94</v>
      </c>
      <c r="P32" s="359"/>
      <c r="Q32" s="359"/>
      <c r="R32" s="359"/>
      <c r="S32" s="359"/>
      <c r="T32" s="359"/>
      <c r="U32" s="359"/>
      <c r="V32" s="359"/>
      <c r="W32" s="359"/>
      <c r="X32" s="67"/>
    </row>
    <row r="33" spans="1:24" x14ac:dyDescent="0.25">
      <c r="A33" s="39"/>
      <c r="B33" s="39"/>
      <c r="C33" s="40"/>
      <c r="D33" s="43"/>
      <c r="E33" s="85"/>
      <c r="F33" s="43"/>
      <c r="G33" s="43"/>
      <c r="H33" s="43"/>
      <c r="I33" s="43"/>
      <c r="J33" s="43"/>
      <c r="K33" s="43"/>
      <c r="L33" s="43"/>
      <c r="M33" s="43"/>
      <c r="N33" s="43"/>
      <c r="O33" s="358"/>
      <c r="P33" s="359"/>
      <c r="Q33" s="359"/>
      <c r="R33" s="359"/>
      <c r="S33" s="359"/>
      <c r="T33" s="359"/>
      <c r="U33" s="359"/>
      <c r="V33" s="359"/>
      <c r="W33" s="359"/>
      <c r="X33" s="67"/>
    </row>
    <row r="34" spans="1:24" x14ac:dyDescent="0.25">
      <c r="A34" s="39"/>
      <c r="B34" s="39"/>
      <c r="C34" s="40"/>
      <c r="D34" s="43"/>
      <c r="E34" s="86"/>
      <c r="F34"/>
      <c r="G34"/>
      <c r="H34"/>
      <c r="I34"/>
      <c r="J34"/>
      <c r="K34"/>
      <c r="L34"/>
      <c r="M34"/>
      <c r="N34"/>
      <c r="O34" s="358"/>
      <c r="P34" s="359"/>
      <c r="Q34" s="359"/>
      <c r="R34" s="359"/>
      <c r="S34" s="359"/>
      <c r="T34" s="359"/>
      <c r="U34" s="359"/>
      <c r="V34" s="359"/>
      <c r="W34" s="359"/>
      <c r="X34" s="67"/>
    </row>
    <row r="35" spans="1:24" x14ac:dyDescent="0.25">
      <c r="A35" s="44"/>
      <c r="B35" s="44"/>
      <c r="C35" s="264"/>
      <c r="D35" s="264"/>
      <c r="E35" s="264"/>
      <c r="F35" s="264"/>
      <c r="G35" s="264"/>
      <c r="H35" s="264"/>
      <c r="I35" s="264"/>
      <c r="J35" s="264"/>
      <c r="K35" s="264"/>
      <c r="L35" s="264"/>
      <c r="M35" s="264"/>
      <c r="N35"/>
      <c r="O35" s="358" t="s">
        <v>49</v>
      </c>
      <c r="P35" s="359"/>
      <c r="Q35" s="359"/>
      <c r="R35" s="359"/>
      <c r="S35" s="359"/>
      <c r="T35" s="359"/>
      <c r="U35" s="359"/>
      <c r="V35" s="359"/>
      <c r="W35" s="359"/>
      <c r="X35" s="67"/>
    </row>
    <row r="36" spans="1:24" x14ac:dyDescent="0.25">
      <c r="A36" s="44"/>
      <c r="B36" s="44"/>
      <c r="C36" s="264"/>
      <c r="D36" s="264"/>
      <c r="E36" s="264"/>
      <c r="F36" s="264"/>
      <c r="G36" s="264"/>
      <c r="H36" s="264"/>
      <c r="I36" s="264"/>
      <c r="J36" s="264"/>
      <c r="K36" s="264"/>
      <c r="L36" s="264"/>
      <c r="M36" s="264"/>
      <c r="N36" s="66"/>
      <c r="O36" s="358"/>
      <c r="P36" s="359"/>
      <c r="Q36" s="359"/>
      <c r="R36" s="359"/>
      <c r="S36" s="359"/>
      <c r="T36" s="359"/>
      <c r="U36" s="359"/>
      <c r="V36" s="359"/>
      <c r="W36" s="359"/>
      <c r="X36" s="67"/>
    </row>
    <row r="37" spans="1:24" ht="15.75" thickBot="1" x14ac:dyDescent="0.3">
      <c r="A37" s="66"/>
      <c r="B37" s="66"/>
      <c r="C37" s="264"/>
      <c r="D37" s="264"/>
      <c r="E37" s="264"/>
      <c r="F37" s="264"/>
      <c r="G37" s="264"/>
      <c r="H37" s="264"/>
      <c r="I37" s="264"/>
      <c r="J37" s="264"/>
      <c r="K37" s="264"/>
      <c r="L37" s="264"/>
      <c r="M37" s="264"/>
      <c r="N37" s="66"/>
      <c r="O37" s="68"/>
      <c r="P37" s="69"/>
      <c r="Q37" s="69"/>
      <c r="R37" s="69"/>
      <c r="S37" s="69"/>
      <c r="T37" s="69"/>
      <c r="U37" s="69"/>
      <c r="V37" s="69"/>
      <c r="W37" s="69"/>
      <c r="X37" s="70"/>
    </row>
    <row r="38" spans="1:24" x14ac:dyDescent="0.25">
      <c r="A38" s="66"/>
      <c r="B38" s="66"/>
      <c r="C38" s="66"/>
      <c r="D38" s="66"/>
      <c r="E38" s="87"/>
      <c r="F38" s="66"/>
      <c r="G38" s="66"/>
      <c r="H38" s="66"/>
      <c r="I38" s="66"/>
      <c r="J38" s="66"/>
      <c r="K38" s="66"/>
      <c r="L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</row>
    <row r="39" spans="1:24" x14ac:dyDescent="0.25">
      <c r="A39" s="66"/>
      <c r="B39" s="66"/>
      <c r="C39" s="66"/>
      <c r="D39" s="66"/>
      <c r="E39" s="87"/>
      <c r="F39" s="66"/>
      <c r="G39" s="66"/>
      <c r="H39" s="66"/>
      <c r="I39" s="66"/>
      <c r="J39" s="66"/>
      <c r="K39" s="66"/>
      <c r="L39" s="66"/>
      <c r="N39" s="66"/>
      <c r="O39" s="66"/>
      <c r="P39" s="66"/>
      <c r="Q39" s="66"/>
      <c r="R39" s="66"/>
      <c r="S39" s="66"/>
      <c r="T39" s="66"/>
      <c r="U39" s="66"/>
      <c r="W39" s="66"/>
      <c r="X39" s="66"/>
    </row>
    <row r="40" spans="1:24" x14ac:dyDescent="0.25">
      <c r="A40" s="66"/>
      <c r="B40" s="66"/>
      <c r="C40" s="66"/>
      <c r="D40" s="66"/>
      <c r="E40" s="87"/>
      <c r="F40" s="66"/>
      <c r="G40" s="66"/>
      <c r="H40" s="66"/>
      <c r="I40" s="66"/>
      <c r="J40" s="66"/>
      <c r="K40" s="66"/>
      <c r="L40" s="66"/>
      <c r="N40" s="66"/>
      <c r="O40" s="66"/>
      <c r="P40" s="66"/>
      <c r="Q40" s="66"/>
      <c r="R40" s="66"/>
      <c r="S40" s="66"/>
      <c r="T40" s="66"/>
      <c r="U40" s="66"/>
      <c r="W40" s="66"/>
      <c r="X40" s="66"/>
    </row>
  </sheetData>
  <mergeCells count="60">
    <mergeCell ref="G8:K8"/>
    <mergeCell ref="A1:D1"/>
    <mergeCell ref="E1:X1"/>
    <mergeCell ref="A3:D3"/>
    <mergeCell ref="E3:M3"/>
    <mergeCell ref="N3:X6"/>
    <mergeCell ref="A4:D4"/>
    <mergeCell ref="E4:M4"/>
    <mergeCell ref="A5:D5"/>
    <mergeCell ref="E5:M5"/>
    <mergeCell ref="A6:D6"/>
    <mergeCell ref="E6:M6"/>
    <mergeCell ref="P9:P10"/>
    <mergeCell ref="A23:X23"/>
    <mergeCell ref="B24:D24"/>
    <mergeCell ref="C8:C10"/>
    <mergeCell ref="D8:D10"/>
    <mergeCell ref="E8:E10"/>
    <mergeCell ref="Q9:Q10"/>
    <mergeCell ref="U8:U10"/>
    <mergeCell ref="V8:V9"/>
    <mergeCell ref="W8:W10"/>
    <mergeCell ref="X8:X10"/>
    <mergeCell ref="R9:R10"/>
    <mergeCell ref="S9:S10"/>
    <mergeCell ref="T9:T10"/>
    <mergeCell ref="A21:E21"/>
    <mergeCell ref="F8:F10"/>
    <mergeCell ref="K28:S28"/>
    <mergeCell ref="T28:X28"/>
    <mergeCell ref="A8:A10"/>
    <mergeCell ref="B8:B10"/>
    <mergeCell ref="A26:A28"/>
    <mergeCell ref="C26:D26"/>
    <mergeCell ref="E26:J26"/>
    <mergeCell ref="B25:X25"/>
    <mergeCell ref="E24:J24"/>
    <mergeCell ref="L24:Q24"/>
    <mergeCell ref="L8:L10"/>
    <mergeCell ref="M8:T8"/>
    <mergeCell ref="H9:I9"/>
    <mergeCell ref="M9:M10"/>
    <mergeCell ref="N9:N10"/>
    <mergeCell ref="O9:O10"/>
    <mergeCell ref="O30:X30"/>
    <mergeCell ref="O31:X31"/>
    <mergeCell ref="B31:C31"/>
    <mergeCell ref="R24:X24"/>
    <mergeCell ref="C35:M37"/>
    <mergeCell ref="O32:W32"/>
    <mergeCell ref="O33:W33"/>
    <mergeCell ref="O34:W34"/>
    <mergeCell ref="O35:W35"/>
    <mergeCell ref="O36:W36"/>
    <mergeCell ref="K26:S27"/>
    <mergeCell ref="T26:X27"/>
    <mergeCell ref="C27:D27"/>
    <mergeCell ref="E27:J27"/>
    <mergeCell ref="C28:D28"/>
    <mergeCell ref="E28:J28"/>
  </mergeCells>
  <pageMargins left="0" right="0" top="0" bottom="0" header="0.31496062992125984" footer="0.31496062992125984"/>
  <pageSetup paperSize="9" scale="57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A40"/>
  <sheetViews>
    <sheetView workbookViewId="0">
      <selection activeCell="V8" sqref="V8:V9"/>
    </sheetView>
  </sheetViews>
  <sheetFormatPr defaultRowHeight="15" x14ac:dyDescent="0.25"/>
  <cols>
    <col min="1" max="1" width="8.42578125" style="25" customWidth="1"/>
    <col min="2" max="2" width="9.7109375" style="25" customWidth="1"/>
    <col min="3" max="3" width="37" style="25" customWidth="1"/>
    <col min="4" max="4" width="5.85546875" style="25" customWidth="1"/>
    <col min="5" max="5" width="7.5703125" style="88" customWidth="1"/>
    <col min="6" max="6" width="10.85546875" style="25" customWidth="1"/>
    <col min="7" max="8" width="8.5703125" style="25" customWidth="1"/>
    <col min="9" max="9" width="7.5703125" style="25" customWidth="1"/>
    <col min="10" max="10" width="10.42578125" style="25" customWidth="1"/>
    <col min="11" max="11" width="10" style="25" customWidth="1"/>
    <col min="12" max="12" width="7.7109375" style="25" customWidth="1"/>
    <col min="13" max="13" width="7.5703125" style="25" customWidth="1"/>
    <col min="14" max="14" width="8.42578125" style="25" customWidth="1"/>
    <col min="15" max="16" width="7.85546875" style="25" customWidth="1"/>
    <col min="17" max="17" width="7.42578125" style="25" customWidth="1"/>
    <col min="18" max="18" width="7.28515625" style="25" customWidth="1"/>
    <col min="19" max="19" width="7" style="25" customWidth="1"/>
    <col min="20" max="20" width="8" style="25" customWidth="1"/>
    <col min="21" max="21" width="7" style="25" customWidth="1"/>
    <col min="22" max="22" width="8" style="25" customWidth="1"/>
    <col min="23" max="23" width="10" style="25" customWidth="1"/>
    <col min="24" max="24" width="30.5703125" style="25" customWidth="1"/>
  </cols>
  <sheetData>
    <row r="1" spans="1:27" ht="18.75" thickBot="1" x14ac:dyDescent="0.3">
      <c r="A1" s="320" t="s">
        <v>93</v>
      </c>
      <c r="B1" s="321"/>
      <c r="C1" s="321"/>
      <c r="D1" s="322"/>
      <c r="E1" s="323" t="s">
        <v>59</v>
      </c>
      <c r="F1" s="324"/>
      <c r="G1" s="324"/>
      <c r="H1" s="324"/>
      <c r="I1" s="324"/>
      <c r="J1" s="324"/>
      <c r="K1" s="324"/>
      <c r="L1" s="324"/>
      <c r="M1" s="324"/>
      <c r="N1" s="324"/>
      <c r="O1" s="324"/>
      <c r="P1" s="324"/>
      <c r="Q1" s="324"/>
      <c r="R1" s="324"/>
      <c r="S1" s="324"/>
      <c r="T1" s="324"/>
      <c r="U1" s="324"/>
      <c r="V1" s="324"/>
      <c r="W1" s="324"/>
      <c r="X1" s="325"/>
    </row>
    <row r="2" spans="1:27" ht="18.75" thickBot="1" x14ac:dyDescent="0.3">
      <c r="A2" s="1"/>
      <c r="B2" s="1"/>
      <c r="C2" s="1"/>
      <c r="D2" s="1"/>
      <c r="E2" s="80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7" ht="18.75" thickBot="1" x14ac:dyDescent="0.3">
      <c r="A3" s="326" t="s">
        <v>0</v>
      </c>
      <c r="B3" s="327"/>
      <c r="C3" s="327"/>
      <c r="D3" s="328"/>
      <c r="E3" s="329"/>
      <c r="F3" s="330"/>
      <c r="G3" s="330"/>
      <c r="H3" s="330"/>
      <c r="I3" s="330"/>
      <c r="J3" s="330"/>
      <c r="K3" s="330"/>
      <c r="L3" s="330"/>
      <c r="M3" s="331"/>
      <c r="N3" s="332"/>
      <c r="O3" s="333"/>
      <c r="P3" s="333"/>
      <c r="Q3" s="333"/>
      <c r="R3" s="333"/>
      <c r="S3" s="333"/>
      <c r="T3" s="333"/>
      <c r="U3" s="333"/>
      <c r="V3" s="333"/>
      <c r="W3" s="333"/>
      <c r="X3" s="334"/>
    </row>
    <row r="4" spans="1:27" ht="18.75" thickBot="1" x14ac:dyDescent="0.3">
      <c r="A4" s="326" t="s">
        <v>1</v>
      </c>
      <c r="B4" s="327"/>
      <c r="C4" s="327"/>
      <c r="D4" s="328"/>
      <c r="E4" s="329"/>
      <c r="F4" s="330"/>
      <c r="G4" s="330"/>
      <c r="H4" s="330"/>
      <c r="I4" s="330"/>
      <c r="J4" s="330"/>
      <c r="K4" s="330"/>
      <c r="L4" s="330"/>
      <c r="M4" s="331"/>
      <c r="N4" s="335"/>
      <c r="O4" s="336"/>
      <c r="P4" s="336"/>
      <c r="Q4" s="336"/>
      <c r="R4" s="336"/>
      <c r="S4" s="336"/>
      <c r="T4" s="336"/>
      <c r="U4" s="336"/>
      <c r="V4" s="336"/>
      <c r="W4" s="336"/>
      <c r="X4" s="337"/>
    </row>
    <row r="5" spans="1:27" ht="18.75" thickBot="1" x14ac:dyDescent="0.3">
      <c r="A5" s="341" t="s">
        <v>2</v>
      </c>
      <c r="B5" s="342"/>
      <c r="C5" s="342"/>
      <c r="D5" s="342"/>
      <c r="E5" s="343"/>
      <c r="F5" s="344"/>
      <c r="G5" s="344"/>
      <c r="H5" s="344"/>
      <c r="I5" s="344"/>
      <c r="J5" s="344"/>
      <c r="K5" s="344"/>
      <c r="L5" s="344"/>
      <c r="M5" s="345"/>
      <c r="N5" s="335"/>
      <c r="O5" s="336"/>
      <c r="P5" s="336"/>
      <c r="Q5" s="336"/>
      <c r="R5" s="336"/>
      <c r="S5" s="336"/>
      <c r="T5" s="336"/>
      <c r="U5" s="336"/>
      <c r="V5" s="336"/>
      <c r="W5" s="336"/>
      <c r="X5" s="337"/>
    </row>
    <row r="6" spans="1:27" ht="18.75" thickBot="1" x14ac:dyDescent="0.3">
      <c r="A6" s="326" t="s">
        <v>3</v>
      </c>
      <c r="B6" s="327"/>
      <c r="C6" s="327"/>
      <c r="D6" s="327"/>
      <c r="E6" s="346" t="s">
        <v>110</v>
      </c>
      <c r="F6" s="347"/>
      <c r="G6" s="347"/>
      <c r="H6" s="347"/>
      <c r="I6" s="347"/>
      <c r="J6" s="347"/>
      <c r="K6" s="347"/>
      <c r="L6" s="347"/>
      <c r="M6" s="348"/>
      <c r="N6" s="338"/>
      <c r="O6" s="339"/>
      <c r="P6" s="339"/>
      <c r="Q6" s="339"/>
      <c r="R6" s="339"/>
      <c r="S6" s="339"/>
      <c r="T6" s="339"/>
      <c r="U6" s="339"/>
      <c r="V6" s="339"/>
      <c r="W6" s="339"/>
      <c r="X6" s="340"/>
    </row>
    <row r="7" spans="1:27" ht="19.5" thickBot="1" x14ac:dyDescent="0.35">
      <c r="A7" s="3"/>
      <c r="B7" s="3"/>
      <c r="C7" s="3"/>
      <c r="D7" s="3"/>
      <c r="E7" s="81"/>
      <c r="F7" s="3"/>
      <c r="G7" s="3"/>
      <c r="H7" s="4"/>
      <c r="I7" s="5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7" x14ac:dyDescent="0.25">
      <c r="A8" s="289" t="s">
        <v>4</v>
      </c>
      <c r="B8" s="289" t="s">
        <v>45</v>
      </c>
      <c r="C8" s="289" t="s">
        <v>5</v>
      </c>
      <c r="D8" s="349" t="s">
        <v>6</v>
      </c>
      <c r="E8" s="352" t="s">
        <v>92</v>
      </c>
      <c r="F8" s="289" t="s">
        <v>8</v>
      </c>
      <c r="G8" s="287" t="s">
        <v>10</v>
      </c>
      <c r="H8" s="287"/>
      <c r="I8" s="287"/>
      <c r="J8" s="287"/>
      <c r="K8" s="288"/>
      <c r="L8" s="289" t="s">
        <v>10</v>
      </c>
      <c r="M8" s="292" t="s">
        <v>65</v>
      </c>
      <c r="N8" s="287"/>
      <c r="O8" s="287"/>
      <c r="P8" s="287"/>
      <c r="Q8" s="287"/>
      <c r="R8" s="287"/>
      <c r="S8" s="287"/>
      <c r="T8" s="288"/>
      <c r="U8" s="289" t="s">
        <v>12</v>
      </c>
      <c r="V8" s="171">
        <v>642030</v>
      </c>
      <c r="W8" s="289" t="s">
        <v>13</v>
      </c>
      <c r="X8" s="289" t="s">
        <v>57</v>
      </c>
    </row>
    <row r="9" spans="1:27" x14ac:dyDescent="0.25">
      <c r="A9" s="295"/>
      <c r="B9" s="290"/>
      <c r="C9" s="295"/>
      <c r="D9" s="350"/>
      <c r="E9" s="353"/>
      <c r="F9" s="295"/>
      <c r="G9" s="90">
        <v>611</v>
      </c>
      <c r="H9" s="313" t="s">
        <v>14</v>
      </c>
      <c r="I9" s="314"/>
      <c r="J9" s="7">
        <v>614</v>
      </c>
      <c r="K9" s="8">
        <v>616</v>
      </c>
      <c r="L9" s="290"/>
      <c r="M9" s="315" t="s">
        <v>60</v>
      </c>
      <c r="N9" s="285" t="s">
        <v>61</v>
      </c>
      <c r="O9" s="285" t="s">
        <v>17</v>
      </c>
      <c r="P9" s="285" t="s">
        <v>18</v>
      </c>
      <c r="Q9" s="285" t="s">
        <v>19</v>
      </c>
      <c r="R9" s="285" t="s">
        <v>20</v>
      </c>
      <c r="S9" s="285" t="s">
        <v>21</v>
      </c>
      <c r="T9" s="293" t="s">
        <v>22</v>
      </c>
      <c r="U9" s="290"/>
      <c r="V9" s="312"/>
      <c r="W9" s="295"/>
      <c r="X9" s="295"/>
    </row>
    <row r="10" spans="1:27" ht="60.75" thickBot="1" x14ac:dyDescent="0.3">
      <c r="A10" s="296"/>
      <c r="B10" s="291"/>
      <c r="C10" s="296"/>
      <c r="D10" s="351"/>
      <c r="E10" s="354"/>
      <c r="F10" s="296"/>
      <c r="G10" s="9" t="s">
        <v>23</v>
      </c>
      <c r="H10" s="10" t="s">
        <v>24</v>
      </c>
      <c r="I10" s="11" t="s">
        <v>25</v>
      </c>
      <c r="J10" s="12" t="s">
        <v>26</v>
      </c>
      <c r="K10" s="13" t="s">
        <v>27</v>
      </c>
      <c r="L10" s="291"/>
      <c r="M10" s="316"/>
      <c r="N10" s="286"/>
      <c r="O10" s="286"/>
      <c r="P10" s="286"/>
      <c r="Q10" s="286"/>
      <c r="R10" s="286"/>
      <c r="S10" s="286"/>
      <c r="T10" s="294"/>
      <c r="U10" s="291"/>
      <c r="V10" s="14" t="s">
        <v>28</v>
      </c>
      <c r="W10" s="296"/>
      <c r="X10" s="296"/>
    </row>
    <row r="11" spans="1:27" x14ac:dyDescent="0.25">
      <c r="A11" s="98"/>
      <c r="B11" s="54"/>
      <c r="C11" s="99"/>
      <c r="D11" s="19"/>
      <c r="E11" s="143"/>
      <c r="F11" s="20"/>
      <c r="G11" s="15">
        <f>ROUNDDOWN('Marec 2020'!G11*'Marec MRR% '!$E$11/100,2)</f>
        <v>0</v>
      </c>
      <c r="H11" s="15">
        <f>ROUNDDOWN('Marec 2020'!H11*'Marec MRR% '!$E$11/100,2)</f>
        <v>0</v>
      </c>
      <c r="I11" s="15">
        <f>ROUNDDOWN('Marec 2020'!I11*'Marec MRR% '!$E$11/100,2)</f>
        <v>0</v>
      </c>
      <c r="J11" s="15">
        <f>ROUNDDOWN('Marec 2020'!J11*'Marec MRR% '!$E$11/100,2)</f>
        <v>0</v>
      </c>
      <c r="K11" s="15">
        <f>ROUNDDOWN('Marec 2020'!K11*'Marec MRR% '!$E$11/100,2)</f>
        <v>0</v>
      </c>
      <c r="L11" s="15">
        <f>SUM(G11:K11)</f>
        <v>0</v>
      </c>
      <c r="M11" s="15">
        <f>ROUNDDOWN('Marec 2020'!M11*'Marec MRR% '!$E$11/100,2)</f>
        <v>0</v>
      </c>
      <c r="N11" s="15">
        <f>ROUNDDOWN('Marec 2020'!N11*'Marec MRR% '!$E$11/100,2)</f>
        <v>0</v>
      </c>
      <c r="O11" s="15">
        <f>ROUNDDOWN('Marec 2020'!O11*'Marec MRR% '!$E$11/100,2)</f>
        <v>0</v>
      </c>
      <c r="P11" s="15">
        <f>ROUNDDOWN('Marec 2020'!P11*'Marec MRR% '!$E$11/100,2)</f>
        <v>0</v>
      </c>
      <c r="Q11" s="15">
        <f>ROUNDDOWN('Marec 2020'!Q11*'Marec MRR% '!$E$11/100,2)</f>
        <v>0</v>
      </c>
      <c r="R11" s="15">
        <f>ROUNDDOWN('Marec 2020'!R11*'Marec MRR% '!$E$11/100,2)</f>
        <v>0</v>
      </c>
      <c r="S11" s="15">
        <f>ROUNDDOWN('Marec 2020'!S11*'Marec MRR% '!$E$11/100,2)</f>
        <v>0</v>
      </c>
      <c r="T11" s="15">
        <f>ROUNDDOWN('Marec 2020'!T11*'Marec MRR% '!$E$11/100,2)</f>
        <v>0</v>
      </c>
      <c r="U11" s="15">
        <f>ROUNDDOWN('Marec 2020'!U11*'Marec MRR% '!$E$11/100,2)</f>
        <v>0</v>
      </c>
      <c r="V11" s="15">
        <f>ROUNDDOWN('Marec 2020'!V11*'Marec MRR% '!$E$11/100,2)</f>
        <v>0</v>
      </c>
      <c r="W11" s="17">
        <f t="shared" ref="W11:W20" si="0">SUM(L11:V11)</f>
        <v>0</v>
      </c>
      <c r="X11" s="56"/>
      <c r="AA11" s="55"/>
    </row>
    <row r="12" spans="1:27" x14ac:dyDescent="0.25">
      <c r="A12" s="98"/>
      <c r="B12" s="54"/>
      <c r="C12" s="101"/>
      <c r="D12" s="19"/>
      <c r="E12" s="143"/>
      <c r="F12" s="20"/>
      <c r="G12" s="15">
        <f>ROUNDDOWN('Marec 2020'!G12*'Marec MRR% '!$E$12/100,2)</f>
        <v>0</v>
      </c>
      <c r="H12" s="15">
        <f>ROUNDDOWN('Marec 2020'!H12*'Marec MRR% '!$E$12/100,2)</f>
        <v>0</v>
      </c>
      <c r="I12" s="15">
        <f>ROUNDDOWN('Marec 2020'!I12*'Marec MRR% '!$E$12/100,2)</f>
        <v>0</v>
      </c>
      <c r="J12" s="15">
        <f>ROUNDDOWN('Marec 2020'!J12*'Marec MRR% '!$E$12/100,2)</f>
        <v>0</v>
      </c>
      <c r="K12" s="15">
        <f>ROUNDDOWN('Marec 2020'!K12*'Marec MRR% '!$E$12/100,2)</f>
        <v>0</v>
      </c>
      <c r="L12" s="15">
        <f t="shared" ref="L12:L20" si="1">SUM(G12:K12)</f>
        <v>0</v>
      </c>
      <c r="M12" s="15">
        <f>ROUNDDOWN('Marec 2020'!M12*'Marec MRR% '!$E$12/100,2)</f>
        <v>0</v>
      </c>
      <c r="N12" s="15">
        <f>ROUNDDOWN('Marec 2020'!N12*'Marec MRR% '!$E$12/100,2)</f>
        <v>0</v>
      </c>
      <c r="O12" s="15">
        <f>ROUNDDOWN('Marec 2020'!O12*'Marec MRR% '!$E$12/100,2)</f>
        <v>0</v>
      </c>
      <c r="P12" s="15">
        <f>ROUNDDOWN('Marec 2020'!P12*'Marec MRR% '!$E$12/100,2)</f>
        <v>0</v>
      </c>
      <c r="Q12" s="15">
        <f>ROUNDDOWN('Marec 2020'!Q12*'Marec MRR% '!$E$12/100,2)</f>
        <v>0</v>
      </c>
      <c r="R12" s="15">
        <f>ROUNDDOWN('Marec 2020'!R12*'Marec MRR% '!$E$12/100,2)</f>
        <v>0</v>
      </c>
      <c r="S12" s="15">
        <f>ROUNDDOWN('Marec 2020'!S12*'Marec MRR% '!$E$12/100,2)</f>
        <v>0</v>
      </c>
      <c r="T12" s="15">
        <f>ROUNDDOWN('Marec 2020'!T12*'Marec MRR% '!$E$12/100,2)</f>
        <v>0</v>
      </c>
      <c r="U12" s="15">
        <f>ROUNDDOWN('Marec 2020'!U12*'Marec MRR% '!$E$12/100,2)</f>
        <v>0</v>
      </c>
      <c r="V12" s="15">
        <f>ROUNDDOWN('Marec 2020'!V12*'Marec MRR% '!$E$12/100,2)</f>
        <v>0</v>
      </c>
      <c r="W12" s="17">
        <f t="shared" si="0"/>
        <v>0</v>
      </c>
      <c r="X12" s="56"/>
      <c r="AA12" s="55"/>
    </row>
    <row r="13" spans="1:27" x14ac:dyDescent="0.25">
      <c r="A13" s="98"/>
      <c r="B13" s="54"/>
      <c r="C13" s="18"/>
      <c r="D13" s="19"/>
      <c r="E13" s="143"/>
      <c r="F13" s="20"/>
      <c r="G13" s="15">
        <f>ROUNDDOWN('Marec 2020'!G13*'Marec MRR% '!$E$13/100,2)</f>
        <v>0</v>
      </c>
      <c r="H13" s="15">
        <f>ROUNDDOWN('Marec 2020'!H13*'Marec MRR% '!$E$13/100,2)</f>
        <v>0</v>
      </c>
      <c r="I13" s="15">
        <f>ROUNDDOWN('Marec 2020'!I13*'Marec MRR% '!$E$13/100,2)</f>
        <v>0</v>
      </c>
      <c r="J13" s="15">
        <f>ROUNDDOWN('Marec 2020'!J13*'Marec MRR% '!$E$13/100,2)</f>
        <v>0</v>
      </c>
      <c r="K13" s="15">
        <f>ROUNDDOWN('Marec 2020'!K13*'Marec MRR% '!$E$13/100,2)</f>
        <v>0</v>
      </c>
      <c r="L13" s="15">
        <f t="shared" si="1"/>
        <v>0</v>
      </c>
      <c r="M13" s="15">
        <f>ROUNDDOWN('Marec 2020'!M13*'Marec MRR% '!$E$13/100,2)</f>
        <v>0</v>
      </c>
      <c r="N13" s="15">
        <f>ROUNDDOWN('Marec 2020'!N13*'Marec MRR% '!$E$13/100,2)</f>
        <v>0</v>
      </c>
      <c r="O13" s="15">
        <f>ROUNDDOWN('Marec 2020'!O13*'Marec MRR% '!$E$13/100,2)</f>
        <v>0</v>
      </c>
      <c r="P13" s="15">
        <f>ROUNDDOWN('Marec 2020'!P13*'Marec MRR% '!$E$13/100,2)</f>
        <v>0</v>
      </c>
      <c r="Q13" s="15">
        <f>ROUNDDOWN('Marec 2020'!Q13*'Marec MRR% '!$E$13/100,2)</f>
        <v>0</v>
      </c>
      <c r="R13" s="15">
        <f>ROUNDDOWN('Marec 2020'!R13*'Marec MRR% '!$E$13/100,2)</f>
        <v>0</v>
      </c>
      <c r="S13" s="15">
        <f>ROUNDDOWN('Marec 2020'!S13*'Marec MRR% '!$E$13/100,2)</f>
        <v>0</v>
      </c>
      <c r="T13" s="15">
        <f>ROUNDDOWN('Marec 2020'!T13*'Marec MRR% '!$E$13/100,2)</f>
        <v>0</v>
      </c>
      <c r="U13" s="15">
        <f>ROUNDDOWN('Marec 2020'!U13*'Marec MRR% '!$E$13/100,2)</f>
        <v>0</v>
      </c>
      <c r="V13" s="15">
        <f>ROUNDDOWN('Marec 2020'!V13*'Marec MRR% '!$E$13/100,2)</f>
        <v>0</v>
      </c>
      <c r="W13" s="17">
        <f t="shared" si="0"/>
        <v>0</v>
      </c>
      <c r="X13" s="56"/>
      <c r="AA13" s="55"/>
    </row>
    <row r="14" spans="1:27" x14ac:dyDescent="0.25">
      <c r="A14" s="98"/>
      <c r="B14" s="54"/>
      <c r="C14" s="18"/>
      <c r="D14" s="19"/>
      <c r="E14" s="143"/>
      <c r="F14" s="20"/>
      <c r="G14" s="15">
        <f>ROUNDDOWN('Marec 2020'!G14*'Marec MRR% '!$E$14/100,2)</f>
        <v>0</v>
      </c>
      <c r="H14" s="15">
        <f>ROUNDDOWN('Marec 2020'!H14*'Marec MRR% '!$E$14/100,2)</f>
        <v>0</v>
      </c>
      <c r="I14" s="15">
        <f>ROUNDDOWN('Marec 2020'!I14*'Marec MRR% '!$E$14/100,2)</f>
        <v>0</v>
      </c>
      <c r="J14" s="15">
        <f>ROUNDDOWN('Marec 2020'!J14*'Marec MRR% '!$E$14/100,2)</f>
        <v>0</v>
      </c>
      <c r="K14" s="15">
        <f>ROUNDDOWN('Marec 2020'!K14*'Marec MRR% '!$E$14/100,2)</f>
        <v>0</v>
      </c>
      <c r="L14" s="15">
        <f t="shared" si="1"/>
        <v>0</v>
      </c>
      <c r="M14" s="15">
        <f>ROUNDDOWN('Marec 2020'!M14*'Marec MRR% '!$E$14/100,2)</f>
        <v>0</v>
      </c>
      <c r="N14" s="15">
        <f>ROUNDDOWN('Marec 2020'!N14*'Marec MRR% '!$E$14/100,2)</f>
        <v>0</v>
      </c>
      <c r="O14" s="15">
        <f>ROUNDDOWN('Marec 2020'!O14*'Marec MRR% '!$E$14/100,2)</f>
        <v>0</v>
      </c>
      <c r="P14" s="15">
        <f>ROUNDDOWN('Marec 2020'!P14*'Marec MRR% '!$E$14/100,2)</f>
        <v>0</v>
      </c>
      <c r="Q14" s="15">
        <f>ROUNDDOWN('Marec 2020'!Q14*'Marec MRR% '!$E$14/100,2)</f>
        <v>0</v>
      </c>
      <c r="R14" s="15">
        <f>ROUNDDOWN('Marec 2020'!R14*'Marec MRR% '!$E$14/100,2)</f>
        <v>0</v>
      </c>
      <c r="S14" s="15">
        <f>ROUNDDOWN('Marec 2020'!S14*'Marec MRR% '!$E$14/100,2)</f>
        <v>0</v>
      </c>
      <c r="T14" s="15">
        <f>ROUNDDOWN('Marec 2020'!T14*'Marec MRR% '!$E$14/100,2)</f>
        <v>0</v>
      </c>
      <c r="U14" s="15">
        <f>ROUNDDOWN('Marec 2020'!U14*'Marec MRR% '!$E$14/100,2)</f>
        <v>0</v>
      </c>
      <c r="V14" s="15">
        <f>ROUNDDOWN('Marec 2020'!V14*'Marec MRR% '!$E$14/100,2)</f>
        <v>0</v>
      </c>
      <c r="W14" s="17">
        <f t="shared" si="0"/>
        <v>0</v>
      </c>
      <c r="X14" s="56"/>
      <c r="AA14" s="55"/>
    </row>
    <row r="15" spans="1:27" x14ac:dyDescent="0.25">
      <c r="A15" s="98"/>
      <c r="B15" s="54"/>
      <c r="C15" s="18"/>
      <c r="D15" s="19"/>
      <c r="E15" s="143"/>
      <c r="F15" s="20"/>
      <c r="G15" s="15">
        <f>ROUNDDOWN('Marec 2020'!G15*'Marec MRR% '!$E$15/100,2)</f>
        <v>0</v>
      </c>
      <c r="H15" s="15">
        <f>ROUNDDOWN('Marec 2020'!H15*'Marec MRR% '!$E$15/100,2)</f>
        <v>0</v>
      </c>
      <c r="I15" s="15">
        <f>ROUNDDOWN('Marec 2020'!I15*'Marec MRR% '!$E$15/100,2)</f>
        <v>0</v>
      </c>
      <c r="J15" s="15">
        <f>ROUNDDOWN('Marec 2020'!J15*'Marec MRR% '!$E$15/100,2)</f>
        <v>0</v>
      </c>
      <c r="K15" s="15">
        <f>ROUNDDOWN('Marec 2020'!K15*'Marec MRR% '!$E$15/100,2)</f>
        <v>0</v>
      </c>
      <c r="L15" s="15">
        <f t="shared" si="1"/>
        <v>0</v>
      </c>
      <c r="M15" s="15">
        <f>ROUNDDOWN('Marec 2020'!M15*'Marec MRR% '!$E$15/100,2)</f>
        <v>0</v>
      </c>
      <c r="N15" s="15">
        <f>ROUNDDOWN('Marec 2020'!N15*'Marec MRR% '!$E$15/100,2)</f>
        <v>0</v>
      </c>
      <c r="O15" s="15">
        <f>ROUNDDOWN('Marec 2020'!O15*'Marec MRR% '!$E$15/100,2)</f>
        <v>0</v>
      </c>
      <c r="P15" s="15">
        <f>ROUNDDOWN('Marec 2020'!P15*'Marec MRR% '!$E$15/100,2)</f>
        <v>0</v>
      </c>
      <c r="Q15" s="15">
        <f>ROUNDDOWN('Marec 2020'!Q15*'Marec MRR% '!$E$15/100,2)</f>
        <v>0</v>
      </c>
      <c r="R15" s="15">
        <f>ROUNDDOWN('Marec 2020'!R15*'Marec MRR% '!$E$15/100,2)</f>
        <v>0</v>
      </c>
      <c r="S15" s="15">
        <f>ROUNDDOWN('Marec 2020'!S15*'Marec MRR% '!$E$15/100,2)</f>
        <v>0</v>
      </c>
      <c r="T15" s="15">
        <f>ROUNDDOWN('Marec 2020'!T15*'Marec MRR% '!$E$15/100,2)</f>
        <v>0</v>
      </c>
      <c r="U15" s="15">
        <f>ROUNDDOWN('Marec 2020'!U15*'Marec MRR% '!$E$15/100,2)</f>
        <v>0</v>
      </c>
      <c r="V15" s="15">
        <f>ROUNDDOWN('Marec 2020'!V15*'Marec MRR% '!$E$15/100,2)</f>
        <v>0</v>
      </c>
      <c r="W15" s="17">
        <f t="shared" si="0"/>
        <v>0</v>
      </c>
      <c r="X15" s="56"/>
      <c r="AA15" s="55"/>
    </row>
    <row r="16" spans="1:27" x14ac:dyDescent="0.25">
      <c r="A16" s="98"/>
      <c r="B16" s="54"/>
      <c r="C16" s="18"/>
      <c r="D16" s="19"/>
      <c r="E16" s="143"/>
      <c r="F16" s="20"/>
      <c r="G16" s="15">
        <f>ROUNDDOWN('Marec 2020'!G16*'Marec MRR% '!$E$16/100,2)</f>
        <v>0</v>
      </c>
      <c r="H16" s="15">
        <f>ROUNDDOWN('Marec 2020'!H16*'Marec MRR% '!$E$16/100,2)</f>
        <v>0</v>
      </c>
      <c r="I16" s="15">
        <f>ROUNDDOWN('Marec 2020'!I16*'Marec MRR% '!$E$16/100,2)</f>
        <v>0</v>
      </c>
      <c r="J16" s="15">
        <f>ROUNDDOWN('Marec 2020'!J16*'Marec MRR% '!$E$16/100,2)</f>
        <v>0</v>
      </c>
      <c r="K16" s="15">
        <f>ROUNDDOWN('Marec 2020'!K16*'Marec MRR% '!$E$16/100,2)</f>
        <v>0</v>
      </c>
      <c r="L16" s="15">
        <f t="shared" si="1"/>
        <v>0</v>
      </c>
      <c r="M16" s="15">
        <f>ROUNDDOWN('Marec 2020'!M16*'Marec MRR% '!$E$16/100,2)</f>
        <v>0</v>
      </c>
      <c r="N16" s="15">
        <f>ROUNDDOWN('Marec 2020'!N16*'Marec MRR% '!$E$16/100,2)</f>
        <v>0</v>
      </c>
      <c r="O16" s="15">
        <f>ROUNDDOWN('Marec 2020'!O16*'Marec MRR% '!$E$16/100,2)</f>
        <v>0</v>
      </c>
      <c r="P16" s="15">
        <f>ROUNDDOWN('Marec 2020'!P16*'Marec MRR% '!$E$16/100,2)</f>
        <v>0</v>
      </c>
      <c r="Q16" s="15">
        <f>ROUNDDOWN('Marec 2020'!Q16*'Marec MRR% '!$E$16/100,2)</f>
        <v>0</v>
      </c>
      <c r="R16" s="15">
        <f>ROUNDDOWN('Marec 2020'!R16*'Marec MRR% '!$E$16/100,2)</f>
        <v>0</v>
      </c>
      <c r="S16" s="15">
        <f>ROUNDDOWN('Marec 2020'!S16*'Marec MRR% '!$E$16/100,2)</f>
        <v>0</v>
      </c>
      <c r="T16" s="15">
        <f>ROUNDDOWN('Marec 2020'!T16*'Marec MRR% '!$E$16/100,2)</f>
        <v>0</v>
      </c>
      <c r="U16" s="15">
        <f>ROUNDDOWN('Marec 2020'!U16*'Marec MRR% '!$E$16/100,2)</f>
        <v>0</v>
      </c>
      <c r="V16" s="15">
        <f>ROUNDDOWN('Marec 2020'!V16*'Marec MRR% '!$E$16/100,2)</f>
        <v>0</v>
      </c>
      <c r="W16" s="17">
        <f t="shared" si="0"/>
        <v>0</v>
      </c>
      <c r="X16" s="56"/>
      <c r="AA16" s="55"/>
    </row>
    <row r="17" spans="1:27" x14ac:dyDescent="0.25">
      <c r="A17" s="98"/>
      <c r="B17" s="54"/>
      <c r="C17" s="18"/>
      <c r="D17" s="19"/>
      <c r="E17" s="143"/>
      <c r="F17" s="20"/>
      <c r="G17" s="15">
        <f>ROUNDDOWN('Marec 2020'!G17*'Marec MRR% '!$E$17/100,2)</f>
        <v>0</v>
      </c>
      <c r="H17" s="15">
        <f>ROUNDDOWN('Marec 2020'!H17*'Marec MRR% '!$E$17/100,2)</f>
        <v>0</v>
      </c>
      <c r="I17" s="15">
        <f>ROUNDDOWN('Marec 2020'!I17*'Marec MRR% '!$E$17/100,2)</f>
        <v>0</v>
      </c>
      <c r="J17" s="15">
        <f>ROUNDDOWN('Marec 2020'!J17*'Marec MRR% '!$E$17/100,2)</f>
        <v>0</v>
      </c>
      <c r="K17" s="15">
        <f>ROUNDDOWN('Marec 2020'!K17*'Marec MRR% '!$E$17/100,2)</f>
        <v>0</v>
      </c>
      <c r="L17" s="15">
        <f t="shared" si="1"/>
        <v>0</v>
      </c>
      <c r="M17" s="15">
        <f>ROUNDDOWN('Marec 2020'!M17*'Marec MRR% '!$E$17/100,2)</f>
        <v>0</v>
      </c>
      <c r="N17" s="15">
        <f>ROUNDDOWN('Marec 2020'!N17*'Marec MRR% '!$E$17/100,2)</f>
        <v>0</v>
      </c>
      <c r="O17" s="15">
        <f>ROUNDDOWN('Marec 2020'!O17*'Marec MRR% '!$E$17/100,2)</f>
        <v>0</v>
      </c>
      <c r="P17" s="15">
        <f>ROUNDDOWN('Marec 2020'!P17*'Marec MRR% '!$E$17/100,2)</f>
        <v>0</v>
      </c>
      <c r="Q17" s="15">
        <f>ROUNDDOWN('Marec 2020'!Q17*'Marec MRR% '!$E$17/100,2)</f>
        <v>0</v>
      </c>
      <c r="R17" s="15">
        <f>ROUNDDOWN('Marec 2020'!R17*'Marec MRR% '!$E$17/100,2)</f>
        <v>0</v>
      </c>
      <c r="S17" s="15">
        <f>ROUNDDOWN('Marec 2020'!S17*'Marec MRR% '!$E$17/100,2)</f>
        <v>0</v>
      </c>
      <c r="T17" s="15">
        <f>ROUNDDOWN('Marec 2020'!T17*'Marec MRR% '!$E$17/100,2)</f>
        <v>0</v>
      </c>
      <c r="U17" s="15">
        <f>ROUNDDOWN('Marec 2020'!U17*'Marec MRR% '!$E$17/100,2)</f>
        <v>0</v>
      </c>
      <c r="V17" s="15">
        <f>ROUNDDOWN('Marec 2020'!V17*'Marec MRR% '!$E$17/100,2)</f>
        <v>0</v>
      </c>
      <c r="W17" s="17">
        <f t="shared" si="0"/>
        <v>0</v>
      </c>
      <c r="X17" s="56"/>
      <c r="AA17" s="55"/>
    </row>
    <row r="18" spans="1:27" x14ac:dyDescent="0.25">
      <c r="A18" s="98"/>
      <c r="B18" s="54"/>
      <c r="C18" s="18"/>
      <c r="D18" s="19"/>
      <c r="E18" s="143"/>
      <c r="F18" s="20"/>
      <c r="G18" s="15">
        <f>ROUNDDOWN('Marec 2020'!G18*'Marec MRR% '!$E$18/100,2)</f>
        <v>0</v>
      </c>
      <c r="H18" s="15">
        <f>ROUNDDOWN('Marec 2020'!H18*'Marec MRR% '!$E$18/100,2)</f>
        <v>0</v>
      </c>
      <c r="I18" s="15">
        <f>ROUNDDOWN('Marec 2020'!I18*'Marec MRR% '!$E$18/100,2)</f>
        <v>0</v>
      </c>
      <c r="J18" s="15">
        <f>ROUNDDOWN('Marec 2020'!J18*'Marec MRR% '!$E$18/100,2)</f>
        <v>0</v>
      </c>
      <c r="K18" s="15">
        <f>ROUNDDOWN('Marec 2020'!K18*'Marec MRR% '!$E$18/100,2)</f>
        <v>0</v>
      </c>
      <c r="L18" s="15">
        <f t="shared" si="1"/>
        <v>0</v>
      </c>
      <c r="M18" s="15">
        <f>ROUNDDOWN('Marec 2020'!M18*'Marec MRR% '!$E$18/100,2)</f>
        <v>0</v>
      </c>
      <c r="N18" s="15">
        <f>ROUNDDOWN('Marec 2020'!N18*'Marec MRR% '!$E$18/100,2)</f>
        <v>0</v>
      </c>
      <c r="O18" s="15">
        <f>ROUNDDOWN('Marec 2020'!O18*'Marec MRR% '!$E$18/100,2)</f>
        <v>0</v>
      </c>
      <c r="P18" s="15">
        <f>ROUNDDOWN('Marec 2020'!P18*'Marec MRR% '!$E$18/100,2)</f>
        <v>0</v>
      </c>
      <c r="Q18" s="15">
        <f>ROUNDDOWN('Marec 2020'!Q18*'Marec MRR% '!$E$18/100,2)</f>
        <v>0</v>
      </c>
      <c r="R18" s="15">
        <f>ROUNDDOWN('Marec 2020'!R18*'Marec MRR% '!$E$18/100,2)</f>
        <v>0</v>
      </c>
      <c r="S18" s="15">
        <f>ROUNDDOWN('Marec 2020'!S18*'Marec MRR% '!$E$18/100,2)</f>
        <v>0</v>
      </c>
      <c r="T18" s="15">
        <f>ROUNDDOWN('Marec 2020'!T18*'Marec MRR% '!$E$18/100,2)</f>
        <v>0</v>
      </c>
      <c r="U18" s="15">
        <f>ROUNDDOWN('Marec 2020'!U18*'Marec MRR% '!$E$18/100,2)</f>
        <v>0</v>
      </c>
      <c r="V18" s="15">
        <f>ROUNDDOWN('Marec 2020'!V18*'Marec MRR% '!$E$18/100,2)</f>
        <v>0</v>
      </c>
      <c r="W18" s="17">
        <f t="shared" si="0"/>
        <v>0</v>
      </c>
      <c r="X18" s="56"/>
      <c r="AA18" s="55"/>
    </row>
    <row r="19" spans="1:27" x14ac:dyDescent="0.25">
      <c r="A19" s="98"/>
      <c r="B19" s="54"/>
      <c r="C19" s="18"/>
      <c r="D19" s="19"/>
      <c r="E19" s="143"/>
      <c r="F19" s="20"/>
      <c r="G19" s="15">
        <f>ROUNDDOWN('Marec 2020'!G19*'Marec MRR% '!$E$19/100,2)</f>
        <v>0</v>
      </c>
      <c r="H19" s="15">
        <f>ROUNDDOWN('Marec 2020'!H19*'Marec MRR% '!$E$19/100,2)</f>
        <v>0</v>
      </c>
      <c r="I19" s="15">
        <f>ROUNDDOWN('Marec 2020'!I19*'Marec MRR% '!$E$19/100,2)</f>
        <v>0</v>
      </c>
      <c r="J19" s="15">
        <f>ROUNDDOWN('Marec 2020'!J19*'Marec MRR% '!$E$19/100,2)</f>
        <v>0</v>
      </c>
      <c r="K19" s="15">
        <f>ROUNDDOWN('Marec 2020'!K19*'Marec MRR% '!$E$19/100,2)</f>
        <v>0</v>
      </c>
      <c r="L19" s="15">
        <f t="shared" si="1"/>
        <v>0</v>
      </c>
      <c r="M19" s="15">
        <f>ROUNDDOWN('Marec 2020'!M19*'Marec MRR% '!$E$19/100,2)</f>
        <v>0</v>
      </c>
      <c r="N19" s="15">
        <f>ROUNDDOWN('Marec 2020'!N19*'Marec MRR% '!$E$19/100,2)</f>
        <v>0</v>
      </c>
      <c r="O19" s="15">
        <f>ROUNDDOWN('Marec 2020'!O19*'Marec MRR% '!$E$19/100,2)</f>
        <v>0</v>
      </c>
      <c r="P19" s="15">
        <f>ROUNDDOWN('Marec 2020'!P19*'Marec MRR% '!$E$19/100,2)</f>
        <v>0</v>
      </c>
      <c r="Q19" s="15">
        <f>ROUNDDOWN('Marec 2020'!Q19*'Marec MRR% '!$E$19/100,2)</f>
        <v>0</v>
      </c>
      <c r="R19" s="15">
        <f>ROUNDDOWN('Marec 2020'!R19*'Marec MRR% '!$E$19/100,2)</f>
        <v>0</v>
      </c>
      <c r="S19" s="15">
        <f>ROUNDDOWN('Marec 2020'!S19*'Marec MRR% '!$E$19/100,2)</f>
        <v>0</v>
      </c>
      <c r="T19" s="15">
        <f>ROUNDDOWN('Marec 2020'!T19*'Marec MRR% '!$E$19/100,2)</f>
        <v>0</v>
      </c>
      <c r="U19" s="15">
        <f>ROUNDDOWN('Marec 2020'!U19*'Marec MRR% '!$E$19/100,2)</f>
        <v>0</v>
      </c>
      <c r="V19" s="15">
        <f>ROUNDDOWN('Marec 2020'!V19*'Marec MRR% '!$E$19/100,2)</f>
        <v>0</v>
      </c>
      <c r="W19" s="17">
        <f t="shared" si="0"/>
        <v>0</v>
      </c>
      <c r="X19" s="56"/>
      <c r="AA19" s="55"/>
    </row>
    <row r="20" spans="1:27" x14ac:dyDescent="0.25">
      <c r="A20" s="98"/>
      <c r="B20" s="54"/>
      <c r="C20" s="18"/>
      <c r="D20" s="19"/>
      <c r="E20" s="143"/>
      <c r="F20" s="20"/>
      <c r="G20" s="15">
        <f>ROUNDDOWN('Marec 2020'!G20*'Marec MRR% '!$E$20/100,2)</f>
        <v>0</v>
      </c>
      <c r="H20" s="15">
        <f>ROUNDDOWN('Marec 2020'!H20*'Marec MRR% '!$E$20/100,2)</f>
        <v>0</v>
      </c>
      <c r="I20" s="15">
        <f>ROUNDDOWN('Marec 2020'!I20*'Marec MRR% '!$E$20/100,2)</f>
        <v>0</v>
      </c>
      <c r="J20" s="15">
        <f>ROUNDDOWN('Marec 2020'!J20*'Marec MRR% '!$E$20/100,2)</f>
        <v>0</v>
      </c>
      <c r="K20" s="15">
        <f>ROUNDDOWN('Marec 2020'!K20*'Marec MRR% '!$E$20/100,2)</f>
        <v>0</v>
      </c>
      <c r="L20" s="15">
        <f t="shared" si="1"/>
        <v>0</v>
      </c>
      <c r="M20" s="15">
        <f>ROUNDDOWN('Marec 2020'!M20*'Marec MRR% '!$E$20/100,2)</f>
        <v>0</v>
      </c>
      <c r="N20" s="15">
        <f>ROUNDDOWN('Marec 2020'!N20*'Marec MRR% '!$E$20/100,2)</f>
        <v>0</v>
      </c>
      <c r="O20" s="15">
        <f>ROUNDDOWN('Marec 2020'!O20*'Marec MRR% '!$E$20/100,2)</f>
        <v>0</v>
      </c>
      <c r="P20" s="15">
        <f>ROUNDDOWN('Marec 2020'!P20*'Marec MRR% '!$E$20/100,2)</f>
        <v>0</v>
      </c>
      <c r="Q20" s="15">
        <f>ROUNDDOWN('Marec 2020'!Q20*'Marec MRR% '!$E$20/100,2)</f>
        <v>0</v>
      </c>
      <c r="R20" s="15">
        <f>ROUNDDOWN('Marec 2020'!R20*'Marec MRR% '!$E$20/100,2)</f>
        <v>0</v>
      </c>
      <c r="S20" s="15">
        <f>ROUNDDOWN('Marec 2020'!S20*'Marec MRR% '!$E$20/100,2)</f>
        <v>0</v>
      </c>
      <c r="T20" s="15">
        <f>ROUNDDOWN('Marec 2020'!T20*'Marec MRR% '!$E$20/100,2)</f>
        <v>0</v>
      </c>
      <c r="U20" s="15">
        <f>ROUNDDOWN('Marec 2020'!U20*'Marec MRR% '!$E$20/100,2)</f>
        <v>0</v>
      </c>
      <c r="V20" s="15">
        <f>ROUNDDOWN('Marec 2020'!V20*'Marec MRR% '!$E$20/100,2)</f>
        <v>0</v>
      </c>
      <c r="W20" s="17">
        <f t="shared" si="0"/>
        <v>0</v>
      </c>
      <c r="X20" s="56"/>
      <c r="AA20" s="55"/>
    </row>
    <row r="21" spans="1:27" ht="15.75" x14ac:dyDescent="0.25">
      <c r="A21" s="297" t="s">
        <v>68</v>
      </c>
      <c r="B21" s="298"/>
      <c r="C21" s="298"/>
      <c r="D21" s="298"/>
      <c r="E21" s="299"/>
      <c r="F21" s="91"/>
      <c r="G21" s="26">
        <f t="shared" ref="G21:W21" si="2">SUM(G11:G20)</f>
        <v>0</v>
      </c>
      <c r="H21" s="26">
        <f t="shared" si="2"/>
        <v>0</v>
      </c>
      <c r="I21" s="26">
        <f t="shared" si="2"/>
        <v>0</v>
      </c>
      <c r="J21" s="26">
        <f t="shared" si="2"/>
        <v>0</v>
      </c>
      <c r="K21" s="26">
        <f t="shared" si="2"/>
        <v>0</v>
      </c>
      <c r="L21" s="26">
        <f t="shared" si="2"/>
        <v>0</v>
      </c>
      <c r="M21" s="26">
        <f t="shared" si="2"/>
        <v>0</v>
      </c>
      <c r="N21" s="26">
        <f t="shared" si="2"/>
        <v>0</v>
      </c>
      <c r="O21" s="26">
        <f t="shared" si="2"/>
        <v>0</v>
      </c>
      <c r="P21" s="26">
        <f t="shared" si="2"/>
        <v>0</v>
      </c>
      <c r="Q21" s="26">
        <f t="shared" si="2"/>
        <v>0</v>
      </c>
      <c r="R21" s="26">
        <f t="shared" si="2"/>
        <v>0</v>
      </c>
      <c r="S21" s="26">
        <f t="shared" si="2"/>
        <v>0</v>
      </c>
      <c r="T21" s="26">
        <f t="shared" si="2"/>
        <v>0</v>
      </c>
      <c r="U21" s="26">
        <f t="shared" si="2"/>
        <v>0</v>
      </c>
      <c r="V21" s="26">
        <f t="shared" si="2"/>
        <v>0</v>
      </c>
      <c r="W21" s="26">
        <f t="shared" si="2"/>
        <v>0</v>
      </c>
      <c r="X21" s="27"/>
    </row>
    <row r="22" spans="1:27" ht="16.5" thickBot="1" x14ac:dyDescent="0.3">
      <c r="A22" s="28"/>
      <c r="B22" s="28"/>
      <c r="C22" s="29"/>
      <c r="D22" s="29"/>
      <c r="E22" s="82"/>
      <c r="F22" s="29"/>
      <c r="G22" s="30"/>
      <c r="H22" s="30"/>
      <c r="I22" s="30"/>
      <c r="J22" s="30"/>
      <c r="K22" s="30"/>
      <c r="L22" s="30"/>
      <c r="M22" s="30"/>
      <c r="N22" s="30"/>
      <c r="O22" s="31"/>
      <c r="P22" s="31"/>
      <c r="Q22" s="31"/>
      <c r="R22" s="31"/>
      <c r="S22" s="31"/>
      <c r="T22" s="30"/>
      <c r="U22" s="30"/>
      <c r="V22" s="30"/>
      <c r="W22" s="30"/>
      <c r="X22" s="32"/>
    </row>
    <row r="23" spans="1:27" ht="16.5" thickBot="1" x14ac:dyDescent="0.3">
      <c r="A23" s="300" t="s">
        <v>29</v>
      </c>
      <c r="B23" s="301"/>
      <c r="C23" s="302"/>
      <c r="D23" s="302"/>
      <c r="E23" s="302"/>
      <c r="F23" s="302"/>
      <c r="G23" s="302"/>
      <c r="H23" s="302"/>
      <c r="I23" s="302"/>
      <c r="J23" s="302"/>
      <c r="K23" s="302"/>
      <c r="L23" s="302"/>
      <c r="M23" s="302"/>
      <c r="N23" s="302"/>
      <c r="O23" s="302"/>
      <c r="P23" s="302"/>
      <c r="Q23" s="302"/>
      <c r="R23" s="302"/>
      <c r="S23" s="302"/>
      <c r="T23" s="302"/>
      <c r="U23" s="302"/>
      <c r="V23" s="302"/>
      <c r="W23" s="302"/>
      <c r="X23" s="303"/>
    </row>
    <row r="24" spans="1:27" ht="15.75" x14ac:dyDescent="0.25">
      <c r="A24" s="33" t="s">
        <v>30</v>
      </c>
      <c r="B24" s="309" t="s">
        <v>62</v>
      </c>
      <c r="C24" s="310"/>
      <c r="D24" s="311"/>
      <c r="E24" s="304"/>
      <c r="F24" s="305"/>
      <c r="G24" s="305"/>
      <c r="H24" s="305"/>
      <c r="I24" s="305"/>
      <c r="J24" s="305"/>
      <c r="K24" s="34">
        <v>2</v>
      </c>
      <c r="L24" s="306" t="s">
        <v>63</v>
      </c>
      <c r="M24" s="306"/>
      <c r="N24" s="306"/>
      <c r="O24" s="306"/>
      <c r="P24" s="306"/>
      <c r="Q24" s="306"/>
      <c r="R24" s="307"/>
      <c r="S24" s="307"/>
      <c r="T24" s="307"/>
      <c r="U24" s="307"/>
      <c r="V24" s="307"/>
      <c r="W24" s="307"/>
      <c r="X24" s="308"/>
    </row>
    <row r="25" spans="1:27" ht="15" customHeight="1" x14ac:dyDescent="0.25">
      <c r="A25" s="35" t="s">
        <v>33</v>
      </c>
      <c r="B25" s="317" t="s">
        <v>34</v>
      </c>
      <c r="C25" s="318"/>
      <c r="D25" s="318"/>
      <c r="E25" s="318"/>
      <c r="F25" s="318"/>
      <c r="G25" s="318"/>
      <c r="H25" s="318"/>
      <c r="I25" s="318"/>
      <c r="J25" s="318"/>
      <c r="K25" s="318"/>
      <c r="L25" s="318"/>
      <c r="M25" s="318"/>
      <c r="N25" s="318"/>
      <c r="O25" s="318"/>
      <c r="P25" s="318"/>
      <c r="Q25" s="318"/>
      <c r="R25" s="318"/>
      <c r="S25" s="318"/>
      <c r="T25" s="318"/>
      <c r="U25" s="318"/>
      <c r="V25" s="318"/>
      <c r="W25" s="318"/>
      <c r="X25" s="319"/>
    </row>
    <row r="26" spans="1:27" ht="15.75" x14ac:dyDescent="0.25">
      <c r="A26" s="274"/>
      <c r="B26" s="51"/>
      <c r="C26" s="277" t="s">
        <v>35</v>
      </c>
      <c r="D26" s="277"/>
      <c r="E26" s="277"/>
      <c r="F26" s="277"/>
      <c r="G26" s="277"/>
      <c r="H26" s="277"/>
      <c r="I26" s="277"/>
      <c r="J26" s="277"/>
      <c r="K26" s="278" t="s">
        <v>36</v>
      </c>
      <c r="L26" s="278"/>
      <c r="M26" s="278"/>
      <c r="N26" s="278"/>
      <c r="O26" s="278"/>
      <c r="P26" s="278"/>
      <c r="Q26" s="278"/>
      <c r="R26" s="278"/>
      <c r="S26" s="278"/>
      <c r="T26" s="277"/>
      <c r="U26" s="277"/>
      <c r="V26" s="277"/>
      <c r="W26" s="277"/>
      <c r="X26" s="279"/>
    </row>
    <row r="27" spans="1:27" ht="15.75" x14ac:dyDescent="0.25">
      <c r="A27" s="275"/>
      <c r="B27" s="52"/>
      <c r="C27" s="277" t="s">
        <v>37</v>
      </c>
      <c r="D27" s="277"/>
      <c r="E27" s="277"/>
      <c r="F27" s="277"/>
      <c r="G27" s="277"/>
      <c r="H27" s="277"/>
      <c r="I27" s="277"/>
      <c r="J27" s="277"/>
      <c r="K27" s="278"/>
      <c r="L27" s="278"/>
      <c r="M27" s="278"/>
      <c r="N27" s="278"/>
      <c r="O27" s="278"/>
      <c r="P27" s="278"/>
      <c r="Q27" s="278"/>
      <c r="R27" s="278"/>
      <c r="S27" s="278"/>
      <c r="T27" s="277"/>
      <c r="U27" s="277"/>
      <c r="V27" s="277"/>
      <c r="W27" s="277"/>
      <c r="X27" s="279"/>
    </row>
    <row r="28" spans="1:27" ht="16.5" thickBot="1" x14ac:dyDescent="0.3">
      <c r="A28" s="276"/>
      <c r="B28" s="53"/>
      <c r="C28" s="280" t="s">
        <v>38</v>
      </c>
      <c r="D28" s="280"/>
      <c r="E28" s="277"/>
      <c r="F28" s="277"/>
      <c r="G28" s="277"/>
      <c r="H28" s="277"/>
      <c r="I28" s="277"/>
      <c r="J28" s="277"/>
      <c r="K28" s="280" t="s">
        <v>39</v>
      </c>
      <c r="L28" s="280"/>
      <c r="M28" s="280"/>
      <c r="N28" s="280"/>
      <c r="O28" s="280"/>
      <c r="P28" s="280"/>
      <c r="Q28" s="280"/>
      <c r="R28" s="280"/>
      <c r="S28" s="280"/>
      <c r="T28" s="280"/>
      <c r="U28" s="280"/>
      <c r="V28" s="280"/>
      <c r="W28" s="280"/>
      <c r="X28" s="281"/>
    </row>
    <row r="29" spans="1:27" ht="16.5" thickBot="1" x14ac:dyDescent="0.3">
      <c r="A29" s="28"/>
      <c r="B29" s="28"/>
      <c r="C29" s="29"/>
      <c r="D29" s="29"/>
      <c r="E29" s="82"/>
      <c r="F29" s="29"/>
      <c r="G29" s="36"/>
      <c r="H29" s="36"/>
      <c r="I29" s="36"/>
      <c r="J29" s="30"/>
      <c r="K29" s="30"/>
      <c r="L29" s="30"/>
      <c r="M29" s="30"/>
      <c r="N29" s="30"/>
      <c r="O29" s="31"/>
      <c r="P29" s="31"/>
      <c r="Q29" s="31"/>
      <c r="R29" s="31"/>
      <c r="S29" s="31"/>
      <c r="T29" s="30"/>
      <c r="U29" s="30"/>
      <c r="V29" s="30"/>
      <c r="W29" s="30"/>
      <c r="X29" s="32"/>
    </row>
    <row r="30" spans="1:27" ht="15" customHeight="1" thickBot="1" x14ac:dyDescent="0.3">
      <c r="A30" s="37" t="s">
        <v>40</v>
      </c>
      <c r="B30" s="37"/>
      <c r="C30" s="37"/>
      <c r="D30" s="37"/>
      <c r="E30" s="83"/>
      <c r="F30" s="38"/>
      <c r="G30" s="38"/>
      <c r="H30" s="38"/>
      <c r="I30" s="38"/>
      <c r="J30" s="38"/>
      <c r="K30" s="38"/>
      <c r="L30" s="38"/>
      <c r="M30" s="38"/>
      <c r="N30" s="38"/>
      <c r="O30" s="363" t="s">
        <v>46</v>
      </c>
      <c r="P30" s="364"/>
      <c r="Q30" s="364"/>
      <c r="R30" s="364"/>
      <c r="S30" s="364"/>
      <c r="T30" s="364"/>
      <c r="U30" s="364"/>
      <c r="V30" s="364"/>
      <c r="W30" s="364"/>
      <c r="X30" s="365"/>
    </row>
    <row r="31" spans="1:27" x14ac:dyDescent="0.25">
      <c r="A31" s="39">
        <v>1</v>
      </c>
      <c r="B31" s="377" t="s">
        <v>43</v>
      </c>
      <c r="C31" s="378"/>
      <c r="D31" s="41"/>
      <c r="E31" s="84"/>
      <c r="F31" s="41"/>
      <c r="G31" s="41"/>
      <c r="H31" s="41"/>
      <c r="I31" s="42"/>
      <c r="J31" s="42"/>
      <c r="K31" s="42"/>
      <c r="L31" s="41"/>
      <c r="M31" s="41"/>
      <c r="N31" s="41"/>
      <c r="O31" s="355" t="s">
        <v>47</v>
      </c>
      <c r="P31" s="356"/>
      <c r="Q31" s="356"/>
      <c r="R31" s="356"/>
      <c r="S31" s="356"/>
      <c r="T31" s="356"/>
      <c r="U31" s="356"/>
      <c r="V31" s="356"/>
      <c r="W31" s="356"/>
      <c r="X31" s="357"/>
    </row>
    <row r="32" spans="1:27" x14ac:dyDescent="0.25">
      <c r="A32" s="39"/>
      <c r="B32" s="39"/>
      <c r="C32" s="40"/>
      <c r="D32" s="43"/>
      <c r="E32" s="85"/>
      <c r="F32" s="43"/>
      <c r="G32" s="43"/>
      <c r="H32" s="43"/>
      <c r="I32" s="43"/>
      <c r="J32" s="43"/>
      <c r="K32" s="43"/>
      <c r="L32" s="43"/>
      <c r="M32" s="43"/>
      <c r="N32" s="43"/>
      <c r="O32" s="358" t="s">
        <v>94</v>
      </c>
      <c r="P32" s="359"/>
      <c r="Q32" s="359"/>
      <c r="R32" s="359"/>
      <c r="S32" s="359"/>
      <c r="T32" s="359"/>
      <c r="U32" s="359"/>
      <c r="V32" s="359"/>
      <c r="W32" s="359"/>
      <c r="X32" s="67"/>
    </row>
    <row r="33" spans="1:24" x14ac:dyDescent="0.25">
      <c r="A33" s="39"/>
      <c r="B33" s="39"/>
      <c r="C33" s="40"/>
      <c r="D33" s="43"/>
      <c r="E33" s="85"/>
      <c r="F33" s="43"/>
      <c r="G33" s="43"/>
      <c r="H33" s="43"/>
      <c r="I33" s="43"/>
      <c r="J33" s="43"/>
      <c r="K33" s="43"/>
      <c r="L33" s="43"/>
      <c r="M33" s="43"/>
      <c r="N33" s="43"/>
      <c r="O33" s="358"/>
      <c r="P33" s="359"/>
      <c r="Q33" s="359"/>
      <c r="R33" s="359"/>
      <c r="S33" s="359"/>
      <c r="T33" s="359"/>
      <c r="U33" s="359"/>
      <c r="V33" s="359"/>
      <c r="W33" s="359"/>
      <c r="X33" s="67"/>
    </row>
    <row r="34" spans="1:24" x14ac:dyDescent="0.25">
      <c r="A34" s="39"/>
      <c r="B34" s="39"/>
      <c r="C34" s="40"/>
      <c r="D34" s="43"/>
      <c r="E34" s="86"/>
      <c r="F34"/>
      <c r="G34"/>
      <c r="H34"/>
      <c r="I34"/>
      <c r="J34"/>
      <c r="K34"/>
      <c r="L34"/>
      <c r="M34"/>
      <c r="N34"/>
      <c r="O34" s="358"/>
      <c r="P34" s="359"/>
      <c r="Q34" s="359"/>
      <c r="R34" s="359"/>
      <c r="S34" s="359"/>
      <c r="T34" s="359"/>
      <c r="U34" s="359"/>
      <c r="V34" s="359"/>
      <c r="W34" s="359"/>
      <c r="X34" s="67"/>
    </row>
    <row r="35" spans="1:24" x14ac:dyDescent="0.25">
      <c r="A35" s="44"/>
      <c r="B35" s="44"/>
      <c r="C35" s="264"/>
      <c r="D35" s="264"/>
      <c r="E35" s="264"/>
      <c r="F35" s="264"/>
      <c r="G35" s="264"/>
      <c r="H35" s="264"/>
      <c r="I35" s="264"/>
      <c r="J35" s="264"/>
      <c r="K35" s="264"/>
      <c r="L35" s="264"/>
      <c r="M35" s="264"/>
      <c r="N35"/>
      <c r="O35" s="358" t="s">
        <v>49</v>
      </c>
      <c r="P35" s="359"/>
      <c r="Q35" s="359"/>
      <c r="R35" s="359"/>
      <c r="S35" s="359"/>
      <c r="T35" s="359"/>
      <c r="U35" s="359"/>
      <c r="V35" s="359"/>
      <c r="W35" s="359"/>
      <c r="X35" s="67"/>
    </row>
    <row r="36" spans="1:24" x14ac:dyDescent="0.25">
      <c r="A36" s="44"/>
      <c r="B36" s="44"/>
      <c r="C36" s="264"/>
      <c r="D36" s="264"/>
      <c r="E36" s="264"/>
      <c r="F36" s="264"/>
      <c r="G36" s="264"/>
      <c r="H36" s="264"/>
      <c r="I36" s="264"/>
      <c r="J36" s="264"/>
      <c r="K36" s="264"/>
      <c r="L36" s="264"/>
      <c r="M36" s="264"/>
      <c r="N36" s="89"/>
      <c r="O36" s="358"/>
      <c r="P36" s="359"/>
      <c r="Q36" s="359"/>
      <c r="R36" s="359"/>
      <c r="S36" s="359"/>
      <c r="T36" s="359"/>
      <c r="U36" s="359"/>
      <c r="V36" s="359"/>
      <c r="W36" s="359"/>
      <c r="X36" s="67"/>
    </row>
    <row r="37" spans="1:24" ht="15.75" thickBot="1" x14ac:dyDescent="0.3">
      <c r="A37" s="89"/>
      <c r="B37" s="89"/>
      <c r="C37" s="264"/>
      <c r="D37" s="264"/>
      <c r="E37" s="264"/>
      <c r="F37" s="264"/>
      <c r="G37" s="264"/>
      <c r="H37" s="264"/>
      <c r="I37" s="264"/>
      <c r="J37" s="264"/>
      <c r="K37" s="264"/>
      <c r="L37" s="264"/>
      <c r="M37" s="264"/>
      <c r="N37" s="89"/>
      <c r="O37" s="68"/>
      <c r="P37" s="69"/>
      <c r="Q37" s="69"/>
      <c r="R37" s="69"/>
      <c r="S37" s="69"/>
      <c r="T37" s="69"/>
      <c r="U37" s="69"/>
      <c r="V37" s="69"/>
      <c r="W37" s="69"/>
      <c r="X37" s="70"/>
    </row>
    <row r="38" spans="1:24" x14ac:dyDescent="0.25">
      <c r="A38" s="89"/>
      <c r="B38" s="89"/>
      <c r="C38" s="89"/>
      <c r="D38" s="89"/>
      <c r="E38" s="87"/>
      <c r="F38" s="89"/>
      <c r="G38" s="89"/>
      <c r="H38" s="89"/>
      <c r="I38" s="89"/>
      <c r="J38" s="89"/>
      <c r="K38" s="89"/>
      <c r="L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</row>
    <row r="39" spans="1:24" x14ac:dyDescent="0.25">
      <c r="A39" s="89"/>
      <c r="B39" s="89"/>
      <c r="C39" s="89"/>
      <c r="D39" s="89"/>
      <c r="E39" s="87"/>
      <c r="F39" s="89"/>
      <c r="G39" s="89"/>
      <c r="H39" s="89"/>
      <c r="I39" s="89"/>
      <c r="J39" s="89"/>
      <c r="K39" s="89"/>
      <c r="L39" s="89"/>
      <c r="N39" s="89"/>
      <c r="O39" s="89"/>
      <c r="P39" s="89"/>
      <c r="Q39" s="89"/>
      <c r="R39" s="89"/>
      <c r="S39" s="89"/>
      <c r="T39" s="89"/>
      <c r="U39" s="89"/>
      <c r="W39" s="89"/>
      <c r="X39" s="89"/>
    </row>
    <row r="40" spans="1:24" x14ac:dyDescent="0.25">
      <c r="A40" s="89"/>
      <c r="B40" s="89"/>
      <c r="C40" s="89"/>
      <c r="D40" s="89"/>
      <c r="E40" s="87"/>
      <c r="F40" s="89"/>
      <c r="G40" s="89"/>
      <c r="H40" s="89"/>
      <c r="I40" s="89"/>
      <c r="J40" s="89"/>
      <c r="K40" s="89"/>
      <c r="L40" s="89"/>
      <c r="N40" s="89"/>
      <c r="O40" s="89"/>
      <c r="P40" s="89"/>
      <c r="Q40" s="89"/>
      <c r="R40" s="89"/>
      <c r="S40" s="89"/>
      <c r="T40" s="89"/>
      <c r="U40" s="89"/>
      <c r="W40" s="89"/>
      <c r="X40" s="89"/>
    </row>
  </sheetData>
  <mergeCells count="60">
    <mergeCell ref="B31:C31"/>
    <mergeCell ref="O31:X31"/>
    <mergeCell ref="O33:W33"/>
    <mergeCell ref="O34:W34"/>
    <mergeCell ref="C35:M37"/>
    <mergeCell ref="O35:W35"/>
    <mergeCell ref="O36:W36"/>
    <mergeCell ref="A21:E21"/>
    <mergeCell ref="A23:X23"/>
    <mergeCell ref="O32:W32"/>
    <mergeCell ref="B25:X25"/>
    <mergeCell ref="A26:A28"/>
    <mergeCell ref="C26:D26"/>
    <mergeCell ref="E26:J26"/>
    <mergeCell ref="K26:S27"/>
    <mergeCell ref="T26:X27"/>
    <mergeCell ref="C27:D27"/>
    <mergeCell ref="E27:J27"/>
    <mergeCell ref="C28:D28"/>
    <mergeCell ref="E28:J28"/>
    <mergeCell ref="K28:S28"/>
    <mergeCell ref="T28:X28"/>
    <mergeCell ref="O30:X30"/>
    <mergeCell ref="P9:P10"/>
    <mergeCell ref="Q9:Q10"/>
    <mergeCell ref="R9:R10"/>
    <mergeCell ref="S9:S10"/>
    <mergeCell ref="T9:T10"/>
    <mergeCell ref="F8:F10"/>
    <mergeCell ref="G8:K8"/>
    <mergeCell ref="L8:L10"/>
    <mergeCell ref="M8:T8"/>
    <mergeCell ref="B24:D24"/>
    <mergeCell ref="E24:J24"/>
    <mergeCell ref="L24:Q24"/>
    <mergeCell ref="R24:X24"/>
    <mergeCell ref="U8:U10"/>
    <mergeCell ref="V8:V9"/>
    <mergeCell ref="W8:W10"/>
    <mergeCell ref="X8:X10"/>
    <mergeCell ref="H9:I9"/>
    <mergeCell ref="M9:M10"/>
    <mergeCell ref="N9:N10"/>
    <mergeCell ref="O9:O10"/>
    <mergeCell ref="A8:A10"/>
    <mergeCell ref="B8:B10"/>
    <mergeCell ref="C8:C10"/>
    <mergeCell ref="D8:D10"/>
    <mergeCell ref="E8:E10"/>
    <mergeCell ref="A1:D1"/>
    <mergeCell ref="E1:X1"/>
    <mergeCell ref="A3:D3"/>
    <mergeCell ref="E3:M3"/>
    <mergeCell ref="N3:X6"/>
    <mergeCell ref="A4:D4"/>
    <mergeCell ref="E4:M4"/>
    <mergeCell ref="A5:D5"/>
    <mergeCell ref="E5:M5"/>
    <mergeCell ref="A6:D6"/>
    <mergeCell ref="E6:M6"/>
  </mergeCells>
  <pageMargins left="0.7" right="0.7" top="0.75" bottom="0.75" header="0.3" footer="0.3"/>
  <pageSetup paperSize="9" scale="52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AA40"/>
  <sheetViews>
    <sheetView workbookViewId="0">
      <selection activeCell="V8" sqref="V8:V9"/>
    </sheetView>
  </sheetViews>
  <sheetFormatPr defaultRowHeight="15" x14ac:dyDescent="0.25"/>
  <cols>
    <col min="1" max="1" width="8.42578125" style="25" customWidth="1"/>
    <col min="2" max="2" width="9.7109375" style="25" customWidth="1"/>
    <col min="3" max="3" width="37" style="25" customWidth="1"/>
    <col min="4" max="4" width="5.85546875" style="25" customWidth="1"/>
    <col min="5" max="5" width="7.5703125" style="88" customWidth="1"/>
    <col min="6" max="6" width="10.85546875" style="25" customWidth="1"/>
    <col min="7" max="8" width="8.5703125" style="25" customWidth="1"/>
    <col min="9" max="9" width="7.5703125" style="25" customWidth="1"/>
    <col min="10" max="10" width="10.42578125" style="25" customWidth="1"/>
    <col min="11" max="11" width="10" style="25" customWidth="1"/>
    <col min="12" max="12" width="7.7109375" style="25" customWidth="1"/>
    <col min="13" max="13" width="7.5703125" style="25" customWidth="1"/>
    <col min="14" max="14" width="8.42578125" style="25" customWidth="1"/>
    <col min="15" max="16" width="7.85546875" style="25" customWidth="1"/>
    <col min="17" max="17" width="7.42578125" style="25" customWidth="1"/>
    <col min="18" max="18" width="7.28515625" style="25" customWidth="1"/>
    <col min="19" max="19" width="7" style="25" customWidth="1"/>
    <col min="20" max="20" width="8" style="25" customWidth="1"/>
    <col min="21" max="21" width="7" style="25" customWidth="1"/>
    <col min="22" max="22" width="8" style="25" customWidth="1"/>
    <col min="23" max="23" width="10" style="25" customWidth="1"/>
    <col min="24" max="24" width="30.5703125" style="25" customWidth="1"/>
  </cols>
  <sheetData>
    <row r="1" spans="1:27" ht="18.75" thickBot="1" x14ac:dyDescent="0.3">
      <c r="A1" s="320" t="s">
        <v>93</v>
      </c>
      <c r="B1" s="321"/>
      <c r="C1" s="321"/>
      <c r="D1" s="322"/>
      <c r="E1" s="323" t="s">
        <v>59</v>
      </c>
      <c r="F1" s="324"/>
      <c r="G1" s="324"/>
      <c r="H1" s="324"/>
      <c r="I1" s="324"/>
      <c r="J1" s="324"/>
      <c r="K1" s="324"/>
      <c r="L1" s="324"/>
      <c r="M1" s="324"/>
      <c r="N1" s="324"/>
      <c r="O1" s="324"/>
      <c r="P1" s="324"/>
      <c r="Q1" s="324"/>
      <c r="R1" s="324"/>
      <c r="S1" s="324"/>
      <c r="T1" s="324"/>
      <c r="U1" s="324"/>
      <c r="V1" s="324"/>
      <c r="W1" s="324"/>
      <c r="X1" s="325"/>
    </row>
    <row r="2" spans="1:27" ht="18.75" thickBot="1" x14ac:dyDescent="0.3">
      <c r="A2" s="1"/>
      <c r="B2" s="1"/>
      <c r="C2" s="1"/>
      <c r="D2" s="1"/>
      <c r="E2" s="80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7" ht="18.75" thickBot="1" x14ac:dyDescent="0.3">
      <c r="A3" s="326" t="s">
        <v>0</v>
      </c>
      <c r="B3" s="327"/>
      <c r="C3" s="327"/>
      <c r="D3" s="328"/>
      <c r="E3" s="329"/>
      <c r="F3" s="330"/>
      <c r="G3" s="330"/>
      <c r="H3" s="330"/>
      <c r="I3" s="330"/>
      <c r="J3" s="330"/>
      <c r="K3" s="330"/>
      <c r="L3" s="330"/>
      <c r="M3" s="331"/>
      <c r="N3" s="332"/>
      <c r="O3" s="333"/>
      <c r="P3" s="333"/>
      <c r="Q3" s="333"/>
      <c r="R3" s="333"/>
      <c r="S3" s="333"/>
      <c r="T3" s="333"/>
      <c r="U3" s="333"/>
      <c r="V3" s="333"/>
      <c r="W3" s="333"/>
      <c r="X3" s="334"/>
    </row>
    <row r="4" spans="1:27" ht="18.75" thickBot="1" x14ac:dyDescent="0.3">
      <c r="A4" s="326" t="s">
        <v>1</v>
      </c>
      <c r="B4" s="327"/>
      <c r="C4" s="327"/>
      <c r="D4" s="328"/>
      <c r="E4" s="329"/>
      <c r="F4" s="330"/>
      <c r="G4" s="330"/>
      <c r="H4" s="330"/>
      <c r="I4" s="330"/>
      <c r="J4" s="330"/>
      <c r="K4" s="330"/>
      <c r="L4" s="330"/>
      <c r="M4" s="331"/>
      <c r="N4" s="335"/>
      <c r="O4" s="336"/>
      <c r="P4" s="336"/>
      <c r="Q4" s="336"/>
      <c r="R4" s="336"/>
      <c r="S4" s="336"/>
      <c r="T4" s="336"/>
      <c r="U4" s="336"/>
      <c r="V4" s="336"/>
      <c r="W4" s="336"/>
      <c r="X4" s="337"/>
    </row>
    <row r="5" spans="1:27" ht="18.75" thickBot="1" x14ac:dyDescent="0.3">
      <c r="A5" s="341" t="s">
        <v>2</v>
      </c>
      <c r="B5" s="342"/>
      <c r="C5" s="342"/>
      <c r="D5" s="342"/>
      <c r="E5" s="343"/>
      <c r="F5" s="344"/>
      <c r="G5" s="344"/>
      <c r="H5" s="344"/>
      <c r="I5" s="344"/>
      <c r="J5" s="344"/>
      <c r="K5" s="344"/>
      <c r="L5" s="344"/>
      <c r="M5" s="345"/>
      <c r="N5" s="335"/>
      <c r="O5" s="336"/>
      <c r="P5" s="336"/>
      <c r="Q5" s="336"/>
      <c r="R5" s="336"/>
      <c r="S5" s="336"/>
      <c r="T5" s="336"/>
      <c r="U5" s="336"/>
      <c r="V5" s="336"/>
      <c r="W5" s="336"/>
      <c r="X5" s="337"/>
    </row>
    <row r="6" spans="1:27" ht="18.75" thickBot="1" x14ac:dyDescent="0.3">
      <c r="A6" s="326" t="s">
        <v>3</v>
      </c>
      <c r="B6" s="327"/>
      <c r="C6" s="327"/>
      <c r="D6" s="327"/>
      <c r="E6" s="346" t="s">
        <v>111</v>
      </c>
      <c r="F6" s="347"/>
      <c r="G6" s="347"/>
      <c r="H6" s="347"/>
      <c r="I6" s="347"/>
      <c r="J6" s="347"/>
      <c r="K6" s="347"/>
      <c r="L6" s="347"/>
      <c r="M6" s="348"/>
      <c r="N6" s="338"/>
      <c r="O6" s="339"/>
      <c r="P6" s="339"/>
      <c r="Q6" s="339"/>
      <c r="R6" s="339"/>
      <c r="S6" s="339"/>
      <c r="T6" s="339"/>
      <c r="U6" s="339"/>
      <c r="V6" s="339"/>
      <c r="W6" s="339"/>
      <c r="X6" s="340"/>
    </row>
    <row r="7" spans="1:27" ht="19.5" thickBot="1" x14ac:dyDescent="0.35">
      <c r="A7" s="3"/>
      <c r="B7" s="3"/>
      <c r="C7" s="3"/>
      <c r="D7" s="3"/>
      <c r="E7" s="81"/>
      <c r="F7" s="3"/>
      <c r="G7" s="3"/>
      <c r="H7" s="4"/>
      <c r="I7" s="5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7" x14ac:dyDescent="0.25">
      <c r="A8" s="289" t="s">
        <v>4</v>
      </c>
      <c r="B8" s="289" t="s">
        <v>45</v>
      </c>
      <c r="C8" s="289" t="s">
        <v>5</v>
      </c>
      <c r="D8" s="349" t="s">
        <v>6</v>
      </c>
      <c r="E8" s="352" t="s">
        <v>92</v>
      </c>
      <c r="F8" s="289" t="s">
        <v>8</v>
      </c>
      <c r="G8" s="287" t="s">
        <v>10</v>
      </c>
      <c r="H8" s="287"/>
      <c r="I8" s="287"/>
      <c r="J8" s="287"/>
      <c r="K8" s="288"/>
      <c r="L8" s="289" t="s">
        <v>10</v>
      </c>
      <c r="M8" s="292" t="s">
        <v>65</v>
      </c>
      <c r="N8" s="287"/>
      <c r="O8" s="287"/>
      <c r="P8" s="287"/>
      <c r="Q8" s="287"/>
      <c r="R8" s="287"/>
      <c r="S8" s="287"/>
      <c r="T8" s="288"/>
      <c r="U8" s="289" t="s">
        <v>12</v>
      </c>
      <c r="V8" s="171">
        <v>642030</v>
      </c>
      <c r="W8" s="289" t="s">
        <v>13</v>
      </c>
      <c r="X8" s="289" t="s">
        <v>57</v>
      </c>
    </row>
    <row r="9" spans="1:27" x14ac:dyDescent="0.25">
      <c r="A9" s="295"/>
      <c r="B9" s="290"/>
      <c r="C9" s="295"/>
      <c r="D9" s="350"/>
      <c r="E9" s="353"/>
      <c r="F9" s="295"/>
      <c r="G9" s="90">
        <v>611</v>
      </c>
      <c r="H9" s="313" t="s">
        <v>14</v>
      </c>
      <c r="I9" s="314"/>
      <c r="J9" s="7">
        <v>614</v>
      </c>
      <c r="K9" s="8">
        <v>616</v>
      </c>
      <c r="L9" s="290"/>
      <c r="M9" s="315" t="s">
        <v>60</v>
      </c>
      <c r="N9" s="285" t="s">
        <v>61</v>
      </c>
      <c r="O9" s="285" t="s">
        <v>17</v>
      </c>
      <c r="P9" s="285" t="s">
        <v>18</v>
      </c>
      <c r="Q9" s="285" t="s">
        <v>19</v>
      </c>
      <c r="R9" s="285" t="s">
        <v>20</v>
      </c>
      <c r="S9" s="285" t="s">
        <v>21</v>
      </c>
      <c r="T9" s="293" t="s">
        <v>22</v>
      </c>
      <c r="U9" s="290"/>
      <c r="V9" s="312"/>
      <c r="W9" s="295"/>
      <c r="X9" s="295"/>
    </row>
    <row r="10" spans="1:27" ht="60.75" thickBot="1" x14ac:dyDescent="0.3">
      <c r="A10" s="296"/>
      <c r="B10" s="291"/>
      <c r="C10" s="296"/>
      <c r="D10" s="351"/>
      <c r="E10" s="354"/>
      <c r="F10" s="296"/>
      <c r="G10" s="9" t="s">
        <v>23</v>
      </c>
      <c r="H10" s="10" t="s">
        <v>24</v>
      </c>
      <c r="I10" s="11" t="s">
        <v>25</v>
      </c>
      <c r="J10" s="12" t="s">
        <v>26</v>
      </c>
      <c r="K10" s="13" t="s">
        <v>27</v>
      </c>
      <c r="L10" s="291"/>
      <c r="M10" s="316"/>
      <c r="N10" s="286"/>
      <c r="O10" s="286"/>
      <c r="P10" s="286"/>
      <c r="Q10" s="286"/>
      <c r="R10" s="286"/>
      <c r="S10" s="286"/>
      <c r="T10" s="294"/>
      <c r="U10" s="291"/>
      <c r="V10" s="14" t="s">
        <v>28</v>
      </c>
      <c r="W10" s="296"/>
      <c r="X10" s="296"/>
    </row>
    <row r="11" spans="1:27" x14ac:dyDescent="0.25">
      <c r="A11" s="98"/>
      <c r="B11" s="54"/>
      <c r="C11" s="99"/>
      <c r="D11" s="19"/>
      <c r="E11" s="143"/>
      <c r="F11" s="20"/>
      <c r="G11" s="15">
        <f>ROUNDDOWN('Apríl 2020'!G11*'Apríl MRR%'!$E$11/100,2)</f>
        <v>0</v>
      </c>
      <c r="H11" s="15">
        <f>ROUNDDOWN('Apríl 2020'!H11*'Apríl MRR%'!$E$11/100,2)</f>
        <v>0</v>
      </c>
      <c r="I11" s="15">
        <f>ROUNDDOWN('Apríl 2020'!I11*'Apríl MRR%'!$E$11/100,2)</f>
        <v>0</v>
      </c>
      <c r="J11" s="15">
        <f>ROUNDDOWN('Apríl 2020'!J11*'Apríl MRR%'!$E$11/100,2)</f>
        <v>0</v>
      </c>
      <c r="K11" s="15">
        <f>ROUNDDOWN('Apríl 2020'!K11*'Apríl MRR%'!$E$11/100,2)</f>
        <v>0</v>
      </c>
      <c r="L11" s="15">
        <f>SUM(G11:K11)</f>
        <v>0</v>
      </c>
      <c r="M11" s="15">
        <f>ROUNDDOWN('Apríl 2020'!M11*'Apríl MRR%'!$E$11/100,2)</f>
        <v>0</v>
      </c>
      <c r="N11" s="15">
        <f>ROUNDDOWN('Apríl 2020'!N11*'Apríl MRR%'!$E$11/100,2)</f>
        <v>0</v>
      </c>
      <c r="O11" s="15">
        <f>ROUNDDOWN('Apríl 2020'!O11*'Apríl MRR%'!$E$11/100,2)</f>
        <v>0</v>
      </c>
      <c r="P11" s="15">
        <f>ROUNDDOWN('Apríl 2020'!P11*'Apríl MRR%'!$E$11/100,2)</f>
        <v>0</v>
      </c>
      <c r="Q11" s="15">
        <f>ROUNDDOWN('Apríl 2020'!Q11*'Apríl MRR%'!$E$11/100,2)</f>
        <v>0</v>
      </c>
      <c r="R11" s="15">
        <f>ROUNDDOWN('Apríl 2020'!R11*'Apríl MRR%'!$E$11/100,2)</f>
        <v>0</v>
      </c>
      <c r="S11" s="15">
        <f>ROUNDDOWN('Apríl 2020'!S11*'Apríl MRR%'!$E$11/100,2)</f>
        <v>0</v>
      </c>
      <c r="T11" s="15">
        <f>ROUNDDOWN('Apríl 2020'!T11*'Apríl MRR%'!$E$11/100,2)</f>
        <v>0</v>
      </c>
      <c r="U11" s="15">
        <f>ROUNDDOWN('Apríl 2020'!U11*'Apríl MRR%'!$E$11/100,2)</f>
        <v>0</v>
      </c>
      <c r="V11" s="15">
        <f>ROUNDDOWN('Apríl 2020'!V11*'Apríl MRR%'!$E$11/100,2)</f>
        <v>0</v>
      </c>
      <c r="W11" s="17">
        <f t="shared" ref="W11:W20" si="0">SUM(L11:V11)</f>
        <v>0</v>
      </c>
      <c r="X11" s="56"/>
      <c r="AA11" s="55"/>
    </row>
    <row r="12" spans="1:27" x14ac:dyDescent="0.25">
      <c r="A12" s="98"/>
      <c r="B12" s="54"/>
      <c r="C12" s="101"/>
      <c r="D12" s="19"/>
      <c r="E12" s="143"/>
      <c r="F12" s="20"/>
      <c r="G12" s="15">
        <f>ROUNDDOWN('Apríl 2020'!G12*'Apríl MRR%'!$E$12/100,2)</f>
        <v>0</v>
      </c>
      <c r="H12" s="15">
        <f>ROUNDDOWN('Apríl 2020'!H12*'Apríl MRR%'!$E$12/100,2)</f>
        <v>0</v>
      </c>
      <c r="I12" s="15">
        <f>ROUNDDOWN('Apríl 2020'!I12*'Apríl MRR%'!$E$12/100,2)</f>
        <v>0</v>
      </c>
      <c r="J12" s="15">
        <f>ROUNDDOWN('Apríl 2020'!J12*'Apríl MRR%'!$E$12/100,2)</f>
        <v>0</v>
      </c>
      <c r="K12" s="15">
        <f>ROUNDDOWN('Apríl 2020'!K12*'Apríl MRR%'!$E$12/100,2)</f>
        <v>0</v>
      </c>
      <c r="L12" s="15">
        <f t="shared" ref="L12:L20" si="1">SUM(G12:K12)</f>
        <v>0</v>
      </c>
      <c r="M12" s="15">
        <f>ROUNDDOWN('Apríl 2020'!M12*'Apríl MRR%'!$E$12/100,2)</f>
        <v>0</v>
      </c>
      <c r="N12" s="15">
        <f>ROUNDDOWN('Apríl 2020'!N12*'Apríl MRR%'!$E$12/100,2)</f>
        <v>0</v>
      </c>
      <c r="O12" s="15">
        <f>ROUNDDOWN('Apríl 2020'!O12*'Apríl MRR%'!$E$12/100,2)</f>
        <v>0</v>
      </c>
      <c r="P12" s="15">
        <f>ROUNDDOWN('Apríl 2020'!P12*'Apríl MRR%'!$E$12/100,2)</f>
        <v>0</v>
      </c>
      <c r="Q12" s="15">
        <f>ROUNDDOWN('Apríl 2020'!Q12*'Apríl MRR%'!$E$12/100,2)</f>
        <v>0</v>
      </c>
      <c r="R12" s="15">
        <f>ROUNDDOWN('Apríl 2020'!R12*'Apríl MRR%'!$E$12/100,2)</f>
        <v>0</v>
      </c>
      <c r="S12" s="15">
        <f>ROUNDDOWN('Apríl 2020'!S12*'Apríl MRR%'!$E$12/100,2)</f>
        <v>0</v>
      </c>
      <c r="T12" s="15">
        <f>ROUNDDOWN('Apríl 2020'!T12*'Apríl MRR%'!$E$12/100,2)</f>
        <v>0</v>
      </c>
      <c r="U12" s="15">
        <f>ROUNDDOWN('Apríl 2020'!U12*'Apríl MRR%'!$E$12/100,2)</f>
        <v>0</v>
      </c>
      <c r="V12" s="15">
        <f>ROUNDDOWN('Apríl 2020'!V12*'Apríl MRR%'!$E$12/100,2)</f>
        <v>0</v>
      </c>
      <c r="W12" s="17">
        <f t="shared" si="0"/>
        <v>0</v>
      </c>
      <c r="X12" s="56"/>
      <c r="AA12" s="55"/>
    </row>
    <row r="13" spans="1:27" x14ac:dyDescent="0.25">
      <c r="A13" s="98"/>
      <c r="B13" s="54"/>
      <c r="C13" s="18"/>
      <c r="D13" s="19"/>
      <c r="E13" s="143"/>
      <c r="F13" s="20"/>
      <c r="G13" s="15">
        <f>ROUNDDOWN('Apríl 2020'!G13*'Apríl MRR%'!$E$13/100,2)</f>
        <v>0</v>
      </c>
      <c r="H13" s="15">
        <f>ROUNDDOWN('Apríl 2020'!H13*'Apríl MRR%'!$E$13/100,2)</f>
        <v>0</v>
      </c>
      <c r="I13" s="15">
        <f>ROUNDDOWN('Apríl 2020'!I13*'Apríl MRR%'!$E$13/100,2)</f>
        <v>0</v>
      </c>
      <c r="J13" s="15">
        <f>ROUNDDOWN('Apríl 2020'!J13*'Apríl MRR%'!$E$13/100,2)</f>
        <v>0</v>
      </c>
      <c r="K13" s="15">
        <f>ROUNDDOWN('Apríl 2020'!K13*'Apríl MRR%'!$E$13/100,2)</f>
        <v>0</v>
      </c>
      <c r="L13" s="15">
        <f t="shared" si="1"/>
        <v>0</v>
      </c>
      <c r="M13" s="15">
        <f>ROUNDDOWN('Apríl 2020'!M13*'Apríl MRR%'!$E$13/100,2)</f>
        <v>0</v>
      </c>
      <c r="N13" s="15">
        <f>ROUNDDOWN('Apríl 2020'!N13*'Apríl MRR%'!$E$13/100,2)</f>
        <v>0</v>
      </c>
      <c r="O13" s="15">
        <f>ROUNDDOWN('Apríl 2020'!O13*'Apríl MRR%'!$E$13/100,2)</f>
        <v>0</v>
      </c>
      <c r="P13" s="15">
        <f>ROUNDDOWN('Apríl 2020'!P13*'Apríl MRR%'!$E$13/100,2)</f>
        <v>0</v>
      </c>
      <c r="Q13" s="15">
        <f>ROUNDDOWN('Apríl 2020'!Q13*'Apríl MRR%'!$E$13/100,2)</f>
        <v>0</v>
      </c>
      <c r="R13" s="15">
        <f>ROUNDDOWN('Apríl 2020'!R13*'Apríl MRR%'!$E$13/100,2)</f>
        <v>0</v>
      </c>
      <c r="S13" s="15">
        <f>ROUNDDOWN('Apríl 2020'!S13*'Apríl MRR%'!$E$13/100,2)</f>
        <v>0</v>
      </c>
      <c r="T13" s="15">
        <f>ROUNDDOWN('Apríl 2020'!T13*'Apríl MRR%'!$E$13/100,2)</f>
        <v>0</v>
      </c>
      <c r="U13" s="15">
        <f>ROUNDDOWN('Apríl 2020'!U13*'Apríl MRR%'!$E$13/100,2)</f>
        <v>0</v>
      </c>
      <c r="V13" s="15">
        <f>ROUNDDOWN('Apríl 2020'!V13*'Apríl MRR%'!$E$13/100,2)</f>
        <v>0</v>
      </c>
      <c r="W13" s="17">
        <f t="shared" si="0"/>
        <v>0</v>
      </c>
      <c r="X13" s="56"/>
      <c r="AA13" s="55"/>
    </row>
    <row r="14" spans="1:27" x14ac:dyDescent="0.25">
      <c r="A14" s="98"/>
      <c r="B14" s="54"/>
      <c r="C14" s="18"/>
      <c r="D14" s="19"/>
      <c r="E14" s="143"/>
      <c r="F14" s="20"/>
      <c r="G14" s="15">
        <f>ROUNDDOWN('Apríl 2020'!G14*'Apríl MRR%'!$E$14/100,2)</f>
        <v>0</v>
      </c>
      <c r="H14" s="15">
        <f>ROUNDDOWN('Apríl 2020'!H14*'Apríl MRR%'!$E$14/100,2)</f>
        <v>0</v>
      </c>
      <c r="I14" s="15">
        <f>ROUNDDOWN('Apríl 2020'!I14*'Apríl MRR%'!$E$14/100,2)</f>
        <v>0</v>
      </c>
      <c r="J14" s="15">
        <f>ROUNDDOWN('Apríl 2020'!J14*'Apríl MRR%'!$E$14/100,2)</f>
        <v>0</v>
      </c>
      <c r="K14" s="15">
        <f>ROUNDDOWN('Apríl 2020'!K14*'Apríl MRR%'!$E$14/100,2)</f>
        <v>0</v>
      </c>
      <c r="L14" s="15">
        <f t="shared" si="1"/>
        <v>0</v>
      </c>
      <c r="M14" s="15">
        <f>ROUNDDOWN('Apríl 2020'!M14*'Apríl MRR%'!$E$14/100,2)</f>
        <v>0</v>
      </c>
      <c r="N14" s="15">
        <f>ROUNDDOWN('Apríl 2020'!N14*'Apríl MRR%'!$E$14/100,2)</f>
        <v>0</v>
      </c>
      <c r="O14" s="15">
        <f>ROUNDDOWN('Apríl 2020'!O14*'Apríl MRR%'!$E$14/100,2)</f>
        <v>0</v>
      </c>
      <c r="P14" s="15">
        <f>ROUNDDOWN('Apríl 2020'!P14*'Apríl MRR%'!$E$14/100,2)</f>
        <v>0</v>
      </c>
      <c r="Q14" s="15">
        <f>ROUNDDOWN('Apríl 2020'!Q14*'Apríl MRR%'!$E$14/100,2)</f>
        <v>0</v>
      </c>
      <c r="R14" s="15">
        <f>ROUNDDOWN('Apríl 2020'!R14*'Apríl MRR%'!$E$14/100,2)</f>
        <v>0</v>
      </c>
      <c r="S14" s="15">
        <f>ROUNDDOWN('Apríl 2020'!S14*'Apríl MRR%'!$E$14/100,2)</f>
        <v>0</v>
      </c>
      <c r="T14" s="15">
        <f>ROUNDDOWN('Apríl 2020'!T14*'Apríl MRR%'!$E$14/100,2)</f>
        <v>0</v>
      </c>
      <c r="U14" s="15">
        <f>ROUNDDOWN('Apríl 2020'!U14*'Apríl MRR%'!$E$14/100,2)</f>
        <v>0</v>
      </c>
      <c r="V14" s="15">
        <f>ROUNDDOWN('Apríl 2020'!V14*'Apríl MRR%'!$E$14/100,2)</f>
        <v>0</v>
      </c>
      <c r="W14" s="17">
        <f t="shared" si="0"/>
        <v>0</v>
      </c>
      <c r="X14" s="56"/>
      <c r="AA14" s="55"/>
    </row>
    <row r="15" spans="1:27" x14ac:dyDescent="0.25">
      <c r="A15" s="98"/>
      <c r="B15" s="54"/>
      <c r="C15" s="18"/>
      <c r="D15" s="19"/>
      <c r="E15" s="143"/>
      <c r="F15" s="20"/>
      <c r="G15" s="15">
        <f>ROUNDDOWN('Apríl 2020'!G15*'Apríl MRR%'!$E$15/100,2)</f>
        <v>0</v>
      </c>
      <c r="H15" s="15">
        <f>ROUNDDOWN('Apríl 2020'!H15*'Apríl MRR%'!$E$15/100,2)</f>
        <v>0</v>
      </c>
      <c r="I15" s="15">
        <f>ROUNDDOWN('Apríl 2020'!I15*'Apríl MRR%'!$E$15/100,2)</f>
        <v>0</v>
      </c>
      <c r="J15" s="15">
        <f>ROUNDDOWN('Apríl 2020'!J15*'Apríl MRR%'!$E$15/100,2)</f>
        <v>0</v>
      </c>
      <c r="K15" s="15">
        <f>ROUNDDOWN('Apríl 2020'!K15*'Apríl MRR%'!$E$15/100,2)</f>
        <v>0</v>
      </c>
      <c r="L15" s="15">
        <f t="shared" si="1"/>
        <v>0</v>
      </c>
      <c r="M15" s="15">
        <f>ROUNDDOWN('Apríl 2020'!M15*'Apríl MRR%'!$E$15/100,2)</f>
        <v>0</v>
      </c>
      <c r="N15" s="15">
        <f>ROUNDDOWN('Apríl 2020'!N15*'Apríl MRR%'!$E$15/100,2)</f>
        <v>0</v>
      </c>
      <c r="O15" s="15">
        <f>ROUNDDOWN('Apríl 2020'!O15*'Apríl MRR%'!$E$15/100,2)</f>
        <v>0</v>
      </c>
      <c r="P15" s="15">
        <f>ROUNDDOWN('Apríl 2020'!P15*'Apríl MRR%'!$E$15/100,2)</f>
        <v>0</v>
      </c>
      <c r="Q15" s="15">
        <f>ROUNDDOWN('Apríl 2020'!Q15*'Apríl MRR%'!$E$15/100,2)</f>
        <v>0</v>
      </c>
      <c r="R15" s="15">
        <f>ROUNDDOWN('Apríl 2020'!R15*'Apríl MRR%'!$E$15/100,2)</f>
        <v>0</v>
      </c>
      <c r="S15" s="15">
        <f>ROUNDDOWN('Apríl 2020'!S15*'Apríl MRR%'!$E$15/100,2)</f>
        <v>0</v>
      </c>
      <c r="T15" s="15">
        <f>ROUNDDOWN('Apríl 2020'!T15*'Apríl MRR%'!$E$15/100,2)</f>
        <v>0</v>
      </c>
      <c r="U15" s="15">
        <f>ROUNDDOWN('Apríl 2020'!U15*'Apríl MRR%'!$E$15/100,2)</f>
        <v>0</v>
      </c>
      <c r="V15" s="15">
        <f>ROUNDDOWN('Apríl 2020'!V15*'Apríl MRR%'!$E$15/100,2)</f>
        <v>0</v>
      </c>
      <c r="W15" s="17">
        <f t="shared" si="0"/>
        <v>0</v>
      </c>
      <c r="X15" s="56"/>
      <c r="AA15" s="55"/>
    </row>
    <row r="16" spans="1:27" x14ac:dyDescent="0.25">
      <c r="A16" s="98"/>
      <c r="B16" s="54"/>
      <c r="C16" s="18"/>
      <c r="D16" s="19"/>
      <c r="E16" s="143"/>
      <c r="F16" s="20"/>
      <c r="G16" s="15">
        <f>ROUNDDOWN('Apríl 2020'!G16*'Apríl MRR%'!$E$16/100,2)</f>
        <v>0</v>
      </c>
      <c r="H16" s="15">
        <f>ROUNDDOWN('Apríl 2020'!H16*'Apríl MRR%'!$E$16/100,2)</f>
        <v>0</v>
      </c>
      <c r="I16" s="15">
        <f>ROUNDDOWN('Apríl 2020'!I16*'Apríl MRR%'!$E$16/100,2)</f>
        <v>0</v>
      </c>
      <c r="J16" s="15">
        <f>ROUNDDOWN('Apríl 2020'!J16*'Apríl MRR%'!$E$16/100,2)</f>
        <v>0</v>
      </c>
      <c r="K16" s="15">
        <f>ROUNDDOWN('Apríl 2020'!K16*'Apríl MRR%'!$E$16/100,2)</f>
        <v>0</v>
      </c>
      <c r="L16" s="15">
        <f t="shared" si="1"/>
        <v>0</v>
      </c>
      <c r="M16" s="15">
        <f>ROUNDDOWN('Apríl 2020'!M16*'Apríl MRR%'!$E$16/100,2)</f>
        <v>0</v>
      </c>
      <c r="N16" s="15">
        <f>ROUNDDOWN('Apríl 2020'!N16*'Apríl MRR%'!$E$16/100,2)</f>
        <v>0</v>
      </c>
      <c r="O16" s="15">
        <f>ROUNDDOWN('Apríl 2020'!O16*'Apríl MRR%'!$E$16/100,2)</f>
        <v>0</v>
      </c>
      <c r="P16" s="15">
        <f>ROUNDDOWN('Apríl 2020'!P16*'Apríl MRR%'!$E$16/100,2)</f>
        <v>0</v>
      </c>
      <c r="Q16" s="15">
        <f>ROUNDDOWN('Apríl 2020'!Q16*'Apríl MRR%'!$E$16/100,2)</f>
        <v>0</v>
      </c>
      <c r="R16" s="15">
        <f>ROUNDDOWN('Apríl 2020'!R16*'Apríl MRR%'!$E$16/100,2)</f>
        <v>0</v>
      </c>
      <c r="S16" s="15">
        <f>ROUNDDOWN('Apríl 2020'!S16*'Apríl MRR%'!$E$16/100,2)</f>
        <v>0</v>
      </c>
      <c r="T16" s="15">
        <f>ROUNDDOWN('Apríl 2020'!T16*'Apríl MRR%'!$E$16/100,2)</f>
        <v>0</v>
      </c>
      <c r="U16" s="15">
        <f>ROUNDDOWN('Apríl 2020'!U16*'Apríl MRR%'!$E$16/100,2)</f>
        <v>0</v>
      </c>
      <c r="V16" s="15">
        <f>ROUNDDOWN('Apríl 2020'!V16*'Apríl MRR%'!$E$16/100,2)</f>
        <v>0</v>
      </c>
      <c r="W16" s="17">
        <f t="shared" si="0"/>
        <v>0</v>
      </c>
      <c r="X16" s="56"/>
      <c r="AA16" s="55"/>
    </row>
    <row r="17" spans="1:27" x14ac:dyDescent="0.25">
      <c r="A17" s="98"/>
      <c r="B17" s="54"/>
      <c r="C17" s="18"/>
      <c r="D17" s="19"/>
      <c r="E17" s="143"/>
      <c r="F17" s="20"/>
      <c r="G17" s="15">
        <f>ROUNDDOWN('Apríl 2020'!G17*'Apríl MRR%'!$E$17/100,2)</f>
        <v>0</v>
      </c>
      <c r="H17" s="15">
        <f>ROUNDDOWN('Apríl 2020'!H17*'Apríl MRR%'!$E$17/100,2)</f>
        <v>0</v>
      </c>
      <c r="I17" s="15">
        <f>ROUNDDOWN('Apríl 2020'!I17*'Apríl MRR%'!$E$17/100,2)</f>
        <v>0</v>
      </c>
      <c r="J17" s="15">
        <f>ROUNDDOWN('Apríl 2020'!J17*'Apríl MRR%'!$E$17/100,2)</f>
        <v>0</v>
      </c>
      <c r="K17" s="15">
        <f>ROUNDDOWN('Apríl 2020'!K17*'Apríl MRR%'!$E$17/100,2)</f>
        <v>0</v>
      </c>
      <c r="L17" s="15">
        <f t="shared" si="1"/>
        <v>0</v>
      </c>
      <c r="M17" s="15">
        <f>ROUNDDOWN('Apríl 2020'!M17*'Apríl MRR%'!$E$17/100,2)</f>
        <v>0</v>
      </c>
      <c r="N17" s="15">
        <f>ROUNDDOWN('Apríl 2020'!N17*'Apríl MRR%'!$E$17/100,2)</f>
        <v>0</v>
      </c>
      <c r="O17" s="15">
        <f>ROUNDDOWN('Apríl 2020'!O17*'Apríl MRR%'!$E$17/100,2)</f>
        <v>0</v>
      </c>
      <c r="P17" s="15">
        <f>ROUNDDOWN('Apríl 2020'!P17*'Apríl MRR%'!$E$17/100,2)</f>
        <v>0</v>
      </c>
      <c r="Q17" s="15">
        <f>ROUNDDOWN('Apríl 2020'!Q17*'Apríl MRR%'!$E$17/100,2)</f>
        <v>0</v>
      </c>
      <c r="R17" s="15">
        <f>ROUNDDOWN('Apríl 2020'!R17*'Apríl MRR%'!$E$17/100,2)</f>
        <v>0</v>
      </c>
      <c r="S17" s="15">
        <f>ROUNDDOWN('Apríl 2020'!S17*'Apríl MRR%'!$E$17/100,2)</f>
        <v>0</v>
      </c>
      <c r="T17" s="15">
        <f>ROUNDDOWN('Apríl 2020'!T17*'Apríl MRR%'!$E$17/100,2)</f>
        <v>0</v>
      </c>
      <c r="U17" s="15">
        <f>ROUNDDOWN('Apríl 2020'!U17*'Apríl MRR%'!$E$17/100,2)</f>
        <v>0</v>
      </c>
      <c r="V17" s="15">
        <f>ROUNDDOWN('Apríl 2020'!V17*'Apríl MRR%'!$E$17/100,2)</f>
        <v>0</v>
      </c>
      <c r="W17" s="17">
        <f t="shared" si="0"/>
        <v>0</v>
      </c>
      <c r="X17" s="56"/>
      <c r="AA17" s="55"/>
    </row>
    <row r="18" spans="1:27" x14ac:dyDescent="0.25">
      <c r="A18" s="98"/>
      <c r="B18" s="54"/>
      <c r="C18" s="18"/>
      <c r="D18" s="19"/>
      <c r="E18" s="143"/>
      <c r="F18" s="20"/>
      <c r="G18" s="15">
        <f>ROUNDDOWN('Apríl 2020'!G18*'Apríl MRR%'!$E$18/100,2)</f>
        <v>0</v>
      </c>
      <c r="H18" s="15">
        <f>ROUNDDOWN('Apríl 2020'!H18*'Apríl MRR%'!$E$18/100,2)</f>
        <v>0</v>
      </c>
      <c r="I18" s="15">
        <f>ROUNDDOWN('Apríl 2020'!I18*'Apríl MRR%'!$E$18/100,2)</f>
        <v>0</v>
      </c>
      <c r="J18" s="15">
        <f>ROUNDDOWN('Apríl 2020'!J18*'Apríl MRR%'!$E$18/100,2)</f>
        <v>0</v>
      </c>
      <c r="K18" s="15">
        <f>ROUNDDOWN('Apríl 2020'!K18*'Apríl MRR%'!$E$18/100,2)</f>
        <v>0</v>
      </c>
      <c r="L18" s="15">
        <f t="shared" si="1"/>
        <v>0</v>
      </c>
      <c r="M18" s="15">
        <f>ROUNDDOWN('Apríl 2020'!M18*'Apríl MRR%'!$E$18/100,2)</f>
        <v>0</v>
      </c>
      <c r="N18" s="15">
        <f>ROUNDDOWN('Apríl 2020'!N18*'Apríl MRR%'!$E$18/100,2)</f>
        <v>0</v>
      </c>
      <c r="O18" s="15">
        <f>ROUNDDOWN('Apríl 2020'!O18*'Apríl MRR%'!$E$18/100,2)</f>
        <v>0</v>
      </c>
      <c r="P18" s="15">
        <f>ROUNDDOWN('Apríl 2020'!P18*'Apríl MRR%'!$E$18/100,2)</f>
        <v>0</v>
      </c>
      <c r="Q18" s="15">
        <f>ROUNDDOWN('Apríl 2020'!Q18*'Apríl MRR%'!$E$18/100,2)</f>
        <v>0</v>
      </c>
      <c r="R18" s="15">
        <f>ROUNDDOWN('Apríl 2020'!R18*'Apríl MRR%'!$E$18/100,2)</f>
        <v>0</v>
      </c>
      <c r="S18" s="15">
        <f>ROUNDDOWN('Apríl 2020'!S18*'Apríl MRR%'!$E$18/100,2)</f>
        <v>0</v>
      </c>
      <c r="T18" s="15">
        <f>ROUNDDOWN('Apríl 2020'!T18*'Apríl MRR%'!$E$18/100,2)</f>
        <v>0</v>
      </c>
      <c r="U18" s="15">
        <f>ROUNDDOWN('Apríl 2020'!U18*'Apríl MRR%'!$E$18/100,2)</f>
        <v>0</v>
      </c>
      <c r="V18" s="15">
        <f>ROUNDDOWN('Apríl 2020'!V18*'Apríl MRR%'!$E$18/100,2)</f>
        <v>0</v>
      </c>
      <c r="W18" s="17">
        <f t="shared" si="0"/>
        <v>0</v>
      </c>
      <c r="X18" s="56"/>
      <c r="AA18" s="55"/>
    </row>
    <row r="19" spans="1:27" x14ac:dyDescent="0.25">
      <c r="A19" s="98"/>
      <c r="B19" s="54"/>
      <c r="C19" s="18"/>
      <c r="D19" s="19"/>
      <c r="E19" s="143"/>
      <c r="F19" s="20"/>
      <c r="G19" s="15">
        <f>ROUNDDOWN('Apríl 2020'!G19*'Apríl MRR%'!$E$19/100,2)</f>
        <v>0</v>
      </c>
      <c r="H19" s="15">
        <f>ROUNDDOWN('Apríl 2020'!H19*'Apríl MRR%'!$E$19/100,2)</f>
        <v>0</v>
      </c>
      <c r="I19" s="15">
        <f>ROUNDDOWN('Apríl 2020'!I19*'Apríl MRR%'!$E$19/100,2)</f>
        <v>0</v>
      </c>
      <c r="J19" s="15">
        <f>ROUNDDOWN('Apríl 2020'!J19*'Apríl MRR%'!$E$19/100,2)</f>
        <v>0</v>
      </c>
      <c r="K19" s="15">
        <f>ROUNDDOWN('Apríl 2020'!K19*'Apríl MRR%'!$E$19/100,2)</f>
        <v>0</v>
      </c>
      <c r="L19" s="15">
        <f t="shared" si="1"/>
        <v>0</v>
      </c>
      <c r="M19" s="15">
        <f>ROUNDDOWN('Apríl 2020'!M19*'Apríl MRR%'!$E$19/100,2)</f>
        <v>0</v>
      </c>
      <c r="N19" s="15">
        <f>ROUNDDOWN('Apríl 2020'!N19*'Apríl MRR%'!$E$19/100,2)</f>
        <v>0</v>
      </c>
      <c r="O19" s="15">
        <f>ROUNDDOWN('Apríl 2020'!O19*'Apríl MRR%'!$E$19/100,2)</f>
        <v>0</v>
      </c>
      <c r="P19" s="15">
        <f>ROUNDDOWN('Apríl 2020'!P19*'Apríl MRR%'!$E$19/100,2)</f>
        <v>0</v>
      </c>
      <c r="Q19" s="15">
        <f>ROUNDDOWN('Apríl 2020'!Q19*'Apríl MRR%'!$E$19/100,2)</f>
        <v>0</v>
      </c>
      <c r="R19" s="15">
        <f>ROUNDDOWN('Apríl 2020'!R19*'Apríl MRR%'!$E$19/100,2)</f>
        <v>0</v>
      </c>
      <c r="S19" s="15">
        <f>ROUNDDOWN('Apríl 2020'!S19*'Apríl MRR%'!$E$19/100,2)</f>
        <v>0</v>
      </c>
      <c r="T19" s="15">
        <f>ROUNDDOWN('Apríl 2020'!T19*'Apríl MRR%'!$E$19/100,2)</f>
        <v>0</v>
      </c>
      <c r="U19" s="15">
        <f>ROUNDDOWN('Apríl 2020'!U19*'Apríl MRR%'!$E$19/100,2)</f>
        <v>0</v>
      </c>
      <c r="V19" s="15">
        <f>ROUNDDOWN('Apríl 2020'!V19*'Apríl MRR%'!$E$19/100,2)</f>
        <v>0</v>
      </c>
      <c r="W19" s="17">
        <f t="shared" si="0"/>
        <v>0</v>
      </c>
      <c r="X19" s="56"/>
      <c r="AA19" s="55"/>
    </row>
    <row r="20" spans="1:27" x14ac:dyDescent="0.25">
      <c r="A20" s="98"/>
      <c r="B20" s="54"/>
      <c r="C20" s="18"/>
      <c r="D20" s="19"/>
      <c r="E20" s="143"/>
      <c r="F20" s="20"/>
      <c r="G20" s="15">
        <f>ROUNDDOWN('Apríl 2020'!G20*'Apríl MRR%'!$E$20/100,2)</f>
        <v>0</v>
      </c>
      <c r="H20" s="15">
        <f>ROUNDDOWN('Apríl 2020'!H20*'Apríl MRR%'!$E$20/100,2)</f>
        <v>0</v>
      </c>
      <c r="I20" s="15">
        <f>ROUNDDOWN('Apríl 2020'!I20*'Apríl MRR%'!$E$20/100,2)</f>
        <v>0</v>
      </c>
      <c r="J20" s="15">
        <f>ROUNDDOWN('Apríl 2020'!J20*'Apríl MRR%'!$E$20/100,2)</f>
        <v>0</v>
      </c>
      <c r="K20" s="15">
        <f>ROUNDDOWN('Apríl 2020'!K20*'Apríl MRR%'!$E$20/100,2)</f>
        <v>0</v>
      </c>
      <c r="L20" s="15">
        <f t="shared" si="1"/>
        <v>0</v>
      </c>
      <c r="M20" s="15">
        <f>ROUNDDOWN('Apríl 2020'!M20*'Apríl MRR%'!$E$20/100,2)</f>
        <v>0</v>
      </c>
      <c r="N20" s="15">
        <f>ROUNDDOWN('Apríl 2020'!N20*'Apríl MRR%'!$E$20/100,2)</f>
        <v>0</v>
      </c>
      <c r="O20" s="15">
        <f>ROUNDDOWN('Apríl 2020'!O20*'Apríl MRR%'!$E$20/100,2)</f>
        <v>0</v>
      </c>
      <c r="P20" s="15">
        <f>ROUNDDOWN('Apríl 2020'!P20*'Apríl MRR%'!$E$20/100,2)</f>
        <v>0</v>
      </c>
      <c r="Q20" s="15">
        <f>ROUNDDOWN('Apríl 2020'!Q20*'Apríl MRR%'!$E$20/100,2)</f>
        <v>0</v>
      </c>
      <c r="R20" s="15">
        <f>ROUNDDOWN('Apríl 2020'!R20*'Apríl MRR%'!$E$20/100,2)</f>
        <v>0</v>
      </c>
      <c r="S20" s="15">
        <f>ROUNDDOWN('Apríl 2020'!S20*'Apríl MRR%'!$E$20/100,2)</f>
        <v>0</v>
      </c>
      <c r="T20" s="15">
        <f>ROUNDDOWN('Apríl 2020'!T20*'Apríl MRR%'!$E$20/100,2)</f>
        <v>0</v>
      </c>
      <c r="U20" s="15">
        <f>ROUNDDOWN('Apríl 2020'!U20*'Apríl MRR%'!$E$20/100,2)</f>
        <v>0</v>
      </c>
      <c r="V20" s="15">
        <f>ROUNDDOWN('Apríl 2020'!V20*'Apríl MRR%'!$E$20/100,2)</f>
        <v>0</v>
      </c>
      <c r="W20" s="17">
        <f t="shared" si="0"/>
        <v>0</v>
      </c>
      <c r="X20" s="56"/>
      <c r="AA20" s="55"/>
    </row>
    <row r="21" spans="1:27" ht="15.75" x14ac:dyDescent="0.25">
      <c r="A21" s="297" t="s">
        <v>67</v>
      </c>
      <c r="B21" s="298"/>
      <c r="C21" s="298"/>
      <c r="D21" s="298"/>
      <c r="E21" s="299"/>
      <c r="F21" s="91"/>
      <c r="G21" s="26">
        <f t="shared" ref="G21:W21" si="2">SUM(G11:G20)</f>
        <v>0</v>
      </c>
      <c r="H21" s="26">
        <f t="shared" si="2"/>
        <v>0</v>
      </c>
      <c r="I21" s="26">
        <f t="shared" si="2"/>
        <v>0</v>
      </c>
      <c r="J21" s="26">
        <f t="shared" si="2"/>
        <v>0</v>
      </c>
      <c r="K21" s="26">
        <f t="shared" si="2"/>
        <v>0</v>
      </c>
      <c r="L21" s="26">
        <f t="shared" si="2"/>
        <v>0</v>
      </c>
      <c r="M21" s="26">
        <f t="shared" si="2"/>
        <v>0</v>
      </c>
      <c r="N21" s="26">
        <f t="shared" si="2"/>
        <v>0</v>
      </c>
      <c r="O21" s="26">
        <f t="shared" si="2"/>
        <v>0</v>
      </c>
      <c r="P21" s="26">
        <f t="shared" si="2"/>
        <v>0</v>
      </c>
      <c r="Q21" s="26">
        <f t="shared" si="2"/>
        <v>0</v>
      </c>
      <c r="R21" s="26">
        <f t="shared" si="2"/>
        <v>0</v>
      </c>
      <c r="S21" s="26">
        <f t="shared" si="2"/>
        <v>0</v>
      </c>
      <c r="T21" s="26">
        <f t="shared" si="2"/>
        <v>0</v>
      </c>
      <c r="U21" s="26">
        <f t="shared" si="2"/>
        <v>0</v>
      </c>
      <c r="V21" s="26">
        <f t="shared" si="2"/>
        <v>0</v>
      </c>
      <c r="W21" s="26">
        <f t="shared" si="2"/>
        <v>0</v>
      </c>
      <c r="X21" s="27"/>
    </row>
    <row r="22" spans="1:27" ht="16.5" thickBot="1" x14ac:dyDescent="0.3">
      <c r="A22" s="28"/>
      <c r="B22" s="28"/>
      <c r="C22" s="29"/>
      <c r="D22" s="29"/>
      <c r="E22" s="82"/>
      <c r="F22" s="29"/>
      <c r="G22" s="30"/>
      <c r="H22" s="30"/>
      <c r="I22" s="30"/>
      <c r="J22" s="30"/>
      <c r="K22" s="30"/>
      <c r="L22" s="30"/>
      <c r="M22" s="30"/>
      <c r="N22" s="30"/>
      <c r="O22" s="31"/>
      <c r="P22" s="31"/>
      <c r="Q22" s="31"/>
      <c r="R22" s="31"/>
      <c r="S22" s="31"/>
      <c r="T22" s="30"/>
      <c r="U22" s="30"/>
      <c r="V22" s="30"/>
      <c r="W22" s="30"/>
      <c r="X22" s="32"/>
    </row>
    <row r="23" spans="1:27" ht="16.5" thickBot="1" x14ac:dyDescent="0.3">
      <c r="A23" s="300" t="s">
        <v>29</v>
      </c>
      <c r="B23" s="301"/>
      <c r="C23" s="302"/>
      <c r="D23" s="302"/>
      <c r="E23" s="302"/>
      <c r="F23" s="302"/>
      <c r="G23" s="302"/>
      <c r="H23" s="302"/>
      <c r="I23" s="302"/>
      <c r="J23" s="302"/>
      <c r="K23" s="302"/>
      <c r="L23" s="302"/>
      <c r="M23" s="302"/>
      <c r="N23" s="302"/>
      <c r="O23" s="302"/>
      <c r="P23" s="302"/>
      <c r="Q23" s="302"/>
      <c r="R23" s="302"/>
      <c r="S23" s="302"/>
      <c r="T23" s="302"/>
      <c r="U23" s="302"/>
      <c r="V23" s="302"/>
      <c r="W23" s="302"/>
      <c r="X23" s="303"/>
    </row>
    <row r="24" spans="1:27" ht="15.75" x14ac:dyDescent="0.25">
      <c r="A24" s="33" t="s">
        <v>30</v>
      </c>
      <c r="B24" s="309" t="s">
        <v>62</v>
      </c>
      <c r="C24" s="310"/>
      <c r="D24" s="311"/>
      <c r="E24" s="304"/>
      <c r="F24" s="305"/>
      <c r="G24" s="305"/>
      <c r="H24" s="305"/>
      <c r="I24" s="305"/>
      <c r="J24" s="305"/>
      <c r="K24" s="34">
        <v>2</v>
      </c>
      <c r="L24" s="306" t="s">
        <v>63</v>
      </c>
      <c r="M24" s="306"/>
      <c r="N24" s="306"/>
      <c r="O24" s="306"/>
      <c r="P24" s="306"/>
      <c r="Q24" s="306"/>
      <c r="R24" s="307"/>
      <c r="S24" s="307"/>
      <c r="T24" s="307"/>
      <c r="U24" s="307"/>
      <c r="V24" s="307"/>
      <c r="W24" s="307"/>
      <c r="X24" s="308"/>
    </row>
    <row r="25" spans="1:27" ht="15" customHeight="1" x14ac:dyDescent="0.25">
      <c r="A25" s="35" t="s">
        <v>33</v>
      </c>
      <c r="B25" s="317" t="s">
        <v>34</v>
      </c>
      <c r="C25" s="318"/>
      <c r="D25" s="318"/>
      <c r="E25" s="318"/>
      <c r="F25" s="318"/>
      <c r="G25" s="318"/>
      <c r="H25" s="318"/>
      <c r="I25" s="318"/>
      <c r="J25" s="318"/>
      <c r="K25" s="318"/>
      <c r="L25" s="318"/>
      <c r="M25" s="318"/>
      <c r="N25" s="318"/>
      <c r="O25" s="318"/>
      <c r="P25" s="318"/>
      <c r="Q25" s="318"/>
      <c r="R25" s="318"/>
      <c r="S25" s="318"/>
      <c r="T25" s="318"/>
      <c r="U25" s="318"/>
      <c r="V25" s="318"/>
      <c r="W25" s="318"/>
      <c r="X25" s="319"/>
    </row>
    <row r="26" spans="1:27" ht="15.75" x14ac:dyDescent="0.25">
      <c r="A26" s="274"/>
      <c r="B26" s="51"/>
      <c r="C26" s="277" t="s">
        <v>35</v>
      </c>
      <c r="D26" s="277"/>
      <c r="E26" s="277"/>
      <c r="F26" s="277"/>
      <c r="G26" s="277"/>
      <c r="H26" s="277"/>
      <c r="I26" s="277"/>
      <c r="J26" s="277"/>
      <c r="K26" s="278" t="s">
        <v>36</v>
      </c>
      <c r="L26" s="278"/>
      <c r="M26" s="278"/>
      <c r="N26" s="278"/>
      <c r="O26" s="278"/>
      <c r="P26" s="278"/>
      <c r="Q26" s="278"/>
      <c r="R26" s="278"/>
      <c r="S26" s="278"/>
      <c r="T26" s="277"/>
      <c r="U26" s="277"/>
      <c r="V26" s="277"/>
      <c r="W26" s="277"/>
      <c r="X26" s="279"/>
    </row>
    <row r="27" spans="1:27" ht="15.75" x14ac:dyDescent="0.25">
      <c r="A27" s="275"/>
      <c r="B27" s="52"/>
      <c r="C27" s="277" t="s">
        <v>37</v>
      </c>
      <c r="D27" s="277"/>
      <c r="E27" s="277"/>
      <c r="F27" s="277"/>
      <c r="G27" s="277"/>
      <c r="H27" s="277"/>
      <c r="I27" s="277"/>
      <c r="J27" s="277"/>
      <c r="K27" s="278"/>
      <c r="L27" s="278"/>
      <c r="M27" s="278"/>
      <c r="N27" s="278"/>
      <c r="O27" s="278"/>
      <c r="P27" s="278"/>
      <c r="Q27" s="278"/>
      <c r="R27" s="278"/>
      <c r="S27" s="278"/>
      <c r="T27" s="277"/>
      <c r="U27" s="277"/>
      <c r="V27" s="277"/>
      <c r="W27" s="277"/>
      <c r="X27" s="279"/>
    </row>
    <row r="28" spans="1:27" ht="16.5" thickBot="1" x14ac:dyDescent="0.3">
      <c r="A28" s="276"/>
      <c r="B28" s="53"/>
      <c r="C28" s="280" t="s">
        <v>38</v>
      </c>
      <c r="D28" s="280"/>
      <c r="E28" s="277"/>
      <c r="F28" s="277"/>
      <c r="G28" s="277"/>
      <c r="H28" s="277"/>
      <c r="I28" s="277"/>
      <c r="J28" s="277"/>
      <c r="K28" s="280" t="s">
        <v>39</v>
      </c>
      <c r="L28" s="280"/>
      <c r="M28" s="280"/>
      <c r="N28" s="280"/>
      <c r="O28" s="280"/>
      <c r="P28" s="280"/>
      <c r="Q28" s="280"/>
      <c r="R28" s="280"/>
      <c r="S28" s="280"/>
      <c r="T28" s="280"/>
      <c r="U28" s="280"/>
      <c r="V28" s="280"/>
      <c r="W28" s="280"/>
      <c r="X28" s="281"/>
    </row>
    <row r="29" spans="1:27" ht="16.5" thickBot="1" x14ac:dyDescent="0.3">
      <c r="A29" s="28"/>
      <c r="B29" s="28"/>
      <c r="C29" s="29"/>
      <c r="D29" s="29"/>
      <c r="E29" s="82"/>
      <c r="F29" s="29"/>
      <c r="G29" s="36"/>
      <c r="H29" s="36"/>
      <c r="I29" s="36"/>
      <c r="J29" s="30"/>
      <c r="K29" s="30"/>
      <c r="L29" s="30"/>
      <c r="M29" s="30"/>
      <c r="N29" s="30"/>
      <c r="O29" s="31"/>
      <c r="P29" s="31"/>
      <c r="Q29" s="31"/>
      <c r="R29" s="31"/>
      <c r="S29" s="31"/>
      <c r="T29" s="30"/>
      <c r="U29" s="30"/>
      <c r="V29" s="30"/>
      <c r="W29" s="30"/>
      <c r="X29" s="32"/>
    </row>
    <row r="30" spans="1:27" ht="15" customHeight="1" thickBot="1" x14ac:dyDescent="0.3">
      <c r="A30" s="37" t="s">
        <v>40</v>
      </c>
      <c r="B30" s="37"/>
      <c r="C30" s="37"/>
      <c r="D30" s="37"/>
      <c r="E30" s="83"/>
      <c r="F30" s="38"/>
      <c r="G30" s="38"/>
      <c r="H30" s="38"/>
      <c r="I30" s="38"/>
      <c r="J30" s="38"/>
      <c r="K30" s="38"/>
      <c r="L30" s="38"/>
      <c r="M30" s="38"/>
      <c r="N30" s="38"/>
      <c r="O30" s="363" t="s">
        <v>46</v>
      </c>
      <c r="P30" s="364"/>
      <c r="Q30" s="364"/>
      <c r="R30" s="364"/>
      <c r="S30" s="364"/>
      <c r="T30" s="364"/>
      <c r="U30" s="364"/>
      <c r="V30" s="364"/>
      <c r="W30" s="364"/>
      <c r="X30" s="365"/>
    </row>
    <row r="31" spans="1:27" x14ac:dyDescent="0.25">
      <c r="A31" s="39">
        <v>1</v>
      </c>
      <c r="B31" s="377" t="s">
        <v>43</v>
      </c>
      <c r="C31" s="378"/>
      <c r="D31" s="41"/>
      <c r="E31" s="84"/>
      <c r="F31" s="41"/>
      <c r="G31" s="41"/>
      <c r="H31" s="41"/>
      <c r="I31" s="42"/>
      <c r="J31" s="42"/>
      <c r="K31" s="42"/>
      <c r="L31" s="41"/>
      <c r="M31" s="41"/>
      <c r="N31" s="41"/>
      <c r="O31" s="355" t="s">
        <v>47</v>
      </c>
      <c r="P31" s="356"/>
      <c r="Q31" s="356"/>
      <c r="R31" s="356"/>
      <c r="S31" s="356"/>
      <c r="T31" s="356"/>
      <c r="U31" s="356"/>
      <c r="V31" s="356"/>
      <c r="W31" s="356"/>
      <c r="X31" s="357"/>
    </row>
    <row r="32" spans="1:27" x14ac:dyDescent="0.25">
      <c r="A32" s="39"/>
      <c r="B32" s="39"/>
      <c r="C32" s="40"/>
      <c r="D32" s="43"/>
      <c r="E32" s="85"/>
      <c r="F32" s="43"/>
      <c r="G32" s="43"/>
      <c r="H32" s="43"/>
      <c r="I32" s="43"/>
      <c r="J32" s="43"/>
      <c r="K32" s="43"/>
      <c r="L32" s="43"/>
      <c r="M32" s="43"/>
      <c r="N32" s="43"/>
      <c r="O32" s="358" t="s">
        <v>94</v>
      </c>
      <c r="P32" s="359"/>
      <c r="Q32" s="359"/>
      <c r="R32" s="359"/>
      <c r="S32" s="359"/>
      <c r="T32" s="359"/>
      <c r="U32" s="359"/>
      <c r="V32" s="359"/>
      <c r="W32" s="359"/>
      <c r="X32" s="67"/>
    </row>
    <row r="33" spans="1:24" x14ac:dyDescent="0.25">
      <c r="A33" s="39"/>
      <c r="B33" s="39"/>
      <c r="C33" s="40"/>
      <c r="D33" s="43"/>
      <c r="E33" s="85"/>
      <c r="F33" s="43"/>
      <c r="G33" s="43"/>
      <c r="H33" s="43"/>
      <c r="I33" s="43"/>
      <c r="J33" s="43"/>
      <c r="K33" s="43"/>
      <c r="L33" s="43"/>
      <c r="M33" s="43"/>
      <c r="N33" s="43"/>
      <c r="O33" s="358"/>
      <c r="P33" s="359"/>
      <c r="Q33" s="359"/>
      <c r="R33" s="359"/>
      <c r="S33" s="359"/>
      <c r="T33" s="359"/>
      <c r="U33" s="359"/>
      <c r="V33" s="359"/>
      <c r="W33" s="359"/>
      <c r="X33" s="67"/>
    </row>
    <row r="34" spans="1:24" x14ac:dyDescent="0.25">
      <c r="A34" s="39"/>
      <c r="B34" s="39"/>
      <c r="C34" s="40"/>
      <c r="D34" s="43"/>
      <c r="E34" s="86"/>
      <c r="F34"/>
      <c r="G34"/>
      <c r="H34"/>
      <c r="I34"/>
      <c r="J34"/>
      <c r="K34"/>
      <c r="L34"/>
      <c r="M34"/>
      <c r="N34"/>
      <c r="O34" s="358"/>
      <c r="P34" s="359"/>
      <c r="Q34" s="359"/>
      <c r="R34" s="359"/>
      <c r="S34" s="359"/>
      <c r="T34" s="359"/>
      <c r="U34" s="359"/>
      <c r="V34" s="359"/>
      <c r="W34" s="359"/>
      <c r="X34" s="67"/>
    </row>
    <row r="35" spans="1:24" x14ac:dyDescent="0.25">
      <c r="A35" s="44"/>
      <c r="B35" s="44"/>
      <c r="C35" s="264"/>
      <c r="D35" s="264"/>
      <c r="E35" s="264"/>
      <c r="F35" s="264"/>
      <c r="G35" s="264"/>
      <c r="H35" s="264"/>
      <c r="I35" s="264"/>
      <c r="J35" s="264"/>
      <c r="K35" s="264"/>
      <c r="L35" s="264"/>
      <c r="M35" s="264"/>
      <c r="N35"/>
      <c r="O35" s="358" t="s">
        <v>49</v>
      </c>
      <c r="P35" s="359"/>
      <c r="Q35" s="359"/>
      <c r="R35" s="359"/>
      <c r="S35" s="359"/>
      <c r="T35" s="359"/>
      <c r="U35" s="359"/>
      <c r="V35" s="359"/>
      <c r="W35" s="359"/>
      <c r="X35" s="67"/>
    </row>
    <row r="36" spans="1:24" x14ac:dyDescent="0.25">
      <c r="A36" s="44"/>
      <c r="B36" s="44"/>
      <c r="C36" s="264"/>
      <c r="D36" s="264"/>
      <c r="E36" s="264"/>
      <c r="F36" s="264"/>
      <c r="G36" s="264"/>
      <c r="H36" s="264"/>
      <c r="I36" s="264"/>
      <c r="J36" s="264"/>
      <c r="K36" s="264"/>
      <c r="L36" s="264"/>
      <c r="M36" s="264"/>
      <c r="N36" s="89"/>
      <c r="O36" s="358"/>
      <c r="P36" s="359"/>
      <c r="Q36" s="359"/>
      <c r="R36" s="359"/>
      <c r="S36" s="359"/>
      <c r="T36" s="359"/>
      <c r="U36" s="359"/>
      <c r="V36" s="359"/>
      <c r="W36" s="359"/>
      <c r="X36" s="67"/>
    </row>
    <row r="37" spans="1:24" ht="15.75" thickBot="1" x14ac:dyDescent="0.3">
      <c r="A37" s="89"/>
      <c r="B37" s="89"/>
      <c r="C37" s="264"/>
      <c r="D37" s="264"/>
      <c r="E37" s="264"/>
      <c r="F37" s="264"/>
      <c r="G37" s="264"/>
      <c r="H37" s="264"/>
      <c r="I37" s="264"/>
      <c r="J37" s="264"/>
      <c r="K37" s="264"/>
      <c r="L37" s="264"/>
      <c r="M37" s="264"/>
      <c r="N37" s="89"/>
      <c r="O37" s="68"/>
      <c r="P37" s="69"/>
      <c r="Q37" s="69"/>
      <c r="R37" s="69"/>
      <c r="S37" s="69"/>
      <c r="T37" s="69"/>
      <c r="U37" s="69"/>
      <c r="V37" s="69"/>
      <c r="W37" s="69"/>
      <c r="X37" s="70"/>
    </row>
    <row r="38" spans="1:24" x14ac:dyDescent="0.25">
      <c r="A38" s="89"/>
      <c r="B38" s="89"/>
      <c r="C38" s="89"/>
      <c r="D38" s="89"/>
      <c r="E38" s="87"/>
      <c r="F38" s="89"/>
      <c r="G38" s="89"/>
      <c r="H38" s="89"/>
      <c r="I38" s="89"/>
      <c r="J38" s="89"/>
      <c r="K38" s="89"/>
      <c r="L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</row>
    <row r="39" spans="1:24" x14ac:dyDescent="0.25">
      <c r="A39" s="89"/>
      <c r="B39" s="89"/>
      <c r="C39" s="89"/>
      <c r="D39" s="89"/>
      <c r="E39" s="87"/>
      <c r="F39" s="89"/>
      <c r="G39" s="89"/>
      <c r="H39" s="89"/>
      <c r="I39" s="89"/>
      <c r="J39" s="89"/>
      <c r="K39" s="89"/>
      <c r="L39" s="89"/>
      <c r="N39" s="89"/>
      <c r="O39" s="89"/>
      <c r="P39" s="89"/>
      <c r="Q39" s="89"/>
      <c r="R39" s="89"/>
      <c r="S39" s="89"/>
      <c r="T39" s="89"/>
      <c r="U39" s="89"/>
      <c r="W39" s="89"/>
      <c r="X39" s="89"/>
    </row>
    <row r="40" spans="1:24" x14ac:dyDescent="0.25">
      <c r="A40" s="89"/>
      <c r="B40" s="89"/>
      <c r="C40" s="89"/>
      <c r="D40" s="89"/>
      <c r="E40" s="87"/>
      <c r="F40" s="89"/>
      <c r="G40" s="89"/>
      <c r="H40" s="89"/>
      <c r="I40" s="89"/>
      <c r="J40" s="89"/>
      <c r="K40" s="89"/>
      <c r="L40" s="89"/>
      <c r="N40" s="89"/>
      <c r="O40" s="89"/>
      <c r="P40" s="89"/>
      <c r="Q40" s="89"/>
      <c r="R40" s="89"/>
      <c r="S40" s="89"/>
      <c r="T40" s="89"/>
      <c r="U40" s="89"/>
      <c r="W40" s="89"/>
      <c r="X40" s="89"/>
    </row>
  </sheetData>
  <mergeCells count="60">
    <mergeCell ref="B31:C31"/>
    <mergeCell ref="O31:X31"/>
    <mergeCell ref="O33:W33"/>
    <mergeCell ref="O34:W34"/>
    <mergeCell ref="C35:M37"/>
    <mergeCell ref="O35:W35"/>
    <mergeCell ref="O36:W36"/>
    <mergeCell ref="A21:E21"/>
    <mergeCell ref="A23:X23"/>
    <mergeCell ref="O32:W32"/>
    <mergeCell ref="B25:X25"/>
    <mergeCell ref="A26:A28"/>
    <mergeCell ref="C26:D26"/>
    <mergeCell ref="E26:J26"/>
    <mergeCell ref="K26:S27"/>
    <mergeCell ref="T26:X27"/>
    <mergeCell ref="C27:D27"/>
    <mergeCell ref="E27:J27"/>
    <mergeCell ref="C28:D28"/>
    <mergeCell ref="E28:J28"/>
    <mergeCell ref="K28:S28"/>
    <mergeCell ref="T28:X28"/>
    <mergeCell ref="O30:X30"/>
    <mergeCell ref="P9:P10"/>
    <mergeCell ref="Q9:Q10"/>
    <mergeCell ref="R9:R10"/>
    <mergeCell ref="S9:S10"/>
    <mergeCell ref="T9:T10"/>
    <mergeCell ref="F8:F10"/>
    <mergeCell ref="G8:K8"/>
    <mergeCell ref="L8:L10"/>
    <mergeCell ref="M8:T8"/>
    <mergeCell ref="B24:D24"/>
    <mergeCell ref="E24:J24"/>
    <mergeCell ref="L24:Q24"/>
    <mergeCell ref="R24:X24"/>
    <mergeCell ref="U8:U10"/>
    <mergeCell ref="V8:V9"/>
    <mergeCell ref="W8:W10"/>
    <mergeCell ref="X8:X10"/>
    <mergeCell ref="H9:I9"/>
    <mergeCell ref="M9:M10"/>
    <mergeCell ref="N9:N10"/>
    <mergeCell ref="O9:O10"/>
    <mergeCell ref="A8:A10"/>
    <mergeCell ref="B8:B10"/>
    <mergeCell ref="C8:C10"/>
    <mergeCell ref="D8:D10"/>
    <mergeCell ref="E8:E10"/>
    <mergeCell ref="A1:D1"/>
    <mergeCell ref="E1:X1"/>
    <mergeCell ref="A3:D3"/>
    <mergeCell ref="E3:M3"/>
    <mergeCell ref="N3:X6"/>
    <mergeCell ref="A4:D4"/>
    <mergeCell ref="E4:M4"/>
    <mergeCell ref="A5:D5"/>
    <mergeCell ref="E5:M5"/>
    <mergeCell ref="A6:D6"/>
    <mergeCell ref="E6:M6"/>
  </mergeCells>
  <pageMargins left="0.7" right="0.7" top="0.75" bottom="0.75" header="0.3" footer="0.3"/>
  <pageSetup paperSize="9" scale="52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AA40"/>
  <sheetViews>
    <sheetView workbookViewId="0">
      <selection activeCell="V8" sqref="V8:V9"/>
    </sheetView>
  </sheetViews>
  <sheetFormatPr defaultRowHeight="15" x14ac:dyDescent="0.25"/>
  <cols>
    <col min="1" max="1" width="8.42578125" style="25" customWidth="1"/>
    <col min="2" max="2" width="9.7109375" style="25" customWidth="1"/>
    <col min="3" max="3" width="37" style="25" customWidth="1"/>
    <col min="4" max="4" width="5.85546875" style="25" customWidth="1"/>
    <col min="5" max="5" width="7.5703125" style="88" customWidth="1"/>
    <col min="6" max="6" width="10.85546875" style="25" customWidth="1"/>
    <col min="7" max="8" width="8.5703125" style="25" customWidth="1"/>
    <col min="9" max="9" width="7.5703125" style="25" customWidth="1"/>
    <col min="10" max="10" width="10.42578125" style="25" customWidth="1"/>
    <col min="11" max="11" width="10" style="25" customWidth="1"/>
    <col min="12" max="12" width="7.7109375" style="25" customWidth="1"/>
    <col min="13" max="13" width="7.5703125" style="25" customWidth="1"/>
    <col min="14" max="14" width="8.42578125" style="25" customWidth="1"/>
    <col min="15" max="16" width="7.85546875" style="25" customWidth="1"/>
    <col min="17" max="17" width="7.42578125" style="25" customWidth="1"/>
    <col min="18" max="18" width="7.28515625" style="25" customWidth="1"/>
    <col min="19" max="19" width="7" style="25" customWidth="1"/>
    <col min="20" max="20" width="8" style="25" customWidth="1"/>
    <col min="21" max="21" width="7" style="25" customWidth="1"/>
    <col min="22" max="22" width="8" style="25" customWidth="1"/>
    <col min="23" max="23" width="10" style="25" customWidth="1"/>
    <col min="24" max="24" width="30.5703125" style="25" customWidth="1"/>
  </cols>
  <sheetData>
    <row r="1" spans="1:27" ht="18.75" thickBot="1" x14ac:dyDescent="0.3">
      <c r="A1" s="320" t="s">
        <v>93</v>
      </c>
      <c r="B1" s="321"/>
      <c r="C1" s="321"/>
      <c r="D1" s="322"/>
      <c r="E1" s="323" t="s">
        <v>59</v>
      </c>
      <c r="F1" s="324"/>
      <c r="G1" s="324"/>
      <c r="H1" s="324"/>
      <c r="I1" s="324"/>
      <c r="J1" s="324"/>
      <c r="K1" s="324"/>
      <c r="L1" s="324"/>
      <c r="M1" s="324"/>
      <c r="N1" s="324"/>
      <c r="O1" s="324"/>
      <c r="P1" s="324"/>
      <c r="Q1" s="324"/>
      <c r="R1" s="324"/>
      <c r="S1" s="324"/>
      <c r="T1" s="324"/>
      <c r="U1" s="324"/>
      <c r="V1" s="324"/>
      <c r="W1" s="324"/>
      <c r="X1" s="325"/>
    </row>
    <row r="2" spans="1:27" ht="18.75" thickBot="1" x14ac:dyDescent="0.3">
      <c r="A2" s="1"/>
      <c r="B2" s="1"/>
      <c r="C2" s="1"/>
      <c r="D2" s="1"/>
      <c r="E2" s="80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7" ht="18.75" thickBot="1" x14ac:dyDescent="0.3">
      <c r="A3" s="326" t="s">
        <v>0</v>
      </c>
      <c r="B3" s="327"/>
      <c r="C3" s="327"/>
      <c r="D3" s="328"/>
      <c r="E3" s="329"/>
      <c r="F3" s="330"/>
      <c r="G3" s="330"/>
      <c r="H3" s="330"/>
      <c r="I3" s="330"/>
      <c r="J3" s="330"/>
      <c r="K3" s="330"/>
      <c r="L3" s="330"/>
      <c r="M3" s="331"/>
      <c r="N3" s="332"/>
      <c r="O3" s="333"/>
      <c r="P3" s="333"/>
      <c r="Q3" s="333"/>
      <c r="R3" s="333"/>
      <c r="S3" s="333"/>
      <c r="T3" s="333"/>
      <c r="U3" s="333"/>
      <c r="V3" s="333"/>
      <c r="W3" s="333"/>
      <c r="X3" s="334"/>
    </row>
    <row r="4" spans="1:27" ht="18.75" thickBot="1" x14ac:dyDescent="0.3">
      <c r="A4" s="326" t="s">
        <v>1</v>
      </c>
      <c r="B4" s="327"/>
      <c r="C4" s="327"/>
      <c r="D4" s="328"/>
      <c r="E4" s="329"/>
      <c r="F4" s="330"/>
      <c r="G4" s="330"/>
      <c r="H4" s="330"/>
      <c r="I4" s="330"/>
      <c r="J4" s="330"/>
      <c r="K4" s="330"/>
      <c r="L4" s="330"/>
      <c r="M4" s="331"/>
      <c r="N4" s="335"/>
      <c r="O4" s="336"/>
      <c r="P4" s="336"/>
      <c r="Q4" s="336"/>
      <c r="R4" s="336"/>
      <c r="S4" s="336"/>
      <c r="T4" s="336"/>
      <c r="U4" s="336"/>
      <c r="V4" s="336"/>
      <c r="W4" s="336"/>
      <c r="X4" s="337"/>
    </row>
    <row r="5" spans="1:27" ht="18.75" thickBot="1" x14ac:dyDescent="0.3">
      <c r="A5" s="341" t="s">
        <v>2</v>
      </c>
      <c r="B5" s="342"/>
      <c r="C5" s="342"/>
      <c r="D5" s="342"/>
      <c r="E5" s="343"/>
      <c r="F5" s="344"/>
      <c r="G5" s="344"/>
      <c r="H5" s="344"/>
      <c r="I5" s="344"/>
      <c r="J5" s="344"/>
      <c r="K5" s="344"/>
      <c r="L5" s="344"/>
      <c r="M5" s="345"/>
      <c r="N5" s="335"/>
      <c r="O5" s="336"/>
      <c r="P5" s="336"/>
      <c r="Q5" s="336"/>
      <c r="R5" s="336"/>
      <c r="S5" s="336"/>
      <c r="T5" s="336"/>
      <c r="U5" s="336"/>
      <c r="V5" s="336"/>
      <c r="W5" s="336"/>
      <c r="X5" s="337"/>
    </row>
    <row r="6" spans="1:27" ht="18.75" thickBot="1" x14ac:dyDescent="0.3">
      <c r="A6" s="326" t="s">
        <v>3</v>
      </c>
      <c r="B6" s="327"/>
      <c r="C6" s="327"/>
      <c r="D6" s="327"/>
      <c r="E6" s="346" t="s">
        <v>112</v>
      </c>
      <c r="F6" s="347"/>
      <c r="G6" s="347"/>
      <c r="H6" s="347"/>
      <c r="I6" s="347"/>
      <c r="J6" s="347"/>
      <c r="K6" s="347"/>
      <c r="L6" s="347"/>
      <c r="M6" s="348"/>
      <c r="N6" s="338"/>
      <c r="O6" s="339"/>
      <c r="P6" s="339"/>
      <c r="Q6" s="339"/>
      <c r="R6" s="339"/>
      <c r="S6" s="339"/>
      <c r="T6" s="339"/>
      <c r="U6" s="339"/>
      <c r="V6" s="339"/>
      <c r="W6" s="339"/>
      <c r="X6" s="340"/>
    </row>
    <row r="7" spans="1:27" ht="19.5" thickBot="1" x14ac:dyDescent="0.35">
      <c r="A7" s="3"/>
      <c r="B7" s="3"/>
      <c r="C7" s="3"/>
      <c r="D7" s="3"/>
      <c r="E7" s="81"/>
      <c r="F7" s="3"/>
      <c r="G7" s="3"/>
      <c r="H7" s="4"/>
      <c r="I7" s="5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7" x14ac:dyDescent="0.25">
      <c r="A8" s="289" t="s">
        <v>4</v>
      </c>
      <c r="B8" s="289" t="s">
        <v>45</v>
      </c>
      <c r="C8" s="289" t="s">
        <v>5</v>
      </c>
      <c r="D8" s="349" t="s">
        <v>6</v>
      </c>
      <c r="E8" s="352" t="s">
        <v>92</v>
      </c>
      <c r="F8" s="289" t="s">
        <v>8</v>
      </c>
      <c r="G8" s="287" t="s">
        <v>10</v>
      </c>
      <c r="H8" s="287"/>
      <c r="I8" s="287"/>
      <c r="J8" s="287"/>
      <c r="K8" s="288"/>
      <c r="L8" s="289" t="s">
        <v>10</v>
      </c>
      <c r="M8" s="292" t="s">
        <v>65</v>
      </c>
      <c r="N8" s="287"/>
      <c r="O8" s="287"/>
      <c r="P8" s="287"/>
      <c r="Q8" s="287"/>
      <c r="R8" s="287"/>
      <c r="S8" s="287"/>
      <c r="T8" s="288"/>
      <c r="U8" s="289" t="s">
        <v>12</v>
      </c>
      <c r="V8" s="171">
        <v>642030</v>
      </c>
      <c r="W8" s="289" t="s">
        <v>13</v>
      </c>
      <c r="X8" s="289" t="s">
        <v>57</v>
      </c>
    </row>
    <row r="9" spans="1:27" x14ac:dyDescent="0.25">
      <c r="A9" s="295"/>
      <c r="B9" s="290"/>
      <c r="C9" s="295"/>
      <c r="D9" s="350"/>
      <c r="E9" s="353"/>
      <c r="F9" s="295"/>
      <c r="G9" s="90">
        <v>611</v>
      </c>
      <c r="H9" s="313" t="s">
        <v>14</v>
      </c>
      <c r="I9" s="314"/>
      <c r="J9" s="7">
        <v>614</v>
      </c>
      <c r="K9" s="8">
        <v>616</v>
      </c>
      <c r="L9" s="290"/>
      <c r="M9" s="315" t="s">
        <v>60</v>
      </c>
      <c r="N9" s="285" t="s">
        <v>61</v>
      </c>
      <c r="O9" s="285" t="s">
        <v>17</v>
      </c>
      <c r="P9" s="285" t="s">
        <v>18</v>
      </c>
      <c r="Q9" s="285" t="s">
        <v>19</v>
      </c>
      <c r="R9" s="285" t="s">
        <v>20</v>
      </c>
      <c r="S9" s="285" t="s">
        <v>21</v>
      </c>
      <c r="T9" s="293" t="s">
        <v>22</v>
      </c>
      <c r="U9" s="290"/>
      <c r="V9" s="312"/>
      <c r="W9" s="295"/>
      <c r="X9" s="295"/>
    </row>
    <row r="10" spans="1:27" ht="60.75" thickBot="1" x14ac:dyDescent="0.3">
      <c r="A10" s="296"/>
      <c r="B10" s="291"/>
      <c r="C10" s="296"/>
      <c r="D10" s="351"/>
      <c r="E10" s="354"/>
      <c r="F10" s="296"/>
      <c r="G10" s="9" t="s">
        <v>23</v>
      </c>
      <c r="H10" s="10" t="s">
        <v>24</v>
      </c>
      <c r="I10" s="11" t="s">
        <v>25</v>
      </c>
      <c r="J10" s="12" t="s">
        <v>26</v>
      </c>
      <c r="K10" s="13" t="s">
        <v>27</v>
      </c>
      <c r="L10" s="291"/>
      <c r="M10" s="316"/>
      <c r="N10" s="286"/>
      <c r="O10" s="286"/>
      <c r="P10" s="286"/>
      <c r="Q10" s="286"/>
      <c r="R10" s="286"/>
      <c r="S10" s="286"/>
      <c r="T10" s="294"/>
      <c r="U10" s="291"/>
      <c r="V10" s="14" t="s">
        <v>28</v>
      </c>
      <c r="W10" s="296"/>
      <c r="X10" s="296"/>
    </row>
    <row r="11" spans="1:27" x14ac:dyDescent="0.25">
      <c r="A11" s="98"/>
      <c r="B11" s="54"/>
      <c r="C11" s="99"/>
      <c r="D11" s="19"/>
      <c r="E11" s="143"/>
      <c r="F11" s="20"/>
      <c r="G11" s="15">
        <f>ROUNDDOWN('Máj 2020'!G11*'Máj MRR%'!$E$11/100,2)</f>
        <v>0</v>
      </c>
      <c r="H11" s="15">
        <f>ROUNDDOWN('Máj 2020'!H11*'Máj MRR%'!$E$11/100,2)</f>
        <v>0</v>
      </c>
      <c r="I11" s="15">
        <f>ROUNDDOWN('Máj 2020'!I11*'Máj MRR%'!$E$11/100,2)</f>
        <v>0</v>
      </c>
      <c r="J11" s="15">
        <f>ROUNDDOWN('Máj 2020'!J11*'Máj MRR%'!$E$11/100,2)</f>
        <v>0</v>
      </c>
      <c r="K11" s="15">
        <f>ROUNDDOWN('Máj 2020'!K11*'Máj MRR%'!$E$11/100,2)</f>
        <v>0</v>
      </c>
      <c r="L11" s="15">
        <f>SUM(G11:K11)</f>
        <v>0</v>
      </c>
      <c r="M11" s="15">
        <f>ROUNDDOWN('Máj 2020'!M11*'Máj MRR%'!$E$11/100,2)</f>
        <v>0</v>
      </c>
      <c r="N11" s="15">
        <f>ROUNDDOWN('Máj 2020'!N11*'Máj MRR%'!$E$11/100,2)</f>
        <v>0</v>
      </c>
      <c r="O11" s="15">
        <f>ROUNDDOWN('Máj 2020'!O11*'Máj MRR%'!$E$11/100,2)</f>
        <v>0</v>
      </c>
      <c r="P11" s="15">
        <f>ROUNDDOWN('Máj 2020'!P11*'Máj MRR%'!$E$11/100,2)</f>
        <v>0</v>
      </c>
      <c r="Q11" s="15">
        <f>ROUNDDOWN('Máj 2020'!Q11*'Máj MRR%'!$E$11/100,2)</f>
        <v>0</v>
      </c>
      <c r="R11" s="15">
        <f>ROUNDDOWN('Máj 2020'!R11*'Máj MRR%'!$E$11/100,2)</f>
        <v>0</v>
      </c>
      <c r="S11" s="15">
        <f>ROUNDDOWN('Máj 2020'!S11*'Máj MRR%'!$E$11/100,2)</f>
        <v>0</v>
      </c>
      <c r="T11" s="15">
        <f>ROUNDDOWN('Máj 2020'!T11*'Máj MRR%'!$E$11/100,2)</f>
        <v>0</v>
      </c>
      <c r="U11" s="15">
        <f>ROUNDDOWN('Máj 2020'!U11*'Máj MRR%'!$E$11/100,2)</f>
        <v>0</v>
      </c>
      <c r="V11" s="15">
        <f>ROUNDDOWN('Máj 2020'!V11*'Máj MRR%'!$E$11/100,2)</f>
        <v>0</v>
      </c>
      <c r="W11" s="17">
        <f t="shared" ref="W11:W20" si="0">SUM(L11:V11)</f>
        <v>0</v>
      </c>
      <c r="X11" s="56"/>
      <c r="AA11" s="55"/>
    </row>
    <row r="12" spans="1:27" x14ac:dyDescent="0.25">
      <c r="A12" s="98"/>
      <c r="B12" s="54"/>
      <c r="C12" s="101"/>
      <c r="D12" s="19"/>
      <c r="E12" s="143"/>
      <c r="F12" s="20"/>
      <c r="G12" s="15">
        <f>ROUNDDOWN('Máj 2020'!G12*'Máj MRR%'!$E$12/100,2)</f>
        <v>0</v>
      </c>
      <c r="H12" s="15">
        <f>ROUNDDOWN('Máj 2020'!H12*'Máj MRR%'!$E$12/100,2)</f>
        <v>0</v>
      </c>
      <c r="I12" s="15">
        <f>ROUNDDOWN('Máj 2020'!I12*'Máj MRR%'!$E$12/100,2)</f>
        <v>0</v>
      </c>
      <c r="J12" s="15">
        <f>ROUNDDOWN('Máj 2020'!J12*'Máj MRR%'!$E$12/100,2)</f>
        <v>0</v>
      </c>
      <c r="K12" s="15">
        <f>ROUNDDOWN('Máj 2020'!K12*'Máj MRR%'!$E$12/100,2)</f>
        <v>0</v>
      </c>
      <c r="L12" s="15">
        <f t="shared" ref="L12:L20" si="1">SUM(G12:K12)</f>
        <v>0</v>
      </c>
      <c r="M12" s="15">
        <f>ROUNDDOWN('Máj 2020'!M12*'Máj MRR%'!$E$12/100,2)</f>
        <v>0</v>
      </c>
      <c r="N12" s="15">
        <f>ROUNDDOWN('Máj 2020'!N12*'Máj MRR%'!$E$12/100,2)</f>
        <v>0</v>
      </c>
      <c r="O12" s="15">
        <f>ROUNDDOWN('Máj 2020'!O12*'Máj MRR%'!$E$12/100,2)</f>
        <v>0</v>
      </c>
      <c r="P12" s="15">
        <f>ROUNDDOWN('Máj 2020'!P12*'Máj MRR%'!$E$12/100,2)</f>
        <v>0</v>
      </c>
      <c r="Q12" s="15">
        <f>ROUNDDOWN('Máj 2020'!Q12*'Máj MRR%'!$E$12/100,2)</f>
        <v>0</v>
      </c>
      <c r="R12" s="15">
        <f>ROUNDDOWN('Máj 2020'!R12*'Máj MRR%'!$E$12/100,2)</f>
        <v>0</v>
      </c>
      <c r="S12" s="15">
        <f>ROUNDDOWN('Máj 2020'!S12*'Máj MRR%'!$E$12/100,2)</f>
        <v>0</v>
      </c>
      <c r="T12" s="15">
        <f>ROUNDDOWN('Máj 2020'!T12*'Máj MRR%'!$E$12/100,2)</f>
        <v>0</v>
      </c>
      <c r="U12" s="15">
        <f>ROUNDDOWN('Máj 2020'!U12*'Máj MRR%'!$E$12/100,2)</f>
        <v>0</v>
      </c>
      <c r="V12" s="15">
        <f>ROUNDDOWN('Máj 2020'!V12*'Máj MRR%'!$E$12/100,2)</f>
        <v>0</v>
      </c>
      <c r="W12" s="17">
        <f t="shared" si="0"/>
        <v>0</v>
      </c>
      <c r="X12" s="56"/>
      <c r="AA12" s="55"/>
    </row>
    <row r="13" spans="1:27" x14ac:dyDescent="0.25">
      <c r="A13" s="98"/>
      <c r="B13" s="54"/>
      <c r="C13" s="18"/>
      <c r="D13" s="19"/>
      <c r="E13" s="143"/>
      <c r="F13" s="20"/>
      <c r="G13" s="15">
        <f>ROUNDDOWN('Máj 2020'!G13*'Máj MRR%'!$E$13/100,2)</f>
        <v>0</v>
      </c>
      <c r="H13" s="15">
        <f>ROUNDDOWN('Máj 2020'!H13*'Máj MRR%'!$E$13/100,2)</f>
        <v>0</v>
      </c>
      <c r="I13" s="15">
        <f>ROUNDDOWN('Máj 2020'!I13*'Máj MRR%'!$E$13/100,2)</f>
        <v>0</v>
      </c>
      <c r="J13" s="15">
        <f>ROUNDDOWN('Máj 2020'!J13*'Máj MRR%'!$E$13/100,2)</f>
        <v>0</v>
      </c>
      <c r="K13" s="15">
        <f>ROUNDDOWN('Máj 2020'!K13*'Máj MRR%'!$E$13/100,2)</f>
        <v>0</v>
      </c>
      <c r="L13" s="15">
        <f t="shared" si="1"/>
        <v>0</v>
      </c>
      <c r="M13" s="15">
        <f>ROUNDDOWN('Máj 2020'!M13*'Máj MRR%'!$E$13/100,2)</f>
        <v>0</v>
      </c>
      <c r="N13" s="15">
        <f>ROUNDDOWN('Máj 2020'!N13*'Máj MRR%'!$E$13/100,2)</f>
        <v>0</v>
      </c>
      <c r="O13" s="15">
        <f>ROUNDDOWN('Máj 2020'!O13*'Máj MRR%'!$E$13/100,2)</f>
        <v>0</v>
      </c>
      <c r="P13" s="15">
        <f>ROUNDDOWN('Máj 2020'!P13*'Máj MRR%'!$E$13/100,2)</f>
        <v>0</v>
      </c>
      <c r="Q13" s="15">
        <f>ROUNDDOWN('Máj 2020'!Q13*'Máj MRR%'!$E$13/100,2)</f>
        <v>0</v>
      </c>
      <c r="R13" s="15">
        <f>ROUNDDOWN('Máj 2020'!R13*'Máj MRR%'!$E$13/100,2)</f>
        <v>0</v>
      </c>
      <c r="S13" s="15">
        <f>ROUNDDOWN('Máj 2020'!S13*'Máj MRR%'!$E$13/100,2)</f>
        <v>0</v>
      </c>
      <c r="T13" s="15">
        <f>ROUNDDOWN('Máj 2020'!T13*'Máj MRR%'!$E$13/100,2)</f>
        <v>0</v>
      </c>
      <c r="U13" s="15">
        <f>ROUNDDOWN('Máj 2020'!U13*'Máj MRR%'!$E$13/100,2)</f>
        <v>0</v>
      </c>
      <c r="V13" s="15">
        <f>ROUNDDOWN('Máj 2020'!V13*'Máj MRR%'!$E$13/100,2)</f>
        <v>0</v>
      </c>
      <c r="W13" s="17">
        <f t="shared" si="0"/>
        <v>0</v>
      </c>
      <c r="X13" s="56"/>
      <c r="AA13" s="55"/>
    </row>
    <row r="14" spans="1:27" x14ac:dyDescent="0.25">
      <c r="A14" s="98"/>
      <c r="B14" s="54"/>
      <c r="C14" s="18"/>
      <c r="D14" s="19"/>
      <c r="E14" s="143"/>
      <c r="F14" s="20"/>
      <c r="G14" s="15">
        <f>ROUNDDOWN('Máj 2020'!G14*'Máj MRR%'!$E$14/100,2)</f>
        <v>0</v>
      </c>
      <c r="H14" s="15">
        <f>ROUNDDOWN('Máj 2020'!H14*'Máj MRR%'!$E$14/100,2)</f>
        <v>0</v>
      </c>
      <c r="I14" s="15">
        <f>ROUNDDOWN('Máj 2020'!I14*'Máj MRR%'!$E$14/100,2)</f>
        <v>0</v>
      </c>
      <c r="J14" s="15">
        <f>ROUNDDOWN('Máj 2020'!J14*'Máj MRR%'!$E$14/100,2)</f>
        <v>0</v>
      </c>
      <c r="K14" s="15">
        <f>ROUNDDOWN('Máj 2020'!K14*'Máj MRR%'!$E$14/100,2)</f>
        <v>0</v>
      </c>
      <c r="L14" s="15">
        <f t="shared" si="1"/>
        <v>0</v>
      </c>
      <c r="M14" s="15">
        <f>ROUNDDOWN('Máj 2020'!M14*'Máj MRR%'!$E$14/100,2)</f>
        <v>0</v>
      </c>
      <c r="N14" s="15">
        <f>ROUNDDOWN('Máj 2020'!N14*'Máj MRR%'!$E$14/100,2)</f>
        <v>0</v>
      </c>
      <c r="O14" s="15">
        <f>ROUNDDOWN('Máj 2020'!O14*'Máj MRR%'!$E$14/100,2)</f>
        <v>0</v>
      </c>
      <c r="P14" s="15">
        <f>ROUNDDOWN('Máj 2020'!P14*'Máj MRR%'!$E$14/100,2)</f>
        <v>0</v>
      </c>
      <c r="Q14" s="15">
        <f>ROUNDDOWN('Máj 2020'!Q14*'Máj MRR%'!$E$14/100,2)</f>
        <v>0</v>
      </c>
      <c r="R14" s="15">
        <f>ROUNDDOWN('Máj 2020'!R14*'Máj MRR%'!$E$14/100,2)</f>
        <v>0</v>
      </c>
      <c r="S14" s="15">
        <f>ROUNDDOWN('Máj 2020'!S14*'Máj MRR%'!$E$14/100,2)</f>
        <v>0</v>
      </c>
      <c r="T14" s="15">
        <f>ROUNDDOWN('Máj 2020'!T14*'Máj MRR%'!$E$14/100,2)</f>
        <v>0</v>
      </c>
      <c r="U14" s="15">
        <f>ROUNDDOWN('Máj 2020'!U14*'Máj MRR%'!$E$14/100,2)</f>
        <v>0</v>
      </c>
      <c r="V14" s="15">
        <f>ROUNDDOWN('Máj 2020'!V14*'Máj MRR%'!$E$14/100,2)</f>
        <v>0</v>
      </c>
      <c r="W14" s="17">
        <f t="shared" si="0"/>
        <v>0</v>
      </c>
      <c r="X14" s="56"/>
      <c r="AA14" s="55"/>
    </row>
    <row r="15" spans="1:27" x14ac:dyDescent="0.25">
      <c r="A15" s="98"/>
      <c r="B15" s="54"/>
      <c r="C15" s="18"/>
      <c r="D15" s="19"/>
      <c r="E15" s="143"/>
      <c r="F15" s="20"/>
      <c r="G15" s="15">
        <f>ROUNDDOWN('Máj 2020'!G15*'Máj MRR%'!$E$15/100,2)</f>
        <v>0</v>
      </c>
      <c r="H15" s="15">
        <f>ROUNDDOWN('Máj 2020'!H15*'Máj MRR%'!$E$15/100,2)</f>
        <v>0</v>
      </c>
      <c r="I15" s="15">
        <f>ROUNDDOWN('Máj 2020'!I15*'Máj MRR%'!$E$15/100,2)</f>
        <v>0</v>
      </c>
      <c r="J15" s="15">
        <f>ROUNDDOWN('Máj 2020'!J15*'Máj MRR%'!$E$15/100,2)</f>
        <v>0</v>
      </c>
      <c r="K15" s="15">
        <f>ROUNDDOWN('Máj 2020'!K15*'Máj MRR%'!$E$15/100,2)</f>
        <v>0</v>
      </c>
      <c r="L15" s="15">
        <f t="shared" si="1"/>
        <v>0</v>
      </c>
      <c r="M15" s="15">
        <f>ROUNDDOWN('Máj 2020'!M15*'Máj MRR%'!$E$15/100,2)</f>
        <v>0</v>
      </c>
      <c r="N15" s="15">
        <f>ROUNDDOWN('Máj 2020'!N15*'Máj MRR%'!$E$15/100,2)</f>
        <v>0</v>
      </c>
      <c r="O15" s="15">
        <f>ROUNDDOWN('Máj 2020'!O15*'Máj MRR%'!$E$15/100,2)</f>
        <v>0</v>
      </c>
      <c r="P15" s="15">
        <f>ROUNDDOWN('Máj 2020'!P15*'Máj MRR%'!$E$15/100,2)</f>
        <v>0</v>
      </c>
      <c r="Q15" s="15">
        <f>ROUNDDOWN('Máj 2020'!Q15*'Máj MRR%'!$E$15/100,2)</f>
        <v>0</v>
      </c>
      <c r="R15" s="15">
        <f>ROUNDDOWN('Máj 2020'!R15*'Máj MRR%'!$E$15/100,2)</f>
        <v>0</v>
      </c>
      <c r="S15" s="15">
        <f>ROUNDDOWN('Máj 2020'!S15*'Máj MRR%'!$E$15/100,2)</f>
        <v>0</v>
      </c>
      <c r="T15" s="15">
        <f>ROUNDDOWN('Máj 2020'!T15*'Máj MRR%'!$E$15/100,2)</f>
        <v>0</v>
      </c>
      <c r="U15" s="15">
        <f>ROUNDDOWN('Máj 2020'!U15*'Máj MRR%'!$E$15/100,2)</f>
        <v>0</v>
      </c>
      <c r="V15" s="15">
        <f>ROUNDDOWN('Máj 2020'!V15*'Máj MRR%'!$E$15/100,2)</f>
        <v>0</v>
      </c>
      <c r="W15" s="17">
        <f t="shared" si="0"/>
        <v>0</v>
      </c>
      <c r="X15" s="56"/>
      <c r="AA15" s="55"/>
    </row>
    <row r="16" spans="1:27" x14ac:dyDescent="0.25">
      <c r="A16" s="98"/>
      <c r="B16" s="54"/>
      <c r="C16" s="18"/>
      <c r="D16" s="19"/>
      <c r="E16" s="143"/>
      <c r="F16" s="20"/>
      <c r="G16" s="15">
        <f>ROUNDDOWN('Máj 2020'!G16*'Máj MRR%'!$E$16/100,2)</f>
        <v>0</v>
      </c>
      <c r="H16" s="15">
        <f>ROUNDDOWN('Máj 2020'!H16*'Máj MRR%'!$E$16/100,2)</f>
        <v>0</v>
      </c>
      <c r="I16" s="15">
        <f>ROUNDDOWN('Máj 2020'!I16*'Máj MRR%'!$E$16/100,2)</f>
        <v>0</v>
      </c>
      <c r="J16" s="15">
        <f>ROUNDDOWN('Máj 2020'!J16*'Máj MRR%'!$E$16/100,2)</f>
        <v>0</v>
      </c>
      <c r="K16" s="15">
        <f>ROUNDDOWN('Máj 2020'!K16*'Máj MRR%'!$E$16/100,2)</f>
        <v>0</v>
      </c>
      <c r="L16" s="15">
        <f t="shared" si="1"/>
        <v>0</v>
      </c>
      <c r="M16" s="15">
        <f>ROUNDDOWN('Máj 2020'!M16*'Máj MRR%'!$E$16/100,2)</f>
        <v>0</v>
      </c>
      <c r="N16" s="15">
        <f>ROUNDDOWN('Máj 2020'!N16*'Máj MRR%'!$E$16/100,2)</f>
        <v>0</v>
      </c>
      <c r="O16" s="15">
        <f>ROUNDDOWN('Máj 2020'!O16*'Máj MRR%'!$E$16/100,2)</f>
        <v>0</v>
      </c>
      <c r="P16" s="15">
        <f>ROUNDDOWN('Máj 2020'!P16*'Máj MRR%'!$E$16/100,2)</f>
        <v>0</v>
      </c>
      <c r="Q16" s="15">
        <f>ROUNDDOWN('Máj 2020'!Q16*'Máj MRR%'!$E$16/100,2)</f>
        <v>0</v>
      </c>
      <c r="R16" s="15">
        <f>ROUNDDOWN('Máj 2020'!R16*'Máj MRR%'!$E$16/100,2)</f>
        <v>0</v>
      </c>
      <c r="S16" s="15">
        <f>ROUNDDOWN('Máj 2020'!S16*'Máj MRR%'!$E$16/100,2)</f>
        <v>0</v>
      </c>
      <c r="T16" s="15">
        <f>ROUNDDOWN('Máj 2020'!T16*'Máj MRR%'!$E$16/100,2)</f>
        <v>0</v>
      </c>
      <c r="U16" s="15">
        <f>ROUNDDOWN('Máj 2020'!U16*'Máj MRR%'!$E$16/100,2)</f>
        <v>0</v>
      </c>
      <c r="V16" s="15">
        <f>ROUNDDOWN('Máj 2020'!V16*'Máj MRR%'!$E$16/100,2)</f>
        <v>0</v>
      </c>
      <c r="W16" s="17">
        <f t="shared" si="0"/>
        <v>0</v>
      </c>
      <c r="X16" s="56"/>
      <c r="AA16" s="55"/>
    </row>
    <row r="17" spans="1:27" x14ac:dyDescent="0.25">
      <c r="A17" s="98"/>
      <c r="B17" s="54"/>
      <c r="C17" s="18"/>
      <c r="D17" s="19"/>
      <c r="E17" s="143"/>
      <c r="F17" s="20"/>
      <c r="G17" s="15">
        <f>ROUNDDOWN('Máj 2020'!G17*'Máj MRR%'!$E$17/100,2)</f>
        <v>0</v>
      </c>
      <c r="H17" s="15">
        <f>ROUNDDOWN('Máj 2020'!H17*'Máj MRR%'!$E$17/100,2)</f>
        <v>0</v>
      </c>
      <c r="I17" s="15">
        <f>ROUNDDOWN('Máj 2020'!I17*'Máj MRR%'!$E$17/100,2)</f>
        <v>0</v>
      </c>
      <c r="J17" s="15">
        <f>ROUNDDOWN('Máj 2020'!J17*'Máj MRR%'!$E$17/100,2)</f>
        <v>0</v>
      </c>
      <c r="K17" s="15">
        <f>ROUNDDOWN('Máj 2020'!K17*'Máj MRR%'!$E$17/100,2)</f>
        <v>0</v>
      </c>
      <c r="L17" s="15">
        <f t="shared" si="1"/>
        <v>0</v>
      </c>
      <c r="M17" s="15">
        <f>ROUNDDOWN('Máj 2020'!M17*'Máj MRR%'!$E$17/100,2)</f>
        <v>0</v>
      </c>
      <c r="N17" s="15">
        <f>ROUNDDOWN('Máj 2020'!N17*'Máj MRR%'!$E$17/100,2)</f>
        <v>0</v>
      </c>
      <c r="O17" s="15">
        <f>ROUNDDOWN('Máj 2020'!O17*'Máj MRR%'!$E$17/100,2)</f>
        <v>0</v>
      </c>
      <c r="P17" s="15">
        <f>ROUNDDOWN('Máj 2020'!P17*'Máj MRR%'!$E$17/100,2)</f>
        <v>0</v>
      </c>
      <c r="Q17" s="15">
        <f>ROUNDDOWN('Máj 2020'!Q17*'Máj MRR%'!$E$17/100,2)</f>
        <v>0</v>
      </c>
      <c r="R17" s="15">
        <f>ROUNDDOWN('Máj 2020'!R17*'Máj MRR%'!$E$17/100,2)</f>
        <v>0</v>
      </c>
      <c r="S17" s="15">
        <f>ROUNDDOWN('Máj 2020'!S17*'Máj MRR%'!$E$17/100,2)</f>
        <v>0</v>
      </c>
      <c r="T17" s="15">
        <f>ROUNDDOWN('Máj 2020'!T17*'Máj MRR%'!$E$17/100,2)</f>
        <v>0</v>
      </c>
      <c r="U17" s="15">
        <f>ROUNDDOWN('Máj 2020'!U17*'Máj MRR%'!$E$17/100,2)</f>
        <v>0</v>
      </c>
      <c r="V17" s="15">
        <f>ROUNDDOWN('Máj 2020'!V17*'Máj MRR%'!$E$17/100,2)</f>
        <v>0</v>
      </c>
      <c r="W17" s="17">
        <f t="shared" si="0"/>
        <v>0</v>
      </c>
      <c r="X17" s="56"/>
      <c r="AA17" s="55"/>
    </row>
    <row r="18" spans="1:27" x14ac:dyDescent="0.25">
      <c r="A18" s="98"/>
      <c r="B18" s="54"/>
      <c r="C18" s="18"/>
      <c r="D18" s="19"/>
      <c r="E18" s="143"/>
      <c r="F18" s="20"/>
      <c r="G18" s="15">
        <f>ROUNDDOWN('Máj 2020'!G18*'Máj MRR%'!$E$18/100,2)</f>
        <v>0</v>
      </c>
      <c r="H18" s="15">
        <f>ROUNDDOWN('Máj 2020'!H18*'Máj MRR%'!$E$18/100,2)</f>
        <v>0</v>
      </c>
      <c r="I18" s="15">
        <f>ROUNDDOWN('Máj 2020'!I18*'Máj MRR%'!$E$18/100,2)</f>
        <v>0</v>
      </c>
      <c r="J18" s="15">
        <f>ROUNDDOWN('Máj 2020'!J18*'Máj MRR%'!$E$18/100,2)</f>
        <v>0</v>
      </c>
      <c r="K18" s="15">
        <f>ROUNDDOWN('Máj 2020'!K18*'Máj MRR%'!$E$18/100,2)</f>
        <v>0</v>
      </c>
      <c r="L18" s="15">
        <f t="shared" si="1"/>
        <v>0</v>
      </c>
      <c r="M18" s="15">
        <f>ROUNDDOWN('Máj 2020'!M18*'Máj MRR%'!$E$18/100,2)</f>
        <v>0</v>
      </c>
      <c r="N18" s="15">
        <f>ROUNDDOWN('Máj 2020'!N18*'Máj MRR%'!$E$18/100,2)</f>
        <v>0</v>
      </c>
      <c r="O18" s="15">
        <f>ROUNDDOWN('Máj 2020'!O18*'Máj MRR%'!$E$18/100,2)</f>
        <v>0</v>
      </c>
      <c r="P18" s="15">
        <f>ROUNDDOWN('Máj 2020'!P18*'Máj MRR%'!$E$18/100,2)</f>
        <v>0</v>
      </c>
      <c r="Q18" s="15">
        <f>ROUNDDOWN('Máj 2020'!Q18*'Máj MRR%'!$E$18/100,2)</f>
        <v>0</v>
      </c>
      <c r="R18" s="15">
        <f>ROUNDDOWN('Máj 2020'!R18*'Máj MRR%'!$E$18/100,2)</f>
        <v>0</v>
      </c>
      <c r="S18" s="15">
        <f>ROUNDDOWN('Máj 2020'!S18*'Máj MRR%'!$E$18/100,2)</f>
        <v>0</v>
      </c>
      <c r="T18" s="15">
        <f>ROUNDDOWN('Máj 2020'!T18*'Máj MRR%'!$E$18/100,2)</f>
        <v>0</v>
      </c>
      <c r="U18" s="15">
        <f>ROUNDDOWN('Máj 2020'!U18*'Máj MRR%'!$E$18/100,2)</f>
        <v>0</v>
      </c>
      <c r="V18" s="15">
        <f>ROUNDDOWN('Máj 2020'!V18*'Máj MRR%'!$E$18/100,2)</f>
        <v>0</v>
      </c>
      <c r="W18" s="17">
        <f t="shared" si="0"/>
        <v>0</v>
      </c>
      <c r="X18" s="56"/>
      <c r="AA18" s="55"/>
    </row>
    <row r="19" spans="1:27" x14ac:dyDescent="0.25">
      <c r="A19" s="98"/>
      <c r="B19" s="54"/>
      <c r="C19" s="18"/>
      <c r="D19" s="19"/>
      <c r="E19" s="143"/>
      <c r="F19" s="20"/>
      <c r="G19" s="15">
        <f>ROUNDDOWN('Máj 2020'!G19*'Máj MRR%'!$E$19/100,2)</f>
        <v>0</v>
      </c>
      <c r="H19" s="15">
        <f>ROUNDDOWN('Máj 2020'!H19*'Máj MRR%'!$E$19/100,2)</f>
        <v>0</v>
      </c>
      <c r="I19" s="15">
        <f>ROUNDDOWN('Máj 2020'!I19*'Máj MRR%'!$E$19/100,2)</f>
        <v>0</v>
      </c>
      <c r="J19" s="15">
        <f>ROUNDDOWN('Máj 2020'!J19*'Máj MRR%'!$E$19/100,2)</f>
        <v>0</v>
      </c>
      <c r="K19" s="15">
        <f>ROUNDDOWN('Máj 2020'!K19*'Máj MRR%'!$E$19/100,2)</f>
        <v>0</v>
      </c>
      <c r="L19" s="15">
        <f t="shared" si="1"/>
        <v>0</v>
      </c>
      <c r="M19" s="15">
        <f>ROUNDDOWN('Máj 2020'!M19*'Máj MRR%'!$E$19/100,2)</f>
        <v>0</v>
      </c>
      <c r="N19" s="15">
        <f>ROUNDDOWN('Máj 2020'!N19*'Máj MRR%'!$E$19/100,2)</f>
        <v>0</v>
      </c>
      <c r="O19" s="15">
        <f>ROUNDDOWN('Máj 2020'!O19*'Máj MRR%'!$E$19/100,2)</f>
        <v>0</v>
      </c>
      <c r="P19" s="15">
        <f>ROUNDDOWN('Máj 2020'!P19*'Máj MRR%'!$E$19/100,2)</f>
        <v>0</v>
      </c>
      <c r="Q19" s="15">
        <f>ROUNDDOWN('Máj 2020'!Q19*'Máj MRR%'!$E$19/100,2)</f>
        <v>0</v>
      </c>
      <c r="R19" s="15">
        <f>ROUNDDOWN('Máj 2020'!R19*'Máj MRR%'!$E$19/100,2)</f>
        <v>0</v>
      </c>
      <c r="S19" s="15">
        <f>ROUNDDOWN('Máj 2020'!S19*'Máj MRR%'!$E$19/100,2)</f>
        <v>0</v>
      </c>
      <c r="T19" s="15">
        <f>ROUNDDOWN('Máj 2020'!T19*'Máj MRR%'!$E$19/100,2)</f>
        <v>0</v>
      </c>
      <c r="U19" s="15">
        <f>ROUNDDOWN('Máj 2020'!U19*'Máj MRR%'!$E$19/100,2)</f>
        <v>0</v>
      </c>
      <c r="V19" s="15">
        <f>ROUNDDOWN('Máj 2020'!V19*'Máj MRR%'!$E$19/100,2)</f>
        <v>0</v>
      </c>
      <c r="W19" s="17">
        <f t="shared" si="0"/>
        <v>0</v>
      </c>
      <c r="X19" s="56"/>
      <c r="AA19" s="55"/>
    </row>
    <row r="20" spans="1:27" x14ac:dyDescent="0.25">
      <c r="A20" s="98"/>
      <c r="B20" s="54"/>
      <c r="C20" s="18"/>
      <c r="D20" s="19"/>
      <c r="E20" s="143"/>
      <c r="F20" s="20"/>
      <c r="G20" s="15">
        <f>ROUNDDOWN('Máj 2020'!G20*'Máj MRR%'!$E$20/100,2)</f>
        <v>0</v>
      </c>
      <c r="H20" s="15">
        <f>ROUNDDOWN('Máj 2020'!H20*'Máj MRR%'!$E$20/100,2)</f>
        <v>0</v>
      </c>
      <c r="I20" s="15">
        <f>ROUNDDOWN('Máj 2020'!I20*'Máj MRR%'!$E$20/100,2)</f>
        <v>0</v>
      </c>
      <c r="J20" s="15">
        <f>ROUNDDOWN('Máj 2020'!J20*'Máj MRR%'!$E$20/100,2)</f>
        <v>0</v>
      </c>
      <c r="K20" s="15">
        <f>ROUNDDOWN('Máj 2020'!K20*'Máj MRR%'!$E$20/100,2)</f>
        <v>0</v>
      </c>
      <c r="L20" s="15">
        <f t="shared" si="1"/>
        <v>0</v>
      </c>
      <c r="M20" s="15">
        <f>ROUNDDOWN('Máj 2020'!M20*'Máj MRR%'!$E$20/100,2)</f>
        <v>0</v>
      </c>
      <c r="N20" s="15">
        <f>ROUNDDOWN('Máj 2020'!N20*'Máj MRR%'!$E$20/100,2)</f>
        <v>0</v>
      </c>
      <c r="O20" s="15">
        <f>ROUNDDOWN('Máj 2020'!O20*'Máj MRR%'!$E$20/100,2)</f>
        <v>0</v>
      </c>
      <c r="P20" s="15">
        <f>ROUNDDOWN('Máj 2020'!P20*'Máj MRR%'!$E$20/100,2)</f>
        <v>0</v>
      </c>
      <c r="Q20" s="15">
        <f>ROUNDDOWN('Máj 2020'!Q20*'Máj MRR%'!$E$20/100,2)</f>
        <v>0</v>
      </c>
      <c r="R20" s="15">
        <f>ROUNDDOWN('Máj 2020'!R20*'Máj MRR%'!$E$20/100,2)</f>
        <v>0</v>
      </c>
      <c r="S20" s="15">
        <f>ROUNDDOWN('Máj 2020'!S20*'Máj MRR%'!$E$20/100,2)</f>
        <v>0</v>
      </c>
      <c r="T20" s="15">
        <f>ROUNDDOWN('Máj 2020'!T20*'Máj MRR%'!$E$20/100,2)</f>
        <v>0</v>
      </c>
      <c r="U20" s="15">
        <f>ROUNDDOWN('Máj 2020'!U20*'Máj MRR%'!$E$20/100,2)</f>
        <v>0</v>
      </c>
      <c r="V20" s="15">
        <f>ROUNDDOWN('Máj 2020'!V20*'Máj MRR%'!$E$20/100,2)</f>
        <v>0</v>
      </c>
      <c r="W20" s="17">
        <f t="shared" si="0"/>
        <v>0</v>
      </c>
      <c r="X20" s="56"/>
      <c r="AA20" s="55"/>
    </row>
    <row r="21" spans="1:27" ht="15.75" x14ac:dyDescent="0.25">
      <c r="A21" s="297" t="s">
        <v>68</v>
      </c>
      <c r="B21" s="298"/>
      <c r="C21" s="298"/>
      <c r="D21" s="298"/>
      <c r="E21" s="299"/>
      <c r="F21" s="91"/>
      <c r="G21" s="26">
        <f t="shared" ref="G21:W21" si="2">SUM(G11:G20)</f>
        <v>0</v>
      </c>
      <c r="H21" s="26">
        <f t="shared" si="2"/>
        <v>0</v>
      </c>
      <c r="I21" s="26">
        <f t="shared" si="2"/>
        <v>0</v>
      </c>
      <c r="J21" s="26">
        <f t="shared" si="2"/>
        <v>0</v>
      </c>
      <c r="K21" s="26">
        <f t="shared" si="2"/>
        <v>0</v>
      </c>
      <c r="L21" s="26">
        <f t="shared" si="2"/>
        <v>0</v>
      </c>
      <c r="M21" s="26">
        <f t="shared" si="2"/>
        <v>0</v>
      </c>
      <c r="N21" s="26">
        <f t="shared" si="2"/>
        <v>0</v>
      </c>
      <c r="O21" s="26">
        <f t="shared" si="2"/>
        <v>0</v>
      </c>
      <c r="P21" s="26">
        <f t="shared" si="2"/>
        <v>0</v>
      </c>
      <c r="Q21" s="26">
        <f t="shared" si="2"/>
        <v>0</v>
      </c>
      <c r="R21" s="26">
        <f t="shared" si="2"/>
        <v>0</v>
      </c>
      <c r="S21" s="26">
        <f t="shared" si="2"/>
        <v>0</v>
      </c>
      <c r="T21" s="26">
        <f t="shared" si="2"/>
        <v>0</v>
      </c>
      <c r="U21" s="26">
        <f t="shared" si="2"/>
        <v>0</v>
      </c>
      <c r="V21" s="26">
        <f t="shared" si="2"/>
        <v>0</v>
      </c>
      <c r="W21" s="26">
        <f t="shared" si="2"/>
        <v>0</v>
      </c>
      <c r="X21" s="27"/>
    </row>
    <row r="22" spans="1:27" ht="16.5" thickBot="1" x14ac:dyDescent="0.3">
      <c r="A22" s="28"/>
      <c r="B22" s="28"/>
      <c r="C22" s="29"/>
      <c r="D22" s="29"/>
      <c r="E22" s="82"/>
      <c r="F22" s="29"/>
      <c r="G22" s="30"/>
      <c r="H22" s="30"/>
      <c r="I22" s="30"/>
      <c r="J22" s="30"/>
      <c r="K22" s="30"/>
      <c r="L22" s="30"/>
      <c r="M22" s="30"/>
      <c r="N22" s="30"/>
      <c r="O22" s="31"/>
      <c r="P22" s="31"/>
      <c r="Q22" s="31"/>
      <c r="R22" s="31"/>
      <c r="S22" s="31"/>
      <c r="T22" s="30"/>
      <c r="U22" s="30"/>
      <c r="V22" s="30"/>
      <c r="W22" s="30"/>
      <c r="X22" s="32"/>
    </row>
    <row r="23" spans="1:27" ht="16.5" thickBot="1" x14ac:dyDescent="0.3">
      <c r="A23" s="300" t="s">
        <v>29</v>
      </c>
      <c r="B23" s="301"/>
      <c r="C23" s="302"/>
      <c r="D23" s="302"/>
      <c r="E23" s="302"/>
      <c r="F23" s="302"/>
      <c r="G23" s="302"/>
      <c r="H23" s="302"/>
      <c r="I23" s="302"/>
      <c r="J23" s="302"/>
      <c r="K23" s="302"/>
      <c r="L23" s="302"/>
      <c r="M23" s="302"/>
      <c r="N23" s="302"/>
      <c r="O23" s="302"/>
      <c r="P23" s="302"/>
      <c r="Q23" s="302"/>
      <c r="R23" s="302"/>
      <c r="S23" s="302"/>
      <c r="T23" s="302"/>
      <c r="U23" s="302"/>
      <c r="V23" s="302"/>
      <c r="W23" s="302"/>
      <c r="X23" s="303"/>
    </row>
    <row r="24" spans="1:27" ht="15.75" x14ac:dyDescent="0.25">
      <c r="A24" s="33" t="s">
        <v>30</v>
      </c>
      <c r="B24" s="309" t="s">
        <v>62</v>
      </c>
      <c r="C24" s="310"/>
      <c r="D24" s="311"/>
      <c r="E24" s="304"/>
      <c r="F24" s="305"/>
      <c r="G24" s="305"/>
      <c r="H24" s="305"/>
      <c r="I24" s="305"/>
      <c r="J24" s="305"/>
      <c r="K24" s="34">
        <v>2</v>
      </c>
      <c r="L24" s="306" t="s">
        <v>63</v>
      </c>
      <c r="M24" s="306"/>
      <c r="N24" s="306"/>
      <c r="O24" s="306"/>
      <c r="P24" s="306"/>
      <c r="Q24" s="306"/>
      <c r="R24" s="307"/>
      <c r="S24" s="307"/>
      <c r="T24" s="307"/>
      <c r="U24" s="307"/>
      <c r="V24" s="307"/>
      <c r="W24" s="307"/>
      <c r="X24" s="308"/>
    </row>
    <row r="25" spans="1:27" ht="15" customHeight="1" x14ac:dyDescent="0.25">
      <c r="A25" s="35" t="s">
        <v>33</v>
      </c>
      <c r="B25" s="317" t="s">
        <v>34</v>
      </c>
      <c r="C25" s="318"/>
      <c r="D25" s="318"/>
      <c r="E25" s="318"/>
      <c r="F25" s="318"/>
      <c r="G25" s="318"/>
      <c r="H25" s="318"/>
      <c r="I25" s="318"/>
      <c r="J25" s="318"/>
      <c r="K25" s="318"/>
      <c r="L25" s="318"/>
      <c r="M25" s="318"/>
      <c r="N25" s="318"/>
      <c r="O25" s="318"/>
      <c r="P25" s="318"/>
      <c r="Q25" s="318"/>
      <c r="R25" s="318"/>
      <c r="S25" s="318"/>
      <c r="T25" s="318"/>
      <c r="U25" s="318"/>
      <c r="V25" s="318"/>
      <c r="W25" s="318"/>
      <c r="X25" s="319"/>
    </row>
    <row r="26" spans="1:27" ht="15.75" x14ac:dyDescent="0.25">
      <c r="A26" s="274"/>
      <c r="B26" s="51"/>
      <c r="C26" s="277" t="s">
        <v>35</v>
      </c>
      <c r="D26" s="277"/>
      <c r="E26" s="277"/>
      <c r="F26" s="277"/>
      <c r="G26" s="277"/>
      <c r="H26" s="277"/>
      <c r="I26" s="277"/>
      <c r="J26" s="277"/>
      <c r="K26" s="278" t="s">
        <v>36</v>
      </c>
      <c r="L26" s="278"/>
      <c r="M26" s="278"/>
      <c r="N26" s="278"/>
      <c r="O26" s="278"/>
      <c r="P26" s="278"/>
      <c r="Q26" s="278"/>
      <c r="R26" s="278"/>
      <c r="S26" s="278"/>
      <c r="T26" s="277"/>
      <c r="U26" s="277"/>
      <c r="V26" s="277"/>
      <c r="W26" s="277"/>
      <c r="X26" s="279"/>
    </row>
    <row r="27" spans="1:27" ht="15.75" x14ac:dyDescent="0.25">
      <c r="A27" s="275"/>
      <c r="B27" s="52"/>
      <c r="C27" s="277" t="s">
        <v>37</v>
      </c>
      <c r="D27" s="277"/>
      <c r="E27" s="277"/>
      <c r="F27" s="277"/>
      <c r="G27" s="277"/>
      <c r="H27" s="277"/>
      <c r="I27" s="277"/>
      <c r="J27" s="277"/>
      <c r="K27" s="278"/>
      <c r="L27" s="278"/>
      <c r="M27" s="278"/>
      <c r="N27" s="278"/>
      <c r="O27" s="278"/>
      <c r="P27" s="278"/>
      <c r="Q27" s="278"/>
      <c r="R27" s="278"/>
      <c r="S27" s="278"/>
      <c r="T27" s="277"/>
      <c r="U27" s="277"/>
      <c r="V27" s="277"/>
      <c r="W27" s="277"/>
      <c r="X27" s="279"/>
    </row>
    <row r="28" spans="1:27" ht="16.5" thickBot="1" x14ac:dyDescent="0.3">
      <c r="A28" s="276"/>
      <c r="B28" s="53"/>
      <c r="C28" s="280" t="s">
        <v>38</v>
      </c>
      <c r="D28" s="280"/>
      <c r="E28" s="277"/>
      <c r="F28" s="277"/>
      <c r="G28" s="277"/>
      <c r="H28" s="277"/>
      <c r="I28" s="277"/>
      <c r="J28" s="277"/>
      <c r="K28" s="280" t="s">
        <v>39</v>
      </c>
      <c r="L28" s="280"/>
      <c r="M28" s="280"/>
      <c r="N28" s="280"/>
      <c r="O28" s="280"/>
      <c r="P28" s="280"/>
      <c r="Q28" s="280"/>
      <c r="R28" s="280"/>
      <c r="S28" s="280"/>
      <c r="T28" s="280"/>
      <c r="U28" s="280"/>
      <c r="V28" s="280"/>
      <c r="W28" s="280"/>
      <c r="X28" s="281"/>
    </row>
    <row r="29" spans="1:27" ht="16.5" thickBot="1" x14ac:dyDescent="0.3">
      <c r="A29" s="28"/>
      <c r="B29" s="28"/>
      <c r="C29" s="29"/>
      <c r="D29" s="29"/>
      <c r="E29" s="82"/>
      <c r="F29" s="29"/>
      <c r="G29" s="36"/>
      <c r="H29" s="36"/>
      <c r="I29" s="36"/>
      <c r="J29" s="30"/>
      <c r="K29" s="30"/>
      <c r="L29" s="30"/>
      <c r="M29" s="30"/>
      <c r="N29" s="30"/>
      <c r="O29" s="31"/>
      <c r="P29" s="31"/>
      <c r="Q29" s="31"/>
      <c r="R29" s="31"/>
      <c r="S29" s="31"/>
      <c r="T29" s="30"/>
      <c r="U29" s="30"/>
      <c r="V29" s="30"/>
      <c r="W29" s="30"/>
      <c r="X29" s="32"/>
    </row>
    <row r="30" spans="1:27" ht="15" customHeight="1" thickBot="1" x14ac:dyDescent="0.3">
      <c r="A30" s="37" t="s">
        <v>40</v>
      </c>
      <c r="B30" s="37"/>
      <c r="C30" s="37"/>
      <c r="D30" s="37"/>
      <c r="E30" s="83"/>
      <c r="F30" s="38"/>
      <c r="G30" s="38"/>
      <c r="H30" s="38"/>
      <c r="I30" s="38"/>
      <c r="J30" s="38"/>
      <c r="K30" s="38"/>
      <c r="L30" s="38"/>
      <c r="M30" s="38"/>
      <c r="N30" s="38"/>
      <c r="O30" s="363" t="s">
        <v>46</v>
      </c>
      <c r="P30" s="364"/>
      <c r="Q30" s="364"/>
      <c r="R30" s="364"/>
      <c r="S30" s="364"/>
      <c r="T30" s="364"/>
      <c r="U30" s="364"/>
      <c r="V30" s="364"/>
      <c r="W30" s="364"/>
      <c r="X30" s="365"/>
    </row>
    <row r="31" spans="1:27" x14ac:dyDescent="0.25">
      <c r="A31" s="39">
        <v>1</v>
      </c>
      <c r="B31" s="377" t="s">
        <v>43</v>
      </c>
      <c r="C31" s="378"/>
      <c r="D31" s="41"/>
      <c r="E31" s="84"/>
      <c r="F31" s="41"/>
      <c r="G31" s="41"/>
      <c r="H31" s="41"/>
      <c r="I31" s="42"/>
      <c r="J31" s="42"/>
      <c r="K31" s="42"/>
      <c r="L31" s="41"/>
      <c r="M31" s="41"/>
      <c r="N31" s="41"/>
      <c r="O31" s="355" t="s">
        <v>47</v>
      </c>
      <c r="P31" s="356"/>
      <c r="Q31" s="356"/>
      <c r="R31" s="356"/>
      <c r="S31" s="356"/>
      <c r="T31" s="356"/>
      <c r="U31" s="356"/>
      <c r="V31" s="356"/>
      <c r="W31" s="356"/>
      <c r="X31" s="357"/>
    </row>
    <row r="32" spans="1:27" x14ac:dyDescent="0.25">
      <c r="A32" s="39"/>
      <c r="B32" s="39"/>
      <c r="C32" s="40"/>
      <c r="D32" s="43"/>
      <c r="E32" s="85"/>
      <c r="F32" s="43"/>
      <c r="G32" s="43"/>
      <c r="H32" s="43"/>
      <c r="I32" s="43"/>
      <c r="J32" s="43"/>
      <c r="K32" s="43"/>
      <c r="L32" s="43"/>
      <c r="M32" s="43"/>
      <c r="N32" s="43"/>
      <c r="O32" s="358" t="s">
        <v>94</v>
      </c>
      <c r="P32" s="359"/>
      <c r="Q32" s="359"/>
      <c r="R32" s="359"/>
      <c r="S32" s="359"/>
      <c r="T32" s="359"/>
      <c r="U32" s="359"/>
      <c r="V32" s="359"/>
      <c r="W32" s="359"/>
      <c r="X32" s="67"/>
    </row>
    <row r="33" spans="1:24" x14ac:dyDescent="0.25">
      <c r="A33" s="39"/>
      <c r="B33" s="39"/>
      <c r="C33" s="40"/>
      <c r="D33" s="43"/>
      <c r="E33" s="85"/>
      <c r="F33" s="43"/>
      <c r="G33" s="43"/>
      <c r="H33" s="43"/>
      <c r="I33" s="43"/>
      <c r="J33" s="43"/>
      <c r="K33" s="43"/>
      <c r="L33" s="43"/>
      <c r="M33" s="43"/>
      <c r="N33" s="43"/>
      <c r="O33" s="358"/>
      <c r="P33" s="359"/>
      <c r="Q33" s="359"/>
      <c r="R33" s="359"/>
      <c r="S33" s="359"/>
      <c r="T33" s="359"/>
      <c r="U33" s="359"/>
      <c r="V33" s="359"/>
      <c r="W33" s="359"/>
      <c r="X33" s="67"/>
    </row>
    <row r="34" spans="1:24" x14ac:dyDescent="0.25">
      <c r="A34" s="39"/>
      <c r="B34" s="39"/>
      <c r="C34" s="40"/>
      <c r="D34" s="43"/>
      <c r="E34" s="86"/>
      <c r="F34"/>
      <c r="G34"/>
      <c r="H34"/>
      <c r="I34"/>
      <c r="J34"/>
      <c r="K34"/>
      <c r="L34"/>
      <c r="M34"/>
      <c r="N34"/>
      <c r="O34" s="358"/>
      <c r="P34" s="359"/>
      <c r="Q34" s="359"/>
      <c r="R34" s="359"/>
      <c r="S34" s="359"/>
      <c r="T34" s="359"/>
      <c r="U34" s="359"/>
      <c r="V34" s="359"/>
      <c r="W34" s="359"/>
      <c r="X34" s="67"/>
    </row>
    <row r="35" spans="1:24" x14ac:dyDescent="0.25">
      <c r="A35" s="44"/>
      <c r="B35" s="44"/>
      <c r="C35" s="264"/>
      <c r="D35" s="264"/>
      <c r="E35" s="264"/>
      <c r="F35" s="264"/>
      <c r="G35" s="264"/>
      <c r="H35" s="264"/>
      <c r="I35" s="264"/>
      <c r="J35" s="264"/>
      <c r="K35" s="264"/>
      <c r="L35" s="264"/>
      <c r="M35" s="264"/>
      <c r="N35"/>
      <c r="O35" s="358" t="s">
        <v>49</v>
      </c>
      <c r="P35" s="359"/>
      <c r="Q35" s="359"/>
      <c r="R35" s="359"/>
      <c r="S35" s="359"/>
      <c r="T35" s="359"/>
      <c r="U35" s="359"/>
      <c r="V35" s="359"/>
      <c r="W35" s="359"/>
      <c r="X35" s="67"/>
    </row>
    <row r="36" spans="1:24" x14ac:dyDescent="0.25">
      <c r="A36" s="44"/>
      <c r="B36" s="44"/>
      <c r="C36" s="264"/>
      <c r="D36" s="264"/>
      <c r="E36" s="264"/>
      <c r="F36" s="264"/>
      <c r="G36" s="264"/>
      <c r="H36" s="264"/>
      <c r="I36" s="264"/>
      <c r="J36" s="264"/>
      <c r="K36" s="264"/>
      <c r="L36" s="264"/>
      <c r="M36" s="264"/>
      <c r="N36" s="89"/>
      <c r="O36" s="358"/>
      <c r="P36" s="359"/>
      <c r="Q36" s="359"/>
      <c r="R36" s="359"/>
      <c r="S36" s="359"/>
      <c r="T36" s="359"/>
      <c r="U36" s="359"/>
      <c r="V36" s="359"/>
      <c r="W36" s="359"/>
      <c r="X36" s="67"/>
    </row>
    <row r="37" spans="1:24" ht="15.75" thickBot="1" x14ac:dyDescent="0.3">
      <c r="A37" s="89"/>
      <c r="B37" s="89"/>
      <c r="C37" s="264"/>
      <c r="D37" s="264"/>
      <c r="E37" s="264"/>
      <c r="F37" s="264"/>
      <c r="G37" s="264"/>
      <c r="H37" s="264"/>
      <c r="I37" s="264"/>
      <c r="J37" s="264"/>
      <c r="K37" s="264"/>
      <c r="L37" s="264"/>
      <c r="M37" s="264"/>
      <c r="N37" s="89"/>
      <c r="O37" s="68"/>
      <c r="P37" s="69"/>
      <c r="Q37" s="69"/>
      <c r="R37" s="69"/>
      <c r="S37" s="69"/>
      <c r="T37" s="69"/>
      <c r="U37" s="69"/>
      <c r="V37" s="69"/>
      <c r="W37" s="69"/>
      <c r="X37" s="70"/>
    </row>
    <row r="38" spans="1:24" x14ac:dyDescent="0.25">
      <c r="A38" s="89"/>
      <c r="B38" s="89"/>
      <c r="C38" s="89"/>
      <c r="D38" s="89"/>
      <c r="E38" s="87"/>
      <c r="F38" s="89"/>
      <c r="G38" s="89"/>
      <c r="H38" s="89"/>
      <c r="I38" s="89"/>
      <c r="J38" s="89"/>
      <c r="K38" s="89"/>
      <c r="L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</row>
    <row r="39" spans="1:24" x14ac:dyDescent="0.25">
      <c r="A39" s="89"/>
      <c r="B39" s="89"/>
      <c r="C39" s="89"/>
      <c r="D39" s="89"/>
      <c r="E39" s="87"/>
      <c r="F39" s="89"/>
      <c r="G39" s="89"/>
      <c r="H39" s="89"/>
      <c r="I39" s="89"/>
      <c r="J39" s="89"/>
      <c r="K39" s="89"/>
      <c r="L39" s="89"/>
      <c r="N39" s="89"/>
      <c r="O39" s="89"/>
      <c r="P39" s="89"/>
      <c r="Q39" s="89"/>
      <c r="R39" s="89"/>
      <c r="S39" s="89"/>
      <c r="T39" s="89"/>
      <c r="U39" s="89"/>
      <c r="W39" s="89"/>
      <c r="X39" s="89"/>
    </row>
    <row r="40" spans="1:24" x14ac:dyDescent="0.25">
      <c r="A40" s="89"/>
      <c r="B40" s="89"/>
      <c r="C40" s="89"/>
      <c r="D40" s="89"/>
      <c r="E40" s="87"/>
      <c r="F40" s="89"/>
      <c r="G40" s="89"/>
      <c r="H40" s="89"/>
      <c r="I40" s="89"/>
      <c r="J40" s="89"/>
      <c r="K40" s="89"/>
      <c r="L40" s="89"/>
      <c r="N40" s="89"/>
      <c r="O40" s="89"/>
      <c r="P40" s="89"/>
      <c r="Q40" s="89"/>
      <c r="R40" s="89"/>
      <c r="S40" s="89"/>
      <c r="T40" s="89"/>
      <c r="U40" s="89"/>
      <c r="W40" s="89"/>
      <c r="X40" s="89"/>
    </row>
  </sheetData>
  <mergeCells count="60">
    <mergeCell ref="B31:C31"/>
    <mergeCell ref="O31:X31"/>
    <mergeCell ref="O33:W33"/>
    <mergeCell ref="O34:W34"/>
    <mergeCell ref="C35:M37"/>
    <mergeCell ref="O35:W35"/>
    <mergeCell ref="O36:W36"/>
    <mergeCell ref="A21:E21"/>
    <mergeCell ref="A23:X23"/>
    <mergeCell ref="O32:W32"/>
    <mergeCell ref="B25:X25"/>
    <mergeCell ref="A26:A28"/>
    <mergeCell ref="C26:D26"/>
    <mergeCell ref="E26:J26"/>
    <mergeCell ref="K26:S27"/>
    <mergeCell ref="T26:X27"/>
    <mergeCell ref="C27:D27"/>
    <mergeCell ref="E27:J27"/>
    <mergeCell ref="C28:D28"/>
    <mergeCell ref="E28:J28"/>
    <mergeCell ref="K28:S28"/>
    <mergeCell ref="T28:X28"/>
    <mergeCell ref="O30:X30"/>
    <mergeCell ref="P9:P10"/>
    <mergeCell ref="Q9:Q10"/>
    <mergeCell ref="R9:R10"/>
    <mergeCell ref="S9:S10"/>
    <mergeCell ref="T9:T10"/>
    <mergeCell ref="F8:F10"/>
    <mergeCell ref="G8:K8"/>
    <mergeCell ref="L8:L10"/>
    <mergeCell ref="M8:T8"/>
    <mergeCell ref="B24:D24"/>
    <mergeCell ref="E24:J24"/>
    <mergeCell ref="L24:Q24"/>
    <mergeCell ref="R24:X24"/>
    <mergeCell ref="U8:U10"/>
    <mergeCell ref="V8:V9"/>
    <mergeCell ref="W8:W10"/>
    <mergeCell ref="X8:X10"/>
    <mergeCell ref="H9:I9"/>
    <mergeCell ref="M9:M10"/>
    <mergeCell ref="N9:N10"/>
    <mergeCell ref="O9:O10"/>
    <mergeCell ref="A8:A10"/>
    <mergeCell ref="B8:B10"/>
    <mergeCell ref="C8:C10"/>
    <mergeCell ref="D8:D10"/>
    <mergeCell ref="E8:E10"/>
    <mergeCell ref="A1:D1"/>
    <mergeCell ref="E1:X1"/>
    <mergeCell ref="A3:D3"/>
    <mergeCell ref="E3:M3"/>
    <mergeCell ref="N3:X6"/>
    <mergeCell ref="A4:D4"/>
    <mergeCell ref="E4:M4"/>
    <mergeCell ref="A5:D5"/>
    <mergeCell ref="E5:M5"/>
    <mergeCell ref="A6:D6"/>
    <mergeCell ref="E6:M6"/>
  </mergeCells>
  <pageMargins left="0.7" right="0.7" top="0.75" bottom="0.75" header="0.3" footer="0.3"/>
  <pageSetup paperSize="9" scale="52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AA40"/>
  <sheetViews>
    <sheetView workbookViewId="0">
      <selection activeCell="V8" sqref="V8:V9"/>
    </sheetView>
  </sheetViews>
  <sheetFormatPr defaultRowHeight="15" x14ac:dyDescent="0.25"/>
  <cols>
    <col min="1" max="1" width="8.42578125" style="25" customWidth="1"/>
    <col min="2" max="2" width="9.7109375" style="25" customWidth="1"/>
    <col min="3" max="3" width="37" style="25" customWidth="1"/>
    <col min="4" max="4" width="5.85546875" style="25" customWidth="1"/>
    <col min="5" max="5" width="7.5703125" style="88" customWidth="1"/>
    <col min="6" max="6" width="10.85546875" style="25" customWidth="1"/>
    <col min="7" max="8" width="8.5703125" style="25" customWidth="1"/>
    <col min="9" max="9" width="7.5703125" style="25" customWidth="1"/>
    <col min="10" max="10" width="10.42578125" style="25" customWidth="1"/>
    <col min="11" max="11" width="10" style="25" customWidth="1"/>
    <col min="12" max="12" width="7.7109375" style="25" customWidth="1"/>
    <col min="13" max="13" width="7.5703125" style="25" customWidth="1"/>
    <col min="14" max="14" width="8.42578125" style="25" customWidth="1"/>
    <col min="15" max="16" width="7.85546875" style="25" customWidth="1"/>
    <col min="17" max="17" width="7.42578125" style="25" customWidth="1"/>
    <col min="18" max="18" width="7.28515625" style="25" customWidth="1"/>
    <col min="19" max="19" width="7" style="25" customWidth="1"/>
    <col min="20" max="20" width="8" style="25" customWidth="1"/>
    <col min="21" max="21" width="7" style="25" customWidth="1"/>
    <col min="22" max="22" width="8" style="25" customWidth="1"/>
    <col min="23" max="23" width="10" style="25" customWidth="1"/>
    <col min="24" max="24" width="30.5703125" style="25" customWidth="1"/>
  </cols>
  <sheetData>
    <row r="1" spans="1:27" ht="18.75" thickBot="1" x14ac:dyDescent="0.3">
      <c r="A1" s="320" t="s">
        <v>93</v>
      </c>
      <c r="B1" s="321"/>
      <c r="C1" s="321"/>
      <c r="D1" s="322"/>
      <c r="E1" s="323" t="s">
        <v>59</v>
      </c>
      <c r="F1" s="324"/>
      <c r="G1" s="324"/>
      <c r="H1" s="324"/>
      <c r="I1" s="324"/>
      <c r="J1" s="324"/>
      <c r="K1" s="324"/>
      <c r="L1" s="324"/>
      <c r="M1" s="324"/>
      <c r="N1" s="324"/>
      <c r="O1" s="324"/>
      <c r="P1" s="324"/>
      <c r="Q1" s="324"/>
      <c r="R1" s="324"/>
      <c r="S1" s="324"/>
      <c r="T1" s="324"/>
      <c r="U1" s="324"/>
      <c r="V1" s="324"/>
      <c r="W1" s="324"/>
      <c r="X1" s="325"/>
    </row>
    <row r="2" spans="1:27" ht="18.75" thickBot="1" x14ac:dyDescent="0.3">
      <c r="A2" s="1"/>
      <c r="B2" s="1"/>
      <c r="C2" s="1"/>
      <c r="D2" s="1"/>
      <c r="E2" s="80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7" ht="18.75" thickBot="1" x14ac:dyDescent="0.3">
      <c r="A3" s="326" t="s">
        <v>0</v>
      </c>
      <c r="B3" s="327"/>
      <c r="C3" s="327"/>
      <c r="D3" s="328"/>
      <c r="E3" s="329"/>
      <c r="F3" s="330"/>
      <c r="G3" s="330"/>
      <c r="H3" s="330"/>
      <c r="I3" s="330"/>
      <c r="J3" s="330"/>
      <c r="K3" s="330"/>
      <c r="L3" s="330"/>
      <c r="M3" s="331"/>
      <c r="N3" s="332"/>
      <c r="O3" s="333"/>
      <c r="P3" s="333"/>
      <c r="Q3" s="333"/>
      <c r="R3" s="333"/>
      <c r="S3" s="333"/>
      <c r="T3" s="333"/>
      <c r="U3" s="333"/>
      <c r="V3" s="333"/>
      <c r="W3" s="333"/>
      <c r="X3" s="334"/>
    </row>
    <row r="4" spans="1:27" ht="18.75" thickBot="1" x14ac:dyDescent="0.3">
      <c r="A4" s="326" t="s">
        <v>1</v>
      </c>
      <c r="B4" s="327"/>
      <c r="C4" s="327"/>
      <c r="D4" s="328"/>
      <c r="E4" s="329"/>
      <c r="F4" s="330"/>
      <c r="G4" s="330"/>
      <c r="H4" s="330"/>
      <c r="I4" s="330"/>
      <c r="J4" s="330"/>
      <c r="K4" s="330"/>
      <c r="L4" s="330"/>
      <c r="M4" s="331"/>
      <c r="N4" s="335"/>
      <c r="O4" s="336"/>
      <c r="P4" s="336"/>
      <c r="Q4" s="336"/>
      <c r="R4" s="336"/>
      <c r="S4" s="336"/>
      <c r="T4" s="336"/>
      <c r="U4" s="336"/>
      <c r="V4" s="336"/>
      <c r="W4" s="336"/>
      <c r="X4" s="337"/>
    </row>
    <row r="5" spans="1:27" ht="18.75" thickBot="1" x14ac:dyDescent="0.3">
      <c r="A5" s="341" t="s">
        <v>2</v>
      </c>
      <c r="B5" s="342"/>
      <c r="C5" s="342"/>
      <c r="D5" s="342"/>
      <c r="E5" s="343"/>
      <c r="F5" s="344"/>
      <c r="G5" s="344"/>
      <c r="H5" s="344"/>
      <c r="I5" s="344"/>
      <c r="J5" s="344"/>
      <c r="K5" s="344"/>
      <c r="L5" s="344"/>
      <c r="M5" s="345"/>
      <c r="N5" s="335"/>
      <c r="O5" s="336"/>
      <c r="P5" s="336"/>
      <c r="Q5" s="336"/>
      <c r="R5" s="336"/>
      <c r="S5" s="336"/>
      <c r="T5" s="336"/>
      <c r="U5" s="336"/>
      <c r="V5" s="336"/>
      <c r="W5" s="336"/>
      <c r="X5" s="337"/>
    </row>
    <row r="6" spans="1:27" ht="18.75" thickBot="1" x14ac:dyDescent="0.3">
      <c r="A6" s="326" t="s">
        <v>3</v>
      </c>
      <c r="B6" s="327"/>
      <c r="C6" s="327"/>
      <c r="D6" s="327"/>
      <c r="E6" s="346" t="s">
        <v>113</v>
      </c>
      <c r="F6" s="347"/>
      <c r="G6" s="347"/>
      <c r="H6" s="347"/>
      <c r="I6" s="347"/>
      <c r="J6" s="347"/>
      <c r="K6" s="347"/>
      <c r="L6" s="347"/>
      <c r="M6" s="348"/>
      <c r="N6" s="338"/>
      <c r="O6" s="339"/>
      <c r="P6" s="339"/>
      <c r="Q6" s="339"/>
      <c r="R6" s="339"/>
      <c r="S6" s="339"/>
      <c r="T6" s="339"/>
      <c r="U6" s="339"/>
      <c r="V6" s="339"/>
      <c r="W6" s="339"/>
      <c r="X6" s="340"/>
    </row>
    <row r="7" spans="1:27" ht="19.5" thickBot="1" x14ac:dyDescent="0.35">
      <c r="A7" s="3"/>
      <c r="B7" s="3"/>
      <c r="C7" s="3"/>
      <c r="D7" s="3"/>
      <c r="E7" s="81"/>
      <c r="F7" s="3"/>
      <c r="G7" s="3"/>
      <c r="H7" s="4"/>
      <c r="I7" s="5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7" x14ac:dyDescent="0.25">
      <c r="A8" s="289" t="s">
        <v>4</v>
      </c>
      <c r="B8" s="289" t="s">
        <v>45</v>
      </c>
      <c r="C8" s="289" t="s">
        <v>5</v>
      </c>
      <c r="D8" s="349" t="s">
        <v>6</v>
      </c>
      <c r="E8" s="352" t="s">
        <v>92</v>
      </c>
      <c r="F8" s="289" t="s">
        <v>8</v>
      </c>
      <c r="G8" s="287" t="s">
        <v>10</v>
      </c>
      <c r="H8" s="287"/>
      <c r="I8" s="287"/>
      <c r="J8" s="287"/>
      <c r="K8" s="288"/>
      <c r="L8" s="289" t="s">
        <v>10</v>
      </c>
      <c r="M8" s="292" t="s">
        <v>65</v>
      </c>
      <c r="N8" s="287"/>
      <c r="O8" s="287"/>
      <c r="P8" s="287"/>
      <c r="Q8" s="287"/>
      <c r="R8" s="287"/>
      <c r="S8" s="287"/>
      <c r="T8" s="288"/>
      <c r="U8" s="289" t="s">
        <v>12</v>
      </c>
      <c r="V8" s="171">
        <v>642030</v>
      </c>
      <c r="W8" s="289" t="s">
        <v>13</v>
      </c>
      <c r="X8" s="289" t="s">
        <v>57</v>
      </c>
    </row>
    <row r="9" spans="1:27" x14ac:dyDescent="0.25">
      <c r="A9" s="295"/>
      <c r="B9" s="290"/>
      <c r="C9" s="295"/>
      <c r="D9" s="350"/>
      <c r="E9" s="353"/>
      <c r="F9" s="295"/>
      <c r="G9" s="90">
        <v>611</v>
      </c>
      <c r="H9" s="313" t="s">
        <v>14</v>
      </c>
      <c r="I9" s="314"/>
      <c r="J9" s="7">
        <v>614</v>
      </c>
      <c r="K9" s="8">
        <v>616</v>
      </c>
      <c r="L9" s="290"/>
      <c r="M9" s="315" t="s">
        <v>60</v>
      </c>
      <c r="N9" s="285" t="s">
        <v>61</v>
      </c>
      <c r="O9" s="285" t="s">
        <v>17</v>
      </c>
      <c r="P9" s="285" t="s">
        <v>18</v>
      </c>
      <c r="Q9" s="285" t="s">
        <v>19</v>
      </c>
      <c r="R9" s="285" t="s">
        <v>20</v>
      </c>
      <c r="S9" s="285" t="s">
        <v>21</v>
      </c>
      <c r="T9" s="293" t="s">
        <v>22</v>
      </c>
      <c r="U9" s="290"/>
      <c r="V9" s="312"/>
      <c r="W9" s="295"/>
      <c r="X9" s="295"/>
    </row>
    <row r="10" spans="1:27" ht="60.75" thickBot="1" x14ac:dyDescent="0.3">
      <c r="A10" s="296"/>
      <c r="B10" s="291"/>
      <c r="C10" s="296"/>
      <c r="D10" s="351"/>
      <c r="E10" s="354"/>
      <c r="F10" s="296"/>
      <c r="G10" s="9" t="s">
        <v>23</v>
      </c>
      <c r="H10" s="10" t="s">
        <v>24</v>
      </c>
      <c r="I10" s="11" t="s">
        <v>25</v>
      </c>
      <c r="J10" s="12" t="s">
        <v>26</v>
      </c>
      <c r="K10" s="13" t="s">
        <v>27</v>
      </c>
      <c r="L10" s="291"/>
      <c r="M10" s="316"/>
      <c r="N10" s="286"/>
      <c r="O10" s="286"/>
      <c r="P10" s="286"/>
      <c r="Q10" s="286"/>
      <c r="R10" s="286"/>
      <c r="S10" s="286"/>
      <c r="T10" s="294"/>
      <c r="U10" s="291"/>
      <c r="V10" s="14" t="s">
        <v>28</v>
      </c>
      <c r="W10" s="296"/>
      <c r="X10" s="296"/>
    </row>
    <row r="11" spans="1:27" x14ac:dyDescent="0.25">
      <c r="A11" s="98"/>
      <c r="B11" s="54"/>
      <c r="C11" s="99"/>
      <c r="D11" s="19"/>
      <c r="E11" s="143"/>
      <c r="F11" s="20"/>
      <c r="G11" s="15">
        <f>ROUNDDOWN('Jún 2020'!G11*'Jún MRR%'!$E11/100,2)</f>
        <v>0</v>
      </c>
      <c r="H11" s="15">
        <f>ROUNDDOWN('Jún 2020'!H11*'Jún MRR%'!$E11/100,2)</f>
        <v>0</v>
      </c>
      <c r="I11" s="15">
        <f>ROUNDDOWN('Jún 2020'!I11*'Jún MRR%'!$E11/100,2)</f>
        <v>0</v>
      </c>
      <c r="J11" s="15">
        <f>ROUNDDOWN('Jún 2020'!J11*'Jún MRR%'!$E11/100,2)</f>
        <v>0</v>
      </c>
      <c r="K11" s="15">
        <f>ROUNDDOWN('Jún 2020'!K11*'Jún MRR%'!$E11/100,2)</f>
        <v>0</v>
      </c>
      <c r="L11" s="15">
        <f>SUM(G11:K11)</f>
        <v>0</v>
      </c>
      <c r="M11" s="15">
        <f>ROUNDDOWN('Jún 2020'!M11*'Jún MRR%'!$E11/100,2)</f>
        <v>0</v>
      </c>
      <c r="N11" s="15">
        <f>ROUNDDOWN('Jún 2020'!N11*'Jún MRR%'!$E11/100,2)</f>
        <v>0</v>
      </c>
      <c r="O11" s="15">
        <f>ROUNDDOWN('Jún 2020'!O11*'Jún MRR%'!$E11/100,2)</f>
        <v>0</v>
      </c>
      <c r="P11" s="15">
        <f>ROUNDDOWN('Jún 2020'!P11*'Jún MRR%'!$E11/100,2)</f>
        <v>0</v>
      </c>
      <c r="Q11" s="15">
        <f>ROUNDDOWN('Jún 2020'!Q11*'Jún MRR%'!$E11/100,2)</f>
        <v>0</v>
      </c>
      <c r="R11" s="15">
        <f>ROUNDDOWN('Jún 2020'!R11*'Jún MRR%'!$E11/100,2)</f>
        <v>0</v>
      </c>
      <c r="S11" s="15">
        <f>ROUNDDOWN('Jún 2020'!S11*'Jún MRR%'!$E11/100,2)</f>
        <v>0</v>
      </c>
      <c r="T11" s="15">
        <f>ROUNDDOWN('Jún 2020'!T11*'Jún MRR%'!$E11/100,2)</f>
        <v>0</v>
      </c>
      <c r="U11" s="15">
        <f>ROUNDDOWN('Jún 2020'!U11*'Jún MRR%'!$E11/100,2)</f>
        <v>0</v>
      </c>
      <c r="V11" s="15">
        <f>ROUNDDOWN('Jún 2020'!V11*'Jún MRR%'!$E11/100,2)</f>
        <v>0</v>
      </c>
      <c r="W11" s="17">
        <f t="shared" ref="W11:W20" si="0">SUM(L11:V11)</f>
        <v>0</v>
      </c>
      <c r="X11" s="56"/>
      <c r="AA11" s="55"/>
    </row>
    <row r="12" spans="1:27" x14ac:dyDescent="0.25">
      <c r="A12" s="98"/>
      <c r="B12" s="54"/>
      <c r="C12" s="101"/>
      <c r="D12" s="19"/>
      <c r="E12" s="143"/>
      <c r="F12" s="20"/>
      <c r="G12" s="15">
        <f>ROUNDDOWN('Jún 2020'!G12*'Jún MRR%'!$E12/100,2)</f>
        <v>0</v>
      </c>
      <c r="H12" s="15">
        <f>ROUNDDOWN('Jún 2020'!H12*'Jún MRR%'!$E12/100,2)</f>
        <v>0</v>
      </c>
      <c r="I12" s="15">
        <f>ROUNDDOWN('Jún 2020'!I12*'Jún MRR%'!$E12/100,2)</f>
        <v>0</v>
      </c>
      <c r="J12" s="15">
        <f>ROUNDDOWN('Jún 2020'!J12*'Jún MRR%'!$E12/100,2)</f>
        <v>0</v>
      </c>
      <c r="K12" s="15">
        <f>ROUNDDOWN('Jún 2020'!K12*'Jún MRR%'!$E12/100,2)</f>
        <v>0</v>
      </c>
      <c r="L12" s="15">
        <f t="shared" ref="L12:L20" si="1">SUM(G12:K12)</f>
        <v>0</v>
      </c>
      <c r="M12" s="15">
        <f>ROUNDDOWN('Jún 2020'!M12*'Jún MRR%'!$E12/100,2)</f>
        <v>0</v>
      </c>
      <c r="N12" s="15">
        <f>ROUNDDOWN('Jún 2020'!N12*'Jún MRR%'!$E12/100,2)</f>
        <v>0</v>
      </c>
      <c r="O12" s="15">
        <f>ROUNDDOWN('Jún 2020'!O12*'Jún MRR%'!$E12/100,2)</f>
        <v>0</v>
      </c>
      <c r="P12" s="15">
        <f>ROUNDDOWN('Jún 2020'!P12*'Jún MRR%'!$E12/100,2)</f>
        <v>0</v>
      </c>
      <c r="Q12" s="15">
        <f>ROUNDDOWN('Jún 2020'!Q12*'Jún MRR%'!$E12/100,2)</f>
        <v>0</v>
      </c>
      <c r="R12" s="15">
        <f>ROUNDDOWN('Jún 2020'!R12*'Jún MRR%'!$E12/100,2)</f>
        <v>0</v>
      </c>
      <c r="S12" s="15">
        <f>ROUNDDOWN('Jún 2020'!S12*'Jún MRR%'!$E12/100,2)</f>
        <v>0</v>
      </c>
      <c r="T12" s="15">
        <f>ROUNDDOWN('Jún 2020'!T12*'Jún MRR%'!$E12/100,2)</f>
        <v>0</v>
      </c>
      <c r="U12" s="15">
        <f>ROUNDDOWN('Jún 2020'!U12*'Jún MRR%'!$E12/100,2)</f>
        <v>0</v>
      </c>
      <c r="V12" s="15">
        <f>ROUNDDOWN('Jún 2020'!V12*'Jún MRR%'!$E12/100,2)</f>
        <v>0</v>
      </c>
      <c r="W12" s="17">
        <f t="shared" si="0"/>
        <v>0</v>
      </c>
      <c r="X12" s="56"/>
      <c r="AA12" s="55"/>
    </row>
    <row r="13" spans="1:27" x14ac:dyDescent="0.25">
      <c r="A13" s="98"/>
      <c r="B13" s="54"/>
      <c r="C13" s="18"/>
      <c r="D13" s="19"/>
      <c r="E13" s="143"/>
      <c r="F13" s="20"/>
      <c r="G13" s="15">
        <f>ROUNDDOWN('Jún 2020'!G13*'Jún MRR%'!$E13/100,2)</f>
        <v>0</v>
      </c>
      <c r="H13" s="15">
        <f>ROUNDDOWN('Jún 2020'!H13*'Jún MRR%'!$E13/100,2)</f>
        <v>0</v>
      </c>
      <c r="I13" s="15">
        <f>ROUNDDOWN('Jún 2020'!I13*'Jún MRR%'!$E13/100,2)</f>
        <v>0</v>
      </c>
      <c r="J13" s="15">
        <f>ROUNDDOWN('Jún 2020'!J13*'Jún MRR%'!$E13/100,2)</f>
        <v>0</v>
      </c>
      <c r="K13" s="15">
        <f>ROUNDDOWN('Jún 2020'!K13*'Jún MRR%'!$E13/100,2)</f>
        <v>0</v>
      </c>
      <c r="L13" s="15">
        <f t="shared" si="1"/>
        <v>0</v>
      </c>
      <c r="M13" s="15">
        <f>ROUNDDOWN('Jún 2020'!M13*'Jún MRR%'!$E13/100,2)</f>
        <v>0</v>
      </c>
      <c r="N13" s="15">
        <f>ROUNDDOWN('Jún 2020'!N13*'Jún MRR%'!$E13/100,2)</f>
        <v>0</v>
      </c>
      <c r="O13" s="15">
        <f>ROUNDDOWN('Jún 2020'!O13*'Jún MRR%'!$E13/100,2)</f>
        <v>0</v>
      </c>
      <c r="P13" s="15">
        <f>ROUNDDOWN('Jún 2020'!P13*'Jún MRR%'!$E13/100,2)</f>
        <v>0</v>
      </c>
      <c r="Q13" s="15">
        <f>ROUNDDOWN('Jún 2020'!Q13*'Jún MRR%'!$E13/100,2)</f>
        <v>0</v>
      </c>
      <c r="R13" s="15">
        <f>ROUNDDOWN('Jún 2020'!R13*'Jún MRR%'!$E13/100,2)</f>
        <v>0</v>
      </c>
      <c r="S13" s="15">
        <f>ROUNDDOWN('Jún 2020'!S13*'Jún MRR%'!$E13/100,2)</f>
        <v>0</v>
      </c>
      <c r="T13" s="15">
        <f>ROUNDDOWN('Jún 2020'!T13*'Jún MRR%'!$E13/100,2)</f>
        <v>0</v>
      </c>
      <c r="U13" s="15">
        <f>ROUNDDOWN('Jún 2020'!U13*'Jún MRR%'!$E13/100,2)</f>
        <v>0</v>
      </c>
      <c r="V13" s="15">
        <f>ROUNDDOWN('Jún 2020'!V13*'Jún MRR%'!$E13/100,2)</f>
        <v>0</v>
      </c>
      <c r="W13" s="17">
        <f t="shared" si="0"/>
        <v>0</v>
      </c>
      <c r="X13" s="56"/>
      <c r="AA13" s="55"/>
    </row>
    <row r="14" spans="1:27" x14ac:dyDescent="0.25">
      <c r="A14" s="98"/>
      <c r="B14" s="54"/>
      <c r="C14" s="18"/>
      <c r="D14" s="19"/>
      <c r="E14" s="143"/>
      <c r="F14" s="20"/>
      <c r="G14" s="15">
        <f>ROUNDDOWN('Jún 2020'!G14*'Jún MRR%'!$E14/100,2)</f>
        <v>0</v>
      </c>
      <c r="H14" s="15">
        <f>ROUNDDOWN('Jún 2020'!H14*'Jún MRR%'!$E14/100,2)</f>
        <v>0</v>
      </c>
      <c r="I14" s="15">
        <f>ROUNDDOWN('Jún 2020'!I14*'Jún MRR%'!$E14/100,2)</f>
        <v>0</v>
      </c>
      <c r="J14" s="15">
        <f>ROUNDDOWN('Jún 2020'!J14*'Jún MRR%'!$E14/100,2)</f>
        <v>0</v>
      </c>
      <c r="K14" s="15">
        <f>ROUNDDOWN('Jún 2020'!K14*'Jún MRR%'!$E14/100,2)</f>
        <v>0</v>
      </c>
      <c r="L14" s="15">
        <f t="shared" si="1"/>
        <v>0</v>
      </c>
      <c r="M14" s="15">
        <f>ROUNDDOWN('Jún 2020'!M14*'Jún MRR%'!$E14/100,2)</f>
        <v>0</v>
      </c>
      <c r="N14" s="15">
        <f>ROUNDDOWN('Jún 2020'!N14*'Jún MRR%'!$E14/100,2)</f>
        <v>0</v>
      </c>
      <c r="O14" s="15">
        <f>ROUNDDOWN('Jún 2020'!O14*'Jún MRR%'!$E14/100,2)</f>
        <v>0</v>
      </c>
      <c r="P14" s="15">
        <f>ROUNDDOWN('Jún 2020'!P14*'Jún MRR%'!$E14/100,2)</f>
        <v>0</v>
      </c>
      <c r="Q14" s="15">
        <f>ROUNDDOWN('Jún 2020'!Q14*'Jún MRR%'!$E14/100,2)</f>
        <v>0</v>
      </c>
      <c r="R14" s="15">
        <f>ROUNDDOWN('Jún 2020'!R14*'Jún MRR%'!$E14/100,2)</f>
        <v>0</v>
      </c>
      <c r="S14" s="15">
        <f>ROUNDDOWN('Jún 2020'!S14*'Jún MRR%'!$E14/100,2)</f>
        <v>0</v>
      </c>
      <c r="T14" s="15">
        <f>ROUNDDOWN('Jún 2020'!T14*'Jún MRR%'!$E14/100,2)</f>
        <v>0</v>
      </c>
      <c r="U14" s="15">
        <f>ROUNDDOWN('Jún 2020'!U14*'Jún MRR%'!$E14/100,2)</f>
        <v>0</v>
      </c>
      <c r="V14" s="15">
        <f>ROUNDDOWN('Jún 2020'!V14*'Jún MRR%'!$E14/100,2)</f>
        <v>0</v>
      </c>
      <c r="W14" s="17">
        <f t="shared" si="0"/>
        <v>0</v>
      </c>
      <c r="X14" s="56"/>
      <c r="AA14" s="55"/>
    </row>
    <row r="15" spans="1:27" x14ac:dyDescent="0.25">
      <c r="A15" s="98"/>
      <c r="B15" s="54"/>
      <c r="C15" s="18"/>
      <c r="D15" s="19"/>
      <c r="E15" s="143"/>
      <c r="F15" s="20"/>
      <c r="G15" s="15">
        <f>ROUNDDOWN('Jún 2020'!G15*'Jún MRR%'!$E15/100,2)</f>
        <v>0</v>
      </c>
      <c r="H15" s="15">
        <f>ROUNDDOWN('Jún 2020'!H15*'Jún MRR%'!$E15/100,2)</f>
        <v>0</v>
      </c>
      <c r="I15" s="15">
        <f>ROUNDDOWN('Jún 2020'!I15*'Jún MRR%'!$E15/100,2)</f>
        <v>0</v>
      </c>
      <c r="J15" s="15">
        <f>ROUNDDOWN('Jún 2020'!J15*'Jún MRR%'!$E15/100,2)</f>
        <v>0</v>
      </c>
      <c r="K15" s="15">
        <f>ROUNDDOWN('Jún 2020'!K15*'Jún MRR%'!$E15/100,2)</f>
        <v>0</v>
      </c>
      <c r="L15" s="15">
        <f t="shared" si="1"/>
        <v>0</v>
      </c>
      <c r="M15" s="15">
        <f>ROUNDDOWN('Jún 2020'!M15*'Jún MRR%'!$E15/100,2)</f>
        <v>0</v>
      </c>
      <c r="N15" s="15">
        <f>ROUNDDOWN('Jún 2020'!N15*'Jún MRR%'!$E15/100,2)</f>
        <v>0</v>
      </c>
      <c r="O15" s="15">
        <f>ROUNDDOWN('Jún 2020'!O15*'Jún MRR%'!$E15/100,2)</f>
        <v>0</v>
      </c>
      <c r="P15" s="15">
        <f>ROUNDDOWN('Jún 2020'!P15*'Jún MRR%'!$E15/100,2)</f>
        <v>0</v>
      </c>
      <c r="Q15" s="15">
        <f>ROUNDDOWN('Jún 2020'!Q15*'Jún MRR%'!$E15/100,2)</f>
        <v>0</v>
      </c>
      <c r="R15" s="15">
        <f>ROUNDDOWN('Jún 2020'!R15*'Jún MRR%'!$E15/100,2)</f>
        <v>0</v>
      </c>
      <c r="S15" s="15">
        <f>ROUNDDOWN('Jún 2020'!S15*'Jún MRR%'!$E15/100,2)</f>
        <v>0</v>
      </c>
      <c r="T15" s="15">
        <f>ROUNDDOWN('Jún 2020'!T15*'Jún MRR%'!$E15/100,2)</f>
        <v>0</v>
      </c>
      <c r="U15" s="15">
        <f>ROUNDDOWN('Jún 2020'!U15*'Jún MRR%'!$E15/100,2)</f>
        <v>0</v>
      </c>
      <c r="V15" s="15">
        <f>ROUNDDOWN('Jún 2020'!V15*'Jún MRR%'!$E15/100,2)</f>
        <v>0</v>
      </c>
      <c r="W15" s="17">
        <f t="shared" si="0"/>
        <v>0</v>
      </c>
      <c r="X15" s="56"/>
      <c r="AA15" s="55"/>
    </row>
    <row r="16" spans="1:27" x14ac:dyDescent="0.25">
      <c r="A16" s="98"/>
      <c r="B16" s="54"/>
      <c r="C16" s="18"/>
      <c r="D16" s="19"/>
      <c r="E16" s="143"/>
      <c r="F16" s="20"/>
      <c r="G16" s="15">
        <f>ROUNDDOWN('Jún 2020'!G16*'Jún MRR%'!$E16/100,2)</f>
        <v>0</v>
      </c>
      <c r="H16" s="15">
        <f>ROUNDDOWN('Jún 2020'!H16*'Jún MRR%'!$E16/100,2)</f>
        <v>0</v>
      </c>
      <c r="I16" s="15">
        <f>ROUNDDOWN('Jún 2020'!I16*'Jún MRR%'!$E16/100,2)</f>
        <v>0</v>
      </c>
      <c r="J16" s="15">
        <f>ROUNDDOWN('Jún 2020'!J16*'Jún MRR%'!$E16/100,2)</f>
        <v>0</v>
      </c>
      <c r="K16" s="15">
        <f>ROUNDDOWN('Jún 2020'!K16*'Jún MRR%'!$E16/100,2)</f>
        <v>0</v>
      </c>
      <c r="L16" s="15">
        <f t="shared" si="1"/>
        <v>0</v>
      </c>
      <c r="M16" s="15">
        <f>ROUNDDOWN('Jún 2020'!M16*'Jún MRR%'!$E16/100,2)</f>
        <v>0</v>
      </c>
      <c r="N16" s="15">
        <f>ROUNDDOWN('Jún 2020'!N16*'Jún MRR%'!$E16/100,2)</f>
        <v>0</v>
      </c>
      <c r="O16" s="15">
        <f>ROUNDDOWN('Jún 2020'!O16*'Jún MRR%'!$E16/100,2)</f>
        <v>0</v>
      </c>
      <c r="P16" s="15">
        <f>ROUNDDOWN('Jún 2020'!P16*'Jún MRR%'!$E16/100,2)</f>
        <v>0</v>
      </c>
      <c r="Q16" s="15">
        <f>ROUNDDOWN('Jún 2020'!Q16*'Jún MRR%'!$E16/100,2)</f>
        <v>0</v>
      </c>
      <c r="R16" s="15">
        <f>ROUNDDOWN('Jún 2020'!R16*'Jún MRR%'!$E16/100,2)</f>
        <v>0</v>
      </c>
      <c r="S16" s="15">
        <f>ROUNDDOWN('Jún 2020'!S16*'Jún MRR%'!$E16/100,2)</f>
        <v>0</v>
      </c>
      <c r="T16" s="15">
        <f>ROUNDDOWN('Jún 2020'!T16*'Jún MRR%'!$E16/100,2)</f>
        <v>0</v>
      </c>
      <c r="U16" s="15">
        <f>ROUNDDOWN('Jún 2020'!U16*'Jún MRR%'!$E16/100,2)</f>
        <v>0</v>
      </c>
      <c r="V16" s="15">
        <f>ROUNDDOWN('Jún 2020'!V16*'Jún MRR%'!$E16/100,2)</f>
        <v>0</v>
      </c>
      <c r="W16" s="17">
        <f t="shared" si="0"/>
        <v>0</v>
      </c>
      <c r="X16" s="56"/>
      <c r="AA16" s="55"/>
    </row>
    <row r="17" spans="1:27" x14ac:dyDescent="0.25">
      <c r="A17" s="98"/>
      <c r="B17" s="54"/>
      <c r="C17" s="18"/>
      <c r="D17" s="19"/>
      <c r="E17" s="143"/>
      <c r="F17" s="20"/>
      <c r="G17" s="15">
        <f>ROUNDDOWN('Jún 2020'!G17*'Jún MRR%'!$E17/100,2)</f>
        <v>0</v>
      </c>
      <c r="H17" s="15">
        <f>ROUNDDOWN('Jún 2020'!H17*'Jún MRR%'!$E17/100,2)</f>
        <v>0</v>
      </c>
      <c r="I17" s="15">
        <f>ROUNDDOWN('Jún 2020'!I17*'Jún MRR%'!$E17/100,2)</f>
        <v>0</v>
      </c>
      <c r="J17" s="15">
        <f>ROUNDDOWN('Jún 2020'!J17*'Jún MRR%'!$E17/100,2)</f>
        <v>0</v>
      </c>
      <c r="K17" s="15">
        <f>ROUNDDOWN('Jún 2020'!K17*'Jún MRR%'!$E17/100,2)</f>
        <v>0</v>
      </c>
      <c r="L17" s="15">
        <f t="shared" si="1"/>
        <v>0</v>
      </c>
      <c r="M17" s="15">
        <f>ROUNDDOWN('Jún 2020'!M17*'Jún MRR%'!$E17/100,2)</f>
        <v>0</v>
      </c>
      <c r="N17" s="15">
        <f>ROUNDDOWN('Jún 2020'!N17*'Jún MRR%'!$E17/100,2)</f>
        <v>0</v>
      </c>
      <c r="O17" s="15">
        <f>ROUNDDOWN('Jún 2020'!O17*'Jún MRR%'!$E17/100,2)</f>
        <v>0</v>
      </c>
      <c r="P17" s="15">
        <f>ROUNDDOWN('Jún 2020'!P17*'Jún MRR%'!$E17/100,2)</f>
        <v>0</v>
      </c>
      <c r="Q17" s="15">
        <f>ROUNDDOWN('Jún 2020'!Q17*'Jún MRR%'!$E17/100,2)</f>
        <v>0</v>
      </c>
      <c r="R17" s="15">
        <f>ROUNDDOWN('Jún 2020'!R17*'Jún MRR%'!$E17/100,2)</f>
        <v>0</v>
      </c>
      <c r="S17" s="15">
        <f>ROUNDDOWN('Jún 2020'!S17*'Jún MRR%'!$E17/100,2)</f>
        <v>0</v>
      </c>
      <c r="T17" s="15">
        <f>ROUNDDOWN('Jún 2020'!T17*'Jún MRR%'!$E17/100,2)</f>
        <v>0</v>
      </c>
      <c r="U17" s="15">
        <f>ROUNDDOWN('Jún 2020'!U17*'Jún MRR%'!$E17/100,2)</f>
        <v>0</v>
      </c>
      <c r="V17" s="15">
        <f>ROUNDDOWN('Jún 2020'!V17*'Jún MRR%'!$E17/100,2)</f>
        <v>0</v>
      </c>
      <c r="W17" s="17">
        <f t="shared" si="0"/>
        <v>0</v>
      </c>
      <c r="X17" s="56"/>
      <c r="AA17" s="55"/>
    </row>
    <row r="18" spans="1:27" x14ac:dyDescent="0.25">
      <c r="A18" s="98"/>
      <c r="B18" s="54"/>
      <c r="C18" s="18"/>
      <c r="D18" s="19"/>
      <c r="E18" s="143"/>
      <c r="F18" s="20"/>
      <c r="G18" s="15">
        <f>ROUNDDOWN('Jún 2020'!G18*'Jún MRR%'!$E18/100,2)</f>
        <v>0</v>
      </c>
      <c r="H18" s="15">
        <f>ROUNDDOWN('Jún 2020'!H18*'Jún MRR%'!$E18/100,2)</f>
        <v>0</v>
      </c>
      <c r="I18" s="15">
        <f>ROUNDDOWN('Jún 2020'!I18*'Jún MRR%'!$E18/100,2)</f>
        <v>0</v>
      </c>
      <c r="J18" s="15">
        <f>ROUNDDOWN('Jún 2020'!J18*'Jún MRR%'!$E18/100,2)</f>
        <v>0</v>
      </c>
      <c r="K18" s="15">
        <f>ROUNDDOWN('Jún 2020'!K18*'Jún MRR%'!$E18/100,2)</f>
        <v>0</v>
      </c>
      <c r="L18" s="15">
        <f t="shared" si="1"/>
        <v>0</v>
      </c>
      <c r="M18" s="15">
        <f>ROUNDDOWN('Jún 2020'!M18*'Jún MRR%'!$E18/100,2)</f>
        <v>0</v>
      </c>
      <c r="N18" s="15">
        <f>ROUNDDOWN('Jún 2020'!N18*'Jún MRR%'!$E18/100,2)</f>
        <v>0</v>
      </c>
      <c r="O18" s="15">
        <f>ROUNDDOWN('Jún 2020'!O18*'Jún MRR%'!$E18/100,2)</f>
        <v>0</v>
      </c>
      <c r="P18" s="15">
        <f>ROUNDDOWN('Jún 2020'!P18*'Jún MRR%'!$E18/100,2)</f>
        <v>0</v>
      </c>
      <c r="Q18" s="15">
        <f>ROUNDDOWN('Jún 2020'!Q18*'Jún MRR%'!$E18/100,2)</f>
        <v>0</v>
      </c>
      <c r="R18" s="15">
        <f>ROUNDDOWN('Jún 2020'!R18*'Jún MRR%'!$E18/100,2)</f>
        <v>0</v>
      </c>
      <c r="S18" s="15">
        <f>ROUNDDOWN('Jún 2020'!S18*'Jún MRR%'!$E18/100,2)</f>
        <v>0</v>
      </c>
      <c r="T18" s="15">
        <f>ROUNDDOWN('Jún 2020'!T18*'Jún MRR%'!$E18/100,2)</f>
        <v>0</v>
      </c>
      <c r="U18" s="15">
        <f>ROUNDDOWN('Jún 2020'!U18*'Jún MRR%'!$E18/100,2)</f>
        <v>0</v>
      </c>
      <c r="V18" s="15">
        <f>ROUNDDOWN('Jún 2020'!V18*'Jún MRR%'!$E18/100,2)</f>
        <v>0</v>
      </c>
      <c r="W18" s="17">
        <f t="shared" si="0"/>
        <v>0</v>
      </c>
      <c r="X18" s="56"/>
      <c r="AA18" s="55"/>
    </row>
    <row r="19" spans="1:27" x14ac:dyDescent="0.25">
      <c r="A19" s="98"/>
      <c r="B19" s="54"/>
      <c r="C19" s="18"/>
      <c r="D19" s="19"/>
      <c r="E19" s="143"/>
      <c r="F19" s="20"/>
      <c r="G19" s="15">
        <f>ROUNDDOWN('Jún 2020'!G19*'Jún MRR%'!$E19/100,2)</f>
        <v>0</v>
      </c>
      <c r="H19" s="15">
        <f>ROUNDDOWN('Jún 2020'!H19*'Jún MRR%'!$E19/100,2)</f>
        <v>0</v>
      </c>
      <c r="I19" s="15">
        <f>ROUNDDOWN('Jún 2020'!I19*'Jún MRR%'!$E19/100,2)</f>
        <v>0</v>
      </c>
      <c r="J19" s="15">
        <f>ROUNDDOWN('Jún 2020'!J19*'Jún MRR%'!$E19/100,2)</f>
        <v>0</v>
      </c>
      <c r="K19" s="15">
        <f>ROUNDDOWN('Jún 2020'!K19*'Jún MRR%'!$E19/100,2)</f>
        <v>0</v>
      </c>
      <c r="L19" s="15">
        <f t="shared" si="1"/>
        <v>0</v>
      </c>
      <c r="M19" s="15">
        <f>ROUNDDOWN('Jún 2020'!M19*'Jún MRR%'!$E19/100,2)</f>
        <v>0</v>
      </c>
      <c r="N19" s="15">
        <f>ROUNDDOWN('Jún 2020'!N19*'Jún MRR%'!$E19/100,2)</f>
        <v>0</v>
      </c>
      <c r="O19" s="15">
        <f>ROUNDDOWN('Jún 2020'!O19*'Jún MRR%'!$E19/100,2)</f>
        <v>0</v>
      </c>
      <c r="P19" s="15">
        <f>ROUNDDOWN('Jún 2020'!P19*'Jún MRR%'!$E19/100,2)</f>
        <v>0</v>
      </c>
      <c r="Q19" s="15">
        <f>ROUNDDOWN('Jún 2020'!Q19*'Jún MRR%'!$E19/100,2)</f>
        <v>0</v>
      </c>
      <c r="R19" s="15">
        <f>ROUNDDOWN('Jún 2020'!R19*'Jún MRR%'!$E19/100,2)</f>
        <v>0</v>
      </c>
      <c r="S19" s="15">
        <f>ROUNDDOWN('Jún 2020'!S19*'Jún MRR%'!$E19/100,2)</f>
        <v>0</v>
      </c>
      <c r="T19" s="15">
        <f>ROUNDDOWN('Jún 2020'!T19*'Jún MRR%'!$E19/100,2)</f>
        <v>0</v>
      </c>
      <c r="U19" s="15">
        <f>ROUNDDOWN('Jún 2020'!U19*'Jún MRR%'!$E19/100,2)</f>
        <v>0</v>
      </c>
      <c r="V19" s="15">
        <f>ROUNDDOWN('Jún 2020'!V19*'Jún MRR%'!$E19/100,2)</f>
        <v>0</v>
      </c>
      <c r="W19" s="17">
        <f t="shared" si="0"/>
        <v>0</v>
      </c>
      <c r="X19" s="56"/>
      <c r="AA19" s="55"/>
    </row>
    <row r="20" spans="1:27" x14ac:dyDescent="0.25">
      <c r="A20" s="98"/>
      <c r="B20" s="54"/>
      <c r="C20" s="18"/>
      <c r="D20" s="19"/>
      <c r="E20" s="143"/>
      <c r="F20" s="20"/>
      <c r="G20" s="15">
        <f>ROUNDDOWN('Jún 2020'!G20*'Jún MRR%'!$E20/100,2)</f>
        <v>0</v>
      </c>
      <c r="H20" s="15">
        <f>ROUNDDOWN('Jún 2020'!H20*'Jún MRR%'!$E20/100,2)</f>
        <v>0</v>
      </c>
      <c r="I20" s="15">
        <f>ROUNDDOWN('Jún 2020'!I20*'Jún MRR%'!$E20/100,2)</f>
        <v>0</v>
      </c>
      <c r="J20" s="15">
        <f>ROUNDDOWN('Jún 2020'!J20*'Jún MRR%'!$E20/100,2)</f>
        <v>0</v>
      </c>
      <c r="K20" s="15">
        <f>ROUNDDOWN('Jún 2020'!K20*'Jún MRR%'!$E20/100,2)</f>
        <v>0</v>
      </c>
      <c r="L20" s="15">
        <f t="shared" si="1"/>
        <v>0</v>
      </c>
      <c r="M20" s="15">
        <f>ROUNDDOWN('Jún 2020'!M20*'Jún MRR%'!$E20/100,2)</f>
        <v>0</v>
      </c>
      <c r="N20" s="15">
        <f>ROUNDDOWN('Jún 2020'!N20*'Jún MRR%'!$E20/100,2)</f>
        <v>0</v>
      </c>
      <c r="O20" s="15">
        <f>ROUNDDOWN('Jún 2020'!O20*'Jún MRR%'!$E20/100,2)</f>
        <v>0</v>
      </c>
      <c r="P20" s="15">
        <f>ROUNDDOWN('Jún 2020'!P20*'Jún MRR%'!$E20/100,2)</f>
        <v>0</v>
      </c>
      <c r="Q20" s="15">
        <f>ROUNDDOWN('Jún 2020'!Q20*'Jún MRR%'!$E20/100,2)</f>
        <v>0</v>
      </c>
      <c r="R20" s="15">
        <f>ROUNDDOWN('Jún 2020'!R20*'Jún MRR%'!$E20/100,2)</f>
        <v>0</v>
      </c>
      <c r="S20" s="15">
        <f>ROUNDDOWN('Jún 2020'!S20*'Jún MRR%'!$E20/100,2)</f>
        <v>0</v>
      </c>
      <c r="T20" s="15">
        <f>ROUNDDOWN('Jún 2020'!T20*'Jún MRR%'!$E20/100,2)</f>
        <v>0</v>
      </c>
      <c r="U20" s="15">
        <f>ROUNDDOWN('Jún 2020'!U20*'Jún MRR%'!$E20/100,2)</f>
        <v>0</v>
      </c>
      <c r="V20" s="15">
        <f>ROUNDDOWN('Jún 2020'!V20*'Jún MRR%'!$E20/100,2)</f>
        <v>0</v>
      </c>
      <c r="W20" s="17">
        <f t="shared" si="0"/>
        <v>0</v>
      </c>
      <c r="X20" s="56"/>
      <c r="AA20" s="55"/>
    </row>
    <row r="21" spans="1:27" ht="15.75" x14ac:dyDescent="0.25">
      <c r="A21" s="297" t="s">
        <v>68</v>
      </c>
      <c r="B21" s="298"/>
      <c r="C21" s="298"/>
      <c r="D21" s="298"/>
      <c r="E21" s="299"/>
      <c r="F21" s="91"/>
      <c r="G21" s="26">
        <f t="shared" ref="G21:W21" si="2">SUM(G11:G20)</f>
        <v>0</v>
      </c>
      <c r="H21" s="26">
        <f t="shared" si="2"/>
        <v>0</v>
      </c>
      <c r="I21" s="26">
        <f t="shared" si="2"/>
        <v>0</v>
      </c>
      <c r="J21" s="26">
        <f t="shared" si="2"/>
        <v>0</v>
      </c>
      <c r="K21" s="26">
        <f t="shared" si="2"/>
        <v>0</v>
      </c>
      <c r="L21" s="26">
        <f t="shared" si="2"/>
        <v>0</v>
      </c>
      <c r="M21" s="26">
        <f t="shared" si="2"/>
        <v>0</v>
      </c>
      <c r="N21" s="26">
        <f t="shared" si="2"/>
        <v>0</v>
      </c>
      <c r="O21" s="26">
        <f t="shared" si="2"/>
        <v>0</v>
      </c>
      <c r="P21" s="26">
        <f t="shared" si="2"/>
        <v>0</v>
      </c>
      <c r="Q21" s="26">
        <f t="shared" si="2"/>
        <v>0</v>
      </c>
      <c r="R21" s="26">
        <f t="shared" si="2"/>
        <v>0</v>
      </c>
      <c r="S21" s="26">
        <f t="shared" si="2"/>
        <v>0</v>
      </c>
      <c r="T21" s="26">
        <f t="shared" si="2"/>
        <v>0</v>
      </c>
      <c r="U21" s="26">
        <f t="shared" si="2"/>
        <v>0</v>
      </c>
      <c r="V21" s="26">
        <f t="shared" si="2"/>
        <v>0</v>
      </c>
      <c r="W21" s="26">
        <f t="shared" si="2"/>
        <v>0</v>
      </c>
      <c r="X21" s="27"/>
    </row>
    <row r="22" spans="1:27" ht="16.5" thickBot="1" x14ac:dyDescent="0.3">
      <c r="A22" s="28"/>
      <c r="B22" s="28"/>
      <c r="C22" s="29"/>
      <c r="D22" s="29"/>
      <c r="E22" s="82"/>
      <c r="F22" s="29"/>
      <c r="G22" s="30"/>
      <c r="H22" s="30"/>
      <c r="I22" s="30"/>
      <c r="J22" s="30"/>
      <c r="K22" s="30"/>
      <c r="L22" s="30"/>
      <c r="M22" s="30"/>
      <c r="N22" s="30"/>
      <c r="O22" s="31"/>
      <c r="P22" s="31"/>
      <c r="Q22" s="31"/>
      <c r="R22" s="31"/>
      <c r="S22" s="31"/>
      <c r="T22" s="30"/>
      <c r="U22" s="30"/>
      <c r="V22" s="30"/>
      <c r="W22" s="30"/>
      <c r="X22" s="32"/>
    </row>
    <row r="23" spans="1:27" ht="16.5" thickBot="1" x14ac:dyDescent="0.3">
      <c r="A23" s="300" t="s">
        <v>29</v>
      </c>
      <c r="B23" s="301"/>
      <c r="C23" s="302"/>
      <c r="D23" s="302"/>
      <c r="E23" s="302"/>
      <c r="F23" s="302"/>
      <c r="G23" s="302"/>
      <c r="H23" s="302"/>
      <c r="I23" s="302"/>
      <c r="J23" s="302"/>
      <c r="K23" s="302"/>
      <c r="L23" s="302"/>
      <c r="M23" s="302"/>
      <c r="N23" s="302"/>
      <c r="O23" s="302"/>
      <c r="P23" s="302"/>
      <c r="Q23" s="302"/>
      <c r="R23" s="302"/>
      <c r="S23" s="302"/>
      <c r="T23" s="302"/>
      <c r="U23" s="302"/>
      <c r="V23" s="302"/>
      <c r="W23" s="302"/>
      <c r="X23" s="303"/>
    </row>
    <row r="24" spans="1:27" ht="15.75" x14ac:dyDescent="0.25">
      <c r="A24" s="33" t="s">
        <v>30</v>
      </c>
      <c r="B24" s="309" t="s">
        <v>62</v>
      </c>
      <c r="C24" s="310"/>
      <c r="D24" s="311"/>
      <c r="E24" s="304"/>
      <c r="F24" s="305"/>
      <c r="G24" s="305"/>
      <c r="H24" s="305"/>
      <c r="I24" s="305"/>
      <c r="J24" s="305"/>
      <c r="K24" s="34">
        <v>2</v>
      </c>
      <c r="L24" s="306" t="s">
        <v>63</v>
      </c>
      <c r="M24" s="306"/>
      <c r="N24" s="306"/>
      <c r="O24" s="306"/>
      <c r="P24" s="306"/>
      <c r="Q24" s="306"/>
      <c r="R24" s="307"/>
      <c r="S24" s="307"/>
      <c r="T24" s="307"/>
      <c r="U24" s="307"/>
      <c r="V24" s="307"/>
      <c r="W24" s="307"/>
      <c r="X24" s="308"/>
    </row>
    <row r="25" spans="1:27" ht="15" customHeight="1" x14ac:dyDescent="0.25">
      <c r="A25" s="35" t="s">
        <v>33</v>
      </c>
      <c r="B25" s="317" t="s">
        <v>34</v>
      </c>
      <c r="C25" s="318"/>
      <c r="D25" s="318"/>
      <c r="E25" s="318"/>
      <c r="F25" s="318"/>
      <c r="G25" s="318"/>
      <c r="H25" s="318"/>
      <c r="I25" s="318"/>
      <c r="J25" s="318"/>
      <c r="K25" s="318"/>
      <c r="L25" s="318"/>
      <c r="M25" s="318"/>
      <c r="N25" s="318"/>
      <c r="O25" s="318"/>
      <c r="P25" s="318"/>
      <c r="Q25" s="318"/>
      <c r="R25" s="318"/>
      <c r="S25" s="318"/>
      <c r="T25" s="318"/>
      <c r="U25" s="318"/>
      <c r="V25" s="318"/>
      <c r="W25" s="318"/>
      <c r="X25" s="319"/>
    </row>
    <row r="26" spans="1:27" ht="15.75" x14ac:dyDescent="0.25">
      <c r="A26" s="274"/>
      <c r="B26" s="51"/>
      <c r="C26" s="277" t="s">
        <v>35</v>
      </c>
      <c r="D26" s="277"/>
      <c r="E26" s="277"/>
      <c r="F26" s="277"/>
      <c r="G26" s="277"/>
      <c r="H26" s="277"/>
      <c r="I26" s="277"/>
      <c r="J26" s="277"/>
      <c r="K26" s="278" t="s">
        <v>36</v>
      </c>
      <c r="L26" s="278"/>
      <c r="M26" s="278"/>
      <c r="N26" s="278"/>
      <c r="O26" s="278"/>
      <c r="P26" s="278"/>
      <c r="Q26" s="278"/>
      <c r="R26" s="278"/>
      <c r="S26" s="278"/>
      <c r="T26" s="277"/>
      <c r="U26" s="277"/>
      <c r="V26" s="277"/>
      <c r="W26" s="277"/>
      <c r="X26" s="279"/>
    </row>
    <row r="27" spans="1:27" ht="15.75" x14ac:dyDescent="0.25">
      <c r="A27" s="275"/>
      <c r="B27" s="52"/>
      <c r="C27" s="277" t="s">
        <v>37</v>
      </c>
      <c r="D27" s="277"/>
      <c r="E27" s="277"/>
      <c r="F27" s="277"/>
      <c r="G27" s="277"/>
      <c r="H27" s="277"/>
      <c r="I27" s="277"/>
      <c r="J27" s="277"/>
      <c r="K27" s="278"/>
      <c r="L27" s="278"/>
      <c r="M27" s="278"/>
      <c r="N27" s="278"/>
      <c r="O27" s="278"/>
      <c r="P27" s="278"/>
      <c r="Q27" s="278"/>
      <c r="R27" s="278"/>
      <c r="S27" s="278"/>
      <c r="T27" s="277"/>
      <c r="U27" s="277"/>
      <c r="V27" s="277"/>
      <c r="W27" s="277"/>
      <c r="X27" s="279"/>
    </row>
    <row r="28" spans="1:27" ht="16.5" thickBot="1" x14ac:dyDescent="0.3">
      <c r="A28" s="276"/>
      <c r="B28" s="53"/>
      <c r="C28" s="280" t="s">
        <v>38</v>
      </c>
      <c r="D28" s="280"/>
      <c r="E28" s="277"/>
      <c r="F28" s="277"/>
      <c r="G28" s="277"/>
      <c r="H28" s="277"/>
      <c r="I28" s="277"/>
      <c r="J28" s="277"/>
      <c r="K28" s="280" t="s">
        <v>39</v>
      </c>
      <c r="L28" s="280"/>
      <c r="M28" s="280"/>
      <c r="N28" s="280"/>
      <c r="O28" s="280"/>
      <c r="P28" s="280"/>
      <c r="Q28" s="280"/>
      <c r="R28" s="280"/>
      <c r="S28" s="280"/>
      <c r="T28" s="280"/>
      <c r="U28" s="280"/>
      <c r="V28" s="280"/>
      <c r="W28" s="280"/>
      <c r="X28" s="281"/>
    </row>
    <row r="29" spans="1:27" ht="16.5" thickBot="1" x14ac:dyDescent="0.3">
      <c r="A29" s="28"/>
      <c r="B29" s="28"/>
      <c r="C29" s="29"/>
      <c r="D29" s="29"/>
      <c r="E29" s="82"/>
      <c r="F29" s="29"/>
      <c r="G29" s="36"/>
      <c r="H29" s="36"/>
      <c r="I29" s="36"/>
      <c r="J29" s="30"/>
      <c r="K29" s="30"/>
      <c r="L29" s="30"/>
      <c r="M29" s="30"/>
      <c r="N29" s="30"/>
      <c r="O29" s="31"/>
      <c r="P29" s="31"/>
      <c r="Q29" s="31"/>
      <c r="R29" s="31"/>
      <c r="S29" s="31"/>
      <c r="T29" s="30"/>
      <c r="U29" s="30"/>
      <c r="V29" s="30"/>
      <c r="W29" s="30"/>
      <c r="X29" s="32"/>
    </row>
    <row r="30" spans="1:27" ht="15" customHeight="1" thickBot="1" x14ac:dyDescent="0.3">
      <c r="A30" s="37" t="s">
        <v>40</v>
      </c>
      <c r="B30" s="37"/>
      <c r="C30" s="37"/>
      <c r="D30" s="37"/>
      <c r="E30" s="83"/>
      <c r="F30" s="38"/>
      <c r="G30" s="38"/>
      <c r="H30" s="38"/>
      <c r="I30" s="38"/>
      <c r="J30" s="38"/>
      <c r="K30" s="38"/>
      <c r="L30" s="38"/>
      <c r="M30" s="38"/>
      <c r="N30" s="38"/>
      <c r="O30" s="363" t="s">
        <v>46</v>
      </c>
      <c r="P30" s="364"/>
      <c r="Q30" s="364"/>
      <c r="R30" s="364"/>
      <c r="S30" s="364"/>
      <c r="T30" s="364"/>
      <c r="U30" s="364"/>
      <c r="V30" s="364"/>
      <c r="W30" s="364"/>
      <c r="X30" s="365"/>
    </row>
    <row r="31" spans="1:27" x14ac:dyDescent="0.25">
      <c r="A31" s="39">
        <v>1</v>
      </c>
      <c r="B31" s="377" t="s">
        <v>43</v>
      </c>
      <c r="C31" s="378"/>
      <c r="D31" s="41"/>
      <c r="E31" s="84"/>
      <c r="F31" s="41"/>
      <c r="G31" s="41"/>
      <c r="H31" s="41"/>
      <c r="I31" s="42"/>
      <c r="J31" s="42"/>
      <c r="K31" s="42"/>
      <c r="L31" s="41"/>
      <c r="M31" s="41"/>
      <c r="N31" s="41"/>
      <c r="O31" s="355" t="s">
        <v>47</v>
      </c>
      <c r="P31" s="356"/>
      <c r="Q31" s="356"/>
      <c r="R31" s="356"/>
      <c r="S31" s="356"/>
      <c r="T31" s="356"/>
      <c r="U31" s="356"/>
      <c r="V31" s="356"/>
      <c r="W31" s="356"/>
      <c r="X31" s="357"/>
    </row>
    <row r="32" spans="1:27" x14ac:dyDescent="0.25">
      <c r="A32" s="39"/>
      <c r="B32" s="39"/>
      <c r="C32" s="40"/>
      <c r="D32" s="43"/>
      <c r="E32" s="85"/>
      <c r="F32" s="43"/>
      <c r="G32" s="43"/>
      <c r="H32" s="43"/>
      <c r="I32" s="43"/>
      <c r="J32" s="43"/>
      <c r="K32" s="43"/>
      <c r="L32" s="43"/>
      <c r="M32" s="43"/>
      <c r="N32" s="43"/>
      <c r="O32" s="358" t="s">
        <v>94</v>
      </c>
      <c r="P32" s="359"/>
      <c r="Q32" s="359"/>
      <c r="R32" s="359"/>
      <c r="S32" s="359"/>
      <c r="T32" s="359"/>
      <c r="U32" s="359"/>
      <c r="V32" s="359"/>
      <c r="W32" s="359"/>
      <c r="X32" s="67"/>
    </row>
    <row r="33" spans="1:24" x14ac:dyDescent="0.25">
      <c r="A33" s="39"/>
      <c r="B33" s="39"/>
      <c r="C33" s="40"/>
      <c r="D33" s="43"/>
      <c r="E33" s="85"/>
      <c r="F33" s="43"/>
      <c r="G33" s="43"/>
      <c r="H33" s="43"/>
      <c r="I33" s="43"/>
      <c r="J33" s="43"/>
      <c r="K33" s="43"/>
      <c r="L33" s="43"/>
      <c r="M33" s="43"/>
      <c r="N33" s="43"/>
      <c r="O33" s="358"/>
      <c r="P33" s="359"/>
      <c r="Q33" s="359"/>
      <c r="R33" s="359"/>
      <c r="S33" s="359"/>
      <c r="T33" s="359"/>
      <c r="U33" s="359"/>
      <c r="V33" s="359"/>
      <c r="W33" s="359"/>
      <c r="X33" s="67"/>
    </row>
    <row r="34" spans="1:24" x14ac:dyDescent="0.25">
      <c r="A34" s="39"/>
      <c r="B34" s="39"/>
      <c r="C34" s="40"/>
      <c r="D34" s="43"/>
      <c r="E34" s="86"/>
      <c r="F34"/>
      <c r="G34"/>
      <c r="H34"/>
      <c r="I34"/>
      <c r="J34"/>
      <c r="K34"/>
      <c r="L34"/>
      <c r="M34"/>
      <c r="N34"/>
      <c r="O34" s="358"/>
      <c r="P34" s="359"/>
      <c r="Q34" s="359"/>
      <c r="R34" s="359"/>
      <c r="S34" s="359"/>
      <c r="T34" s="359"/>
      <c r="U34" s="359"/>
      <c r="V34" s="359"/>
      <c r="W34" s="359"/>
      <c r="X34" s="67"/>
    </row>
    <row r="35" spans="1:24" x14ac:dyDescent="0.25">
      <c r="A35" s="44"/>
      <c r="B35" s="44"/>
      <c r="C35" s="264"/>
      <c r="D35" s="264"/>
      <c r="E35" s="264"/>
      <c r="F35" s="264"/>
      <c r="G35" s="264"/>
      <c r="H35" s="264"/>
      <c r="I35" s="264"/>
      <c r="J35" s="264"/>
      <c r="K35" s="264"/>
      <c r="L35" s="264"/>
      <c r="M35" s="264"/>
      <c r="N35"/>
      <c r="O35" s="358" t="s">
        <v>49</v>
      </c>
      <c r="P35" s="359"/>
      <c r="Q35" s="359"/>
      <c r="R35" s="359"/>
      <c r="S35" s="359"/>
      <c r="T35" s="359"/>
      <c r="U35" s="359"/>
      <c r="V35" s="359"/>
      <c r="W35" s="359"/>
      <c r="X35" s="67"/>
    </row>
    <row r="36" spans="1:24" x14ac:dyDescent="0.25">
      <c r="A36" s="44"/>
      <c r="B36" s="44"/>
      <c r="C36" s="264"/>
      <c r="D36" s="264"/>
      <c r="E36" s="264"/>
      <c r="F36" s="264"/>
      <c r="G36" s="264"/>
      <c r="H36" s="264"/>
      <c r="I36" s="264"/>
      <c r="J36" s="264"/>
      <c r="K36" s="264"/>
      <c r="L36" s="264"/>
      <c r="M36" s="264"/>
      <c r="N36" s="89"/>
      <c r="O36" s="358"/>
      <c r="P36" s="359"/>
      <c r="Q36" s="359"/>
      <c r="R36" s="359"/>
      <c r="S36" s="359"/>
      <c r="T36" s="359"/>
      <c r="U36" s="359"/>
      <c r="V36" s="359"/>
      <c r="W36" s="359"/>
      <c r="X36" s="67"/>
    </row>
    <row r="37" spans="1:24" ht="15.75" thickBot="1" x14ac:dyDescent="0.3">
      <c r="A37" s="89"/>
      <c r="B37" s="89"/>
      <c r="C37" s="264"/>
      <c r="D37" s="264"/>
      <c r="E37" s="264"/>
      <c r="F37" s="264"/>
      <c r="G37" s="264"/>
      <c r="H37" s="264"/>
      <c r="I37" s="264"/>
      <c r="J37" s="264"/>
      <c r="K37" s="264"/>
      <c r="L37" s="264"/>
      <c r="M37" s="264"/>
      <c r="N37" s="89"/>
      <c r="O37" s="68"/>
      <c r="P37" s="69"/>
      <c r="Q37" s="69"/>
      <c r="R37" s="69"/>
      <c r="S37" s="69"/>
      <c r="T37" s="69"/>
      <c r="U37" s="69"/>
      <c r="V37" s="69"/>
      <c r="W37" s="69"/>
      <c r="X37" s="70"/>
    </row>
    <row r="38" spans="1:24" x14ac:dyDescent="0.25">
      <c r="A38" s="89"/>
      <c r="B38" s="89"/>
      <c r="C38" s="89"/>
      <c r="D38" s="89"/>
      <c r="E38" s="87"/>
      <c r="F38" s="89"/>
      <c r="G38" s="89"/>
      <c r="H38" s="89"/>
      <c r="I38" s="89"/>
      <c r="J38" s="89"/>
      <c r="K38" s="89"/>
      <c r="L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</row>
    <row r="39" spans="1:24" x14ac:dyDescent="0.25">
      <c r="A39" s="89"/>
      <c r="B39" s="89"/>
      <c r="C39" s="89"/>
      <c r="D39" s="89"/>
      <c r="E39" s="87"/>
      <c r="F39" s="89"/>
      <c r="G39" s="89"/>
      <c r="H39" s="89"/>
      <c r="I39" s="89"/>
      <c r="J39" s="89"/>
      <c r="K39" s="89"/>
      <c r="L39" s="89"/>
      <c r="N39" s="89"/>
      <c r="O39" s="89"/>
      <c r="P39" s="89"/>
      <c r="Q39" s="89"/>
      <c r="R39" s="89"/>
      <c r="S39" s="89"/>
      <c r="T39" s="89"/>
      <c r="U39" s="89"/>
      <c r="W39" s="89"/>
      <c r="X39" s="89"/>
    </row>
    <row r="40" spans="1:24" x14ac:dyDescent="0.25">
      <c r="A40" s="89"/>
      <c r="B40" s="89"/>
      <c r="C40" s="89"/>
      <c r="D40" s="89"/>
      <c r="E40" s="87"/>
      <c r="F40" s="89"/>
      <c r="G40" s="89"/>
      <c r="H40" s="89"/>
      <c r="I40" s="89"/>
      <c r="J40" s="89"/>
      <c r="K40" s="89"/>
      <c r="L40" s="89"/>
      <c r="N40" s="89"/>
      <c r="O40" s="89"/>
      <c r="P40" s="89"/>
      <c r="Q40" s="89"/>
      <c r="R40" s="89"/>
      <c r="S40" s="89"/>
      <c r="T40" s="89"/>
      <c r="U40" s="89"/>
      <c r="W40" s="89"/>
      <c r="X40" s="89"/>
    </row>
  </sheetData>
  <mergeCells count="60">
    <mergeCell ref="B31:C31"/>
    <mergeCell ref="O31:X31"/>
    <mergeCell ref="O33:W33"/>
    <mergeCell ref="O34:W34"/>
    <mergeCell ref="C35:M37"/>
    <mergeCell ref="O35:W35"/>
    <mergeCell ref="O36:W36"/>
    <mergeCell ref="A21:E21"/>
    <mergeCell ref="A23:X23"/>
    <mergeCell ref="O32:W32"/>
    <mergeCell ref="B25:X25"/>
    <mergeCell ref="A26:A28"/>
    <mergeCell ref="C26:D26"/>
    <mergeCell ref="E26:J26"/>
    <mergeCell ref="K26:S27"/>
    <mergeCell ref="T26:X27"/>
    <mergeCell ref="C27:D27"/>
    <mergeCell ref="E27:J27"/>
    <mergeCell ref="C28:D28"/>
    <mergeCell ref="E28:J28"/>
    <mergeCell ref="K28:S28"/>
    <mergeCell ref="T28:X28"/>
    <mergeCell ref="O30:X30"/>
    <mergeCell ref="P9:P10"/>
    <mergeCell ref="Q9:Q10"/>
    <mergeCell ref="R9:R10"/>
    <mergeCell ref="S9:S10"/>
    <mergeCell ref="T9:T10"/>
    <mergeCell ref="F8:F10"/>
    <mergeCell ref="G8:K8"/>
    <mergeCell ref="L8:L10"/>
    <mergeCell ref="M8:T8"/>
    <mergeCell ref="B24:D24"/>
    <mergeCell ref="E24:J24"/>
    <mergeCell ref="L24:Q24"/>
    <mergeCell ref="R24:X24"/>
    <mergeCell ref="U8:U10"/>
    <mergeCell ref="V8:V9"/>
    <mergeCell ref="W8:W10"/>
    <mergeCell ref="X8:X10"/>
    <mergeCell ref="H9:I9"/>
    <mergeCell ref="M9:M10"/>
    <mergeCell ref="N9:N10"/>
    <mergeCell ref="O9:O10"/>
    <mergeCell ref="A8:A10"/>
    <mergeCell ref="B8:B10"/>
    <mergeCell ref="C8:C10"/>
    <mergeCell ref="D8:D10"/>
    <mergeCell ref="E8:E10"/>
    <mergeCell ref="A1:D1"/>
    <mergeCell ref="E1:X1"/>
    <mergeCell ref="A3:D3"/>
    <mergeCell ref="E3:M3"/>
    <mergeCell ref="N3:X6"/>
    <mergeCell ref="A4:D4"/>
    <mergeCell ref="E4:M4"/>
    <mergeCell ref="A5:D5"/>
    <mergeCell ref="E5:M5"/>
    <mergeCell ref="A6:D6"/>
    <mergeCell ref="E6:M6"/>
  </mergeCells>
  <pageMargins left="0.7" right="0.7" top="0.75" bottom="0.75" header="0.3" footer="0.3"/>
  <pageSetup paperSize="9" scale="52"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AA40"/>
  <sheetViews>
    <sheetView workbookViewId="0">
      <selection activeCell="V8" sqref="V8:V9"/>
    </sheetView>
  </sheetViews>
  <sheetFormatPr defaultRowHeight="15" x14ac:dyDescent="0.25"/>
  <cols>
    <col min="1" max="1" width="8.42578125" style="25" customWidth="1"/>
    <col min="2" max="2" width="9.7109375" style="25" customWidth="1"/>
    <col min="3" max="3" width="37" style="25" customWidth="1"/>
    <col min="4" max="4" width="5.85546875" style="25" customWidth="1"/>
    <col min="5" max="5" width="7.5703125" style="88" customWidth="1"/>
    <col min="6" max="6" width="10.85546875" style="25" customWidth="1"/>
    <col min="7" max="8" width="8.5703125" style="25" customWidth="1"/>
    <col min="9" max="9" width="7.5703125" style="25" customWidth="1"/>
    <col min="10" max="10" width="10.42578125" style="25" customWidth="1"/>
    <col min="11" max="11" width="10" style="25" customWidth="1"/>
    <col min="12" max="12" width="7.7109375" style="25" customWidth="1"/>
    <col min="13" max="13" width="7.5703125" style="25" customWidth="1"/>
    <col min="14" max="14" width="8.42578125" style="25" customWidth="1"/>
    <col min="15" max="16" width="7.85546875" style="25" customWidth="1"/>
    <col min="17" max="17" width="7.42578125" style="25" customWidth="1"/>
    <col min="18" max="18" width="7.28515625" style="25" customWidth="1"/>
    <col min="19" max="19" width="7" style="25" customWidth="1"/>
    <col min="20" max="20" width="8" style="25" customWidth="1"/>
    <col min="21" max="21" width="7" style="25" customWidth="1"/>
    <col min="22" max="22" width="8" style="25" customWidth="1"/>
    <col min="23" max="23" width="10" style="25" customWidth="1"/>
    <col min="24" max="24" width="30.5703125" style="25" customWidth="1"/>
  </cols>
  <sheetData>
    <row r="1" spans="1:27" ht="18.75" thickBot="1" x14ac:dyDescent="0.3">
      <c r="A1" s="320" t="s">
        <v>93</v>
      </c>
      <c r="B1" s="321"/>
      <c r="C1" s="321"/>
      <c r="D1" s="322"/>
      <c r="E1" s="323" t="s">
        <v>59</v>
      </c>
      <c r="F1" s="324"/>
      <c r="G1" s="324"/>
      <c r="H1" s="324"/>
      <c r="I1" s="324"/>
      <c r="J1" s="324"/>
      <c r="K1" s="324"/>
      <c r="L1" s="324"/>
      <c r="M1" s="324"/>
      <c r="N1" s="324"/>
      <c r="O1" s="324"/>
      <c r="P1" s="324"/>
      <c r="Q1" s="324"/>
      <c r="R1" s="324"/>
      <c r="S1" s="324"/>
      <c r="T1" s="324"/>
      <c r="U1" s="324"/>
      <c r="V1" s="324"/>
      <c r="W1" s="324"/>
      <c r="X1" s="325"/>
    </row>
    <row r="2" spans="1:27" ht="18.75" thickBot="1" x14ac:dyDescent="0.3">
      <c r="A2" s="1"/>
      <c r="B2" s="1"/>
      <c r="C2" s="1"/>
      <c r="D2" s="1"/>
      <c r="E2" s="80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7" ht="18.75" thickBot="1" x14ac:dyDescent="0.3">
      <c r="A3" s="326" t="s">
        <v>0</v>
      </c>
      <c r="B3" s="327"/>
      <c r="C3" s="327"/>
      <c r="D3" s="328"/>
      <c r="E3" s="329"/>
      <c r="F3" s="330"/>
      <c r="G3" s="330"/>
      <c r="H3" s="330"/>
      <c r="I3" s="330"/>
      <c r="J3" s="330"/>
      <c r="K3" s="330"/>
      <c r="L3" s="330"/>
      <c r="M3" s="331"/>
      <c r="N3" s="332"/>
      <c r="O3" s="333"/>
      <c r="P3" s="333"/>
      <c r="Q3" s="333"/>
      <c r="R3" s="333"/>
      <c r="S3" s="333"/>
      <c r="T3" s="333"/>
      <c r="U3" s="333"/>
      <c r="V3" s="333"/>
      <c r="W3" s="333"/>
      <c r="X3" s="334"/>
    </row>
    <row r="4" spans="1:27" ht="18.75" thickBot="1" x14ac:dyDescent="0.3">
      <c r="A4" s="326" t="s">
        <v>1</v>
      </c>
      <c r="B4" s="327"/>
      <c r="C4" s="327"/>
      <c r="D4" s="328"/>
      <c r="E4" s="329"/>
      <c r="F4" s="330"/>
      <c r="G4" s="330"/>
      <c r="H4" s="330"/>
      <c r="I4" s="330"/>
      <c r="J4" s="330"/>
      <c r="K4" s="330"/>
      <c r="L4" s="330"/>
      <c r="M4" s="331"/>
      <c r="N4" s="335"/>
      <c r="O4" s="336"/>
      <c r="P4" s="336"/>
      <c r="Q4" s="336"/>
      <c r="R4" s="336"/>
      <c r="S4" s="336"/>
      <c r="T4" s="336"/>
      <c r="U4" s="336"/>
      <c r="V4" s="336"/>
      <c r="W4" s="336"/>
      <c r="X4" s="337"/>
    </row>
    <row r="5" spans="1:27" ht="18.75" thickBot="1" x14ac:dyDescent="0.3">
      <c r="A5" s="341" t="s">
        <v>2</v>
      </c>
      <c r="B5" s="342"/>
      <c r="C5" s="342"/>
      <c r="D5" s="342"/>
      <c r="E5" s="343"/>
      <c r="F5" s="344"/>
      <c r="G5" s="344"/>
      <c r="H5" s="344"/>
      <c r="I5" s="344"/>
      <c r="J5" s="344"/>
      <c r="K5" s="344"/>
      <c r="L5" s="344"/>
      <c r="M5" s="345"/>
      <c r="N5" s="335"/>
      <c r="O5" s="336"/>
      <c r="P5" s="336"/>
      <c r="Q5" s="336"/>
      <c r="R5" s="336"/>
      <c r="S5" s="336"/>
      <c r="T5" s="336"/>
      <c r="U5" s="336"/>
      <c r="V5" s="336"/>
      <c r="W5" s="336"/>
      <c r="X5" s="337"/>
    </row>
    <row r="6" spans="1:27" ht="18.75" thickBot="1" x14ac:dyDescent="0.3">
      <c r="A6" s="326" t="s">
        <v>3</v>
      </c>
      <c r="B6" s="327"/>
      <c r="C6" s="327"/>
      <c r="D6" s="327"/>
      <c r="E6" s="346" t="s">
        <v>114</v>
      </c>
      <c r="F6" s="347"/>
      <c r="G6" s="347"/>
      <c r="H6" s="347"/>
      <c r="I6" s="347"/>
      <c r="J6" s="347"/>
      <c r="K6" s="347"/>
      <c r="L6" s="347"/>
      <c r="M6" s="348"/>
      <c r="N6" s="338"/>
      <c r="O6" s="339"/>
      <c r="P6" s="339"/>
      <c r="Q6" s="339"/>
      <c r="R6" s="339"/>
      <c r="S6" s="339"/>
      <c r="T6" s="339"/>
      <c r="U6" s="339"/>
      <c r="V6" s="339"/>
      <c r="W6" s="339"/>
      <c r="X6" s="340"/>
    </row>
    <row r="7" spans="1:27" ht="19.5" thickBot="1" x14ac:dyDescent="0.35">
      <c r="A7" s="3"/>
      <c r="B7" s="3"/>
      <c r="C7" s="3"/>
      <c r="D7" s="3"/>
      <c r="E7" s="81"/>
      <c r="F7" s="3"/>
      <c r="G7" s="3"/>
      <c r="H7" s="4"/>
      <c r="I7" s="5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7" x14ac:dyDescent="0.25">
      <c r="A8" s="289" t="s">
        <v>4</v>
      </c>
      <c r="B8" s="289" t="s">
        <v>45</v>
      </c>
      <c r="C8" s="289" t="s">
        <v>5</v>
      </c>
      <c r="D8" s="349" t="s">
        <v>6</v>
      </c>
      <c r="E8" s="352" t="s">
        <v>92</v>
      </c>
      <c r="F8" s="289" t="s">
        <v>8</v>
      </c>
      <c r="G8" s="287" t="s">
        <v>10</v>
      </c>
      <c r="H8" s="287"/>
      <c r="I8" s="287"/>
      <c r="J8" s="287"/>
      <c r="K8" s="288"/>
      <c r="L8" s="289" t="s">
        <v>10</v>
      </c>
      <c r="M8" s="292" t="s">
        <v>65</v>
      </c>
      <c r="N8" s="287"/>
      <c r="O8" s="287"/>
      <c r="P8" s="287"/>
      <c r="Q8" s="287"/>
      <c r="R8" s="287"/>
      <c r="S8" s="287"/>
      <c r="T8" s="288"/>
      <c r="U8" s="289" t="s">
        <v>12</v>
      </c>
      <c r="V8" s="171">
        <v>642030</v>
      </c>
      <c r="W8" s="289" t="s">
        <v>13</v>
      </c>
      <c r="X8" s="289" t="s">
        <v>57</v>
      </c>
    </row>
    <row r="9" spans="1:27" x14ac:dyDescent="0.25">
      <c r="A9" s="295"/>
      <c r="B9" s="290"/>
      <c r="C9" s="295"/>
      <c r="D9" s="350"/>
      <c r="E9" s="353"/>
      <c r="F9" s="295"/>
      <c r="G9" s="90">
        <v>611</v>
      </c>
      <c r="H9" s="313" t="s">
        <v>14</v>
      </c>
      <c r="I9" s="314"/>
      <c r="J9" s="7">
        <v>614</v>
      </c>
      <c r="K9" s="8">
        <v>616</v>
      </c>
      <c r="L9" s="290"/>
      <c r="M9" s="315" t="s">
        <v>60</v>
      </c>
      <c r="N9" s="285" t="s">
        <v>61</v>
      </c>
      <c r="O9" s="285" t="s">
        <v>17</v>
      </c>
      <c r="P9" s="285" t="s">
        <v>18</v>
      </c>
      <c r="Q9" s="285" t="s">
        <v>19</v>
      </c>
      <c r="R9" s="285" t="s">
        <v>20</v>
      </c>
      <c r="S9" s="285" t="s">
        <v>21</v>
      </c>
      <c r="T9" s="293" t="s">
        <v>22</v>
      </c>
      <c r="U9" s="290"/>
      <c r="V9" s="312"/>
      <c r="W9" s="295"/>
      <c r="X9" s="295"/>
    </row>
    <row r="10" spans="1:27" ht="60.75" thickBot="1" x14ac:dyDescent="0.3">
      <c r="A10" s="296"/>
      <c r="B10" s="291"/>
      <c r="C10" s="296"/>
      <c r="D10" s="351"/>
      <c r="E10" s="354"/>
      <c r="F10" s="296"/>
      <c r="G10" s="9" t="s">
        <v>23</v>
      </c>
      <c r="H10" s="10" t="s">
        <v>24</v>
      </c>
      <c r="I10" s="11" t="s">
        <v>25</v>
      </c>
      <c r="J10" s="12" t="s">
        <v>26</v>
      </c>
      <c r="K10" s="13" t="s">
        <v>27</v>
      </c>
      <c r="L10" s="291"/>
      <c r="M10" s="316"/>
      <c r="N10" s="286"/>
      <c r="O10" s="286"/>
      <c r="P10" s="286"/>
      <c r="Q10" s="286"/>
      <c r="R10" s="286"/>
      <c r="S10" s="286"/>
      <c r="T10" s="294"/>
      <c r="U10" s="291"/>
      <c r="V10" s="14" t="s">
        <v>28</v>
      </c>
      <c r="W10" s="296"/>
      <c r="X10" s="296"/>
    </row>
    <row r="11" spans="1:27" x14ac:dyDescent="0.25">
      <c r="A11" s="98"/>
      <c r="B11" s="54"/>
      <c r="C11" s="99"/>
      <c r="D11" s="19"/>
      <c r="E11" s="143"/>
      <c r="F11" s="20"/>
      <c r="G11" s="15">
        <f>ROUNDDOWN('Júl 2020'!G11*'Júl MRR%'!$E11/100,2)</f>
        <v>0</v>
      </c>
      <c r="H11" s="15">
        <f>ROUNDDOWN('Júl 2020'!H11*'Júl MRR%'!$E11/100,2)</f>
        <v>0</v>
      </c>
      <c r="I11" s="15">
        <f>ROUNDDOWN('Júl 2020'!I11*'Júl MRR%'!$E11/100,2)</f>
        <v>0</v>
      </c>
      <c r="J11" s="15">
        <f>ROUNDDOWN('Júl 2020'!J11*'Júl MRR%'!$E11/100,2)</f>
        <v>0</v>
      </c>
      <c r="K11" s="15">
        <f>ROUNDDOWN('Júl 2020'!K11*'Júl MRR%'!$E11/100,2)</f>
        <v>0</v>
      </c>
      <c r="L11" s="15">
        <f>SUM(G11:K11)</f>
        <v>0</v>
      </c>
      <c r="M11" s="15">
        <f>ROUNDDOWN('Júl 2020'!M11*'Júl MRR%'!$E11/100,2)</f>
        <v>0</v>
      </c>
      <c r="N11" s="15">
        <f>ROUNDDOWN('Júl 2020'!N11*'Júl MRR%'!$E11/100,2)</f>
        <v>0</v>
      </c>
      <c r="O11" s="15">
        <f>ROUNDDOWN('Júl 2020'!O11*'Júl MRR%'!$E11/100,2)</f>
        <v>0</v>
      </c>
      <c r="P11" s="15">
        <f>ROUNDDOWN('Júl 2020'!P11*'Júl MRR%'!$E11/100,2)</f>
        <v>0</v>
      </c>
      <c r="Q11" s="15">
        <f>ROUNDDOWN('Júl 2020'!Q11*'Júl MRR%'!$E11/100,2)</f>
        <v>0</v>
      </c>
      <c r="R11" s="15">
        <f>ROUNDDOWN('Júl 2020'!R11*'Júl MRR%'!$E11/100,2)</f>
        <v>0</v>
      </c>
      <c r="S11" s="15">
        <f>ROUNDDOWN('Júl 2020'!S11*'Júl MRR%'!$E11/100,2)</f>
        <v>0</v>
      </c>
      <c r="T11" s="15">
        <f>ROUNDDOWN('Júl 2020'!T11*'Júl MRR%'!$E11/100,2)</f>
        <v>0</v>
      </c>
      <c r="U11" s="15">
        <f>ROUNDDOWN('Júl 2020'!U11*'Júl MRR%'!$E11/100,2)</f>
        <v>0</v>
      </c>
      <c r="V11" s="15">
        <f>ROUNDDOWN('Júl 2020'!V11*'Júl MRR%'!$E11/100,2)</f>
        <v>0</v>
      </c>
      <c r="W11" s="17">
        <f t="shared" ref="W11:W20" si="0">SUM(L11:V11)</f>
        <v>0</v>
      </c>
      <c r="X11" s="56"/>
      <c r="AA11" s="55"/>
    </row>
    <row r="12" spans="1:27" x14ac:dyDescent="0.25">
      <c r="A12" s="98"/>
      <c r="B12" s="54"/>
      <c r="C12" s="101"/>
      <c r="D12" s="19"/>
      <c r="E12" s="143"/>
      <c r="F12" s="20"/>
      <c r="G12" s="15">
        <f>ROUNDDOWN('Júl 2020'!G12*'Júl MRR%'!$E12/100,2)</f>
        <v>0</v>
      </c>
      <c r="H12" s="15">
        <f>ROUNDDOWN('Júl 2020'!H12*'Júl MRR%'!$E12/100,2)</f>
        <v>0</v>
      </c>
      <c r="I12" s="15">
        <f>ROUNDDOWN('Júl 2020'!I12*'Júl MRR%'!$E12/100,2)</f>
        <v>0</v>
      </c>
      <c r="J12" s="15">
        <f>ROUNDDOWN('Júl 2020'!J12*'Júl MRR%'!$E12/100,2)</f>
        <v>0</v>
      </c>
      <c r="K12" s="15">
        <f>ROUNDDOWN('Júl 2020'!K12*'Júl MRR%'!$E12/100,2)</f>
        <v>0</v>
      </c>
      <c r="L12" s="15">
        <f t="shared" ref="L12:L20" si="1">SUM(G12:K12)</f>
        <v>0</v>
      </c>
      <c r="M12" s="15">
        <f>ROUNDDOWN('Júl 2020'!M12*'Júl MRR%'!$E12/100,2)</f>
        <v>0</v>
      </c>
      <c r="N12" s="15">
        <f>ROUNDDOWN('Júl 2020'!N12*'Júl MRR%'!$E12/100,2)</f>
        <v>0</v>
      </c>
      <c r="O12" s="15">
        <f>ROUNDDOWN('Júl 2020'!O12*'Júl MRR%'!$E12/100,2)</f>
        <v>0</v>
      </c>
      <c r="P12" s="15">
        <f>ROUNDDOWN('Júl 2020'!P12*'Júl MRR%'!$E12/100,2)</f>
        <v>0</v>
      </c>
      <c r="Q12" s="15">
        <f>ROUNDDOWN('Júl 2020'!Q12*'Júl MRR%'!$E12/100,2)</f>
        <v>0</v>
      </c>
      <c r="R12" s="15">
        <f>ROUNDDOWN('Júl 2020'!R12*'Júl MRR%'!$E12/100,2)</f>
        <v>0</v>
      </c>
      <c r="S12" s="15">
        <f>ROUNDDOWN('Júl 2020'!S12*'Júl MRR%'!$E12/100,2)</f>
        <v>0</v>
      </c>
      <c r="T12" s="15">
        <f>ROUNDDOWN('Júl 2020'!T12*'Júl MRR%'!$E12/100,2)</f>
        <v>0</v>
      </c>
      <c r="U12" s="15">
        <f>ROUNDDOWN('Júl 2020'!U12*'Júl MRR%'!$E12/100,2)</f>
        <v>0</v>
      </c>
      <c r="V12" s="15">
        <f>ROUNDDOWN('Júl 2020'!V12*'Júl MRR%'!$E12/100,2)</f>
        <v>0</v>
      </c>
      <c r="W12" s="17">
        <f t="shared" si="0"/>
        <v>0</v>
      </c>
      <c r="X12" s="56"/>
      <c r="AA12" s="55"/>
    </row>
    <row r="13" spans="1:27" x14ac:dyDescent="0.25">
      <c r="A13" s="98"/>
      <c r="B13" s="54"/>
      <c r="C13" s="18"/>
      <c r="D13" s="19"/>
      <c r="E13" s="143"/>
      <c r="F13" s="20"/>
      <c r="G13" s="15">
        <f>ROUNDDOWN('Júl 2020'!G13*'Júl MRR%'!$E13/100,2)</f>
        <v>0</v>
      </c>
      <c r="H13" s="15">
        <f>ROUNDDOWN('Júl 2020'!H13*'Júl MRR%'!$E13/100,2)</f>
        <v>0</v>
      </c>
      <c r="I13" s="15">
        <f>ROUNDDOWN('Júl 2020'!I13*'Júl MRR%'!$E13/100,2)</f>
        <v>0</v>
      </c>
      <c r="J13" s="15">
        <f>ROUNDDOWN('Júl 2020'!J13*'Júl MRR%'!$E13/100,2)</f>
        <v>0</v>
      </c>
      <c r="K13" s="15">
        <f>ROUNDDOWN('Júl 2020'!K13*'Júl MRR%'!$E13/100,2)</f>
        <v>0</v>
      </c>
      <c r="L13" s="15">
        <f t="shared" si="1"/>
        <v>0</v>
      </c>
      <c r="M13" s="15">
        <f>ROUNDDOWN('Júl 2020'!M13*'Júl MRR%'!$E13/100,2)</f>
        <v>0</v>
      </c>
      <c r="N13" s="15">
        <f>ROUNDDOWN('Júl 2020'!N13*'Júl MRR%'!$E13/100,2)</f>
        <v>0</v>
      </c>
      <c r="O13" s="15">
        <f>ROUNDDOWN('Júl 2020'!O13*'Júl MRR%'!$E13/100,2)</f>
        <v>0</v>
      </c>
      <c r="P13" s="15">
        <f>ROUNDDOWN('Júl 2020'!P13*'Júl MRR%'!$E13/100,2)</f>
        <v>0</v>
      </c>
      <c r="Q13" s="15">
        <f>ROUNDDOWN('Júl 2020'!Q13*'Júl MRR%'!$E13/100,2)</f>
        <v>0</v>
      </c>
      <c r="R13" s="15">
        <f>ROUNDDOWN('Júl 2020'!R13*'Júl MRR%'!$E13/100,2)</f>
        <v>0</v>
      </c>
      <c r="S13" s="15">
        <f>ROUNDDOWN('Júl 2020'!S13*'Júl MRR%'!$E13/100,2)</f>
        <v>0</v>
      </c>
      <c r="T13" s="15">
        <f>ROUNDDOWN('Júl 2020'!T13*'Júl MRR%'!$E13/100,2)</f>
        <v>0</v>
      </c>
      <c r="U13" s="15">
        <f>ROUNDDOWN('Júl 2020'!U13*'Júl MRR%'!$E13/100,2)</f>
        <v>0</v>
      </c>
      <c r="V13" s="15">
        <f>ROUNDDOWN('Júl 2020'!V13*'Júl MRR%'!$E13/100,2)</f>
        <v>0</v>
      </c>
      <c r="W13" s="17">
        <f t="shared" si="0"/>
        <v>0</v>
      </c>
      <c r="X13" s="56"/>
      <c r="AA13" s="55"/>
    </row>
    <row r="14" spans="1:27" x14ac:dyDescent="0.25">
      <c r="A14" s="98"/>
      <c r="B14" s="54"/>
      <c r="C14" s="18"/>
      <c r="D14" s="19"/>
      <c r="E14" s="143"/>
      <c r="F14" s="20"/>
      <c r="G14" s="15">
        <f>ROUNDDOWN('Júl 2020'!G14*'Júl MRR%'!$E14/100,2)</f>
        <v>0</v>
      </c>
      <c r="H14" s="15">
        <f>ROUNDDOWN('Júl 2020'!H14*'Júl MRR%'!$E14/100,2)</f>
        <v>0</v>
      </c>
      <c r="I14" s="15">
        <f>ROUNDDOWN('Júl 2020'!I14*'Júl MRR%'!$E14/100,2)</f>
        <v>0</v>
      </c>
      <c r="J14" s="15">
        <f>ROUNDDOWN('Júl 2020'!J14*'Júl MRR%'!$E14/100,2)</f>
        <v>0</v>
      </c>
      <c r="K14" s="15">
        <f>ROUNDDOWN('Júl 2020'!K14*'Júl MRR%'!$E14/100,2)</f>
        <v>0</v>
      </c>
      <c r="L14" s="15">
        <f t="shared" si="1"/>
        <v>0</v>
      </c>
      <c r="M14" s="15">
        <f>ROUNDDOWN('Júl 2020'!M14*'Júl MRR%'!$E14/100,2)</f>
        <v>0</v>
      </c>
      <c r="N14" s="15">
        <f>ROUNDDOWN('Júl 2020'!N14*'Júl MRR%'!$E14/100,2)</f>
        <v>0</v>
      </c>
      <c r="O14" s="15">
        <f>ROUNDDOWN('Júl 2020'!O14*'Júl MRR%'!$E14/100,2)</f>
        <v>0</v>
      </c>
      <c r="P14" s="15">
        <f>ROUNDDOWN('Júl 2020'!P14*'Júl MRR%'!$E14/100,2)</f>
        <v>0</v>
      </c>
      <c r="Q14" s="15">
        <f>ROUNDDOWN('Júl 2020'!Q14*'Júl MRR%'!$E14/100,2)</f>
        <v>0</v>
      </c>
      <c r="R14" s="15">
        <f>ROUNDDOWN('Júl 2020'!R14*'Júl MRR%'!$E14/100,2)</f>
        <v>0</v>
      </c>
      <c r="S14" s="15">
        <f>ROUNDDOWN('Júl 2020'!S14*'Júl MRR%'!$E14/100,2)</f>
        <v>0</v>
      </c>
      <c r="T14" s="15">
        <f>ROUNDDOWN('Júl 2020'!T14*'Júl MRR%'!$E14/100,2)</f>
        <v>0</v>
      </c>
      <c r="U14" s="15">
        <f>ROUNDDOWN('Júl 2020'!U14*'Júl MRR%'!$E14/100,2)</f>
        <v>0</v>
      </c>
      <c r="V14" s="15">
        <f>ROUNDDOWN('Júl 2020'!V14*'Júl MRR%'!$E14/100,2)</f>
        <v>0</v>
      </c>
      <c r="W14" s="17">
        <f t="shared" si="0"/>
        <v>0</v>
      </c>
      <c r="X14" s="56"/>
      <c r="AA14" s="55"/>
    </row>
    <row r="15" spans="1:27" x14ac:dyDescent="0.25">
      <c r="A15" s="98"/>
      <c r="B15" s="54"/>
      <c r="C15" s="18"/>
      <c r="D15" s="19"/>
      <c r="E15" s="143"/>
      <c r="F15" s="20"/>
      <c r="G15" s="15">
        <f>ROUNDDOWN('Júl 2020'!G15*'Júl MRR%'!$E15/100,2)</f>
        <v>0</v>
      </c>
      <c r="H15" s="15">
        <f>ROUNDDOWN('Júl 2020'!H15*'Júl MRR%'!$E15/100,2)</f>
        <v>0</v>
      </c>
      <c r="I15" s="15">
        <f>ROUNDDOWN('Júl 2020'!I15*'Júl MRR%'!$E15/100,2)</f>
        <v>0</v>
      </c>
      <c r="J15" s="15">
        <f>ROUNDDOWN('Júl 2020'!J15*'Júl MRR%'!$E15/100,2)</f>
        <v>0</v>
      </c>
      <c r="K15" s="15">
        <f>ROUNDDOWN('Júl 2020'!K15*'Júl MRR%'!$E15/100,2)</f>
        <v>0</v>
      </c>
      <c r="L15" s="15">
        <f t="shared" si="1"/>
        <v>0</v>
      </c>
      <c r="M15" s="15">
        <f>ROUNDDOWN('Júl 2020'!M15*'Júl MRR%'!$E15/100,2)</f>
        <v>0</v>
      </c>
      <c r="N15" s="15">
        <f>ROUNDDOWN('Júl 2020'!N15*'Júl MRR%'!$E15/100,2)</f>
        <v>0</v>
      </c>
      <c r="O15" s="15">
        <f>ROUNDDOWN('Júl 2020'!O15*'Júl MRR%'!$E15/100,2)</f>
        <v>0</v>
      </c>
      <c r="P15" s="15">
        <f>ROUNDDOWN('Júl 2020'!P15*'Júl MRR%'!$E15/100,2)</f>
        <v>0</v>
      </c>
      <c r="Q15" s="15">
        <f>ROUNDDOWN('Júl 2020'!Q15*'Júl MRR%'!$E15/100,2)</f>
        <v>0</v>
      </c>
      <c r="R15" s="15">
        <f>ROUNDDOWN('Júl 2020'!R15*'Júl MRR%'!$E15/100,2)</f>
        <v>0</v>
      </c>
      <c r="S15" s="15">
        <f>ROUNDDOWN('Júl 2020'!S15*'Júl MRR%'!$E15/100,2)</f>
        <v>0</v>
      </c>
      <c r="T15" s="15">
        <f>ROUNDDOWN('Júl 2020'!T15*'Júl MRR%'!$E15/100,2)</f>
        <v>0</v>
      </c>
      <c r="U15" s="15">
        <f>ROUNDDOWN('Júl 2020'!U15*'Júl MRR%'!$E15/100,2)</f>
        <v>0</v>
      </c>
      <c r="V15" s="15">
        <f>ROUNDDOWN('Júl 2020'!V15*'Júl MRR%'!$E15/100,2)</f>
        <v>0</v>
      </c>
      <c r="W15" s="17">
        <f t="shared" si="0"/>
        <v>0</v>
      </c>
      <c r="X15" s="56"/>
      <c r="AA15" s="55"/>
    </row>
    <row r="16" spans="1:27" x14ac:dyDescent="0.25">
      <c r="A16" s="98"/>
      <c r="B16" s="54"/>
      <c r="C16" s="18"/>
      <c r="D16" s="19"/>
      <c r="E16" s="143"/>
      <c r="F16" s="20"/>
      <c r="G16" s="15">
        <f>ROUNDDOWN('Júl 2020'!G16*'Júl MRR%'!$E16/100,2)</f>
        <v>0</v>
      </c>
      <c r="H16" s="15">
        <f>ROUNDDOWN('Júl 2020'!H16*'Júl MRR%'!$E16/100,2)</f>
        <v>0</v>
      </c>
      <c r="I16" s="15">
        <f>ROUNDDOWN('Júl 2020'!I16*'Júl MRR%'!$E16/100,2)</f>
        <v>0</v>
      </c>
      <c r="J16" s="15">
        <f>ROUNDDOWN('Júl 2020'!J16*'Júl MRR%'!$E16/100,2)</f>
        <v>0</v>
      </c>
      <c r="K16" s="15">
        <f>ROUNDDOWN('Júl 2020'!K16*'Júl MRR%'!$E16/100,2)</f>
        <v>0</v>
      </c>
      <c r="L16" s="15">
        <f t="shared" si="1"/>
        <v>0</v>
      </c>
      <c r="M16" s="15">
        <f>ROUNDDOWN('Júl 2020'!M16*'Júl MRR%'!$E16/100,2)</f>
        <v>0</v>
      </c>
      <c r="N16" s="15">
        <f>ROUNDDOWN('Júl 2020'!N16*'Júl MRR%'!$E16/100,2)</f>
        <v>0</v>
      </c>
      <c r="O16" s="15">
        <f>ROUNDDOWN('Júl 2020'!O16*'Júl MRR%'!$E16/100,2)</f>
        <v>0</v>
      </c>
      <c r="P16" s="15">
        <f>ROUNDDOWN('Júl 2020'!P16*'Júl MRR%'!$E16/100,2)</f>
        <v>0</v>
      </c>
      <c r="Q16" s="15">
        <f>ROUNDDOWN('Júl 2020'!Q16*'Júl MRR%'!$E16/100,2)</f>
        <v>0</v>
      </c>
      <c r="R16" s="15">
        <f>ROUNDDOWN('Júl 2020'!R16*'Júl MRR%'!$E16/100,2)</f>
        <v>0</v>
      </c>
      <c r="S16" s="15">
        <f>ROUNDDOWN('Júl 2020'!S16*'Júl MRR%'!$E16/100,2)</f>
        <v>0</v>
      </c>
      <c r="T16" s="15">
        <f>ROUNDDOWN('Júl 2020'!T16*'Júl MRR%'!$E16/100,2)</f>
        <v>0</v>
      </c>
      <c r="U16" s="15">
        <f>ROUNDDOWN('Júl 2020'!U16*'Júl MRR%'!$E16/100,2)</f>
        <v>0</v>
      </c>
      <c r="V16" s="15">
        <f>ROUNDDOWN('Júl 2020'!V16*'Júl MRR%'!$E16/100,2)</f>
        <v>0</v>
      </c>
      <c r="W16" s="17">
        <f t="shared" si="0"/>
        <v>0</v>
      </c>
      <c r="X16" s="56"/>
      <c r="AA16" s="55"/>
    </row>
    <row r="17" spans="1:27" x14ac:dyDescent="0.25">
      <c r="A17" s="98"/>
      <c r="B17" s="54"/>
      <c r="C17" s="18"/>
      <c r="D17" s="19"/>
      <c r="E17" s="143"/>
      <c r="F17" s="20"/>
      <c r="G17" s="15">
        <f>ROUNDDOWN('Júl 2020'!G17*'Júl MRR%'!$E17/100,2)</f>
        <v>0</v>
      </c>
      <c r="H17" s="15">
        <f>ROUNDDOWN('Júl 2020'!H17*'Júl MRR%'!$E17/100,2)</f>
        <v>0</v>
      </c>
      <c r="I17" s="15">
        <f>ROUNDDOWN('Júl 2020'!I17*'Júl MRR%'!$E17/100,2)</f>
        <v>0</v>
      </c>
      <c r="J17" s="15">
        <f>ROUNDDOWN('Júl 2020'!J17*'Júl MRR%'!$E17/100,2)</f>
        <v>0</v>
      </c>
      <c r="K17" s="15">
        <f>ROUNDDOWN('Júl 2020'!K17*'Júl MRR%'!$E17/100,2)</f>
        <v>0</v>
      </c>
      <c r="L17" s="15">
        <f t="shared" si="1"/>
        <v>0</v>
      </c>
      <c r="M17" s="15">
        <f>ROUNDDOWN('Júl 2020'!M17*'Júl MRR%'!$E17/100,2)</f>
        <v>0</v>
      </c>
      <c r="N17" s="15">
        <f>ROUNDDOWN('Júl 2020'!N17*'Júl MRR%'!$E17/100,2)</f>
        <v>0</v>
      </c>
      <c r="O17" s="15">
        <f>ROUNDDOWN('Júl 2020'!O17*'Júl MRR%'!$E17/100,2)</f>
        <v>0</v>
      </c>
      <c r="P17" s="15">
        <f>ROUNDDOWN('Júl 2020'!P17*'Júl MRR%'!$E17/100,2)</f>
        <v>0</v>
      </c>
      <c r="Q17" s="15">
        <f>ROUNDDOWN('Júl 2020'!Q17*'Júl MRR%'!$E17/100,2)</f>
        <v>0</v>
      </c>
      <c r="R17" s="15">
        <f>ROUNDDOWN('Júl 2020'!R17*'Júl MRR%'!$E17/100,2)</f>
        <v>0</v>
      </c>
      <c r="S17" s="15">
        <f>ROUNDDOWN('Júl 2020'!S17*'Júl MRR%'!$E17/100,2)</f>
        <v>0</v>
      </c>
      <c r="T17" s="15">
        <f>ROUNDDOWN('Júl 2020'!T17*'Júl MRR%'!$E17/100,2)</f>
        <v>0</v>
      </c>
      <c r="U17" s="15">
        <f>ROUNDDOWN('Júl 2020'!U17*'Júl MRR%'!$E17/100,2)</f>
        <v>0</v>
      </c>
      <c r="V17" s="15">
        <f>ROUNDDOWN('Júl 2020'!V17*'Júl MRR%'!$E17/100,2)</f>
        <v>0</v>
      </c>
      <c r="W17" s="17">
        <f t="shared" si="0"/>
        <v>0</v>
      </c>
      <c r="X17" s="56"/>
      <c r="AA17" s="55"/>
    </row>
    <row r="18" spans="1:27" x14ac:dyDescent="0.25">
      <c r="A18" s="98"/>
      <c r="B18" s="54"/>
      <c r="C18" s="18"/>
      <c r="D18" s="19"/>
      <c r="E18" s="143"/>
      <c r="F18" s="20"/>
      <c r="G18" s="15">
        <f>ROUNDDOWN('Júl 2020'!G18*'Júl MRR%'!$E18/100,2)</f>
        <v>0</v>
      </c>
      <c r="H18" s="15">
        <f>ROUNDDOWN('Júl 2020'!H18*'Júl MRR%'!$E18/100,2)</f>
        <v>0</v>
      </c>
      <c r="I18" s="15">
        <f>ROUNDDOWN('Júl 2020'!I18*'Júl MRR%'!$E18/100,2)</f>
        <v>0</v>
      </c>
      <c r="J18" s="15">
        <f>ROUNDDOWN('Júl 2020'!J18*'Júl MRR%'!$E18/100,2)</f>
        <v>0</v>
      </c>
      <c r="K18" s="15">
        <f>ROUNDDOWN('Júl 2020'!K18*'Júl MRR%'!$E18/100,2)</f>
        <v>0</v>
      </c>
      <c r="L18" s="15">
        <f t="shared" si="1"/>
        <v>0</v>
      </c>
      <c r="M18" s="15">
        <f>ROUNDDOWN('Júl 2020'!M18*'Júl MRR%'!$E18/100,2)</f>
        <v>0</v>
      </c>
      <c r="N18" s="15">
        <f>ROUNDDOWN('Júl 2020'!N18*'Júl MRR%'!$E18/100,2)</f>
        <v>0</v>
      </c>
      <c r="O18" s="15">
        <f>ROUNDDOWN('Júl 2020'!O18*'Júl MRR%'!$E18/100,2)</f>
        <v>0</v>
      </c>
      <c r="P18" s="15">
        <f>ROUNDDOWN('Júl 2020'!P18*'Júl MRR%'!$E18/100,2)</f>
        <v>0</v>
      </c>
      <c r="Q18" s="15">
        <f>ROUNDDOWN('Júl 2020'!Q18*'Júl MRR%'!$E18/100,2)</f>
        <v>0</v>
      </c>
      <c r="R18" s="15">
        <f>ROUNDDOWN('Júl 2020'!R18*'Júl MRR%'!$E18/100,2)</f>
        <v>0</v>
      </c>
      <c r="S18" s="15">
        <f>ROUNDDOWN('Júl 2020'!S18*'Júl MRR%'!$E18/100,2)</f>
        <v>0</v>
      </c>
      <c r="T18" s="15">
        <f>ROUNDDOWN('Júl 2020'!T18*'Júl MRR%'!$E18/100,2)</f>
        <v>0</v>
      </c>
      <c r="U18" s="15">
        <f>ROUNDDOWN('Júl 2020'!U18*'Júl MRR%'!$E18/100,2)</f>
        <v>0</v>
      </c>
      <c r="V18" s="15">
        <f>ROUNDDOWN('Júl 2020'!V18*'Júl MRR%'!$E18/100,2)</f>
        <v>0</v>
      </c>
      <c r="W18" s="17">
        <f t="shared" si="0"/>
        <v>0</v>
      </c>
      <c r="X18" s="56"/>
      <c r="AA18" s="55"/>
    </row>
    <row r="19" spans="1:27" x14ac:dyDescent="0.25">
      <c r="A19" s="98"/>
      <c r="B19" s="54"/>
      <c r="C19" s="18"/>
      <c r="D19" s="19"/>
      <c r="E19" s="143"/>
      <c r="F19" s="20"/>
      <c r="G19" s="15">
        <f>ROUNDDOWN('Júl 2020'!G19*'Júl MRR%'!$E19/100,2)</f>
        <v>0</v>
      </c>
      <c r="H19" s="15">
        <f>ROUNDDOWN('Júl 2020'!H19*'Júl MRR%'!$E19/100,2)</f>
        <v>0</v>
      </c>
      <c r="I19" s="15">
        <f>ROUNDDOWN('Júl 2020'!I19*'Júl MRR%'!$E19/100,2)</f>
        <v>0</v>
      </c>
      <c r="J19" s="15">
        <f>ROUNDDOWN('Júl 2020'!J19*'Júl MRR%'!$E19/100,2)</f>
        <v>0</v>
      </c>
      <c r="K19" s="15">
        <f>ROUNDDOWN('Júl 2020'!K19*'Júl MRR%'!$E19/100,2)</f>
        <v>0</v>
      </c>
      <c r="L19" s="15">
        <f t="shared" si="1"/>
        <v>0</v>
      </c>
      <c r="M19" s="15">
        <f>ROUNDDOWN('Júl 2020'!M19*'Júl MRR%'!$E19/100,2)</f>
        <v>0</v>
      </c>
      <c r="N19" s="15">
        <f>ROUNDDOWN('Júl 2020'!N19*'Júl MRR%'!$E19/100,2)</f>
        <v>0</v>
      </c>
      <c r="O19" s="15">
        <f>ROUNDDOWN('Júl 2020'!O19*'Júl MRR%'!$E19/100,2)</f>
        <v>0</v>
      </c>
      <c r="P19" s="15">
        <f>ROUNDDOWN('Júl 2020'!P19*'Júl MRR%'!$E19/100,2)</f>
        <v>0</v>
      </c>
      <c r="Q19" s="15">
        <f>ROUNDDOWN('Júl 2020'!Q19*'Júl MRR%'!$E19/100,2)</f>
        <v>0</v>
      </c>
      <c r="R19" s="15">
        <f>ROUNDDOWN('Júl 2020'!R19*'Júl MRR%'!$E19/100,2)</f>
        <v>0</v>
      </c>
      <c r="S19" s="15">
        <f>ROUNDDOWN('Júl 2020'!S19*'Júl MRR%'!$E19/100,2)</f>
        <v>0</v>
      </c>
      <c r="T19" s="15">
        <f>ROUNDDOWN('Júl 2020'!T19*'Júl MRR%'!$E19/100,2)</f>
        <v>0</v>
      </c>
      <c r="U19" s="15">
        <f>ROUNDDOWN('Júl 2020'!U19*'Júl MRR%'!$E19/100,2)</f>
        <v>0</v>
      </c>
      <c r="V19" s="15">
        <f>ROUNDDOWN('Júl 2020'!V19*'Júl MRR%'!$E19/100,2)</f>
        <v>0</v>
      </c>
      <c r="W19" s="17">
        <f t="shared" si="0"/>
        <v>0</v>
      </c>
      <c r="X19" s="56"/>
      <c r="AA19" s="55"/>
    </row>
    <row r="20" spans="1:27" x14ac:dyDescent="0.25">
      <c r="A20" s="98"/>
      <c r="B20" s="54"/>
      <c r="C20" s="18"/>
      <c r="D20" s="19"/>
      <c r="E20" s="143"/>
      <c r="F20" s="20"/>
      <c r="G20" s="15">
        <f>ROUNDDOWN('Júl 2020'!G20*'Júl MRR%'!$E20/100,2)</f>
        <v>0</v>
      </c>
      <c r="H20" s="15">
        <f>ROUNDDOWN('Júl 2020'!H20*'Júl MRR%'!$E20/100,2)</f>
        <v>0</v>
      </c>
      <c r="I20" s="15">
        <f>ROUNDDOWN('Júl 2020'!I20*'Júl MRR%'!$E20/100,2)</f>
        <v>0</v>
      </c>
      <c r="J20" s="15">
        <f>ROUNDDOWN('Júl 2020'!J20*'Júl MRR%'!$E20/100,2)</f>
        <v>0</v>
      </c>
      <c r="K20" s="15">
        <f>ROUNDDOWN('Júl 2020'!K20*'Júl MRR%'!$E20/100,2)</f>
        <v>0</v>
      </c>
      <c r="L20" s="15">
        <f t="shared" si="1"/>
        <v>0</v>
      </c>
      <c r="M20" s="15">
        <f>ROUNDDOWN('Júl 2020'!M20*'Júl MRR%'!$E20/100,2)</f>
        <v>0</v>
      </c>
      <c r="N20" s="15">
        <f>ROUNDDOWN('Júl 2020'!N20*'Júl MRR%'!$E20/100,2)</f>
        <v>0</v>
      </c>
      <c r="O20" s="15">
        <f>ROUNDDOWN('Júl 2020'!O20*'Júl MRR%'!$E20/100,2)</f>
        <v>0</v>
      </c>
      <c r="P20" s="15">
        <f>ROUNDDOWN('Júl 2020'!P20*'Júl MRR%'!$E20/100,2)</f>
        <v>0</v>
      </c>
      <c r="Q20" s="15">
        <f>ROUNDDOWN('Júl 2020'!Q20*'Júl MRR%'!$E20/100,2)</f>
        <v>0</v>
      </c>
      <c r="R20" s="15">
        <f>ROUNDDOWN('Júl 2020'!R20*'Júl MRR%'!$E20/100,2)</f>
        <v>0</v>
      </c>
      <c r="S20" s="15">
        <f>ROUNDDOWN('Júl 2020'!S20*'Júl MRR%'!$E20/100,2)</f>
        <v>0</v>
      </c>
      <c r="T20" s="15">
        <f>ROUNDDOWN('Júl 2020'!T20*'Júl MRR%'!$E20/100,2)</f>
        <v>0</v>
      </c>
      <c r="U20" s="15">
        <f>ROUNDDOWN('Júl 2020'!U20*'Júl MRR%'!$E20/100,2)</f>
        <v>0</v>
      </c>
      <c r="V20" s="15">
        <f>ROUNDDOWN('Júl 2020'!V20*'Júl MRR%'!$E20/100,2)</f>
        <v>0</v>
      </c>
      <c r="W20" s="17">
        <f t="shared" si="0"/>
        <v>0</v>
      </c>
      <c r="X20" s="56"/>
      <c r="AA20" s="55"/>
    </row>
    <row r="21" spans="1:27" ht="15.75" x14ac:dyDescent="0.25">
      <c r="A21" s="297" t="s">
        <v>68</v>
      </c>
      <c r="B21" s="298"/>
      <c r="C21" s="298"/>
      <c r="D21" s="298"/>
      <c r="E21" s="299"/>
      <c r="F21" s="91"/>
      <c r="G21" s="26">
        <f t="shared" ref="G21:W21" si="2">SUM(G11:G20)</f>
        <v>0</v>
      </c>
      <c r="H21" s="26">
        <f t="shared" si="2"/>
        <v>0</v>
      </c>
      <c r="I21" s="26">
        <f t="shared" si="2"/>
        <v>0</v>
      </c>
      <c r="J21" s="26">
        <f t="shared" si="2"/>
        <v>0</v>
      </c>
      <c r="K21" s="26">
        <f t="shared" si="2"/>
        <v>0</v>
      </c>
      <c r="L21" s="26">
        <f t="shared" si="2"/>
        <v>0</v>
      </c>
      <c r="M21" s="26">
        <f t="shared" si="2"/>
        <v>0</v>
      </c>
      <c r="N21" s="26">
        <f t="shared" si="2"/>
        <v>0</v>
      </c>
      <c r="O21" s="26">
        <f t="shared" si="2"/>
        <v>0</v>
      </c>
      <c r="P21" s="26">
        <f t="shared" si="2"/>
        <v>0</v>
      </c>
      <c r="Q21" s="26">
        <f t="shared" si="2"/>
        <v>0</v>
      </c>
      <c r="R21" s="26">
        <f t="shared" si="2"/>
        <v>0</v>
      </c>
      <c r="S21" s="26">
        <f t="shared" si="2"/>
        <v>0</v>
      </c>
      <c r="T21" s="26">
        <f t="shared" si="2"/>
        <v>0</v>
      </c>
      <c r="U21" s="26">
        <f t="shared" si="2"/>
        <v>0</v>
      </c>
      <c r="V21" s="26">
        <f t="shared" si="2"/>
        <v>0</v>
      </c>
      <c r="W21" s="26">
        <f t="shared" si="2"/>
        <v>0</v>
      </c>
      <c r="X21" s="27"/>
    </row>
    <row r="22" spans="1:27" ht="16.5" thickBot="1" x14ac:dyDescent="0.3">
      <c r="A22" s="28"/>
      <c r="B22" s="28"/>
      <c r="C22" s="29"/>
      <c r="D22" s="29"/>
      <c r="E22" s="82"/>
      <c r="F22" s="29"/>
      <c r="G22" s="30"/>
      <c r="H22" s="30"/>
      <c r="I22" s="30"/>
      <c r="J22" s="30"/>
      <c r="K22" s="30"/>
      <c r="L22" s="30"/>
      <c r="M22" s="30"/>
      <c r="N22" s="30"/>
      <c r="O22" s="31"/>
      <c r="P22" s="31"/>
      <c r="Q22" s="31"/>
      <c r="R22" s="31"/>
      <c r="S22" s="31"/>
      <c r="T22" s="30"/>
      <c r="U22" s="30"/>
      <c r="V22" s="30"/>
      <c r="W22" s="30"/>
      <c r="X22" s="32"/>
    </row>
    <row r="23" spans="1:27" ht="16.5" thickBot="1" x14ac:dyDescent="0.3">
      <c r="A23" s="300" t="s">
        <v>29</v>
      </c>
      <c r="B23" s="301"/>
      <c r="C23" s="302"/>
      <c r="D23" s="302"/>
      <c r="E23" s="302"/>
      <c r="F23" s="302"/>
      <c r="G23" s="302"/>
      <c r="H23" s="302"/>
      <c r="I23" s="302"/>
      <c r="J23" s="302"/>
      <c r="K23" s="302"/>
      <c r="L23" s="302"/>
      <c r="M23" s="302"/>
      <c r="N23" s="302"/>
      <c r="O23" s="302"/>
      <c r="P23" s="302"/>
      <c r="Q23" s="302"/>
      <c r="R23" s="302"/>
      <c r="S23" s="302"/>
      <c r="T23" s="302"/>
      <c r="U23" s="302"/>
      <c r="V23" s="302"/>
      <c r="W23" s="302"/>
      <c r="X23" s="303"/>
    </row>
    <row r="24" spans="1:27" ht="15.75" x14ac:dyDescent="0.25">
      <c r="A24" s="33" t="s">
        <v>30</v>
      </c>
      <c r="B24" s="309" t="s">
        <v>62</v>
      </c>
      <c r="C24" s="310"/>
      <c r="D24" s="311"/>
      <c r="E24" s="304"/>
      <c r="F24" s="305"/>
      <c r="G24" s="305"/>
      <c r="H24" s="305"/>
      <c r="I24" s="305"/>
      <c r="J24" s="305"/>
      <c r="K24" s="34">
        <v>2</v>
      </c>
      <c r="L24" s="306" t="s">
        <v>63</v>
      </c>
      <c r="M24" s="306"/>
      <c r="N24" s="306"/>
      <c r="O24" s="306"/>
      <c r="P24" s="306"/>
      <c r="Q24" s="306"/>
      <c r="R24" s="307"/>
      <c r="S24" s="307"/>
      <c r="T24" s="307"/>
      <c r="U24" s="307"/>
      <c r="V24" s="307"/>
      <c r="W24" s="307"/>
      <c r="X24" s="308"/>
    </row>
    <row r="25" spans="1:27" ht="15" customHeight="1" x14ac:dyDescent="0.25">
      <c r="A25" s="35" t="s">
        <v>33</v>
      </c>
      <c r="B25" s="317" t="s">
        <v>34</v>
      </c>
      <c r="C25" s="318"/>
      <c r="D25" s="318"/>
      <c r="E25" s="318"/>
      <c r="F25" s="318"/>
      <c r="G25" s="318"/>
      <c r="H25" s="318"/>
      <c r="I25" s="318"/>
      <c r="J25" s="318"/>
      <c r="K25" s="318"/>
      <c r="L25" s="318"/>
      <c r="M25" s="318"/>
      <c r="N25" s="318"/>
      <c r="O25" s="318"/>
      <c r="P25" s="318"/>
      <c r="Q25" s="318"/>
      <c r="R25" s="318"/>
      <c r="S25" s="318"/>
      <c r="T25" s="318"/>
      <c r="U25" s="318"/>
      <c r="V25" s="318"/>
      <c r="W25" s="318"/>
      <c r="X25" s="319"/>
    </row>
    <row r="26" spans="1:27" ht="15.75" x14ac:dyDescent="0.25">
      <c r="A26" s="274"/>
      <c r="B26" s="51"/>
      <c r="C26" s="277" t="s">
        <v>35</v>
      </c>
      <c r="D26" s="277"/>
      <c r="E26" s="277"/>
      <c r="F26" s="277"/>
      <c r="G26" s="277"/>
      <c r="H26" s="277"/>
      <c r="I26" s="277"/>
      <c r="J26" s="277"/>
      <c r="K26" s="278" t="s">
        <v>36</v>
      </c>
      <c r="L26" s="278"/>
      <c r="M26" s="278"/>
      <c r="N26" s="278"/>
      <c r="O26" s="278"/>
      <c r="P26" s="278"/>
      <c r="Q26" s="278"/>
      <c r="R26" s="278"/>
      <c r="S26" s="278"/>
      <c r="T26" s="277"/>
      <c r="U26" s="277"/>
      <c r="V26" s="277"/>
      <c r="W26" s="277"/>
      <c r="X26" s="279"/>
    </row>
    <row r="27" spans="1:27" ht="15.75" x14ac:dyDescent="0.25">
      <c r="A27" s="275"/>
      <c r="B27" s="52"/>
      <c r="C27" s="277" t="s">
        <v>37</v>
      </c>
      <c r="D27" s="277"/>
      <c r="E27" s="277"/>
      <c r="F27" s="277"/>
      <c r="G27" s="277"/>
      <c r="H27" s="277"/>
      <c r="I27" s="277"/>
      <c r="J27" s="277"/>
      <c r="K27" s="278"/>
      <c r="L27" s="278"/>
      <c r="M27" s="278"/>
      <c r="N27" s="278"/>
      <c r="O27" s="278"/>
      <c r="P27" s="278"/>
      <c r="Q27" s="278"/>
      <c r="R27" s="278"/>
      <c r="S27" s="278"/>
      <c r="T27" s="277"/>
      <c r="U27" s="277"/>
      <c r="V27" s="277"/>
      <c r="W27" s="277"/>
      <c r="X27" s="279"/>
    </row>
    <row r="28" spans="1:27" ht="16.5" thickBot="1" x14ac:dyDescent="0.3">
      <c r="A28" s="276"/>
      <c r="B28" s="53"/>
      <c r="C28" s="280" t="s">
        <v>38</v>
      </c>
      <c r="D28" s="280"/>
      <c r="E28" s="277"/>
      <c r="F28" s="277"/>
      <c r="G28" s="277"/>
      <c r="H28" s="277"/>
      <c r="I28" s="277"/>
      <c r="J28" s="277"/>
      <c r="K28" s="280" t="s">
        <v>39</v>
      </c>
      <c r="L28" s="280"/>
      <c r="M28" s="280"/>
      <c r="N28" s="280"/>
      <c r="O28" s="280"/>
      <c r="P28" s="280"/>
      <c r="Q28" s="280"/>
      <c r="R28" s="280"/>
      <c r="S28" s="280"/>
      <c r="T28" s="280"/>
      <c r="U28" s="280"/>
      <c r="V28" s="280"/>
      <c r="W28" s="280"/>
      <c r="X28" s="281"/>
    </row>
    <row r="29" spans="1:27" ht="16.5" thickBot="1" x14ac:dyDescent="0.3">
      <c r="A29" s="28"/>
      <c r="B29" s="28"/>
      <c r="C29" s="29"/>
      <c r="D29" s="29"/>
      <c r="E29" s="82"/>
      <c r="F29" s="29"/>
      <c r="G29" s="36"/>
      <c r="H29" s="36"/>
      <c r="I29" s="36"/>
      <c r="J29" s="30"/>
      <c r="K29" s="30"/>
      <c r="L29" s="30"/>
      <c r="M29" s="30"/>
      <c r="N29" s="30"/>
      <c r="O29" s="31"/>
      <c r="P29" s="31"/>
      <c r="Q29" s="31"/>
      <c r="R29" s="31"/>
      <c r="S29" s="31"/>
      <c r="T29" s="30"/>
      <c r="U29" s="30"/>
      <c r="V29" s="30"/>
      <c r="W29" s="30"/>
      <c r="X29" s="32"/>
    </row>
    <row r="30" spans="1:27" ht="15" customHeight="1" thickBot="1" x14ac:dyDescent="0.3">
      <c r="A30" s="37" t="s">
        <v>40</v>
      </c>
      <c r="B30" s="37"/>
      <c r="C30" s="37"/>
      <c r="D30" s="37"/>
      <c r="E30" s="83"/>
      <c r="F30" s="38"/>
      <c r="G30" s="38"/>
      <c r="H30" s="38"/>
      <c r="I30" s="38"/>
      <c r="J30" s="38"/>
      <c r="K30" s="38"/>
      <c r="L30" s="38"/>
      <c r="M30" s="38"/>
      <c r="N30" s="38"/>
      <c r="O30" s="363" t="s">
        <v>46</v>
      </c>
      <c r="P30" s="364"/>
      <c r="Q30" s="364"/>
      <c r="R30" s="364"/>
      <c r="S30" s="364"/>
      <c r="T30" s="364"/>
      <c r="U30" s="364"/>
      <c r="V30" s="364"/>
      <c r="W30" s="364"/>
      <c r="X30" s="365"/>
    </row>
    <row r="31" spans="1:27" x14ac:dyDescent="0.25">
      <c r="A31" s="39">
        <v>1</v>
      </c>
      <c r="B31" s="377" t="s">
        <v>43</v>
      </c>
      <c r="C31" s="378"/>
      <c r="D31" s="41"/>
      <c r="E31" s="84"/>
      <c r="F31" s="41"/>
      <c r="G31" s="41"/>
      <c r="H31" s="41"/>
      <c r="I31" s="42"/>
      <c r="J31" s="42"/>
      <c r="K31" s="42"/>
      <c r="L31" s="41"/>
      <c r="M31" s="41"/>
      <c r="N31" s="41"/>
      <c r="O31" s="355" t="s">
        <v>47</v>
      </c>
      <c r="P31" s="356"/>
      <c r="Q31" s="356"/>
      <c r="R31" s="356"/>
      <c r="S31" s="356"/>
      <c r="T31" s="356"/>
      <c r="U31" s="356"/>
      <c r="V31" s="356"/>
      <c r="W31" s="356"/>
      <c r="X31" s="357"/>
    </row>
    <row r="32" spans="1:27" x14ac:dyDescent="0.25">
      <c r="A32" s="39"/>
      <c r="B32" s="39"/>
      <c r="C32" s="40"/>
      <c r="D32" s="43"/>
      <c r="E32" s="85"/>
      <c r="F32" s="43"/>
      <c r="G32" s="43"/>
      <c r="H32" s="43"/>
      <c r="I32" s="43"/>
      <c r="J32" s="43"/>
      <c r="K32" s="43"/>
      <c r="L32" s="43"/>
      <c r="M32" s="43"/>
      <c r="N32" s="43"/>
      <c r="O32" s="358" t="s">
        <v>94</v>
      </c>
      <c r="P32" s="359"/>
      <c r="Q32" s="359"/>
      <c r="R32" s="359"/>
      <c r="S32" s="359"/>
      <c r="T32" s="359"/>
      <c r="U32" s="359"/>
      <c r="V32" s="359"/>
      <c r="W32" s="359"/>
      <c r="X32" s="67"/>
    </row>
    <row r="33" spans="1:24" x14ac:dyDescent="0.25">
      <c r="A33" s="39"/>
      <c r="B33" s="39"/>
      <c r="C33" s="40"/>
      <c r="D33" s="43"/>
      <c r="E33" s="85"/>
      <c r="F33" s="43"/>
      <c r="G33" s="43"/>
      <c r="H33" s="43"/>
      <c r="I33" s="43"/>
      <c r="J33" s="43"/>
      <c r="K33" s="43"/>
      <c r="L33" s="43"/>
      <c r="M33" s="43"/>
      <c r="N33" s="43"/>
      <c r="O33" s="358"/>
      <c r="P33" s="359"/>
      <c r="Q33" s="359"/>
      <c r="R33" s="359"/>
      <c r="S33" s="359"/>
      <c r="T33" s="359"/>
      <c r="U33" s="359"/>
      <c r="V33" s="359"/>
      <c r="W33" s="359"/>
      <c r="X33" s="67"/>
    </row>
    <row r="34" spans="1:24" x14ac:dyDescent="0.25">
      <c r="A34" s="39"/>
      <c r="B34" s="39"/>
      <c r="C34" s="40"/>
      <c r="D34" s="43"/>
      <c r="E34" s="86"/>
      <c r="F34"/>
      <c r="G34"/>
      <c r="H34"/>
      <c r="I34"/>
      <c r="J34"/>
      <c r="K34"/>
      <c r="L34"/>
      <c r="M34"/>
      <c r="N34"/>
      <c r="O34" s="358"/>
      <c r="P34" s="359"/>
      <c r="Q34" s="359"/>
      <c r="R34" s="359"/>
      <c r="S34" s="359"/>
      <c r="T34" s="359"/>
      <c r="U34" s="359"/>
      <c r="V34" s="359"/>
      <c r="W34" s="359"/>
      <c r="X34" s="67"/>
    </row>
    <row r="35" spans="1:24" x14ac:dyDescent="0.25">
      <c r="A35" s="44"/>
      <c r="B35" s="44"/>
      <c r="C35" s="264"/>
      <c r="D35" s="264"/>
      <c r="E35" s="264"/>
      <c r="F35" s="264"/>
      <c r="G35" s="264"/>
      <c r="H35" s="264"/>
      <c r="I35" s="264"/>
      <c r="J35" s="264"/>
      <c r="K35" s="264"/>
      <c r="L35" s="264"/>
      <c r="M35" s="264"/>
      <c r="N35"/>
      <c r="O35" s="358" t="s">
        <v>49</v>
      </c>
      <c r="P35" s="359"/>
      <c r="Q35" s="359"/>
      <c r="R35" s="359"/>
      <c r="S35" s="359"/>
      <c r="T35" s="359"/>
      <c r="U35" s="359"/>
      <c r="V35" s="359"/>
      <c r="W35" s="359"/>
      <c r="X35" s="67"/>
    </row>
    <row r="36" spans="1:24" x14ac:dyDescent="0.25">
      <c r="A36" s="44"/>
      <c r="B36" s="44"/>
      <c r="C36" s="264"/>
      <c r="D36" s="264"/>
      <c r="E36" s="264"/>
      <c r="F36" s="264"/>
      <c r="G36" s="264"/>
      <c r="H36" s="264"/>
      <c r="I36" s="264"/>
      <c r="J36" s="264"/>
      <c r="K36" s="264"/>
      <c r="L36" s="264"/>
      <c r="M36" s="264"/>
      <c r="N36" s="89"/>
      <c r="O36" s="358"/>
      <c r="P36" s="359"/>
      <c r="Q36" s="359"/>
      <c r="R36" s="359"/>
      <c r="S36" s="359"/>
      <c r="T36" s="359"/>
      <c r="U36" s="359"/>
      <c r="V36" s="359"/>
      <c r="W36" s="359"/>
      <c r="X36" s="67"/>
    </row>
    <row r="37" spans="1:24" ht="15.75" thickBot="1" x14ac:dyDescent="0.3">
      <c r="A37" s="89"/>
      <c r="B37" s="89"/>
      <c r="C37" s="264"/>
      <c r="D37" s="264"/>
      <c r="E37" s="264"/>
      <c r="F37" s="264"/>
      <c r="G37" s="264"/>
      <c r="H37" s="264"/>
      <c r="I37" s="264"/>
      <c r="J37" s="264"/>
      <c r="K37" s="264"/>
      <c r="L37" s="264"/>
      <c r="M37" s="264"/>
      <c r="N37" s="89"/>
      <c r="O37" s="68"/>
      <c r="P37" s="69"/>
      <c r="Q37" s="69"/>
      <c r="R37" s="69"/>
      <c r="S37" s="69"/>
      <c r="T37" s="69"/>
      <c r="U37" s="69"/>
      <c r="V37" s="69"/>
      <c r="W37" s="69"/>
      <c r="X37" s="70"/>
    </row>
    <row r="38" spans="1:24" x14ac:dyDescent="0.25">
      <c r="A38" s="89"/>
      <c r="B38" s="89"/>
      <c r="C38" s="89"/>
      <c r="D38" s="89"/>
      <c r="E38" s="87"/>
      <c r="F38" s="89"/>
      <c r="G38" s="89"/>
      <c r="H38" s="89"/>
      <c r="I38" s="89"/>
      <c r="J38" s="89"/>
      <c r="K38" s="89"/>
      <c r="L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</row>
    <row r="39" spans="1:24" x14ac:dyDescent="0.25">
      <c r="A39" s="89"/>
      <c r="B39" s="89"/>
      <c r="C39" s="89"/>
      <c r="D39" s="89"/>
      <c r="E39" s="87"/>
      <c r="F39" s="89"/>
      <c r="G39" s="89"/>
      <c r="H39" s="89"/>
      <c r="I39" s="89"/>
      <c r="J39" s="89"/>
      <c r="K39" s="89"/>
      <c r="L39" s="89"/>
      <c r="N39" s="89"/>
      <c r="O39" s="89"/>
      <c r="P39" s="89"/>
      <c r="Q39" s="89"/>
      <c r="R39" s="89"/>
      <c r="S39" s="89"/>
      <c r="T39" s="89"/>
      <c r="U39" s="89"/>
      <c r="W39" s="89"/>
      <c r="X39" s="89"/>
    </row>
    <row r="40" spans="1:24" x14ac:dyDescent="0.25">
      <c r="A40" s="89"/>
      <c r="B40" s="89"/>
      <c r="C40" s="89"/>
      <c r="D40" s="89"/>
      <c r="E40" s="87"/>
      <c r="F40" s="89"/>
      <c r="G40" s="89"/>
      <c r="H40" s="89"/>
      <c r="I40" s="89"/>
      <c r="J40" s="89"/>
      <c r="K40" s="89"/>
      <c r="L40" s="89"/>
      <c r="N40" s="89"/>
      <c r="O40" s="89"/>
      <c r="P40" s="89"/>
      <c r="Q40" s="89"/>
      <c r="R40" s="89"/>
      <c r="S40" s="89"/>
      <c r="T40" s="89"/>
      <c r="U40" s="89"/>
      <c r="W40" s="89"/>
      <c r="X40" s="89"/>
    </row>
  </sheetData>
  <mergeCells count="60">
    <mergeCell ref="B31:C31"/>
    <mergeCell ref="O31:X31"/>
    <mergeCell ref="O33:W33"/>
    <mergeCell ref="O34:W34"/>
    <mergeCell ref="C35:M37"/>
    <mergeCell ref="O35:W35"/>
    <mergeCell ref="O36:W36"/>
    <mergeCell ref="A21:E21"/>
    <mergeCell ref="A23:X23"/>
    <mergeCell ref="O32:W32"/>
    <mergeCell ref="B25:X25"/>
    <mergeCell ref="A26:A28"/>
    <mergeCell ref="C26:D26"/>
    <mergeCell ref="E26:J26"/>
    <mergeCell ref="K26:S27"/>
    <mergeCell ref="T26:X27"/>
    <mergeCell ref="C27:D27"/>
    <mergeCell ref="E27:J27"/>
    <mergeCell ref="C28:D28"/>
    <mergeCell ref="E28:J28"/>
    <mergeCell ref="K28:S28"/>
    <mergeCell ref="T28:X28"/>
    <mergeCell ref="O30:X30"/>
    <mergeCell ref="P9:P10"/>
    <mergeCell ref="Q9:Q10"/>
    <mergeCell ref="R9:R10"/>
    <mergeCell ref="S9:S10"/>
    <mergeCell ref="T9:T10"/>
    <mergeCell ref="F8:F10"/>
    <mergeCell ref="G8:K8"/>
    <mergeCell ref="L8:L10"/>
    <mergeCell ref="M8:T8"/>
    <mergeCell ref="B24:D24"/>
    <mergeCell ref="E24:J24"/>
    <mergeCell ref="L24:Q24"/>
    <mergeCell ref="R24:X24"/>
    <mergeCell ref="U8:U10"/>
    <mergeCell ref="V8:V9"/>
    <mergeCell ref="W8:W10"/>
    <mergeCell ref="X8:X10"/>
    <mergeCell ref="H9:I9"/>
    <mergeCell ref="M9:M10"/>
    <mergeCell ref="N9:N10"/>
    <mergeCell ref="O9:O10"/>
    <mergeCell ref="A8:A10"/>
    <mergeCell ref="B8:B10"/>
    <mergeCell ref="C8:C10"/>
    <mergeCell ref="D8:D10"/>
    <mergeCell ref="E8:E10"/>
    <mergeCell ref="A1:D1"/>
    <mergeCell ref="E1:X1"/>
    <mergeCell ref="A3:D3"/>
    <mergeCell ref="E3:M3"/>
    <mergeCell ref="N3:X6"/>
    <mergeCell ref="A4:D4"/>
    <mergeCell ref="E4:M4"/>
    <mergeCell ref="A5:D5"/>
    <mergeCell ref="E5:M5"/>
    <mergeCell ref="A6:D6"/>
    <mergeCell ref="E6:M6"/>
  </mergeCells>
  <pageMargins left="0.7" right="0.7" top="0.75" bottom="0.75" header="0.3" footer="0.3"/>
  <pageSetup paperSize="9" scale="5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">
    <tabColor rgb="FFFF0000"/>
  </sheetPr>
  <dimension ref="A1:AV40"/>
  <sheetViews>
    <sheetView topLeftCell="D1" zoomScaleNormal="100" workbookViewId="0">
      <selection activeCell="V8" sqref="V8:V9"/>
    </sheetView>
  </sheetViews>
  <sheetFormatPr defaultRowHeight="15" x14ac:dyDescent="0.25"/>
  <cols>
    <col min="1" max="1" width="8.42578125" style="25" customWidth="1"/>
    <col min="2" max="2" width="9.7109375" style="25" customWidth="1"/>
    <col min="3" max="3" width="31.140625" style="25" customWidth="1"/>
    <col min="4" max="4" width="5.85546875" style="25" customWidth="1"/>
    <col min="5" max="5" width="12.7109375" style="25" bestFit="1" customWidth="1"/>
    <col min="6" max="6" width="10.85546875" style="25" customWidth="1"/>
    <col min="7" max="8" width="8.5703125" style="25" customWidth="1"/>
    <col min="9" max="9" width="7.5703125" style="25" customWidth="1"/>
    <col min="10" max="10" width="10.42578125" style="25" customWidth="1"/>
    <col min="11" max="11" width="10" style="25" customWidth="1"/>
    <col min="12" max="12" width="7.7109375" style="25" customWidth="1"/>
    <col min="13" max="13" width="7.5703125" style="25" customWidth="1"/>
    <col min="14" max="14" width="8.42578125" style="25" customWidth="1"/>
    <col min="15" max="16" width="7.85546875" style="25" customWidth="1"/>
    <col min="17" max="17" width="7.42578125" style="25" customWidth="1"/>
    <col min="18" max="18" width="7.28515625" style="25" customWidth="1"/>
    <col min="19" max="19" width="7" style="25" customWidth="1"/>
    <col min="20" max="20" width="8" style="25" customWidth="1"/>
    <col min="21" max="21" width="7" style="25" customWidth="1"/>
    <col min="22" max="22" width="8" style="25" customWidth="1"/>
    <col min="23" max="23" width="10" style="25" customWidth="1"/>
    <col min="24" max="24" width="30.5703125" style="25" customWidth="1"/>
    <col min="26" max="26" width="13.7109375" customWidth="1"/>
    <col min="27" max="27" width="24.7109375" customWidth="1"/>
    <col min="28" max="28" width="13.85546875" customWidth="1"/>
    <col min="31" max="31" width="11.7109375" customWidth="1"/>
    <col min="33" max="33" width="12.5703125" customWidth="1"/>
    <col min="40" max="40" width="12.42578125" customWidth="1"/>
  </cols>
  <sheetData>
    <row r="1" spans="1:48" ht="18.75" thickBot="1" x14ac:dyDescent="0.3">
      <c r="A1" s="320" t="s">
        <v>93</v>
      </c>
      <c r="B1" s="321"/>
      <c r="C1" s="321"/>
      <c r="D1" s="322"/>
      <c r="E1" s="323" t="s">
        <v>59</v>
      </c>
      <c r="F1" s="324"/>
      <c r="G1" s="324"/>
      <c r="H1" s="324"/>
      <c r="I1" s="324"/>
      <c r="J1" s="324"/>
      <c r="K1" s="324"/>
      <c r="L1" s="324"/>
      <c r="M1" s="324"/>
      <c r="N1" s="324"/>
      <c r="O1" s="324"/>
      <c r="P1" s="324"/>
      <c r="Q1" s="324"/>
      <c r="R1" s="324"/>
      <c r="S1" s="324"/>
      <c r="T1" s="324"/>
      <c r="U1" s="324"/>
      <c r="V1" s="324"/>
      <c r="W1" s="324"/>
      <c r="X1" s="325"/>
    </row>
    <row r="2" spans="1:48" ht="18.75" thickBot="1" x14ac:dyDescent="0.3">
      <c r="A2" s="1"/>
      <c r="B2" s="1"/>
      <c r="C2" s="1"/>
      <c r="D2" s="1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48" ht="18.75" thickBot="1" x14ac:dyDescent="0.3">
      <c r="A3" s="326" t="s">
        <v>0</v>
      </c>
      <c r="B3" s="327"/>
      <c r="C3" s="327"/>
      <c r="D3" s="328"/>
      <c r="E3" s="329"/>
      <c r="F3" s="330"/>
      <c r="G3" s="330"/>
      <c r="H3" s="330"/>
      <c r="I3" s="330"/>
      <c r="J3" s="330"/>
      <c r="K3" s="330"/>
      <c r="L3" s="330"/>
      <c r="M3" s="331"/>
      <c r="N3" s="332"/>
      <c r="O3" s="333"/>
      <c r="P3" s="333"/>
      <c r="Q3" s="333"/>
      <c r="R3" s="333"/>
      <c r="S3" s="333"/>
      <c r="T3" s="333"/>
      <c r="U3" s="333"/>
      <c r="V3" s="333"/>
      <c r="W3" s="333"/>
      <c r="X3" s="334"/>
    </row>
    <row r="4" spans="1:48" ht="18.75" thickBot="1" x14ac:dyDescent="0.3">
      <c r="A4" s="326" t="s">
        <v>1</v>
      </c>
      <c r="B4" s="327"/>
      <c r="C4" s="327"/>
      <c r="D4" s="328"/>
      <c r="E4" s="329"/>
      <c r="F4" s="330"/>
      <c r="G4" s="330"/>
      <c r="H4" s="330"/>
      <c r="I4" s="330"/>
      <c r="J4" s="330"/>
      <c r="K4" s="330"/>
      <c r="L4" s="330"/>
      <c r="M4" s="331"/>
      <c r="N4" s="335"/>
      <c r="O4" s="336"/>
      <c r="P4" s="336"/>
      <c r="Q4" s="336"/>
      <c r="R4" s="336"/>
      <c r="S4" s="336"/>
      <c r="T4" s="336"/>
      <c r="U4" s="336"/>
      <c r="V4" s="336"/>
      <c r="W4" s="336"/>
      <c r="X4" s="337"/>
    </row>
    <row r="5" spans="1:48" ht="18.75" thickBot="1" x14ac:dyDescent="0.3">
      <c r="A5" s="341" t="s">
        <v>2</v>
      </c>
      <c r="B5" s="342"/>
      <c r="C5" s="342"/>
      <c r="D5" s="342"/>
      <c r="E5" s="343"/>
      <c r="F5" s="344"/>
      <c r="G5" s="344"/>
      <c r="H5" s="344"/>
      <c r="I5" s="344"/>
      <c r="J5" s="344"/>
      <c r="K5" s="344"/>
      <c r="L5" s="344"/>
      <c r="M5" s="345"/>
      <c r="N5" s="335"/>
      <c r="O5" s="336"/>
      <c r="P5" s="336"/>
      <c r="Q5" s="336"/>
      <c r="R5" s="336"/>
      <c r="S5" s="336"/>
      <c r="T5" s="336"/>
      <c r="U5" s="336"/>
      <c r="V5" s="336"/>
      <c r="W5" s="336"/>
      <c r="X5" s="337"/>
    </row>
    <row r="6" spans="1:48" ht="18.75" thickBot="1" x14ac:dyDescent="0.3">
      <c r="A6" s="326" t="s">
        <v>3</v>
      </c>
      <c r="B6" s="327"/>
      <c r="C6" s="327"/>
      <c r="D6" s="327"/>
      <c r="E6" s="346" t="s">
        <v>98</v>
      </c>
      <c r="F6" s="347"/>
      <c r="G6" s="347"/>
      <c r="H6" s="347"/>
      <c r="I6" s="347"/>
      <c r="J6" s="347"/>
      <c r="K6" s="347"/>
      <c r="L6" s="347"/>
      <c r="M6" s="348"/>
      <c r="N6" s="338"/>
      <c r="O6" s="339"/>
      <c r="P6" s="339"/>
      <c r="Q6" s="339"/>
      <c r="R6" s="339"/>
      <c r="S6" s="339"/>
      <c r="T6" s="339"/>
      <c r="U6" s="339"/>
      <c r="V6" s="339"/>
      <c r="W6" s="339"/>
      <c r="X6" s="340"/>
    </row>
    <row r="7" spans="1:48" ht="19.5" thickBot="1" x14ac:dyDescent="0.35">
      <c r="A7" s="3"/>
      <c r="B7" s="3"/>
      <c r="C7" s="3"/>
      <c r="D7" s="3"/>
      <c r="E7" s="3"/>
      <c r="F7" s="3"/>
      <c r="G7" s="3"/>
      <c r="H7" s="4"/>
      <c r="I7" s="5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48" x14ac:dyDescent="0.25">
      <c r="A8" s="289" t="s">
        <v>4</v>
      </c>
      <c r="B8" s="289" t="s">
        <v>45</v>
      </c>
      <c r="C8" s="289" t="s">
        <v>5</v>
      </c>
      <c r="D8" s="349" t="s">
        <v>6</v>
      </c>
      <c r="E8" s="352" t="s">
        <v>7</v>
      </c>
      <c r="F8" s="289" t="s">
        <v>8</v>
      </c>
      <c r="G8" s="287" t="s">
        <v>9</v>
      </c>
      <c r="H8" s="287"/>
      <c r="I8" s="287"/>
      <c r="J8" s="287"/>
      <c r="K8" s="288"/>
      <c r="L8" s="289" t="s">
        <v>10</v>
      </c>
      <c r="M8" s="292" t="s">
        <v>11</v>
      </c>
      <c r="N8" s="287"/>
      <c r="O8" s="287"/>
      <c r="P8" s="287"/>
      <c r="Q8" s="287"/>
      <c r="R8" s="287"/>
      <c r="S8" s="287"/>
      <c r="T8" s="288"/>
      <c r="U8" s="289" t="s">
        <v>12</v>
      </c>
      <c r="V8" s="171">
        <v>642030</v>
      </c>
      <c r="W8" s="289" t="s">
        <v>13</v>
      </c>
      <c r="X8" s="289" t="s">
        <v>57</v>
      </c>
    </row>
    <row r="9" spans="1:48" x14ac:dyDescent="0.25">
      <c r="A9" s="295"/>
      <c r="B9" s="290"/>
      <c r="C9" s="295"/>
      <c r="D9" s="350"/>
      <c r="E9" s="353"/>
      <c r="F9" s="295"/>
      <c r="G9" s="46">
        <v>611</v>
      </c>
      <c r="H9" s="313" t="s">
        <v>14</v>
      </c>
      <c r="I9" s="314"/>
      <c r="J9" s="7">
        <v>614</v>
      </c>
      <c r="K9" s="8">
        <v>616</v>
      </c>
      <c r="L9" s="290"/>
      <c r="M9" s="315" t="s">
        <v>15</v>
      </c>
      <c r="N9" s="285" t="s">
        <v>16</v>
      </c>
      <c r="O9" s="285" t="s">
        <v>17</v>
      </c>
      <c r="P9" s="285" t="s">
        <v>18</v>
      </c>
      <c r="Q9" s="285" t="s">
        <v>19</v>
      </c>
      <c r="R9" s="285" t="s">
        <v>20</v>
      </c>
      <c r="S9" s="285" t="s">
        <v>21</v>
      </c>
      <c r="T9" s="293" t="s">
        <v>22</v>
      </c>
      <c r="U9" s="290"/>
      <c r="V9" s="312"/>
      <c r="W9" s="295"/>
      <c r="X9" s="295"/>
      <c r="Z9" s="129"/>
      <c r="AA9" s="129"/>
      <c r="AB9" s="129"/>
      <c r="AC9" s="129"/>
      <c r="AD9" s="129"/>
      <c r="AE9" s="129"/>
      <c r="AF9" s="129"/>
      <c r="AG9" s="129"/>
      <c r="AH9" s="129"/>
      <c r="AI9" s="129"/>
      <c r="AJ9" s="129"/>
      <c r="AK9" s="129"/>
      <c r="AL9" s="129"/>
      <c r="AM9" s="129"/>
      <c r="AN9" s="129"/>
      <c r="AO9" s="129"/>
      <c r="AP9" s="129"/>
      <c r="AQ9" s="129"/>
      <c r="AR9" s="129"/>
      <c r="AS9" s="129"/>
      <c r="AT9" s="129"/>
      <c r="AU9" s="129"/>
      <c r="AV9" s="129"/>
    </row>
    <row r="10" spans="1:48" ht="60.75" thickBot="1" x14ac:dyDescent="0.3">
      <c r="A10" s="296"/>
      <c r="B10" s="291"/>
      <c r="C10" s="296"/>
      <c r="D10" s="351"/>
      <c r="E10" s="354"/>
      <c r="F10" s="296"/>
      <c r="G10" s="9" t="s">
        <v>23</v>
      </c>
      <c r="H10" s="10" t="s">
        <v>24</v>
      </c>
      <c r="I10" s="11" t="s">
        <v>25</v>
      </c>
      <c r="J10" s="12" t="s">
        <v>26</v>
      </c>
      <c r="K10" s="13" t="s">
        <v>27</v>
      </c>
      <c r="L10" s="291"/>
      <c r="M10" s="316"/>
      <c r="N10" s="286"/>
      <c r="O10" s="286"/>
      <c r="P10" s="286"/>
      <c r="Q10" s="286"/>
      <c r="R10" s="286"/>
      <c r="S10" s="286"/>
      <c r="T10" s="294"/>
      <c r="U10" s="291"/>
      <c r="V10" s="14" t="s">
        <v>28</v>
      </c>
      <c r="W10" s="296"/>
      <c r="X10" s="296"/>
      <c r="Z10" s="130"/>
      <c r="AA10" s="130"/>
      <c r="AB10" s="130"/>
      <c r="AC10" s="131"/>
      <c r="AD10" s="131"/>
      <c r="AE10" s="130"/>
      <c r="AF10" s="131"/>
      <c r="AG10" s="130"/>
      <c r="AH10" s="130"/>
      <c r="AI10" s="131"/>
      <c r="AJ10" s="132"/>
      <c r="AK10" s="132"/>
      <c r="AL10" s="133"/>
      <c r="AM10" s="133"/>
      <c r="AN10" s="132"/>
      <c r="AO10" s="133"/>
      <c r="AP10" s="132"/>
      <c r="AQ10" s="133"/>
      <c r="AR10" s="129"/>
      <c r="AS10" s="129"/>
      <c r="AT10" s="129"/>
      <c r="AU10" s="129"/>
      <c r="AV10" s="129"/>
    </row>
    <row r="11" spans="1:48" x14ac:dyDescent="0.25">
      <c r="A11" s="98"/>
      <c r="B11" s="54"/>
      <c r="C11" s="99"/>
      <c r="D11" s="19"/>
      <c r="E11" s="139" t="s">
        <v>56</v>
      </c>
      <c r="F11" s="20"/>
      <c r="G11" s="21"/>
      <c r="H11" s="22"/>
      <c r="I11" s="22"/>
      <c r="J11" s="22"/>
      <c r="K11" s="22"/>
      <c r="L11" s="16">
        <f t="shared" ref="L11:L20" si="0">ROUNDDOWN(SUM(G11:K11),2)</f>
        <v>0</v>
      </c>
      <c r="M11" s="16">
        <f>IF(F11=621,ROUNDDOWN(0.1*L11,2),0)</f>
        <v>0</v>
      </c>
      <c r="N11" s="16">
        <f>IF(F11=623,ROUNDDOWN(0.1*L11,2),0)</f>
        <v>0</v>
      </c>
      <c r="O11" s="16">
        <f>IF(L11&gt;=7091,99.27,ROUNDDOWN(L11*0.014,2))</f>
        <v>0</v>
      </c>
      <c r="P11" s="16">
        <f>IF(L11&gt;=7091,992.74,ROUNDDOWN(L11*0.14,2))</f>
        <v>0</v>
      </c>
      <c r="Q11" s="16">
        <f t="shared" ref="Q11" si="1">ROUNDDOWN(L11*0.008,2)</f>
        <v>0</v>
      </c>
      <c r="R11" s="16">
        <f>IF(L11&gt;=7091,212.73,ROUNDDOWN(L11*0.03,2))</f>
        <v>0</v>
      </c>
      <c r="S11" s="16">
        <f>IF(L11&gt;=7091,70.91,ROUNDDOWN(L11*0.01,2))</f>
        <v>0</v>
      </c>
      <c r="T11" s="16">
        <f>IF(L11&gt;=7091,336.82,ROUNDDOWN(L11*0.0475,2))</f>
        <v>0</v>
      </c>
      <c r="U11" s="16"/>
      <c r="V11" s="16"/>
      <c r="W11" s="17">
        <f t="shared" ref="W11:W20" si="2">SUM(L11:V11)</f>
        <v>0</v>
      </c>
      <c r="X11" s="56"/>
      <c r="Z11" s="134"/>
      <c r="AA11" s="130"/>
      <c r="AB11" s="135"/>
      <c r="AC11" s="135"/>
      <c r="AD11" s="135"/>
      <c r="AE11" s="135"/>
      <c r="AF11" s="135"/>
      <c r="AG11" s="135"/>
      <c r="AH11" s="135"/>
      <c r="AI11" s="135"/>
      <c r="AJ11" s="136"/>
      <c r="AK11" s="137"/>
      <c r="AL11" s="137"/>
      <c r="AM11" s="137"/>
      <c r="AN11" s="137"/>
      <c r="AO11" s="137"/>
      <c r="AP11" s="137"/>
      <c r="AQ11" s="137"/>
      <c r="AR11" s="129"/>
      <c r="AS11" s="129"/>
      <c r="AT11" s="129"/>
      <c r="AU11" s="129"/>
      <c r="AV11" s="129"/>
    </row>
    <row r="12" spans="1:48" x14ac:dyDescent="0.25">
      <c r="A12" s="98"/>
      <c r="B12" s="54"/>
      <c r="C12" s="101"/>
      <c r="D12" s="19"/>
      <c r="E12" s="139" t="s">
        <v>56</v>
      </c>
      <c r="F12" s="20"/>
      <c r="G12" s="21"/>
      <c r="H12" s="22"/>
      <c r="I12" s="22"/>
      <c r="J12" s="22"/>
      <c r="K12" s="22"/>
      <c r="L12" s="16">
        <f t="shared" si="0"/>
        <v>0</v>
      </c>
      <c r="M12" s="16">
        <f t="shared" ref="M12:M20" si="3">IF(F12=621,ROUNDDOWN(0.1*L12,2),0)</f>
        <v>0</v>
      </c>
      <c r="N12" s="16">
        <f t="shared" ref="N12:N20" si="4">IF(F12=623,ROUNDDOWN(0.1*L12,2),0)</f>
        <v>0</v>
      </c>
      <c r="O12" s="16">
        <f t="shared" ref="O12:O20" si="5">IF(L12&gt;=7091,99.27,ROUNDDOWN(L12*0.014,2))</f>
        <v>0</v>
      </c>
      <c r="P12" s="16">
        <f t="shared" ref="P12:P20" si="6">IF(L12&gt;=7091,992.74,ROUNDDOWN(L12*0.14,2))</f>
        <v>0</v>
      </c>
      <c r="Q12" s="16">
        <f t="shared" ref="Q12:Q20" si="7">ROUNDDOWN(L12*0.008,2)</f>
        <v>0</v>
      </c>
      <c r="R12" s="16">
        <f t="shared" ref="R12:R20" si="8">IF(L12&gt;=7091,212.73,ROUNDDOWN(L12*0.03,2))</f>
        <v>0</v>
      </c>
      <c r="S12" s="16">
        <f t="shared" ref="S12:S20" si="9">IF(L12&gt;=7091,70.91,ROUNDDOWN(L12*0.01,2))</f>
        <v>0</v>
      </c>
      <c r="T12" s="16">
        <f t="shared" ref="T12:T20" si="10">IF(L12&gt;=7091,336.82,ROUNDDOWN(L12*0.0475,2))</f>
        <v>0</v>
      </c>
      <c r="U12" s="16"/>
      <c r="V12" s="16"/>
      <c r="W12" s="17">
        <f t="shared" si="2"/>
        <v>0</v>
      </c>
      <c r="X12" s="56"/>
      <c r="Z12" s="134"/>
      <c r="AA12" s="130"/>
      <c r="AB12" s="135"/>
      <c r="AC12" s="135"/>
      <c r="AD12" s="135"/>
      <c r="AE12" s="135"/>
      <c r="AF12" s="135"/>
      <c r="AG12" s="135"/>
      <c r="AH12" s="135"/>
      <c r="AI12" s="135"/>
      <c r="AJ12" s="136"/>
      <c r="AK12" s="137"/>
      <c r="AL12" s="137"/>
      <c r="AM12" s="137"/>
      <c r="AN12" s="137"/>
      <c r="AO12" s="137"/>
      <c r="AP12" s="137"/>
      <c r="AQ12" s="137"/>
      <c r="AR12" s="129"/>
      <c r="AS12" s="129"/>
      <c r="AT12" s="129"/>
      <c r="AU12" s="129"/>
      <c r="AV12" s="129"/>
    </row>
    <row r="13" spans="1:48" x14ac:dyDescent="0.25">
      <c r="A13" s="98"/>
      <c r="B13" s="54"/>
      <c r="C13" s="18"/>
      <c r="D13" s="19"/>
      <c r="E13" s="139" t="s">
        <v>56</v>
      </c>
      <c r="F13" s="20"/>
      <c r="G13" s="21"/>
      <c r="H13" s="22"/>
      <c r="I13" s="22"/>
      <c r="J13" s="22"/>
      <c r="K13" s="22"/>
      <c r="L13" s="16">
        <f t="shared" si="0"/>
        <v>0</v>
      </c>
      <c r="M13" s="16">
        <f t="shared" si="3"/>
        <v>0</v>
      </c>
      <c r="N13" s="16">
        <f t="shared" si="4"/>
        <v>0</v>
      </c>
      <c r="O13" s="16">
        <f t="shared" si="5"/>
        <v>0</v>
      </c>
      <c r="P13" s="16">
        <f t="shared" si="6"/>
        <v>0</v>
      </c>
      <c r="Q13" s="16">
        <f t="shared" si="7"/>
        <v>0</v>
      </c>
      <c r="R13" s="16">
        <f t="shared" si="8"/>
        <v>0</v>
      </c>
      <c r="S13" s="16">
        <f t="shared" si="9"/>
        <v>0</v>
      </c>
      <c r="T13" s="16">
        <f t="shared" si="10"/>
        <v>0</v>
      </c>
      <c r="U13" s="16"/>
      <c r="V13" s="16"/>
      <c r="W13" s="17">
        <f t="shared" si="2"/>
        <v>0</v>
      </c>
      <c r="X13" s="56"/>
      <c r="Z13" s="134"/>
      <c r="AA13" s="130"/>
      <c r="AB13" s="135"/>
      <c r="AC13" s="135"/>
      <c r="AD13" s="135"/>
      <c r="AE13" s="135"/>
      <c r="AF13" s="135"/>
      <c r="AG13" s="135"/>
      <c r="AH13" s="135"/>
      <c r="AI13" s="135"/>
      <c r="AJ13" s="136"/>
      <c r="AK13" s="137"/>
      <c r="AL13" s="137"/>
      <c r="AM13" s="137"/>
      <c r="AN13" s="137"/>
      <c r="AO13" s="137"/>
      <c r="AP13" s="137"/>
      <c r="AQ13" s="137"/>
      <c r="AR13" s="129"/>
      <c r="AS13" s="129"/>
      <c r="AT13" s="129"/>
      <c r="AU13" s="129"/>
      <c r="AV13" s="129"/>
    </row>
    <row r="14" spans="1:48" x14ac:dyDescent="0.25">
      <c r="A14" s="98"/>
      <c r="B14" s="54"/>
      <c r="C14" s="18"/>
      <c r="D14" s="19"/>
      <c r="E14" s="139" t="s">
        <v>56</v>
      </c>
      <c r="F14" s="20"/>
      <c r="G14" s="21"/>
      <c r="H14" s="22"/>
      <c r="I14" s="22"/>
      <c r="J14" s="22"/>
      <c r="K14" s="22"/>
      <c r="L14" s="16">
        <f t="shared" si="0"/>
        <v>0</v>
      </c>
      <c r="M14" s="16">
        <f t="shared" si="3"/>
        <v>0</v>
      </c>
      <c r="N14" s="16">
        <f t="shared" si="4"/>
        <v>0</v>
      </c>
      <c r="O14" s="16">
        <f t="shared" si="5"/>
        <v>0</v>
      </c>
      <c r="P14" s="16">
        <f t="shared" si="6"/>
        <v>0</v>
      </c>
      <c r="Q14" s="16">
        <f t="shared" si="7"/>
        <v>0</v>
      </c>
      <c r="R14" s="16">
        <f t="shared" si="8"/>
        <v>0</v>
      </c>
      <c r="S14" s="16">
        <f t="shared" si="9"/>
        <v>0</v>
      </c>
      <c r="T14" s="16">
        <f t="shared" si="10"/>
        <v>0</v>
      </c>
      <c r="U14" s="16"/>
      <c r="V14" s="16"/>
      <c r="W14" s="17">
        <f t="shared" si="2"/>
        <v>0</v>
      </c>
      <c r="X14" s="56"/>
      <c r="Z14" s="134"/>
      <c r="AA14" s="130"/>
      <c r="AB14" s="135"/>
      <c r="AC14" s="135"/>
      <c r="AD14" s="135"/>
      <c r="AE14" s="135"/>
      <c r="AF14" s="135"/>
      <c r="AG14" s="135"/>
      <c r="AH14" s="135"/>
      <c r="AI14" s="135"/>
      <c r="AJ14" s="136"/>
      <c r="AK14" s="137"/>
      <c r="AL14" s="137"/>
      <c r="AM14" s="137"/>
      <c r="AN14" s="137"/>
      <c r="AO14" s="137"/>
      <c r="AP14" s="137"/>
      <c r="AQ14" s="137"/>
      <c r="AR14" s="129"/>
      <c r="AS14" s="129"/>
      <c r="AT14" s="129"/>
      <c r="AU14" s="129"/>
      <c r="AV14" s="129"/>
    </row>
    <row r="15" spans="1:48" x14ac:dyDescent="0.25">
      <c r="A15" s="98"/>
      <c r="B15" s="54"/>
      <c r="C15" s="18"/>
      <c r="D15" s="19"/>
      <c r="E15" s="139" t="s">
        <v>56</v>
      </c>
      <c r="F15" s="20"/>
      <c r="G15" s="21"/>
      <c r="H15" s="22"/>
      <c r="I15" s="22"/>
      <c r="J15" s="22"/>
      <c r="K15" s="22"/>
      <c r="L15" s="16">
        <f t="shared" si="0"/>
        <v>0</v>
      </c>
      <c r="M15" s="16">
        <f t="shared" si="3"/>
        <v>0</v>
      </c>
      <c r="N15" s="16">
        <f t="shared" si="4"/>
        <v>0</v>
      </c>
      <c r="O15" s="16">
        <f t="shared" si="5"/>
        <v>0</v>
      </c>
      <c r="P15" s="16">
        <f t="shared" si="6"/>
        <v>0</v>
      </c>
      <c r="Q15" s="16">
        <f t="shared" si="7"/>
        <v>0</v>
      </c>
      <c r="R15" s="16">
        <f t="shared" si="8"/>
        <v>0</v>
      </c>
      <c r="S15" s="16">
        <f t="shared" si="9"/>
        <v>0</v>
      </c>
      <c r="T15" s="16">
        <f t="shared" si="10"/>
        <v>0</v>
      </c>
      <c r="U15" s="16"/>
      <c r="V15" s="16"/>
      <c r="W15" s="17">
        <f t="shared" si="2"/>
        <v>0</v>
      </c>
      <c r="X15" s="56"/>
      <c r="Z15" s="134"/>
      <c r="AA15" s="130"/>
      <c r="AB15" s="135"/>
      <c r="AC15" s="135"/>
      <c r="AD15" s="135"/>
      <c r="AE15" s="135"/>
      <c r="AF15" s="135"/>
      <c r="AG15" s="135"/>
      <c r="AH15" s="135"/>
      <c r="AI15" s="135"/>
      <c r="AJ15" s="136"/>
      <c r="AK15" s="137"/>
      <c r="AL15" s="137"/>
      <c r="AM15" s="137"/>
      <c r="AN15" s="137"/>
      <c r="AO15" s="137"/>
      <c r="AP15" s="137"/>
      <c r="AQ15" s="137"/>
      <c r="AR15" s="129"/>
      <c r="AS15" s="129"/>
      <c r="AT15" s="129"/>
      <c r="AU15" s="129"/>
      <c r="AV15" s="129"/>
    </row>
    <row r="16" spans="1:48" x14ac:dyDescent="0.25">
      <c r="A16" s="98"/>
      <c r="B16" s="54"/>
      <c r="C16" s="18"/>
      <c r="D16" s="19"/>
      <c r="E16" s="139" t="s">
        <v>56</v>
      </c>
      <c r="F16" s="20"/>
      <c r="G16" s="21"/>
      <c r="H16" s="22"/>
      <c r="I16" s="22"/>
      <c r="J16" s="22"/>
      <c r="K16" s="22"/>
      <c r="L16" s="16">
        <f t="shared" si="0"/>
        <v>0</v>
      </c>
      <c r="M16" s="16">
        <f t="shared" si="3"/>
        <v>0</v>
      </c>
      <c r="N16" s="16">
        <f t="shared" si="4"/>
        <v>0</v>
      </c>
      <c r="O16" s="16">
        <f t="shared" si="5"/>
        <v>0</v>
      </c>
      <c r="P16" s="16">
        <f t="shared" si="6"/>
        <v>0</v>
      </c>
      <c r="Q16" s="16">
        <f t="shared" si="7"/>
        <v>0</v>
      </c>
      <c r="R16" s="16">
        <f t="shared" si="8"/>
        <v>0</v>
      </c>
      <c r="S16" s="16">
        <f t="shared" si="9"/>
        <v>0</v>
      </c>
      <c r="T16" s="16">
        <f t="shared" si="10"/>
        <v>0</v>
      </c>
      <c r="U16" s="16"/>
      <c r="V16" s="16"/>
      <c r="W16" s="17">
        <f t="shared" si="2"/>
        <v>0</v>
      </c>
      <c r="X16" s="56"/>
      <c r="Z16" s="134"/>
      <c r="AA16" s="130"/>
      <c r="AB16" s="135"/>
      <c r="AC16" s="135"/>
      <c r="AD16" s="135"/>
      <c r="AE16" s="135"/>
      <c r="AF16" s="135"/>
      <c r="AG16" s="135"/>
      <c r="AH16" s="135"/>
      <c r="AI16" s="135"/>
      <c r="AJ16" s="136"/>
      <c r="AK16" s="137"/>
      <c r="AL16" s="137"/>
      <c r="AM16" s="137"/>
      <c r="AN16" s="137"/>
      <c r="AO16" s="137"/>
      <c r="AP16" s="137"/>
      <c r="AQ16" s="137"/>
      <c r="AR16" s="129"/>
      <c r="AS16" s="129"/>
      <c r="AT16" s="129"/>
      <c r="AU16" s="129"/>
      <c r="AV16" s="129"/>
    </row>
    <row r="17" spans="1:48" x14ac:dyDescent="0.25">
      <c r="A17" s="98"/>
      <c r="B17" s="54"/>
      <c r="C17" s="18"/>
      <c r="D17" s="19"/>
      <c r="E17" s="139" t="s">
        <v>56</v>
      </c>
      <c r="F17" s="20"/>
      <c r="G17" s="21"/>
      <c r="H17" s="22"/>
      <c r="I17" s="22"/>
      <c r="J17" s="22"/>
      <c r="K17" s="22"/>
      <c r="L17" s="16">
        <f t="shared" si="0"/>
        <v>0</v>
      </c>
      <c r="M17" s="16">
        <f t="shared" si="3"/>
        <v>0</v>
      </c>
      <c r="N17" s="16">
        <f t="shared" si="4"/>
        <v>0</v>
      </c>
      <c r="O17" s="16">
        <f t="shared" si="5"/>
        <v>0</v>
      </c>
      <c r="P17" s="16">
        <f t="shared" si="6"/>
        <v>0</v>
      </c>
      <c r="Q17" s="16">
        <f t="shared" si="7"/>
        <v>0</v>
      </c>
      <c r="R17" s="16">
        <f t="shared" si="8"/>
        <v>0</v>
      </c>
      <c r="S17" s="16">
        <f t="shared" si="9"/>
        <v>0</v>
      </c>
      <c r="T17" s="16">
        <f t="shared" si="10"/>
        <v>0</v>
      </c>
      <c r="U17" s="16"/>
      <c r="V17" s="16"/>
      <c r="W17" s="17">
        <f t="shared" si="2"/>
        <v>0</v>
      </c>
      <c r="X17" s="56"/>
      <c r="Z17" s="134"/>
      <c r="AA17" s="130"/>
      <c r="AB17" s="135"/>
      <c r="AC17" s="135"/>
      <c r="AD17" s="135"/>
      <c r="AE17" s="135"/>
      <c r="AF17" s="135"/>
      <c r="AG17" s="135"/>
      <c r="AH17" s="135"/>
      <c r="AI17" s="135"/>
      <c r="AJ17" s="136"/>
      <c r="AK17" s="137"/>
      <c r="AL17" s="137"/>
      <c r="AM17" s="137"/>
      <c r="AN17" s="137"/>
      <c r="AO17" s="137"/>
      <c r="AP17" s="137"/>
      <c r="AQ17" s="137"/>
      <c r="AR17" s="129"/>
      <c r="AS17" s="129"/>
      <c r="AT17" s="129"/>
      <c r="AU17" s="129"/>
      <c r="AV17" s="129"/>
    </row>
    <row r="18" spans="1:48" x14ac:dyDescent="0.25">
      <c r="A18" s="98"/>
      <c r="B18" s="54"/>
      <c r="C18" s="18"/>
      <c r="D18" s="19"/>
      <c r="E18" s="139" t="s">
        <v>56</v>
      </c>
      <c r="F18" s="20"/>
      <c r="G18" s="21"/>
      <c r="H18" s="22"/>
      <c r="I18" s="22"/>
      <c r="J18" s="22"/>
      <c r="K18" s="22"/>
      <c r="L18" s="16">
        <f t="shared" si="0"/>
        <v>0</v>
      </c>
      <c r="M18" s="16">
        <f t="shared" si="3"/>
        <v>0</v>
      </c>
      <c r="N18" s="16">
        <f t="shared" si="4"/>
        <v>0</v>
      </c>
      <c r="O18" s="16">
        <f t="shared" si="5"/>
        <v>0</v>
      </c>
      <c r="P18" s="16">
        <f t="shared" si="6"/>
        <v>0</v>
      </c>
      <c r="Q18" s="16">
        <f t="shared" si="7"/>
        <v>0</v>
      </c>
      <c r="R18" s="16">
        <f t="shared" si="8"/>
        <v>0</v>
      </c>
      <c r="S18" s="16">
        <f t="shared" si="9"/>
        <v>0</v>
      </c>
      <c r="T18" s="16">
        <f t="shared" si="10"/>
        <v>0</v>
      </c>
      <c r="U18" s="16"/>
      <c r="V18" s="16"/>
      <c r="W18" s="17">
        <f t="shared" si="2"/>
        <v>0</v>
      </c>
      <c r="X18" s="56"/>
      <c r="Z18" s="134"/>
      <c r="AA18" s="130"/>
      <c r="AB18" s="135"/>
      <c r="AC18" s="135"/>
      <c r="AD18" s="135"/>
      <c r="AE18" s="135"/>
      <c r="AF18" s="135"/>
      <c r="AG18" s="135"/>
      <c r="AH18" s="135"/>
      <c r="AI18" s="135"/>
      <c r="AJ18" s="136"/>
      <c r="AK18" s="137"/>
      <c r="AL18" s="137"/>
      <c r="AM18" s="137"/>
      <c r="AN18" s="137"/>
      <c r="AO18" s="137"/>
      <c r="AP18" s="137"/>
      <c r="AQ18" s="137"/>
      <c r="AR18" s="129"/>
      <c r="AS18" s="129"/>
      <c r="AT18" s="129"/>
      <c r="AU18" s="129"/>
      <c r="AV18" s="129"/>
    </row>
    <row r="19" spans="1:48" x14ac:dyDescent="0.25">
      <c r="A19" s="98"/>
      <c r="B19" s="54"/>
      <c r="C19" s="18"/>
      <c r="D19" s="19"/>
      <c r="E19" s="139" t="s">
        <v>56</v>
      </c>
      <c r="F19" s="20"/>
      <c r="G19" s="21"/>
      <c r="H19" s="22"/>
      <c r="I19" s="22"/>
      <c r="J19" s="22"/>
      <c r="K19" s="22"/>
      <c r="L19" s="16">
        <f t="shared" si="0"/>
        <v>0</v>
      </c>
      <c r="M19" s="16">
        <f t="shared" si="3"/>
        <v>0</v>
      </c>
      <c r="N19" s="16">
        <f t="shared" si="4"/>
        <v>0</v>
      </c>
      <c r="O19" s="16">
        <f t="shared" si="5"/>
        <v>0</v>
      </c>
      <c r="P19" s="16">
        <f t="shared" si="6"/>
        <v>0</v>
      </c>
      <c r="Q19" s="16">
        <f t="shared" si="7"/>
        <v>0</v>
      </c>
      <c r="R19" s="16">
        <f t="shared" si="8"/>
        <v>0</v>
      </c>
      <c r="S19" s="16">
        <f t="shared" si="9"/>
        <v>0</v>
      </c>
      <c r="T19" s="16">
        <f t="shared" si="10"/>
        <v>0</v>
      </c>
      <c r="U19" s="16"/>
      <c r="V19" s="16"/>
      <c r="W19" s="17">
        <f t="shared" si="2"/>
        <v>0</v>
      </c>
      <c r="X19" s="56"/>
      <c r="Z19" s="134"/>
      <c r="AA19" s="130"/>
      <c r="AB19" s="135"/>
      <c r="AC19" s="135"/>
      <c r="AD19" s="135"/>
      <c r="AE19" s="135"/>
      <c r="AF19" s="135"/>
      <c r="AG19" s="135"/>
      <c r="AH19" s="135"/>
      <c r="AI19" s="135"/>
      <c r="AJ19" s="136"/>
      <c r="AK19" s="137"/>
      <c r="AL19" s="137"/>
      <c r="AM19" s="137"/>
      <c r="AN19" s="137"/>
      <c r="AO19" s="137"/>
      <c r="AP19" s="137"/>
      <c r="AQ19" s="137"/>
      <c r="AR19" s="129"/>
      <c r="AS19" s="129"/>
      <c r="AT19" s="129"/>
      <c r="AU19" s="129"/>
      <c r="AV19" s="129"/>
    </row>
    <row r="20" spans="1:48" x14ac:dyDescent="0.25">
      <c r="A20" s="98"/>
      <c r="B20" s="54"/>
      <c r="C20" s="18"/>
      <c r="D20" s="19"/>
      <c r="E20" s="139" t="s">
        <v>56</v>
      </c>
      <c r="F20" s="20"/>
      <c r="G20" s="21"/>
      <c r="H20" s="22"/>
      <c r="I20" s="22"/>
      <c r="J20" s="22"/>
      <c r="K20" s="22"/>
      <c r="L20" s="16">
        <f t="shared" si="0"/>
        <v>0</v>
      </c>
      <c r="M20" s="16">
        <f t="shared" si="3"/>
        <v>0</v>
      </c>
      <c r="N20" s="16">
        <f t="shared" si="4"/>
        <v>0</v>
      </c>
      <c r="O20" s="16">
        <f t="shared" si="5"/>
        <v>0</v>
      </c>
      <c r="P20" s="16">
        <f t="shared" si="6"/>
        <v>0</v>
      </c>
      <c r="Q20" s="16">
        <f t="shared" si="7"/>
        <v>0</v>
      </c>
      <c r="R20" s="16">
        <f t="shared" si="8"/>
        <v>0</v>
      </c>
      <c r="S20" s="16">
        <f t="shared" si="9"/>
        <v>0</v>
      </c>
      <c r="T20" s="16">
        <f t="shared" si="10"/>
        <v>0</v>
      </c>
      <c r="U20" s="16"/>
      <c r="V20" s="16"/>
      <c r="W20" s="17">
        <f t="shared" si="2"/>
        <v>0</v>
      </c>
      <c r="X20" s="56"/>
      <c r="Z20" s="134"/>
      <c r="AA20" s="130"/>
      <c r="AB20" s="135"/>
      <c r="AC20" s="135"/>
      <c r="AD20" s="135"/>
      <c r="AE20" s="135"/>
      <c r="AF20" s="135"/>
      <c r="AG20" s="135"/>
      <c r="AH20" s="135"/>
      <c r="AI20" s="135"/>
      <c r="AJ20" s="136"/>
      <c r="AK20" s="137"/>
      <c r="AL20" s="137"/>
      <c r="AM20" s="137"/>
      <c r="AN20" s="137"/>
      <c r="AO20" s="137"/>
      <c r="AP20" s="137"/>
      <c r="AQ20" s="137"/>
      <c r="AR20" s="129"/>
      <c r="AS20" s="129"/>
      <c r="AT20" s="129"/>
      <c r="AU20" s="129"/>
      <c r="AV20" s="129"/>
    </row>
    <row r="21" spans="1:48" ht="15.75" x14ac:dyDescent="0.25">
      <c r="A21" s="297" t="s">
        <v>66</v>
      </c>
      <c r="B21" s="298"/>
      <c r="C21" s="298"/>
      <c r="D21" s="298"/>
      <c r="E21" s="299"/>
      <c r="F21" s="45"/>
      <c r="G21" s="26">
        <f t="shared" ref="G21:W21" si="11">SUM(G11:G20)</f>
        <v>0</v>
      </c>
      <c r="H21" s="26">
        <f t="shared" si="11"/>
        <v>0</v>
      </c>
      <c r="I21" s="26">
        <f t="shared" si="11"/>
        <v>0</v>
      </c>
      <c r="J21" s="26">
        <f t="shared" si="11"/>
        <v>0</v>
      </c>
      <c r="K21" s="26">
        <f t="shared" si="11"/>
        <v>0</v>
      </c>
      <c r="L21" s="26">
        <f t="shared" si="11"/>
        <v>0</v>
      </c>
      <c r="M21" s="26">
        <f t="shared" si="11"/>
        <v>0</v>
      </c>
      <c r="N21" s="26">
        <f t="shared" si="11"/>
        <v>0</v>
      </c>
      <c r="O21" s="26">
        <f t="shared" si="11"/>
        <v>0</v>
      </c>
      <c r="P21" s="26">
        <f t="shared" si="11"/>
        <v>0</v>
      </c>
      <c r="Q21" s="26">
        <f t="shared" si="11"/>
        <v>0</v>
      </c>
      <c r="R21" s="26">
        <f t="shared" si="11"/>
        <v>0</v>
      </c>
      <c r="S21" s="26">
        <f t="shared" si="11"/>
        <v>0</v>
      </c>
      <c r="T21" s="26">
        <f t="shared" si="11"/>
        <v>0</v>
      </c>
      <c r="U21" s="26">
        <f t="shared" si="11"/>
        <v>0</v>
      </c>
      <c r="V21" s="26">
        <f t="shared" si="11"/>
        <v>0</v>
      </c>
      <c r="W21" s="26">
        <f t="shared" si="11"/>
        <v>0</v>
      </c>
      <c r="X21" s="27"/>
      <c r="Z21" s="130"/>
      <c r="AA21" s="130"/>
      <c r="AB21" s="138"/>
      <c r="AC21" s="138"/>
      <c r="AD21" s="138"/>
      <c r="AE21" s="138"/>
      <c r="AF21" s="138"/>
      <c r="AG21" s="138"/>
      <c r="AH21" s="138"/>
      <c r="AI21" s="138"/>
      <c r="AJ21" s="136"/>
      <c r="AK21" s="137"/>
      <c r="AL21" s="137"/>
      <c r="AM21" s="137"/>
      <c r="AN21" s="137"/>
      <c r="AO21" s="137"/>
      <c r="AP21" s="137"/>
      <c r="AQ21" s="137"/>
      <c r="AR21" s="129"/>
      <c r="AS21" s="129"/>
      <c r="AT21" s="129"/>
      <c r="AU21" s="129"/>
      <c r="AV21" s="129"/>
    </row>
    <row r="22" spans="1:48" ht="16.5" thickBot="1" x14ac:dyDescent="0.3">
      <c r="A22" s="28"/>
      <c r="B22" s="28"/>
      <c r="C22" s="29"/>
      <c r="D22" s="29"/>
      <c r="E22" s="29"/>
      <c r="F22" s="29"/>
      <c r="G22" s="30"/>
      <c r="H22" s="30"/>
      <c r="I22" s="30"/>
      <c r="J22" s="30"/>
      <c r="K22" s="30"/>
      <c r="L22" s="30"/>
      <c r="M22" s="30"/>
      <c r="N22" s="30"/>
      <c r="O22" s="31"/>
      <c r="P22" s="31"/>
      <c r="Q22" s="31"/>
      <c r="R22" s="31"/>
      <c r="S22" s="31"/>
      <c r="T22" s="30"/>
      <c r="U22" s="30"/>
      <c r="V22" s="30"/>
      <c r="W22" s="30"/>
      <c r="X22" s="32"/>
      <c r="Z22" s="129"/>
      <c r="AA22" s="129"/>
      <c r="AB22" s="129"/>
      <c r="AC22" s="129"/>
      <c r="AD22" s="129"/>
      <c r="AE22" s="129"/>
      <c r="AF22" s="129"/>
      <c r="AG22" s="129"/>
      <c r="AH22" s="129"/>
      <c r="AI22" s="129"/>
      <c r="AJ22" s="129"/>
      <c r="AK22" s="129"/>
      <c r="AL22" s="129"/>
      <c r="AM22" s="129"/>
      <c r="AN22" s="129"/>
      <c r="AO22" s="129"/>
      <c r="AP22" s="129"/>
      <c r="AQ22" s="129"/>
      <c r="AR22" s="129"/>
      <c r="AS22" s="129"/>
      <c r="AT22" s="129"/>
      <c r="AU22" s="129"/>
      <c r="AV22" s="129"/>
    </row>
    <row r="23" spans="1:48" ht="16.5" thickBot="1" x14ac:dyDescent="0.3">
      <c r="A23" s="300" t="s">
        <v>29</v>
      </c>
      <c r="B23" s="301"/>
      <c r="C23" s="302"/>
      <c r="D23" s="302"/>
      <c r="E23" s="302"/>
      <c r="F23" s="302"/>
      <c r="G23" s="302"/>
      <c r="H23" s="302"/>
      <c r="I23" s="302"/>
      <c r="J23" s="302"/>
      <c r="K23" s="302"/>
      <c r="L23" s="302"/>
      <c r="M23" s="302"/>
      <c r="N23" s="302"/>
      <c r="O23" s="302"/>
      <c r="P23" s="302"/>
      <c r="Q23" s="302"/>
      <c r="R23" s="302"/>
      <c r="S23" s="302"/>
      <c r="T23" s="302"/>
      <c r="U23" s="302"/>
      <c r="V23" s="302"/>
      <c r="W23" s="302"/>
      <c r="X23" s="303"/>
    </row>
    <row r="24" spans="1:48" ht="15.75" x14ac:dyDescent="0.25">
      <c r="A24" s="33" t="s">
        <v>30</v>
      </c>
      <c r="B24" s="309" t="s">
        <v>31</v>
      </c>
      <c r="C24" s="310"/>
      <c r="D24" s="311"/>
      <c r="E24" s="304"/>
      <c r="F24" s="305"/>
      <c r="G24" s="305"/>
      <c r="H24" s="305"/>
      <c r="I24" s="305"/>
      <c r="J24" s="305"/>
      <c r="K24" s="34">
        <v>2</v>
      </c>
      <c r="L24" s="306" t="s">
        <v>32</v>
      </c>
      <c r="M24" s="306"/>
      <c r="N24" s="306"/>
      <c r="O24" s="306"/>
      <c r="P24" s="306"/>
      <c r="Q24" s="306"/>
      <c r="R24" s="307"/>
      <c r="S24" s="307"/>
      <c r="T24" s="307"/>
      <c r="U24" s="307"/>
      <c r="V24" s="307"/>
      <c r="W24" s="307"/>
      <c r="X24" s="308"/>
    </row>
    <row r="25" spans="1:48" ht="15" customHeight="1" x14ac:dyDescent="0.25">
      <c r="A25" s="35" t="s">
        <v>33</v>
      </c>
      <c r="B25" s="317" t="s">
        <v>34</v>
      </c>
      <c r="C25" s="318"/>
      <c r="D25" s="318"/>
      <c r="E25" s="318"/>
      <c r="F25" s="318"/>
      <c r="G25" s="318"/>
      <c r="H25" s="318"/>
      <c r="I25" s="318"/>
      <c r="J25" s="318"/>
      <c r="K25" s="318"/>
      <c r="L25" s="318"/>
      <c r="M25" s="318"/>
      <c r="N25" s="318"/>
      <c r="O25" s="318"/>
      <c r="P25" s="318"/>
      <c r="Q25" s="318"/>
      <c r="R25" s="318"/>
      <c r="S25" s="318"/>
      <c r="T25" s="318"/>
      <c r="U25" s="318"/>
      <c r="V25" s="318"/>
      <c r="W25" s="318"/>
      <c r="X25" s="319"/>
    </row>
    <row r="26" spans="1:48" ht="15" customHeight="1" x14ac:dyDescent="0.25">
      <c r="A26" s="274"/>
      <c r="B26" s="51"/>
      <c r="C26" s="277" t="s">
        <v>35</v>
      </c>
      <c r="D26" s="277"/>
      <c r="E26" s="277"/>
      <c r="F26" s="277"/>
      <c r="G26" s="277"/>
      <c r="H26" s="277"/>
      <c r="I26" s="277"/>
      <c r="J26" s="277"/>
      <c r="K26" s="278" t="s">
        <v>36</v>
      </c>
      <c r="L26" s="278"/>
      <c r="M26" s="278"/>
      <c r="N26" s="278"/>
      <c r="O26" s="278"/>
      <c r="P26" s="278"/>
      <c r="Q26" s="278"/>
      <c r="R26" s="278"/>
      <c r="S26" s="278"/>
      <c r="T26" s="277"/>
      <c r="U26" s="277"/>
      <c r="V26" s="277"/>
      <c r="W26" s="277"/>
      <c r="X26" s="279"/>
    </row>
    <row r="27" spans="1:48" ht="15" customHeight="1" x14ac:dyDescent="0.25">
      <c r="A27" s="275"/>
      <c r="B27" s="52"/>
      <c r="C27" s="277" t="s">
        <v>37</v>
      </c>
      <c r="D27" s="277"/>
      <c r="E27" s="277"/>
      <c r="F27" s="277"/>
      <c r="G27" s="277"/>
      <c r="H27" s="277"/>
      <c r="I27" s="277"/>
      <c r="J27" s="277"/>
      <c r="K27" s="278"/>
      <c r="L27" s="278"/>
      <c r="M27" s="278"/>
      <c r="N27" s="278"/>
      <c r="O27" s="278"/>
      <c r="P27" s="278"/>
      <c r="Q27" s="278"/>
      <c r="R27" s="278"/>
      <c r="S27" s="278"/>
      <c r="T27" s="277"/>
      <c r="U27" s="277"/>
      <c r="V27" s="277"/>
      <c r="W27" s="277"/>
      <c r="X27" s="279"/>
    </row>
    <row r="28" spans="1:48" ht="15.75" customHeight="1" thickBot="1" x14ac:dyDescent="0.3">
      <c r="A28" s="276"/>
      <c r="B28" s="53"/>
      <c r="C28" s="280" t="s">
        <v>38</v>
      </c>
      <c r="D28" s="280"/>
      <c r="E28" s="277"/>
      <c r="F28" s="277"/>
      <c r="G28" s="277"/>
      <c r="H28" s="277"/>
      <c r="I28" s="277"/>
      <c r="J28" s="277"/>
      <c r="K28" s="280" t="s">
        <v>39</v>
      </c>
      <c r="L28" s="280"/>
      <c r="M28" s="280"/>
      <c r="N28" s="280"/>
      <c r="O28" s="280"/>
      <c r="P28" s="280"/>
      <c r="Q28" s="280"/>
      <c r="R28" s="280"/>
      <c r="S28" s="280"/>
      <c r="T28" s="280"/>
      <c r="U28" s="280"/>
      <c r="V28" s="280"/>
      <c r="W28" s="280"/>
      <c r="X28" s="281"/>
    </row>
    <row r="29" spans="1:48" ht="16.5" thickBot="1" x14ac:dyDescent="0.3">
      <c r="A29" s="28"/>
      <c r="B29" s="28"/>
      <c r="C29" s="29"/>
      <c r="D29" s="29"/>
      <c r="E29" s="29"/>
      <c r="F29" s="29"/>
      <c r="G29" s="36"/>
      <c r="H29" s="36"/>
      <c r="I29" s="36"/>
      <c r="J29" s="30"/>
      <c r="K29" s="30"/>
      <c r="L29" s="30"/>
      <c r="M29" s="30"/>
      <c r="N29" s="30"/>
      <c r="O29" s="31"/>
      <c r="P29" s="31"/>
      <c r="Q29" s="31"/>
      <c r="R29" s="31"/>
      <c r="S29" s="31"/>
      <c r="T29" s="30"/>
      <c r="U29" s="30"/>
      <c r="V29" s="30"/>
      <c r="W29" s="30"/>
      <c r="X29" s="32"/>
    </row>
    <row r="30" spans="1:48" x14ac:dyDescent="0.25">
      <c r="A30" s="37" t="s">
        <v>40</v>
      </c>
      <c r="B30" s="37"/>
      <c r="C30" s="37"/>
      <c r="D30" s="37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282" t="s">
        <v>41</v>
      </c>
      <c r="P30" s="283"/>
      <c r="Q30" s="283"/>
      <c r="R30" s="283"/>
      <c r="S30" s="283"/>
      <c r="T30" s="283"/>
      <c r="U30" s="283"/>
      <c r="V30" s="283"/>
      <c r="W30" s="283"/>
      <c r="X30" s="284"/>
    </row>
    <row r="31" spans="1:48" x14ac:dyDescent="0.25">
      <c r="A31" s="39">
        <v>1</v>
      </c>
      <c r="B31" s="39"/>
      <c r="C31" s="40" t="s">
        <v>42</v>
      </c>
      <c r="D31" s="41"/>
      <c r="E31" s="41"/>
      <c r="F31" s="41"/>
      <c r="G31" s="41"/>
      <c r="H31" s="41"/>
      <c r="I31" s="42"/>
      <c r="J31" s="42"/>
      <c r="K31" s="42"/>
      <c r="L31" s="41"/>
      <c r="M31" s="41"/>
      <c r="N31" s="41"/>
      <c r="O31" s="261" t="s">
        <v>58</v>
      </c>
      <c r="P31" s="262"/>
      <c r="Q31" s="262"/>
      <c r="R31" s="262"/>
      <c r="S31" s="262"/>
      <c r="T31" s="262"/>
      <c r="U31" s="262"/>
      <c r="V31" s="262"/>
      <c r="W31" s="262"/>
      <c r="X31" s="263"/>
    </row>
    <row r="32" spans="1:48" x14ac:dyDescent="0.25">
      <c r="A32" s="39">
        <v>2</v>
      </c>
      <c r="B32" s="39"/>
      <c r="C32" s="40" t="s">
        <v>43</v>
      </c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261" t="s">
        <v>48</v>
      </c>
      <c r="P32" s="262"/>
      <c r="Q32" s="262"/>
      <c r="R32" s="262"/>
      <c r="S32" s="262"/>
      <c r="T32" s="262"/>
      <c r="U32" s="262"/>
      <c r="V32" s="262"/>
      <c r="W32" s="262"/>
      <c r="X32" s="263"/>
    </row>
    <row r="33" spans="1:24" x14ac:dyDescent="0.25">
      <c r="A33" s="39"/>
      <c r="B33" s="39"/>
      <c r="C33" s="40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271"/>
      <c r="P33" s="272"/>
      <c r="Q33" s="272"/>
      <c r="R33" s="272"/>
      <c r="S33" s="272"/>
      <c r="T33" s="272"/>
      <c r="U33" s="272"/>
      <c r="V33" s="272"/>
      <c r="W33" s="272"/>
      <c r="X33" s="273"/>
    </row>
    <row r="34" spans="1:24" x14ac:dyDescent="0.25">
      <c r="A34" s="39"/>
      <c r="B34" s="39"/>
      <c r="C34" s="40"/>
      <c r="D34" s="43"/>
      <c r="E34"/>
      <c r="F34"/>
      <c r="G34"/>
      <c r="H34"/>
      <c r="I34"/>
      <c r="J34"/>
      <c r="K34"/>
      <c r="L34"/>
      <c r="M34"/>
      <c r="N34"/>
      <c r="O34" s="261"/>
      <c r="P34" s="262"/>
      <c r="Q34" s="262"/>
      <c r="R34" s="262"/>
      <c r="S34" s="262"/>
      <c r="T34" s="262"/>
      <c r="U34" s="262"/>
      <c r="V34" s="262"/>
      <c r="W34" s="262"/>
      <c r="X34" s="263"/>
    </row>
    <row r="35" spans="1:24" x14ac:dyDescent="0.25">
      <c r="A35" s="44" t="s">
        <v>44</v>
      </c>
      <c r="B35" s="44"/>
      <c r="C35" s="264" t="s">
        <v>55</v>
      </c>
      <c r="D35" s="264"/>
      <c r="E35" s="264"/>
      <c r="F35" s="264"/>
      <c r="G35" s="264"/>
      <c r="H35" s="264"/>
      <c r="I35" s="264"/>
      <c r="J35" s="264"/>
      <c r="K35" s="264"/>
      <c r="L35" s="264"/>
      <c r="M35" s="264"/>
      <c r="N35"/>
      <c r="O35" s="261" t="s">
        <v>49</v>
      </c>
      <c r="P35" s="262"/>
      <c r="Q35" s="262"/>
      <c r="R35" s="262"/>
      <c r="S35" s="262"/>
      <c r="T35" s="262"/>
      <c r="U35" s="262"/>
      <c r="V35" s="262"/>
      <c r="W35" s="262"/>
      <c r="X35" s="263"/>
    </row>
    <row r="36" spans="1:24" x14ac:dyDescent="0.25">
      <c r="A36" s="44"/>
      <c r="B36" s="44"/>
      <c r="C36" s="264"/>
      <c r="D36" s="264"/>
      <c r="E36" s="264"/>
      <c r="F36" s="264"/>
      <c r="G36" s="264"/>
      <c r="H36" s="264"/>
      <c r="I36" s="264"/>
      <c r="J36" s="264"/>
      <c r="K36" s="264"/>
      <c r="L36" s="264"/>
      <c r="M36" s="264"/>
      <c r="N36" s="47"/>
      <c r="O36" s="265"/>
      <c r="P36" s="266"/>
      <c r="Q36" s="266"/>
      <c r="R36" s="266"/>
      <c r="S36" s="266"/>
      <c r="T36" s="266"/>
      <c r="U36" s="266"/>
      <c r="V36" s="266"/>
      <c r="W36" s="266"/>
      <c r="X36" s="267"/>
    </row>
    <row r="37" spans="1:24" ht="15.75" thickBot="1" x14ac:dyDescent="0.3">
      <c r="A37" s="49"/>
      <c r="B37" s="48"/>
      <c r="C37" s="264"/>
      <c r="D37" s="264"/>
      <c r="E37" s="264"/>
      <c r="F37" s="264"/>
      <c r="G37" s="264"/>
      <c r="H37" s="264"/>
      <c r="I37" s="264"/>
      <c r="J37" s="264"/>
      <c r="K37" s="264"/>
      <c r="L37" s="264"/>
      <c r="M37" s="264"/>
      <c r="N37" s="47"/>
      <c r="O37" s="268"/>
      <c r="P37" s="269"/>
      <c r="Q37" s="269"/>
      <c r="R37" s="269"/>
      <c r="S37" s="269"/>
      <c r="T37" s="269"/>
      <c r="U37" s="269"/>
      <c r="V37" s="269"/>
      <c r="W37" s="269"/>
      <c r="X37" s="270"/>
    </row>
    <row r="38" spans="1:24" x14ac:dyDescent="0.25">
      <c r="A38" s="49"/>
      <c r="B38" s="48"/>
      <c r="C38" s="47"/>
      <c r="D38" s="47"/>
      <c r="E38" s="47"/>
      <c r="F38" s="47"/>
      <c r="G38" s="47"/>
      <c r="H38" s="47"/>
      <c r="I38" s="47"/>
      <c r="J38" s="47"/>
      <c r="K38" s="47"/>
      <c r="L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</row>
    <row r="39" spans="1:24" x14ac:dyDescent="0.25">
      <c r="A39" s="49"/>
      <c r="B39" s="48"/>
      <c r="C39" s="47"/>
      <c r="D39" s="47"/>
      <c r="E39" s="47"/>
      <c r="F39" s="47"/>
      <c r="G39" s="47"/>
      <c r="H39" s="47"/>
      <c r="I39" s="47"/>
      <c r="J39" s="47"/>
      <c r="K39" s="47"/>
      <c r="L39" s="47"/>
      <c r="N39" s="47"/>
      <c r="O39" s="47"/>
      <c r="P39" s="47"/>
      <c r="Q39" s="47"/>
      <c r="R39" s="47"/>
      <c r="S39" s="47"/>
      <c r="T39" s="47"/>
      <c r="U39" s="47"/>
      <c r="W39" s="47"/>
      <c r="X39" s="47"/>
    </row>
    <row r="40" spans="1:24" x14ac:dyDescent="0.25">
      <c r="A40" s="49"/>
      <c r="B40" s="48"/>
      <c r="C40" s="47"/>
      <c r="D40" s="47"/>
      <c r="E40" s="47"/>
      <c r="F40" s="47"/>
      <c r="G40" s="47"/>
      <c r="H40" s="47"/>
      <c r="I40" s="47"/>
      <c r="J40" s="47"/>
      <c r="K40" s="47"/>
      <c r="L40" s="47"/>
      <c r="N40" s="47"/>
      <c r="O40" s="47"/>
      <c r="P40" s="47"/>
      <c r="Q40" s="47"/>
      <c r="R40" s="47"/>
      <c r="S40" s="47"/>
      <c r="T40" s="47"/>
      <c r="U40" s="47"/>
      <c r="W40" s="47"/>
      <c r="X40" s="47"/>
    </row>
  </sheetData>
  <mergeCells count="60">
    <mergeCell ref="B25:X25"/>
    <mergeCell ref="A1:D1"/>
    <mergeCell ref="E1:X1"/>
    <mergeCell ref="A3:D3"/>
    <mergeCell ref="E3:M3"/>
    <mergeCell ref="N3:X6"/>
    <mergeCell ref="A4:D4"/>
    <mergeCell ref="E4:M4"/>
    <mergeCell ref="A5:D5"/>
    <mergeCell ref="E5:M5"/>
    <mergeCell ref="A6:D6"/>
    <mergeCell ref="E6:M6"/>
    <mergeCell ref="A8:A10"/>
    <mergeCell ref="C8:C10"/>
    <mergeCell ref="D8:D10"/>
    <mergeCell ref="E8:E10"/>
    <mergeCell ref="F8:F10"/>
    <mergeCell ref="B8:B10"/>
    <mergeCell ref="A21:E21"/>
    <mergeCell ref="A23:X23"/>
    <mergeCell ref="E24:J24"/>
    <mergeCell ref="L24:Q24"/>
    <mergeCell ref="R24:X24"/>
    <mergeCell ref="B24:D24"/>
    <mergeCell ref="U8:U10"/>
    <mergeCell ref="V8:V9"/>
    <mergeCell ref="W8:W10"/>
    <mergeCell ref="X8:X10"/>
    <mergeCell ref="H9:I9"/>
    <mergeCell ref="M9:M10"/>
    <mergeCell ref="N9:N10"/>
    <mergeCell ref="O9:O10"/>
    <mergeCell ref="P9:P10"/>
    <mergeCell ref="Q9:Q10"/>
    <mergeCell ref="G8:K8"/>
    <mergeCell ref="L8:L10"/>
    <mergeCell ref="M8:T8"/>
    <mergeCell ref="R9:R10"/>
    <mergeCell ref="S9:S10"/>
    <mergeCell ref="T9:T10"/>
    <mergeCell ref="O33:X33"/>
    <mergeCell ref="A26:A28"/>
    <mergeCell ref="C26:D26"/>
    <mergeCell ref="E26:J26"/>
    <mergeCell ref="K26:S27"/>
    <mergeCell ref="T26:X27"/>
    <mergeCell ref="C27:D27"/>
    <mergeCell ref="E27:J27"/>
    <mergeCell ref="C28:D28"/>
    <mergeCell ref="E28:J28"/>
    <mergeCell ref="K28:S28"/>
    <mergeCell ref="T28:X28"/>
    <mergeCell ref="O30:X30"/>
    <mergeCell ref="O31:X31"/>
    <mergeCell ref="O32:X32"/>
    <mergeCell ref="O34:X34"/>
    <mergeCell ref="C35:M37"/>
    <mergeCell ref="O35:X35"/>
    <mergeCell ref="O36:X36"/>
    <mergeCell ref="O37:X37"/>
  </mergeCells>
  <pageMargins left="0" right="0" top="0" bottom="0" header="0.31496062992125984" footer="0.31496062992125984"/>
  <pageSetup paperSize="9" scale="60" orientation="landscape" r:id="rId1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A40"/>
  <sheetViews>
    <sheetView workbookViewId="0">
      <selection activeCell="V8" sqref="V8:V9"/>
    </sheetView>
  </sheetViews>
  <sheetFormatPr defaultRowHeight="15" x14ac:dyDescent="0.25"/>
  <cols>
    <col min="1" max="1" width="8.42578125" style="25" customWidth="1"/>
    <col min="2" max="2" width="9.7109375" style="25" customWidth="1"/>
    <col min="3" max="3" width="37" style="25" customWidth="1"/>
    <col min="4" max="4" width="5.85546875" style="25" customWidth="1"/>
    <col min="5" max="5" width="7.5703125" style="88" customWidth="1"/>
    <col min="6" max="6" width="10.85546875" style="25" customWidth="1"/>
    <col min="7" max="8" width="8.5703125" style="25" customWidth="1"/>
    <col min="9" max="9" width="7.5703125" style="25" customWidth="1"/>
    <col min="10" max="10" width="10.42578125" style="25" customWidth="1"/>
    <col min="11" max="11" width="10" style="25" customWidth="1"/>
    <col min="12" max="12" width="7.7109375" style="25" customWidth="1"/>
    <col min="13" max="13" width="7.5703125" style="25" customWidth="1"/>
    <col min="14" max="14" width="8.42578125" style="25" customWidth="1"/>
    <col min="15" max="16" width="7.85546875" style="25" customWidth="1"/>
    <col min="17" max="17" width="7.42578125" style="25" customWidth="1"/>
    <col min="18" max="18" width="7.28515625" style="25" customWidth="1"/>
    <col min="19" max="19" width="7" style="25" customWidth="1"/>
    <col min="20" max="20" width="8" style="25" customWidth="1"/>
    <col min="21" max="21" width="7" style="25" customWidth="1"/>
    <col min="22" max="22" width="8" style="25" customWidth="1"/>
    <col min="23" max="23" width="10" style="25" customWidth="1"/>
    <col min="24" max="24" width="30.5703125" style="25" customWidth="1"/>
  </cols>
  <sheetData>
    <row r="1" spans="1:27" ht="18.75" thickBot="1" x14ac:dyDescent="0.3">
      <c r="A1" s="320" t="s">
        <v>93</v>
      </c>
      <c r="B1" s="321"/>
      <c r="C1" s="321"/>
      <c r="D1" s="322"/>
      <c r="E1" s="323" t="s">
        <v>59</v>
      </c>
      <c r="F1" s="324"/>
      <c r="G1" s="324"/>
      <c r="H1" s="324"/>
      <c r="I1" s="324"/>
      <c r="J1" s="324"/>
      <c r="K1" s="324"/>
      <c r="L1" s="324"/>
      <c r="M1" s="324"/>
      <c r="N1" s="324"/>
      <c r="O1" s="324"/>
      <c r="P1" s="324"/>
      <c r="Q1" s="324"/>
      <c r="R1" s="324"/>
      <c r="S1" s="324"/>
      <c r="T1" s="324"/>
      <c r="U1" s="324"/>
      <c r="V1" s="324"/>
      <c r="W1" s="324"/>
      <c r="X1" s="325"/>
    </row>
    <row r="2" spans="1:27" ht="18.75" thickBot="1" x14ac:dyDescent="0.3">
      <c r="A2" s="1"/>
      <c r="B2" s="1"/>
      <c r="C2" s="1"/>
      <c r="D2" s="1"/>
      <c r="E2" s="80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7" ht="18.75" thickBot="1" x14ac:dyDescent="0.3">
      <c r="A3" s="326" t="s">
        <v>0</v>
      </c>
      <c r="B3" s="327"/>
      <c r="C3" s="327"/>
      <c r="D3" s="328"/>
      <c r="E3" s="329"/>
      <c r="F3" s="330"/>
      <c r="G3" s="330"/>
      <c r="H3" s="330"/>
      <c r="I3" s="330"/>
      <c r="J3" s="330"/>
      <c r="K3" s="330"/>
      <c r="L3" s="330"/>
      <c r="M3" s="331"/>
      <c r="N3" s="332"/>
      <c r="O3" s="333"/>
      <c r="P3" s="333"/>
      <c r="Q3" s="333"/>
      <c r="R3" s="333"/>
      <c r="S3" s="333"/>
      <c r="T3" s="333"/>
      <c r="U3" s="333"/>
      <c r="V3" s="333"/>
      <c r="W3" s="333"/>
      <c r="X3" s="334"/>
    </row>
    <row r="4" spans="1:27" ht="18.75" thickBot="1" x14ac:dyDescent="0.3">
      <c r="A4" s="326" t="s">
        <v>1</v>
      </c>
      <c r="B4" s="327"/>
      <c r="C4" s="327"/>
      <c r="D4" s="328"/>
      <c r="E4" s="329"/>
      <c r="F4" s="330"/>
      <c r="G4" s="330"/>
      <c r="H4" s="330"/>
      <c r="I4" s="330"/>
      <c r="J4" s="330"/>
      <c r="K4" s="330"/>
      <c r="L4" s="330"/>
      <c r="M4" s="331"/>
      <c r="N4" s="335"/>
      <c r="O4" s="336"/>
      <c r="P4" s="336"/>
      <c r="Q4" s="336"/>
      <c r="R4" s="336"/>
      <c r="S4" s="336"/>
      <c r="T4" s="336"/>
      <c r="U4" s="336"/>
      <c r="V4" s="336"/>
      <c r="W4" s="336"/>
      <c r="X4" s="337"/>
    </row>
    <row r="5" spans="1:27" ht="18.75" thickBot="1" x14ac:dyDescent="0.3">
      <c r="A5" s="341" t="s">
        <v>2</v>
      </c>
      <c r="B5" s="342"/>
      <c r="C5" s="342"/>
      <c r="D5" s="342"/>
      <c r="E5" s="343"/>
      <c r="F5" s="344"/>
      <c r="G5" s="344"/>
      <c r="H5" s="344"/>
      <c r="I5" s="344"/>
      <c r="J5" s="344"/>
      <c r="K5" s="344"/>
      <c r="L5" s="344"/>
      <c r="M5" s="345"/>
      <c r="N5" s="335"/>
      <c r="O5" s="336"/>
      <c r="P5" s="336"/>
      <c r="Q5" s="336"/>
      <c r="R5" s="336"/>
      <c r="S5" s="336"/>
      <c r="T5" s="336"/>
      <c r="U5" s="336"/>
      <c r="V5" s="336"/>
      <c r="W5" s="336"/>
      <c r="X5" s="337"/>
    </row>
    <row r="6" spans="1:27" ht="18.75" thickBot="1" x14ac:dyDescent="0.3">
      <c r="A6" s="326" t="s">
        <v>3</v>
      </c>
      <c r="B6" s="327"/>
      <c r="C6" s="327"/>
      <c r="D6" s="327"/>
      <c r="E6" s="346" t="s">
        <v>115</v>
      </c>
      <c r="F6" s="347"/>
      <c r="G6" s="347"/>
      <c r="H6" s="347"/>
      <c r="I6" s="347"/>
      <c r="J6" s="347"/>
      <c r="K6" s="347"/>
      <c r="L6" s="347"/>
      <c r="M6" s="348"/>
      <c r="N6" s="338"/>
      <c r="O6" s="339"/>
      <c r="P6" s="339"/>
      <c r="Q6" s="339"/>
      <c r="R6" s="339"/>
      <c r="S6" s="339"/>
      <c r="T6" s="339"/>
      <c r="U6" s="339"/>
      <c r="V6" s="339"/>
      <c r="W6" s="339"/>
      <c r="X6" s="340"/>
    </row>
    <row r="7" spans="1:27" ht="19.5" thickBot="1" x14ac:dyDescent="0.35">
      <c r="A7" s="3"/>
      <c r="B7" s="3"/>
      <c r="C7" s="3"/>
      <c r="D7" s="3"/>
      <c r="E7" s="81"/>
      <c r="F7" s="3"/>
      <c r="G7" s="3"/>
      <c r="H7" s="4"/>
      <c r="I7" s="5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7" x14ac:dyDescent="0.25">
      <c r="A8" s="289" t="s">
        <v>4</v>
      </c>
      <c r="B8" s="289" t="s">
        <v>45</v>
      </c>
      <c r="C8" s="289" t="s">
        <v>5</v>
      </c>
      <c r="D8" s="349" t="s">
        <v>6</v>
      </c>
      <c r="E8" s="352" t="s">
        <v>92</v>
      </c>
      <c r="F8" s="289" t="s">
        <v>8</v>
      </c>
      <c r="G8" s="287" t="s">
        <v>10</v>
      </c>
      <c r="H8" s="287"/>
      <c r="I8" s="287"/>
      <c r="J8" s="287"/>
      <c r="K8" s="288"/>
      <c r="L8" s="289" t="s">
        <v>10</v>
      </c>
      <c r="M8" s="292" t="s">
        <v>65</v>
      </c>
      <c r="N8" s="287"/>
      <c r="O8" s="287"/>
      <c r="P8" s="287"/>
      <c r="Q8" s="287"/>
      <c r="R8" s="287"/>
      <c r="S8" s="287"/>
      <c r="T8" s="288"/>
      <c r="U8" s="289" t="s">
        <v>12</v>
      </c>
      <c r="V8" s="171">
        <v>642030</v>
      </c>
      <c r="W8" s="289" t="s">
        <v>13</v>
      </c>
      <c r="X8" s="289" t="s">
        <v>57</v>
      </c>
    </row>
    <row r="9" spans="1:27" x14ac:dyDescent="0.25">
      <c r="A9" s="295"/>
      <c r="B9" s="290"/>
      <c r="C9" s="295"/>
      <c r="D9" s="350"/>
      <c r="E9" s="353"/>
      <c r="F9" s="295"/>
      <c r="G9" s="90">
        <v>611</v>
      </c>
      <c r="H9" s="313" t="s">
        <v>14</v>
      </c>
      <c r="I9" s="314"/>
      <c r="J9" s="7">
        <v>614</v>
      </c>
      <c r="K9" s="8">
        <v>616</v>
      </c>
      <c r="L9" s="290"/>
      <c r="M9" s="315" t="s">
        <v>60</v>
      </c>
      <c r="N9" s="285" t="s">
        <v>61</v>
      </c>
      <c r="O9" s="285" t="s">
        <v>17</v>
      </c>
      <c r="P9" s="285" t="s">
        <v>18</v>
      </c>
      <c r="Q9" s="285" t="s">
        <v>19</v>
      </c>
      <c r="R9" s="285" t="s">
        <v>20</v>
      </c>
      <c r="S9" s="285" t="s">
        <v>21</v>
      </c>
      <c r="T9" s="293" t="s">
        <v>22</v>
      </c>
      <c r="U9" s="290"/>
      <c r="V9" s="312"/>
      <c r="W9" s="295"/>
      <c r="X9" s="295"/>
    </row>
    <row r="10" spans="1:27" ht="60.75" thickBot="1" x14ac:dyDescent="0.3">
      <c r="A10" s="296"/>
      <c r="B10" s="291"/>
      <c r="C10" s="296"/>
      <c r="D10" s="351"/>
      <c r="E10" s="354"/>
      <c r="F10" s="296"/>
      <c r="G10" s="9" t="s">
        <v>23</v>
      </c>
      <c r="H10" s="10" t="s">
        <v>24</v>
      </c>
      <c r="I10" s="11" t="s">
        <v>25</v>
      </c>
      <c r="J10" s="12" t="s">
        <v>26</v>
      </c>
      <c r="K10" s="13" t="s">
        <v>27</v>
      </c>
      <c r="L10" s="291"/>
      <c r="M10" s="316"/>
      <c r="N10" s="286"/>
      <c r="O10" s="286"/>
      <c r="P10" s="286"/>
      <c r="Q10" s="286"/>
      <c r="R10" s="286"/>
      <c r="S10" s="286"/>
      <c r="T10" s="294"/>
      <c r="U10" s="291"/>
      <c r="V10" s="14" t="s">
        <v>28</v>
      </c>
      <c r="W10" s="296"/>
      <c r="X10" s="296"/>
    </row>
    <row r="11" spans="1:27" x14ac:dyDescent="0.25">
      <c r="A11" s="98"/>
      <c r="B11" s="54"/>
      <c r="C11" s="99"/>
      <c r="D11" s="19"/>
      <c r="E11" s="143"/>
      <c r="F11" s="20"/>
      <c r="G11" s="15">
        <f>ROUNDDOWN('August 2020'!G11*'August MRR%'!$E11/100,2)</f>
        <v>0</v>
      </c>
      <c r="H11" s="15">
        <f>ROUNDDOWN('August 2020'!H11*'August MRR%'!$E11/100,2)</f>
        <v>0</v>
      </c>
      <c r="I11" s="15">
        <f>ROUNDDOWN('August 2020'!I11*'August MRR%'!$E11/100,2)</f>
        <v>0</v>
      </c>
      <c r="J11" s="15">
        <f>ROUNDDOWN('August 2020'!J11*'August MRR%'!$E11/100,2)</f>
        <v>0</v>
      </c>
      <c r="K11" s="15">
        <f>ROUNDDOWN('August 2020'!K11*'August MRR%'!$E11/100,2)</f>
        <v>0</v>
      </c>
      <c r="L11" s="15">
        <f>SUM(G11:K11)</f>
        <v>0</v>
      </c>
      <c r="M11" s="15">
        <f>ROUNDDOWN('August 2020'!M11*'August MRR%'!$E11/100,2)</f>
        <v>0</v>
      </c>
      <c r="N11" s="15">
        <f>ROUNDDOWN('August 2020'!N11*'August MRR%'!$E11/100,2)</f>
        <v>0</v>
      </c>
      <c r="O11" s="15">
        <f>ROUNDDOWN('August 2020'!O11*'August MRR%'!$E11/100,2)</f>
        <v>0</v>
      </c>
      <c r="P11" s="15">
        <f>ROUNDDOWN('August 2020'!P11*'August MRR%'!$E11/100,2)</f>
        <v>0</v>
      </c>
      <c r="Q11" s="15">
        <f>ROUNDDOWN('August 2020'!Q11*'August MRR%'!$E11/100,2)</f>
        <v>0</v>
      </c>
      <c r="R11" s="15">
        <f>ROUNDDOWN('August 2020'!R11*'August MRR%'!$E11/100,2)</f>
        <v>0</v>
      </c>
      <c r="S11" s="15">
        <f>ROUNDDOWN('August 2020'!S11*'August MRR%'!$E11/100,2)</f>
        <v>0</v>
      </c>
      <c r="T11" s="15">
        <f>ROUNDDOWN('August 2020'!T11*'August MRR%'!$E11/100,2)</f>
        <v>0</v>
      </c>
      <c r="U11" s="15">
        <f>ROUNDDOWN('August 2020'!U11*'August MRR%'!$E11/100,2)</f>
        <v>0</v>
      </c>
      <c r="V11" s="15">
        <f>ROUNDDOWN('August 2020'!V11*'August MRR%'!$E11/100,2)</f>
        <v>0</v>
      </c>
      <c r="W11" s="17">
        <f t="shared" ref="W11:W20" si="0">SUM(L11:V11)</f>
        <v>0</v>
      </c>
      <c r="X11" s="56"/>
      <c r="AA11" s="55"/>
    </row>
    <row r="12" spans="1:27" x14ac:dyDescent="0.25">
      <c r="A12" s="98"/>
      <c r="B12" s="54"/>
      <c r="C12" s="101"/>
      <c r="D12" s="19"/>
      <c r="E12" s="143"/>
      <c r="F12" s="20"/>
      <c r="G12" s="15">
        <f>ROUNDDOWN('August 2020'!G12*'August MRR%'!$E12/100,2)</f>
        <v>0</v>
      </c>
      <c r="H12" s="15">
        <f>ROUNDDOWN('August 2020'!H12*'August MRR%'!$E12/100,2)</f>
        <v>0</v>
      </c>
      <c r="I12" s="15">
        <f>ROUNDDOWN('August 2020'!I12*'August MRR%'!$E12/100,2)</f>
        <v>0</v>
      </c>
      <c r="J12" s="15">
        <f>ROUNDDOWN('August 2020'!J12*'August MRR%'!$E12/100,2)</f>
        <v>0</v>
      </c>
      <c r="K12" s="15">
        <f>ROUNDDOWN('August 2020'!K12*'August MRR%'!$E12/100,2)</f>
        <v>0</v>
      </c>
      <c r="L12" s="15">
        <f t="shared" ref="L12:L20" si="1">SUM(G12:K12)</f>
        <v>0</v>
      </c>
      <c r="M12" s="15">
        <f>ROUNDDOWN('August 2020'!M12*'August MRR%'!$E12/100,2)</f>
        <v>0</v>
      </c>
      <c r="N12" s="15">
        <f>ROUNDDOWN('August 2020'!N12*'August MRR%'!$E12/100,2)</f>
        <v>0</v>
      </c>
      <c r="O12" s="15">
        <f>ROUNDDOWN('August 2020'!O12*'August MRR%'!$E12/100,2)</f>
        <v>0</v>
      </c>
      <c r="P12" s="15">
        <f>ROUNDDOWN('August 2020'!P12*'August MRR%'!$E12/100,2)</f>
        <v>0</v>
      </c>
      <c r="Q12" s="15">
        <f>ROUNDDOWN('August 2020'!Q12*'August MRR%'!$E12/100,2)</f>
        <v>0</v>
      </c>
      <c r="R12" s="15">
        <f>ROUNDDOWN('August 2020'!R12*'August MRR%'!$E12/100,2)</f>
        <v>0</v>
      </c>
      <c r="S12" s="15">
        <f>ROUNDDOWN('August 2020'!S12*'August MRR%'!$E12/100,2)</f>
        <v>0</v>
      </c>
      <c r="T12" s="15">
        <f>ROUNDDOWN('August 2020'!T12*'August MRR%'!$E12/100,2)</f>
        <v>0</v>
      </c>
      <c r="U12" s="15">
        <f>ROUNDDOWN('August 2020'!U12*'August MRR%'!$E12/100,2)</f>
        <v>0</v>
      </c>
      <c r="V12" s="15">
        <f>ROUNDDOWN('August 2020'!V12*'August MRR%'!$E12/100,2)</f>
        <v>0</v>
      </c>
      <c r="W12" s="17">
        <f t="shared" si="0"/>
        <v>0</v>
      </c>
      <c r="X12" s="56"/>
      <c r="AA12" s="55"/>
    </row>
    <row r="13" spans="1:27" x14ac:dyDescent="0.25">
      <c r="A13" s="98"/>
      <c r="B13" s="54"/>
      <c r="C13" s="18"/>
      <c r="D13" s="19"/>
      <c r="E13" s="143"/>
      <c r="F13" s="20"/>
      <c r="G13" s="15">
        <f>ROUNDDOWN('August 2020'!G13*'August MRR%'!$E13/100,2)</f>
        <v>0</v>
      </c>
      <c r="H13" s="15">
        <f>ROUNDDOWN('August 2020'!H13*'August MRR%'!$E13/100,2)</f>
        <v>0</v>
      </c>
      <c r="I13" s="15">
        <f>ROUNDDOWN('August 2020'!I13*'August MRR%'!$E13/100,2)</f>
        <v>0</v>
      </c>
      <c r="J13" s="15">
        <f>ROUNDDOWN('August 2020'!J13*'August MRR%'!$E13/100,2)</f>
        <v>0</v>
      </c>
      <c r="K13" s="15">
        <f>ROUNDDOWN('August 2020'!K13*'August MRR%'!$E13/100,2)</f>
        <v>0</v>
      </c>
      <c r="L13" s="15">
        <f t="shared" si="1"/>
        <v>0</v>
      </c>
      <c r="M13" s="15">
        <f>ROUNDDOWN('August 2020'!M13*'August MRR%'!$E13/100,2)</f>
        <v>0</v>
      </c>
      <c r="N13" s="15">
        <f>ROUNDDOWN('August 2020'!N13*'August MRR%'!$E13/100,2)</f>
        <v>0</v>
      </c>
      <c r="O13" s="15">
        <f>ROUNDDOWN('August 2020'!O13*'August MRR%'!$E13/100,2)</f>
        <v>0</v>
      </c>
      <c r="P13" s="15">
        <f>ROUNDDOWN('August 2020'!P13*'August MRR%'!$E13/100,2)</f>
        <v>0</v>
      </c>
      <c r="Q13" s="15">
        <f>ROUNDDOWN('August 2020'!Q13*'August MRR%'!$E13/100,2)</f>
        <v>0</v>
      </c>
      <c r="R13" s="15">
        <f>ROUNDDOWN('August 2020'!R13*'August MRR%'!$E13/100,2)</f>
        <v>0</v>
      </c>
      <c r="S13" s="15">
        <f>ROUNDDOWN('August 2020'!S13*'August MRR%'!$E13/100,2)</f>
        <v>0</v>
      </c>
      <c r="T13" s="15">
        <f>ROUNDDOWN('August 2020'!T13*'August MRR%'!$E13/100,2)</f>
        <v>0</v>
      </c>
      <c r="U13" s="15">
        <f>ROUNDDOWN('August 2020'!U13*'August MRR%'!$E13/100,2)</f>
        <v>0</v>
      </c>
      <c r="V13" s="15">
        <f>ROUNDDOWN('August 2020'!V13*'August MRR%'!$E13/100,2)</f>
        <v>0</v>
      </c>
      <c r="W13" s="17">
        <f t="shared" si="0"/>
        <v>0</v>
      </c>
      <c r="X13" s="56"/>
      <c r="AA13" s="55"/>
    </row>
    <row r="14" spans="1:27" x14ac:dyDescent="0.25">
      <c r="A14" s="98"/>
      <c r="B14" s="54"/>
      <c r="C14" s="18"/>
      <c r="D14" s="19"/>
      <c r="E14" s="143"/>
      <c r="F14" s="20"/>
      <c r="G14" s="15">
        <f>ROUNDDOWN('August 2020'!G14*'August MRR%'!$E14/100,2)</f>
        <v>0</v>
      </c>
      <c r="H14" s="15">
        <f>ROUNDDOWN('August 2020'!H14*'August MRR%'!$E14/100,2)</f>
        <v>0</v>
      </c>
      <c r="I14" s="15">
        <f>ROUNDDOWN('August 2020'!I14*'August MRR%'!$E14/100,2)</f>
        <v>0</v>
      </c>
      <c r="J14" s="15">
        <f>ROUNDDOWN('August 2020'!J14*'August MRR%'!$E14/100,2)</f>
        <v>0</v>
      </c>
      <c r="K14" s="15">
        <f>ROUNDDOWN('August 2020'!K14*'August MRR%'!$E14/100,2)</f>
        <v>0</v>
      </c>
      <c r="L14" s="15">
        <f t="shared" si="1"/>
        <v>0</v>
      </c>
      <c r="M14" s="15">
        <f>ROUNDDOWN('August 2020'!M14*'August MRR%'!$E14/100,2)</f>
        <v>0</v>
      </c>
      <c r="N14" s="15">
        <f>ROUNDDOWN('August 2020'!N14*'August MRR%'!$E14/100,2)</f>
        <v>0</v>
      </c>
      <c r="O14" s="15">
        <f>ROUNDDOWN('August 2020'!O14*'August MRR%'!$E14/100,2)</f>
        <v>0</v>
      </c>
      <c r="P14" s="15">
        <f>ROUNDDOWN('August 2020'!P14*'August MRR%'!$E14/100,2)</f>
        <v>0</v>
      </c>
      <c r="Q14" s="15">
        <f>ROUNDDOWN('August 2020'!Q14*'August MRR%'!$E14/100,2)</f>
        <v>0</v>
      </c>
      <c r="R14" s="15">
        <f>ROUNDDOWN('August 2020'!R14*'August MRR%'!$E14/100,2)</f>
        <v>0</v>
      </c>
      <c r="S14" s="15">
        <f>ROUNDDOWN('August 2020'!S14*'August MRR%'!$E14/100,2)</f>
        <v>0</v>
      </c>
      <c r="T14" s="15">
        <f>ROUNDDOWN('August 2020'!T14*'August MRR%'!$E14/100,2)</f>
        <v>0</v>
      </c>
      <c r="U14" s="15">
        <f>ROUNDDOWN('August 2020'!U14*'August MRR%'!$E14/100,2)</f>
        <v>0</v>
      </c>
      <c r="V14" s="15">
        <f>ROUNDDOWN('August 2020'!V14*'August MRR%'!$E14/100,2)</f>
        <v>0</v>
      </c>
      <c r="W14" s="17">
        <f t="shared" si="0"/>
        <v>0</v>
      </c>
      <c r="X14" s="56"/>
      <c r="AA14" s="55"/>
    </row>
    <row r="15" spans="1:27" x14ac:dyDescent="0.25">
      <c r="A15" s="98"/>
      <c r="B15" s="54"/>
      <c r="C15" s="18"/>
      <c r="D15" s="19"/>
      <c r="E15" s="143"/>
      <c r="F15" s="20"/>
      <c r="G15" s="15">
        <f>ROUNDDOWN('August 2020'!G15*'August MRR%'!$E15/100,2)</f>
        <v>0</v>
      </c>
      <c r="H15" s="15">
        <f>ROUNDDOWN('August 2020'!H15*'August MRR%'!$E15/100,2)</f>
        <v>0</v>
      </c>
      <c r="I15" s="15">
        <f>ROUNDDOWN('August 2020'!I15*'August MRR%'!$E15/100,2)</f>
        <v>0</v>
      </c>
      <c r="J15" s="15">
        <f>ROUNDDOWN('August 2020'!J15*'August MRR%'!$E15/100,2)</f>
        <v>0</v>
      </c>
      <c r="K15" s="15">
        <f>ROUNDDOWN('August 2020'!K15*'August MRR%'!$E15/100,2)</f>
        <v>0</v>
      </c>
      <c r="L15" s="15">
        <f t="shared" si="1"/>
        <v>0</v>
      </c>
      <c r="M15" s="15">
        <f>ROUNDDOWN('August 2020'!M15*'August MRR%'!$E15/100,2)</f>
        <v>0</v>
      </c>
      <c r="N15" s="15">
        <f>ROUNDDOWN('August 2020'!N15*'August MRR%'!$E15/100,2)</f>
        <v>0</v>
      </c>
      <c r="O15" s="15">
        <f>ROUNDDOWN('August 2020'!O15*'August MRR%'!$E15/100,2)</f>
        <v>0</v>
      </c>
      <c r="P15" s="15">
        <f>ROUNDDOWN('August 2020'!P15*'August MRR%'!$E15/100,2)</f>
        <v>0</v>
      </c>
      <c r="Q15" s="15">
        <f>ROUNDDOWN('August 2020'!Q15*'August MRR%'!$E15/100,2)</f>
        <v>0</v>
      </c>
      <c r="R15" s="15">
        <f>ROUNDDOWN('August 2020'!R15*'August MRR%'!$E15/100,2)</f>
        <v>0</v>
      </c>
      <c r="S15" s="15">
        <f>ROUNDDOWN('August 2020'!S15*'August MRR%'!$E15/100,2)</f>
        <v>0</v>
      </c>
      <c r="T15" s="15">
        <f>ROUNDDOWN('August 2020'!T15*'August MRR%'!$E15/100,2)</f>
        <v>0</v>
      </c>
      <c r="U15" s="15">
        <f>ROUNDDOWN('August 2020'!U15*'August MRR%'!$E15/100,2)</f>
        <v>0</v>
      </c>
      <c r="V15" s="15">
        <f>ROUNDDOWN('August 2020'!V15*'August MRR%'!$E15/100,2)</f>
        <v>0</v>
      </c>
      <c r="W15" s="17">
        <f t="shared" si="0"/>
        <v>0</v>
      </c>
      <c r="X15" s="56"/>
      <c r="AA15" s="55"/>
    </row>
    <row r="16" spans="1:27" x14ac:dyDescent="0.25">
      <c r="A16" s="98"/>
      <c r="B16" s="54"/>
      <c r="C16" s="18"/>
      <c r="D16" s="19"/>
      <c r="E16" s="143"/>
      <c r="F16" s="20"/>
      <c r="G16" s="15">
        <f>ROUNDDOWN('August 2020'!G16*'August MRR%'!$E16/100,2)</f>
        <v>0</v>
      </c>
      <c r="H16" s="15">
        <f>ROUNDDOWN('August 2020'!H16*'August MRR%'!$E16/100,2)</f>
        <v>0</v>
      </c>
      <c r="I16" s="15">
        <f>ROUNDDOWN('August 2020'!I16*'August MRR%'!$E16/100,2)</f>
        <v>0</v>
      </c>
      <c r="J16" s="15">
        <f>ROUNDDOWN('August 2020'!J16*'August MRR%'!$E16/100,2)</f>
        <v>0</v>
      </c>
      <c r="K16" s="15">
        <f>ROUNDDOWN('August 2020'!K16*'August MRR%'!$E16/100,2)</f>
        <v>0</v>
      </c>
      <c r="L16" s="15">
        <f t="shared" si="1"/>
        <v>0</v>
      </c>
      <c r="M16" s="15">
        <f>ROUNDDOWN('August 2020'!M16*'August MRR%'!$E16/100,2)</f>
        <v>0</v>
      </c>
      <c r="N16" s="15">
        <f>ROUNDDOWN('August 2020'!N16*'August MRR%'!$E16/100,2)</f>
        <v>0</v>
      </c>
      <c r="O16" s="15">
        <f>ROUNDDOWN('August 2020'!O16*'August MRR%'!$E16/100,2)</f>
        <v>0</v>
      </c>
      <c r="P16" s="15">
        <f>ROUNDDOWN('August 2020'!P16*'August MRR%'!$E16/100,2)</f>
        <v>0</v>
      </c>
      <c r="Q16" s="15">
        <f>ROUNDDOWN('August 2020'!Q16*'August MRR%'!$E16/100,2)</f>
        <v>0</v>
      </c>
      <c r="R16" s="15">
        <f>ROUNDDOWN('August 2020'!R16*'August MRR%'!$E16/100,2)</f>
        <v>0</v>
      </c>
      <c r="S16" s="15">
        <f>ROUNDDOWN('August 2020'!S16*'August MRR%'!$E16/100,2)</f>
        <v>0</v>
      </c>
      <c r="T16" s="15">
        <f>ROUNDDOWN('August 2020'!T16*'August MRR%'!$E16/100,2)</f>
        <v>0</v>
      </c>
      <c r="U16" s="15">
        <f>ROUNDDOWN('August 2020'!U16*'August MRR%'!$E16/100,2)</f>
        <v>0</v>
      </c>
      <c r="V16" s="15">
        <f>ROUNDDOWN('August 2020'!V16*'August MRR%'!$E16/100,2)</f>
        <v>0</v>
      </c>
      <c r="W16" s="17">
        <f t="shared" si="0"/>
        <v>0</v>
      </c>
      <c r="X16" s="56"/>
      <c r="AA16" s="55"/>
    </row>
    <row r="17" spans="1:27" x14ac:dyDescent="0.25">
      <c r="A17" s="98"/>
      <c r="B17" s="54"/>
      <c r="C17" s="18"/>
      <c r="D17" s="19"/>
      <c r="E17" s="143"/>
      <c r="F17" s="20"/>
      <c r="G17" s="15">
        <f>ROUNDDOWN('August 2020'!G17*'August MRR%'!$E17/100,2)</f>
        <v>0</v>
      </c>
      <c r="H17" s="15">
        <f>ROUNDDOWN('August 2020'!H17*'August MRR%'!$E17/100,2)</f>
        <v>0</v>
      </c>
      <c r="I17" s="15">
        <f>ROUNDDOWN('August 2020'!I17*'August MRR%'!$E17/100,2)</f>
        <v>0</v>
      </c>
      <c r="J17" s="15">
        <f>ROUNDDOWN('August 2020'!J17*'August MRR%'!$E17/100,2)</f>
        <v>0</v>
      </c>
      <c r="K17" s="15">
        <f>ROUNDDOWN('August 2020'!K17*'August MRR%'!$E17/100,2)</f>
        <v>0</v>
      </c>
      <c r="L17" s="15">
        <f t="shared" si="1"/>
        <v>0</v>
      </c>
      <c r="M17" s="15">
        <f>ROUNDDOWN('August 2020'!M17*'August MRR%'!$E17/100,2)</f>
        <v>0</v>
      </c>
      <c r="N17" s="15">
        <f>ROUNDDOWN('August 2020'!N17*'August MRR%'!$E17/100,2)</f>
        <v>0</v>
      </c>
      <c r="O17" s="15">
        <f>ROUNDDOWN('August 2020'!O17*'August MRR%'!$E17/100,2)</f>
        <v>0</v>
      </c>
      <c r="P17" s="15">
        <f>ROUNDDOWN('August 2020'!P17*'August MRR%'!$E17/100,2)</f>
        <v>0</v>
      </c>
      <c r="Q17" s="15">
        <f>ROUNDDOWN('August 2020'!Q17*'August MRR%'!$E17/100,2)</f>
        <v>0</v>
      </c>
      <c r="R17" s="15">
        <f>ROUNDDOWN('August 2020'!R17*'August MRR%'!$E17/100,2)</f>
        <v>0</v>
      </c>
      <c r="S17" s="15">
        <f>ROUNDDOWN('August 2020'!S17*'August MRR%'!$E17/100,2)</f>
        <v>0</v>
      </c>
      <c r="T17" s="15">
        <f>ROUNDDOWN('August 2020'!T17*'August MRR%'!$E17/100,2)</f>
        <v>0</v>
      </c>
      <c r="U17" s="15">
        <f>ROUNDDOWN('August 2020'!U17*'August MRR%'!$E17/100,2)</f>
        <v>0</v>
      </c>
      <c r="V17" s="15">
        <f>ROUNDDOWN('August 2020'!V17*'August MRR%'!$E17/100,2)</f>
        <v>0</v>
      </c>
      <c r="W17" s="17">
        <f t="shared" si="0"/>
        <v>0</v>
      </c>
      <c r="X17" s="56"/>
      <c r="AA17" s="55"/>
    </row>
    <row r="18" spans="1:27" x14ac:dyDescent="0.25">
      <c r="A18" s="98"/>
      <c r="B18" s="54"/>
      <c r="C18" s="18"/>
      <c r="D18" s="19"/>
      <c r="E18" s="143"/>
      <c r="F18" s="20"/>
      <c r="G18" s="15">
        <f>ROUNDDOWN('August 2020'!G18*'August MRR%'!$E18/100,2)</f>
        <v>0</v>
      </c>
      <c r="H18" s="15">
        <f>ROUNDDOWN('August 2020'!H18*'August MRR%'!$E18/100,2)</f>
        <v>0</v>
      </c>
      <c r="I18" s="15">
        <f>ROUNDDOWN('August 2020'!I18*'August MRR%'!$E18/100,2)</f>
        <v>0</v>
      </c>
      <c r="J18" s="15">
        <f>ROUNDDOWN('August 2020'!J18*'August MRR%'!$E18/100,2)</f>
        <v>0</v>
      </c>
      <c r="K18" s="15">
        <f>ROUNDDOWN('August 2020'!K18*'August MRR%'!$E18/100,2)</f>
        <v>0</v>
      </c>
      <c r="L18" s="15">
        <f t="shared" si="1"/>
        <v>0</v>
      </c>
      <c r="M18" s="15">
        <f>ROUNDDOWN('August 2020'!M18*'August MRR%'!$E18/100,2)</f>
        <v>0</v>
      </c>
      <c r="N18" s="15">
        <f>ROUNDDOWN('August 2020'!N18*'August MRR%'!$E18/100,2)</f>
        <v>0</v>
      </c>
      <c r="O18" s="15">
        <f>ROUNDDOWN('August 2020'!O18*'August MRR%'!$E18/100,2)</f>
        <v>0</v>
      </c>
      <c r="P18" s="15">
        <f>ROUNDDOWN('August 2020'!P18*'August MRR%'!$E18/100,2)</f>
        <v>0</v>
      </c>
      <c r="Q18" s="15">
        <f>ROUNDDOWN('August 2020'!Q18*'August MRR%'!$E18/100,2)</f>
        <v>0</v>
      </c>
      <c r="R18" s="15">
        <f>ROUNDDOWN('August 2020'!R18*'August MRR%'!$E18/100,2)</f>
        <v>0</v>
      </c>
      <c r="S18" s="15">
        <f>ROUNDDOWN('August 2020'!S18*'August MRR%'!$E18/100,2)</f>
        <v>0</v>
      </c>
      <c r="T18" s="15">
        <f>ROUNDDOWN('August 2020'!T18*'August MRR%'!$E18/100,2)</f>
        <v>0</v>
      </c>
      <c r="U18" s="15">
        <f>ROUNDDOWN('August 2020'!U18*'August MRR%'!$E18/100,2)</f>
        <v>0</v>
      </c>
      <c r="V18" s="15">
        <f>ROUNDDOWN('August 2020'!V18*'August MRR%'!$E18/100,2)</f>
        <v>0</v>
      </c>
      <c r="W18" s="17">
        <f t="shared" si="0"/>
        <v>0</v>
      </c>
      <c r="X18" s="56"/>
      <c r="AA18" s="55"/>
    </row>
    <row r="19" spans="1:27" x14ac:dyDescent="0.25">
      <c r="A19" s="98"/>
      <c r="B19" s="54"/>
      <c r="C19" s="18"/>
      <c r="D19" s="19"/>
      <c r="E19" s="143"/>
      <c r="F19" s="20"/>
      <c r="G19" s="15">
        <f>ROUNDDOWN('August 2020'!G19*'August MRR%'!$E19/100,2)</f>
        <v>0</v>
      </c>
      <c r="H19" s="15">
        <f>ROUNDDOWN('August 2020'!H19*'August MRR%'!$E19/100,2)</f>
        <v>0</v>
      </c>
      <c r="I19" s="15">
        <f>ROUNDDOWN('August 2020'!I19*'August MRR%'!$E19/100,2)</f>
        <v>0</v>
      </c>
      <c r="J19" s="15">
        <f>ROUNDDOWN('August 2020'!J19*'August MRR%'!$E19/100,2)</f>
        <v>0</v>
      </c>
      <c r="K19" s="15">
        <f>ROUNDDOWN('August 2020'!K19*'August MRR%'!$E19/100,2)</f>
        <v>0</v>
      </c>
      <c r="L19" s="15">
        <f t="shared" si="1"/>
        <v>0</v>
      </c>
      <c r="M19" s="15">
        <f>ROUNDDOWN('August 2020'!M19*'August MRR%'!$E19/100,2)</f>
        <v>0</v>
      </c>
      <c r="N19" s="15">
        <f>ROUNDDOWN('August 2020'!N19*'August MRR%'!$E19/100,2)</f>
        <v>0</v>
      </c>
      <c r="O19" s="15">
        <f>ROUNDDOWN('August 2020'!O19*'August MRR%'!$E19/100,2)</f>
        <v>0</v>
      </c>
      <c r="P19" s="15">
        <f>ROUNDDOWN('August 2020'!P19*'August MRR%'!$E19/100,2)</f>
        <v>0</v>
      </c>
      <c r="Q19" s="15">
        <f>ROUNDDOWN('August 2020'!Q19*'August MRR%'!$E19/100,2)</f>
        <v>0</v>
      </c>
      <c r="R19" s="15">
        <f>ROUNDDOWN('August 2020'!R19*'August MRR%'!$E19/100,2)</f>
        <v>0</v>
      </c>
      <c r="S19" s="15">
        <f>ROUNDDOWN('August 2020'!S19*'August MRR%'!$E19/100,2)</f>
        <v>0</v>
      </c>
      <c r="T19" s="15">
        <f>ROUNDDOWN('August 2020'!T19*'August MRR%'!$E19/100,2)</f>
        <v>0</v>
      </c>
      <c r="U19" s="15">
        <f>ROUNDDOWN('August 2020'!U19*'August MRR%'!$E19/100,2)</f>
        <v>0</v>
      </c>
      <c r="V19" s="15">
        <f>ROUNDDOWN('August 2020'!V19*'August MRR%'!$E19/100,2)</f>
        <v>0</v>
      </c>
      <c r="W19" s="17">
        <f t="shared" si="0"/>
        <v>0</v>
      </c>
      <c r="X19" s="56"/>
      <c r="AA19" s="55"/>
    </row>
    <row r="20" spans="1:27" x14ac:dyDescent="0.25">
      <c r="A20" s="98"/>
      <c r="B20" s="54"/>
      <c r="C20" s="18"/>
      <c r="D20" s="19"/>
      <c r="E20" s="143"/>
      <c r="F20" s="20"/>
      <c r="G20" s="15">
        <f>ROUNDDOWN('August 2020'!G20*'August MRR%'!$E20/100,2)</f>
        <v>0</v>
      </c>
      <c r="H20" s="15">
        <f>ROUNDDOWN('August 2020'!H20*'August MRR%'!$E20/100,2)</f>
        <v>0</v>
      </c>
      <c r="I20" s="15">
        <f>ROUNDDOWN('August 2020'!I20*'August MRR%'!$E20/100,2)</f>
        <v>0</v>
      </c>
      <c r="J20" s="15">
        <f>ROUNDDOWN('August 2020'!J20*'August MRR%'!$E20/100,2)</f>
        <v>0</v>
      </c>
      <c r="K20" s="15">
        <f>ROUNDDOWN('August 2020'!K20*'August MRR%'!$E20/100,2)</f>
        <v>0</v>
      </c>
      <c r="L20" s="15">
        <f t="shared" si="1"/>
        <v>0</v>
      </c>
      <c r="M20" s="15">
        <f>ROUNDDOWN('August 2020'!M20*'August MRR%'!$E20/100,2)</f>
        <v>0</v>
      </c>
      <c r="N20" s="15">
        <f>ROUNDDOWN('August 2020'!N20*'August MRR%'!$E20/100,2)</f>
        <v>0</v>
      </c>
      <c r="O20" s="15">
        <f>ROUNDDOWN('August 2020'!O20*'August MRR%'!$E20/100,2)</f>
        <v>0</v>
      </c>
      <c r="P20" s="15">
        <f>ROUNDDOWN('August 2020'!P20*'August MRR%'!$E20/100,2)</f>
        <v>0</v>
      </c>
      <c r="Q20" s="15">
        <f>ROUNDDOWN('August 2020'!Q20*'August MRR%'!$E20/100,2)</f>
        <v>0</v>
      </c>
      <c r="R20" s="15">
        <f>ROUNDDOWN('August 2020'!R20*'August MRR%'!$E20/100,2)</f>
        <v>0</v>
      </c>
      <c r="S20" s="15">
        <f>ROUNDDOWN('August 2020'!S20*'August MRR%'!$E20/100,2)</f>
        <v>0</v>
      </c>
      <c r="T20" s="15">
        <f>ROUNDDOWN('August 2020'!T20*'August MRR%'!$E20/100,2)</f>
        <v>0</v>
      </c>
      <c r="U20" s="15">
        <f>ROUNDDOWN('August 2020'!U20*'August MRR%'!$E20/100,2)</f>
        <v>0</v>
      </c>
      <c r="V20" s="15">
        <f>ROUNDDOWN('August 2020'!V20*'August MRR%'!$E20/100,2)</f>
        <v>0</v>
      </c>
      <c r="W20" s="17">
        <f t="shared" si="0"/>
        <v>0</v>
      </c>
      <c r="X20" s="56"/>
      <c r="AA20" s="55"/>
    </row>
    <row r="21" spans="1:27" ht="15.75" x14ac:dyDescent="0.25">
      <c r="A21" s="297" t="s">
        <v>68</v>
      </c>
      <c r="B21" s="298"/>
      <c r="C21" s="298"/>
      <c r="D21" s="298"/>
      <c r="E21" s="299"/>
      <c r="F21" s="91"/>
      <c r="G21" s="26">
        <f t="shared" ref="G21:W21" si="2">SUM(G11:G20)</f>
        <v>0</v>
      </c>
      <c r="H21" s="26">
        <f t="shared" si="2"/>
        <v>0</v>
      </c>
      <c r="I21" s="26">
        <f t="shared" si="2"/>
        <v>0</v>
      </c>
      <c r="J21" s="26">
        <f t="shared" si="2"/>
        <v>0</v>
      </c>
      <c r="K21" s="26">
        <f t="shared" si="2"/>
        <v>0</v>
      </c>
      <c r="L21" s="26">
        <f t="shared" si="2"/>
        <v>0</v>
      </c>
      <c r="M21" s="26">
        <f t="shared" si="2"/>
        <v>0</v>
      </c>
      <c r="N21" s="26">
        <f t="shared" si="2"/>
        <v>0</v>
      </c>
      <c r="O21" s="26">
        <f t="shared" si="2"/>
        <v>0</v>
      </c>
      <c r="P21" s="26">
        <f t="shared" si="2"/>
        <v>0</v>
      </c>
      <c r="Q21" s="26">
        <f t="shared" si="2"/>
        <v>0</v>
      </c>
      <c r="R21" s="26">
        <f t="shared" si="2"/>
        <v>0</v>
      </c>
      <c r="S21" s="26">
        <f t="shared" si="2"/>
        <v>0</v>
      </c>
      <c r="T21" s="26">
        <f t="shared" si="2"/>
        <v>0</v>
      </c>
      <c r="U21" s="26">
        <f t="shared" si="2"/>
        <v>0</v>
      </c>
      <c r="V21" s="26">
        <f t="shared" si="2"/>
        <v>0</v>
      </c>
      <c r="W21" s="26">
        <f t="shared" si="2"/>
        <v>0</v>
      </c>
      <c r="X21" s="27"/>
    </row>
    <row r="22" spans="1:27" ht="16.5" thickBot="1" x14ac:dyDescent="0.3">
      <c r="A22" s="28"/>
      <c r="B22" s="28"/>
      <c r="C22" s="29"/>
      <c r="D22" s="29"/>
      <c r="E22" s="82"/>
      <c r="F22" s="29"/>
      <c r="G22" s="30"/>
      <c r="H22" s="30"/>
      <c r="I22" s="30"/>
      <c r="J22" s="30"/>
      <c r="K22" s="30"/>
      <c r="L22" s="30"/>
      <c r="M22" s="30"/>
      <c r="N22" s="30"/>
      <c r="O22" s="31"/>
      <c r="P22" s="31"/>
      <c r="Q22" s="31"/>
      <c r="R22" s="31"/>
      <c r="S22" s="31"/>
      <c r="T22" s="30"/>
      <c r="U22" s="30"/>
      <c r="V22" s="30"/>
      <c r="W22" s="30"/>
      <c r="X22" s="32"/>
    </row>
    <row r="23" spans="1:27" ht="16.5" thickBot="1" x14ac:dyDescent="0.3">
      <c r="A23" s="300" t="s">
        <v>29</v>
      </c>
      <c r="B23" s="301"/>
      <c r="C23" s="302"/>
      <c r="D23" s="302"/>
      <c r="E23" s="302"/>
      <c r="F23" s="302"/>
      <c r="G23" s="302"/>
      <c r="H23" s="302"/>
      <c r="I23" s="302"/>
      <c r="J23" s="302"/>
      <c r="K23" s="302"/>
      <c r="L23" s="302"/>
      <c r="M23" s="302"/>
      <c r="N23" s="302"/>
      <c r="O23" s="302"/>
      <c r="P23" s="302"/>
      <c r="Q23" s="302"/>
      <c r="R23" s="302"/>
      <c r="S23" s="302"/>
      <c r="T23" s="302"/>
      <c r="U23" s="302"/>
      <c r="V23" s="302"/>
      <c r="W23" s="302"/>
      <c r="X23" s="303"/>
    </row>
    <row r="24" spans="1:27" ht="15.75" x14ac:dyDescent="0.25">
      <c r="A24" s="33" t="s">
        <v>30</v>
      </c>
      <c r="B24" s="309" t="s">
        <v>62</v>
      </c>
      <c r="C24" s="310"/>
      <c r="D24" s="311"/>
      <c r="E24" s="304"/>
      <c r="F24" s="305"/>
      <c r="G24" s="305"/>
      <c r="H24" s="305"/>
      <c r="I24" s="305"/>
      <c r="J24" s="305"/>
      <c r="K24" s="34">
        <v>2</v>
      </c>
      <c r="L24" s="306" t="s">
        <v>63</v>
      </c>
      <c r="M24" s="306"/>
      <c r="N24" s="306"/>
      <c r="O24" s="306"/>
      <c r="P24" s="306"/>
      <c r="Q24" s="306"/>
      <c r="R24" s="307"/>
      <c r="S24" s="307"/>
      <c r="T24" s="307"/>
      <c r="U24" s="307"/>
      <c r="V24" s="307"/>
      <c r="W24" s="307"/>
      <c r="X24" s="308"/>
    </row>
    <row r="25" spans="1:27" ht="15" customHeight="1" x14ac:dyDescent="0.25">
      <c r="A25" s="35" t="s">
        <v>33</v>
      </c>
      <c r="B25" s="317" t="s">
        <v>34</v>
      </c>
      <c r="C25" s="318"/>
      <c r="D25" s="318"/>
      <c r="E25" s="318"/>
      <c r="F25" s="318"/>
      <c r="G25" s="318"/>
      <c r="H25" s="318"/>
      <c r="I25" s="318"/>
      <c r="J25" s="318"/>
      <c r="K25" s="318"/>
      <c r="L25" s="318"/>
      <c r="M25" s="318"/>
      <c r="N25" s="318"/>
      <c r="O25" s="318"/>
      <c r="P25" s="318"/>
      <c r="Q25" s="318"/>
      <c r="R25" s="318"/>
      <c r="S25" s="318"/>
      <c r="T25" s="318"/>
      <c r="U25" s="318"/>
      <c r="V25" s="318"/>
      <c r="W25" s="318"/>
      <c r="X25" s="319"/>
    </row>
    <row r="26" spans="1:27" ht="15.75" x14ac:dyDescent="0.25">
      <c r="A26" s="274"/>
      <c r="B26" s="51"/>
      <c r="C26" s="277" t="s">
        <v>35</v>
      </c>
      <c r="D26" s="277"/>
      <c r="E26" s="277"/>
      <c r="F26" s="277"/>
      <c r="G26" s="277"/>
      <c r="H26" s="277"/>
      <c r="I26" s="277"/>
      <c r="J26" s="277"/>
      <c r="K26" s="278" t="s">
        <v>36</v>
      </c>
      <c r="L26" s="278"/>
      <c r="M26" s="278"/>
      <c r="N26" s="278"/>
      <c r="O26" s="278"/>
      <c r="P26" s="278"/>
      <c r="Q26" s="278"/>
      <c r="R26" s="278"/>
      <c r="S26" s="278"/>
      <c r="T26" s="277"/>
      <c r="U26" s="277"/>
      <c r="V26" s="277"/>
      <c r="W26" s="277"/>
      <c r="X26" s="279"/>
    </row>
    <row r="27" spans="1:27" ht="15.75" x14ac:dyDescent="0.25">
      <c r="A27" s="275"/>
      <c r="B27" s="52"/>
      <c r="C27" s="277" t="s">
        <v>37</v>
      </c>
      <c r="D27" s="277"/>
      <c r="E27" s="277"/>
      <c r="F27" s="277"/>
      <c r="G27" s="277"/>
      <c r="H27" s="277"/>
      <c r="I27" s="277"/>
      <c r="J27" s="277"/>
      <c r="K27" s="278"/>
      <c r="L27" s="278"/>
      <c r="M27" s="278"/>
      <c r="N27" s="278"/>
      <c r="O27" s="278"/>
      <c r="P27" s="278"/>
      <c r="Q27" s="278"/>
      <c r="R27" s="278"/>
      <c r="S27" s="278"/>
      <c r="T27" s="277"/>
      <c r="U27" s="277"/>
      <c r="V27" s="277"/>
      <c r="W27" s="277"/>
      <c r="X27" s="279"/>
    </row>
    <row r="28" spans="1:27" ht="16.5" thickBot="1" x14ac:dyDescent="0.3">
      <c r="A28" s="276"/>
      <c r="B28" s="53"/>
      <c r="C28" s="280" t="s">
        <v>38</v>
      </c>
      <c r="D28" s="280"/>
      <c r="E28" s="277"/>
      <c r="F28" s="277"/>
      <c r="G28" s="277"/>
      <c r="H28" s="277"/>
      <c r="I28" s="277"/>
      <c r="J28" s="277"/>
      <c r="K28" s="280" t="s">
        <v>39</v>
      </c>
      <c r="L28" s="280"/>
      <c r="M28" s="280"/>
      <c r="N28" s="280"/>
      <c r="O28" s="280"/>
      <c r="P28" s="280"/>
      <c r="Q28" s="280"/>
      <c r="R28" s="280"/>
      <c r="S28" s="280"/>
      <c r="T28" s="280"/>
      <c r="U28" s="280"/>
      <c r="V28" s="280"/>
      <c r="W28" s="280"/>
      <c r="X28" s="281"/>
    </row>
    <row r="29" spans="1:27" ht="16.5" thickBot="1" x14ac:dyDescent="0.3">
      <c r="A29" s="28"/>
      <c r="B29" s="28"/>
      <c r="C29" s="29"/>
      <c r="D29" s="29"/>
      <c r="E29" s="82"/>
      <c r="F29" s="29"/>
      <c r="G29" s="36"/>
      <c r="H29" s="36"/>
      <c r="I29" s="36"/>
      <c r="J29" s="30"/>
      <c r="K29" s="30"/>
      <c r="L29" s="30"/>
      <c r="M29" s="30"/>
      <c r="N29" s="30"/>
      <c r="O29" s="31"/>
      <c r="P29" s="31"/>
      <c r="Q29" s="31"/>
      <c r="R29" s="31"/>
      <c r="S29" s="31"/>
      <c r="T29" s="30"/>
      <c r="U29" s="30"/>
      <c r="V29" s="30"/>
      <c r="W29" s="30"/>
      <c r="X29" s="32"/>
    </row>
    <row r="30" spans="1:27" ht="15" customHeight="1" thickBot="1" x14ac:dyDescent="0.3">
      <c r="A30" s="37" t="s">
        <v>40</v>
      </c>
      <c r="B30" s="37"/>
      <c r="C30" s="37"/>
      <c r="D30" s="37"/>
      <c r="E30" s="83"/>
      <c r="F30" s="38"/>
      <c r="G30" s="38"/>
      <c r="H30" s="38"/>
      <c r="I30" s="38"/>
      <c r="J30" s="38"/>
      <c r="K30" s="38"/>
      <c r="L30" s="38"/>
      <c r="M30" s="38"/>
      <c r="N30" s="38"/>
      <c r="O30" s="363" t="s">
        <v>46</v>
      </c>
      <c r="P30" s="364"/>
      <c r="Q30" s="364"/>
      <c r="R30" s="364"/>
      <c r="S30" s="364"/>
      <c r="T30" s="364"/>
      <c r="U30" s="364"/>
      <c r="V30" s="364"/>
      <c r="W30" s="364"/>
      <c r="X30" s="365"/>
    </row>
    <row r="31" spans="1:27" x14ac:dyDescent="0.25">
      <c r="A31" s="39">
        <v>1</v>
      </c>
      <c r="B31" s="377" t="s">
        <v>43</v>
      </c>
      <c r="C31" s="378"/>
      <c r="D31" s="41"/>
      <c r="E31" s="84"/>
      <c r="F31" s="41"/>
      <c r="G31" s="41"/>
      <c r="H31" s="41"/>
      <c r="I31" s="42"/>
      <c r="J31" s="42"/>
      <c r="K31" s="42"/>
      <c r="L31" s="41"/>
      <c r="M31" s="41"/>
      <c r="N31" s="41"/>
      <c r="O31" s="355" t="s">
        <v>47</v>
      </c>
      <c r="P31" s="356"/>
      <c r="Q31" s="356"/>
      <c r="R31" s="356"/>
      <c r="S31" s="356"/>
      <c r="T31" s="356"/>
      <c r="U31" s="356"/>
      <c r="V31" s="356"/>
      <c r="W31" s="356"/>
      <c r="X31" s="357"/>
    </row>
    <row r="32" spans="1:27" x14ac:dyDescent="0.25">
      <c r="A32" s="39"/>
      <c r="B32" s="39"/>
      <c r="C32" s="40"/>
      <c r="D32" s="43"/>
      <c r="E32" s="85"/>
      <c r="F32" s="43"/>
      <c r="G32" s="43"/>
      <c r="H32" s="43"/>
      <c r="I32" s="43"/>
      <c r="J32" s="43"/>
      <c r="K32" s="43"/>
      <c r="L32" s="43"/>
      <c r="M32" s="43"/>
      <c r="N32" s="43"/>
      <c r="O32" s="358" t="s">
        <v>94</v>
      </c>
      <c r="P32" s="359"/>
      <c r="Q32" s="359"/>
      <c r="R32" s="359"/>
      <c r="S32" s="359"/>
      <c r="T32" s="359"/>
      <c r="U32" s="359"/>
      <c r="V32" s="359"/>
      <c r="W32" s="359"/>
      <c r="X32" s="67"/>
    </row>
    <row r="33" spans="1:24" x14ac:dyDescent="0.25">
      <c r="A33" s="39"/>
      <c r="B33" s="39"/>
      <c r="C33" s="40"/>
      <c r="D33" s="43"/>
      <c r="E33" s="85"/>
      <c r="F33" s="43"/>
      <c r="G33" s="43"/>
      <c r="H33" s="43"/>
      <c r="I33" s="43"/>
      <c r="J33" s="43"/>
      <c r="K33" s="43"/>
      <c r="L33" s="43"/>
      <c r="M33" s="43"/>
      <c r="N33" s="43"/>
      <c r="O33" s="358"/>
      <c r="P33" s="359"/>
      <c r="Q33" s="359"/>
      <c r="R33" s="359"/>
      <c r="S33" s="359"/>
      <c r="T33" s="359"/>
      <c r="U33" s="359"/>
      <c r="V33" s="359"/>
      <c r="W33" s="359"/>
      <c r="X33" s="67"/>
    </row>
    <row r="34" spans="1:24" x14ac:dyDescent="0.25">
      <c r="A34" s="39"/>
      <c r="B34" s="39"/>
      <c r="C34" s="40"/>
      <c r="D34" s="43"/>
      <c r="E34" s="86"/>
      <c r="F34"/>
      <c r="G34"/>
      <c r="H34"/>
      <c r="I34"/>
      <c r="J34"/>
      <c r="K34"/>
      <c r="L34"/>
      <c r="M34"/>
      <c r="N34"/>
      <c r="O34" s="358"/>
      <c r="P34" s="359"/>
      <c r="Q34" s="359"/>
      <c r="R34" s="359"/>
      <c r="S34" s="359"/>
      <c r="T34" s="359"/>
      <c r="U34" s="359"/>
      <c r="V34" s="359"/>
      <c r="W34" s="359"/>
      <c r="X34" s="67"/>
    </row>
    <row r="35" spans="1:24" x14ac:dyDescent="0.25">
      <c r="A35" s="44"/>
      <c r="B35" s="44"/>
      <c r="C35" s="264"/>
      <c r="D35" s="264"/>
      <c r="E35" s="264"/>
      <c r="F35" s="264"/>
      <c r="G35" s="264"/>
      <c r="H35" s="264"/>
      <c r="I35" s="264"/>
      <c r="J35" s="264"/>
      <c r="K35" s="264"/>
      <c r="L35" s="264"/>
      <c r="M35" s="264"/>
      <c r="N35"/>
      <c r="O35" s="358" t="s">
        <v>49</v>
      </c>
      <c r="P35" s="359"/>
      <c r="Q35" s="359"/>
      <c r="R35" s="359"/>
      <c r="S35" s="359"/>
      <c r="T35" s="359"/>
      <c r="U35" s="359"/>
      <c r="V35" s="359"/>
      <c r="W35" s="359"/>
      <c r="X35" s="67"/>
    </row>
    <row r="36" spans="1:24" x14ac:dyDescent="0.25">
      <c r="A36" s="44"/>
      <c r="B36" s="44"/>
      <c r="C36" s="264"/>
      <c r="D36" s="264"/>
      <c r="E36" s="264"/>
      <c r="F36" s="264"/>
      <c r="G36" s="264"/>
      <c r="H36" s="264"/>
      <c r="I36" s="264"/>
      <c r="J36" s="264"/>
      <c r="K36" s="264"/>
      <c r="L36" s="264"/>
      <c r="M36" s="264"/>
      <c r="N36" s="89"/>
      <c r="O36" s="358"/>
      <c r="P36" s="359"/>
      <c r="Q36" s="359"/>
      <c r="R36" s="359"/>
      <c r="S36" s="359"/>
      <c r="T36" s="359"/>
      <c r="U36" s="359"/>
      <c r="V36" s="359"/>
      <c r="W36" s="359"/>
      <c r="X36" s="67"/>
    </row>
    <row r="37" spans="1:24" ht="15.75" thickBot="1" x14ac:dyDescent="0.3">
      <c r="A37" s="89"/>
      <c r="B37" s="89"/>
      <c r="C37" s="264"/>
      <c r="D37" s="264"/>
      <c r="E37" s="264"/>
      <c r="F37" s="264"/>
      <c r="G37" s="264"/>
      <c r="H37" s="264"/>
      <c r="I37" s="264"/>
      <c r="J37" s="264"/>
      <c r="K37" s="264"/>
      <c r="L37" s="264"/>
      <c r="M37" s="264"/>
      <c r="N37" s="89"/>
      <c r="O37" s="68"/>
      <c r="P37" s="69"/>
      <c r="Q37" s="69"/>
      <c r="R37" s="69"/>
      <c r="S37" s="69"/>
      <c r="T37" s="69"/>
      <c r="U37" s="69"/>
      <c r="V37" s="69"/>
      <c r="W37" s="69"/>
      <c r="X37" s="70"/>
    </row>
    <row r="38" spans="1:24" x14ac:dyDescent="0.25">
      <c r="A38" s="89"/>
      <c r="B38" s="89"/>
      <c r="C38" s="89"/>
      <c r="D38" s="89"/>
      <c r="E38" s="87"/>
      <c r="F38" s="89"/>
      <c r="G38" s="89"/>
      <c r="H38" s="89"/>
      <c r="I38" s="89"/>
      <c r="J38" s="89"/>
      <c r="K38" s="89"/>
      <c r="L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</row>
    <row r="39" spans="1:24" x14ac:dyDescent="0.25">
      <c r="A39" s="89"/>
      <c r="B39" s="89"/>
      <c r="C39" s="89"/>
      <c r="D39" s="89"/>
      <c r="E39" s="87"/>
      <c r="F39" s="89"/>
      <c r="G39" s="89"/>
      <c r="H39" s="89"/>
      <c r="I39" s="89"/>
      <c r="J39" s="89"/>
      <c r="K39" s="89"/>
      <c r="L39" s="89"/>
      <c r="N39" s="89"/>
      <c r="O39" s="89"/>
      <c r="P39" s="89"/>
      <c r="Q39" s="89"/>
      <c r="R39" s="89"/>
      <c r="S39" s="89"/>
      <c r="T39" s="89"/>
      <c r="U39" s="89"/>
      <c r="W39" s="89"/>
      <c r="X39" s="89"/>
    </row>
    <row r="40" spans="1:24" x14ac:dyDescent="0.25">
      <c r="A40" s="89"/>
      <c r="B40" s="89"/>
      <c r="C40" s="89"/>
      <c r="D40" s="89"/>
      <c r="E40" s="87"/>
      <c r="F40" s="89"/>
      <c r="G40" s="89"/>
      <c r="H40" s="89"/>
      <c r="I40" s="89"/>
      <c r="J40" s="89"/>
      <c r="K40" s="89"/>
      <c r="L40" s="89"/>
      <c r="N40" s="89"/>
      <c r="O40" s="89"/>
      <c r="P40" s="89"/>
      <c r="Q40" s="89"/>
      <c r="R40" s="89"/>
      <c r="S40" s="89"/>
      <c r="T40" s="89"/>
      <c r="U40" s="89"/>
      <c r="W40" s="89"/>
      <c r="X40" s="89"/>
    </row>
  </sheetData>
  <mergeCells count="60">
    <mergeCell ref="B31:C31"/>
    <mergeCell ref="O31:X31"/>
    <mergeCell ref="O33:W33"/>
    <mergeCell ref="O34:W34"/>
    <mergeCell ref="C35:M37"/>
    <mergeCell ref="O35:W35"/>
    <mergeCell ref="O36:W36"/>
    <mergeCell ref="A21:E21"/>
    <mergeCell ref="A23:X23"/>
    <mergeCell ref="O32:W32"/>
    <mergeCell ref="B25:X25"/>
    <mergeCell ref="A26:A28"/>
    <mergeCell ref="C26:D26"/>
    <mergeCell ref="E26:J26"/>
    <mergeCell ref="K26:S27"/>
    <mergeCell ref="T26:X27"/>
    <mergeCell ref="C27:D27"/>
    <mergeCell ref="E27:J27"/>
    <mergeCell ref="C28:D28"/>
    <mergeCell ref="E28:J28"/>
    <mergeCell ref="K28:S28"/>
    <mergeCell ref="T28:X28"/>
    <mergeCell ref="O30:X30"/>
    <mergeCell ref="P9:P10"/>
    <mergeCell ref="Q9:Q10"/>
    <mergeCell ref="R9:R10"/>
    <mergeCell ref="S9:S10"/>
    <mergeCell ref="T9:T10"/>
    <mergeCell ref="F8:F10"/>
    <mergeCell ref="G8:K8"/>
    <mergeCell ref="L8:L10"/>
    <mergeCell ref="M8:T8"/>
    <mergeCell ref="B24:D24"/>
    <mergeCell ref="E24:J24"/>
    <mergeCell ref="L24:Q24"/>
    <mergeCell ref="R24:X24"/>
    <mergeCell ref="U8:U10"/>
    <mergeCell ref="V8:V9"/>
    <mergeCell ref="W8:W10"/>
    <mergeCell ref="X8:X10"/>
    <mergeCell ref="H9:I9"/>
    <mergeCell ref="M9:M10"/>
    <mergeCell ref="N9:N10"/>
    <mergeCell ref="O9:O10"/>
    <mergeCell ref="A8:A10"/>
    <mergeCell ref="B8:B10"/>
    <mergeCell ref="C8:C10"/>
    <mergeCell ref="D8:D10"/>
    <mergeCell ref="E8:E10"/>
    <mergeCell ref="A1:D1"/>
    <mergeCell ref="E1:X1"/>
    <mergeCell ref="A3:D3"/>
    <mergeCell ref="E3:M3"/>
    <mergeCell ref="N3:X6"/>
    <mergeCell ref="A4:D4"/>
    <mergeCell ref="E4:M4"/>
    <mergeCell ref="A5:D5"/>
    <mergeCell ref="E5:M5"/>
    <mergeCell ref="A6:D6"/>
    <mergeCell ref="E6:M6"/>
  </mergeCells>
  <pageMargins left="0.7" right="0.7" top="0.75" bottom="0.75" header="0.3" footer="0.3"/>
  <pageSetup paperSize="9" scale="52" fitToHeight="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AA40"/>
  <sheetViews>
    <sheetView workbookViewId="0">
      <selection activeCell="V8" sqref="V8:V9"/>
    </sheetView>
  </sheetViews>
  <sheetFormatPr defaultRowHeight="15" x14ac:dyDescent="0.25"/>
  <cols>
    <col min="1" max="1" width="8.42578125" style="25" customWidth="1"/>
    <col min="2" max="2" width="9.7109375" style="25" customWidth="1"/>
    <col min="3" max="3" width="37" style="25" customWidth="1"/>
    <col min="4" max="4" width="5.85546875" style="25" customWidth="1"/>
    <col min="5" max="5" width="7.5703125" style="88" customWidth="1"/>
    <col min="6" max="6" width="10.85546875" style="25" customWidth="1"/>
    <col min="7" max="8" width="8.5703125" style="25" customWidth="1"/>
    <col min="9" max="9" width="7.5703125" style="25" customWidth="1"/>
    <col min="10" max="10" width="10.42578125" style="25" customWidth="1"/>
    <col min="11" max="11" width="10" style="25" customWidth="1"/>
    <col min="12" max="12" width="7.7109375" style="25" customWidth="1"/>
    <col min="13" max="13" width="7.5703125" style="25" customWidth="1"/>
    <col min="14" max="14" width="8.42578125" style="25" customWidth="1"/>
    <col min="15" max="16" width="7.85546875" style="25" customWidth="1"/>
    <col min="17" max="17" width="7.42578125" style="25" customWidth="1"/>
    <col min="18" max="18" width="7.28515625" style="25" customWidth="1"/>
    <col min="19" max="19" width="7" style="25" customWidth="1"/>
    <col min="20" max="20" width="8" style="25" customWidth="1"/>
    <col min="21" max="21" width="7" style="25" customWidth="1"/>
    <col min="22" max="22" width="8" style="25" customWidth="1"/>
    <col min="23" max="23" width="10" style="25" customWidth="1"/>
    <col min="24" max="24" width="30.5703125" style="25" customWidth="1"/>
  </cols>
  <sheetData>
    <row r="1" spans="1:27" ht="18.75" thickBot="1" x14ac:dyDescent="0.3">
      <c r="A1" s="320" t="s">
        <v>93</v>
      </c>
      <c r="B1" s="321"/>
      <c r="C1" s="321"/>
      <c r="D1" s="322"/>
      <c r="E1" s="323" t="s">
        <v>59</v>
      </c>
      <c r="F1" s="324"/>
      <c r="G1" s="324"/>
      <c r="H1" s="324"/>
      <c r="I1" s="324"/>
      <c r="J1" s="324"/>
      <c r="K1" s="324"/>
      <c r="L1" s="324"/>
      <c r="M1" s="324"/>
      <c r="N1" s="324"/>
      <c r="O1" s="324"/>
      <c r="P1" s="324"/>
      <c r="Q1" s="324"/>
      <c r="R1" s="324"/>
      <c r="S1" s="324"/>
      <c r="T1" s="324"/>
      <c r="U1" s="324"/>
      <c r="V1" s="324"/>
      <c r="W1" s="324"/>
      <c r="X1" s="325"/>
    </row>
    <row r="2" spans="1:27" ht="18.75" thickBot="1" x14ac:dyDescent="0.3">
      <c r="A2" s="1"/>
      <c r="B2" s="1"/>
      <c r="C2" s="1"/>
      <c r="D2" s="1"/>
      <c r="E2" s="80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7" ht="18.75" thickBot="1" x14ac:dyDescent="0.3">
      <c r="A3" s="326" t="s">
        <v>0</v>
      </c>
      <c r="B3" s="327"/>
      <c r="C3" s="327"/>
      <c r="D3" s="328"/>
      <c r="E3" s="329"/>
      <c r="F3" s="330"/>
      <c r="G3" s="330"/>
      <c r="H3" s="330"/>
      <c r="I3" s="330"/>
      <c r="J3" s="330"/>
      <c r="K3" s="330"/>
      <c r="L3" s="330"/>
      <c r="M3" s="331"/>
      <c r="N3" s="332"/>
      <c r="O3" s="333"/>
      <c r="P3" s="333"/>
      <c r="Q3" s="333"/>
      <c r="R3" s="333"/>
      <c r="S3" s="333"/>
      <c r="T3" s="333"/>
      <c r="U3" s="333"/>
      <c r="V3" s="333"/>
      <c r="W3" s="333"/>
      <c r="X3" s="334"/>
    </row>
    <row r="4" spans="1:27" ht="18.75" thickBot="1" x14ac:dyDescent="0.3">
      <c r="A4" s="326" t="s">
        <v>1</v>
      </c>
      <c r="B4" s="327"/>
      <c r="C4" s="327"/>
      <c r="D4" s="328"/>
      <c r="E4" s="329"/>
      <c r="F4" s="330"/>
      <c r="G4" s="330"/>
      <c r="H4" s="330"/>
      <c r="I4" s="330"/>
      <c r="J4" s="330"/>
      <c r="K4" s="330"/>
      <c r="L4" s="330"/>
      <c r="M4" s="331"/>
      <c r="N4" s="335"/>
      <c r="O4" s="336"/>
      <c r="P4" s="336"/>
      <c r="Q4" s="336"/>
      <c r="R4" s="336"/>
      <c r="S4" s="336"/>
      <c r="T4" s="336"/>
      <c r="U4" s="336"/>
      <c r="V4" s="336"/>
      <c r="W4" s="336"/>
      <c r="X4" s="337"/>
    </row>
    <row r="5" spans="1:27" ht="18.75" thickBot="1" x14ac:dyDescent="0.3">
      <c r="A5" s="341" t="s">
        <v>2</v>
      </c>
      <c r="B5" s="342"/>
      <c r="C5" s="342"/>
      <c r="D5" s="342"/>
      <c r="E5" s="343"/>
      <c r="F5" s="344"/>
      <c r="G5" s="344"/>
      <c r="H5" s="344"/>
      <c r="I5" s="344"/>
      <c r="J5" s="344"/>
      <c r="K5" s="344"/>
      <c r="L5" s="344"/>
      <c r="M5" s="345"/>
      <c r="N5" s="335"/>
      <c r="O5" s="336"/>
      <c r="P5" s="336"/>
      <c r="Q5" s="336"/>
      <c r="R5" s="336"/>
      <c r="S5" s="336"/>
      <c r="T5" s="336"/>
      <c r="U5" s="336"/>
      <c r="V5" s="336"/>
      <c r="W5" s="336"/>
      <c r="X5" s="337"/>
    </row>
    <row r="6" spans="1:27" ht="18.75" thickBot="1" x14ac:dyDescent="0.3">
      <c r="A6" s="326" t="s">
        <v>3</v>
      </c>
      <c r="B6" s="327"/>
      <c r="C6" s="327"/>
      <c r="D6" s="327"/>
      <c r="E6" s="346" t="s">
        <v>104</v>
      </c>
      <c r="F6" s="347"/>
      <c r="G6" s="347"/>
      <c r="H6" s="347"/>
      <c r="I6" s="347"/>
      <c r="J6" s="347"/>
      <c r="K6" s="347"/>
      <c r="L6" s="347"/>
      <c r="M6" s="348"/>
      <c r="N6" s="338"/>
      <c r="O6" s="339"/>
      <c r="P6" s="339"/>
      <c r="Q6" s="339"/>
      <c r="R6" s="339"/>
      <c r="S6" s="339"/>
      <c r="T6" s="339"/>
      <c r="U6" s="339"/>
      <c r="V6" s="339"/>
      <c r="W6" s="339"/>
      <c r="X6" s="340"/>
    </row>
    <row r="7" spans="1:27" ht="19.5" thickBot="1" x14ac:dyDescent="0.35">
      <c r="A7" s="3"/>
      <c r="B7" s="3"/>
      <c r="C7" s="3"/>
      <c r="D7" s="3"/>
      <c r="E7" s="81"/>
      <c r="F7" s="3"/>
      <c r="G7" s="3"/>
      <c r="H7" s="4"/>
      <c r="I7" s="5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7" x14ac:dyDescent="0.25">
      <c r="A8" s="289" t="s">
        <v>4</v>
      </c>
      <c r="B8" s="289" t="s">
        <v>45</v>
      </c>
      <c r="C8" s="289" t="s">
        <v>5</v>
      </c>
      <c r="D8" s="349" t="s">
        <v>6</v>
      </c>
      <c r="E8" s="352" t="s">
        <v>92</v>
      </c>
      <c r="F8" s="289" t="s">
        <v>8</v>
      </c>
      <c r="G8" s="287" t="s">
        <v>10</v>
      </c>
      <c r="H8" s="287"/>
      <c r="I8" s="287"/>
      <c r="J8" s="287"/>
      <c r="K8" s="288"/>
      <c r="L8" s="289" t="s">
        <v>10</v>
      </c>
      <c r="M8" s="292" t="s">
        <v>65</v>
      </c>
      <c r="N8" s="287"/>
      <c r="O8" s="287"/>
      <c r="P8" s="287"/>
      <c r="Q8" s="287"/>
      <c r="R8" s="287"/>
      <c r="S8" s="287"/>
      <c r="T8" s="288"/>
      <c r="U8" s="289" t="s">
        <v>12</v>
      </c>
      <c r="V8" s="171">
        <v>642030</v>
      </c>
      <c r="W8" s="289" t="s">
        <v>13</v>
      </c>
      <c r="X8" s="289" t="s">
        <v>57</v>
      </c>
    </row>
    <row r="9" spans="1:27" x14ac:dyDescent="0.25">
      <c r="A9" s="295"/>
      <c r="B9" s="290"/>
      <c r="C9" s="295"/>
      <c r="D9" s="350"/>
      <c r="E9" s="353"/>
      <c r="F9" s="295"/>
      <c r="G9" s="90">
        <v>611</v>
      </c>
      <c r="H9" s="313" t="s">
        <v>14</v>
      </c>
      <c r="I9" s="314"/>
      <c r="J9" s="7">
        <v>614</v>
      </c>
      <c r="K9" s="8">
        <v>616</v>
      </c>
      <c r="L9" s="290"/>
      <c r="M9" s="315" t="s">
        <v>60</v>
      </c>
      <c r="N9" s="285" t="s">
        <v>61</v>
      </c>
      <c r="O9" s="285" t="s">
        <v>17</v>
      </c>
      <c r="P9" s="285" t="s">
        <v>18</v>
      </c>
      <c r="Q9" s="285" t="s">
        <v>19</v>
      </c>
      <c r="R9" s="285" t="s">
        <v>20</v>
      </c>
      <c r="S9" s="285" t="s">
        <v>21</v>
      </c>
      <c r="T9" s="293" t="s">
        <v>22</v>
      </c>
      <c r="U9" s="290"/>
      <c r="V9" s="312"/>
      <c r="W9" s="295"/>
      <c r="X9" s="295"/>
    </row>
    <row r="10" spans="1:27" ht="60.75" thickBot="1" x14ac:dyDescent="0.3">
      <c r="A10" s="296"/>
      <c r="B10" s="291"/>
      <c r="C10" s="296"/>
      <c r="D10" s="351"/>
      <c r="E10" s="354"/>
      <c r="F10" s="296"/>
      <c r="G10" s="9" t="s">
        <v>23</v>
      </c>
      <c r="H10" s="10" t="s">
        <v>24</v>
      </c>
      <c r="I10" s="11" t="s">
        <v>25</v>
      </c>
      <c r="J10" s="12" t="s">
        <v>26</v>
      </c>
      <c r="K10" s="13" t="s">
        <v>27</v>
      </c>
      <c r="L10" s="291"/>
      <c r="M10" s="316"/>
      <c r="N10" s="286"/>
      <c r="O10" s="286"/>
      <c r="P10" s="286"/>
      <c r="Q10" s="286"/>
      <c r="R10" s="286"/>
      <c r="S10" s="286"/>
      <c r="T10" s="294"/>
      <c r="U10" s="291"/>
      <c r="V10" s="14" t="s">
        <v>28</v>
      </c>
      <c r="W10" s="296"/>
      <c r="X10" s="296"/>
    </row>
    <row r="11" spans="1:27" x14ac:dyDescent="0.25">
      <c r="A11" s="98"/>
      <c r="B11" s="54"/>
      <c r="C11" s="99"/>
      <c r="D11" s="19"/>
      <c r="E11" s="143"/>
      <c r="F11" s="20"/>
      <c r="G11" s="15">
        <f>ROUNDDOWN('September 2020'!G11*'September MRR%'!$E11/100,2)</f>
        <v>0</v>
      </c>
      <c r="H11" s="15">
        <f>ROUNDDOWN('September 2020'!H11*'September MRR%'!$E11/100,2)</f>
        <v>0</v>
      </c>
      <c r="I11" s="15">
        <f>ROUNDDOWN('September 2020'!I11*'September MRR%'!$E11/100,2)</f>
        <v>0</v>
      </c>
      <c r="J11" s="15">
        <f>ROUNDDOWN('September 2020'!J11*'September MRR%'!$E11/100,2)</f>
        <v>0</v>
      </c>
      <c r="K11" s="15">
        <f>ROUNDDOWN('September 2020'!K11*'September MRR%'!$E11/100,2)</f>
        <v>0</v>
      </c>
      <c r="L11" s="15">
        <f>SUM(G11:K11)</f>
        <v>0</v>
      </c>
      <c r="M11" s="15">
        <f>ROUNDDOWN('September 2020'!M11*'September MRR%'!$E11/100,2)</f>
        <v>0</v>
      </c>
      <c r="N11" s="15">
        <f>ROUNDDOWN('September 2020'!N11*'September MRR%'!$E11/100,2)</f>
        <v>0</v>
      </c>
      <c r="O11" s="15">
        <f>ROUNDDOWN('September 2020'!O11*'September MRR%'!$E11/100,2)</f>
        <v>0</v>
      </c>
      <c r="P11" s="15">
        <f>ROUNDDOWN('September 2020'!P11*'September MRR%'!$E11/100,2)</f>
        <v>0</v>
      </c>
      <c r="Q11" s="15">
        <f>ROUNDDOWN('September 2020'!Q11*'September MRR%'!$E11/100,2)</f>
        <v>0</v>
      </c>
      <c r="R11" s="15">
        <f>ROUNDDOWN('September 2020'!R11*'September MRR%'!$E11/100,2)</f>
        <v>0</v>
      </c>
      <c r="S11" s="15">
        <f>ROUNDDOWN('September 2020'!S11*'September MRR%'!$E11/100,2)</f>
        <v>0</v>
      </c>
      <c r="T11" s="15">
        <f>ROUNDDOWN('September 2020'!T11*'September MRR%'!$E11/100,2)</f>
        <v>0</v>
      </c>
      <c r="U11" s="15">
        <f>ROUNDDOWN('September 2020'!U11*'September MRR%'!$E11/100,2)</f>
        <v>0</v>
      </c>
      <c r="V11" s="15">
        <f>ROUNDDOWN('September 2020'!V11*'September MRR%'!$E11/100,2)</f>
        <v>0</v>
      </c>
      <c r="W11" s="17">
        <f t="shared" ref="W11:W20" si="0">SUM(L11:V11)</f>
        <v>0</v>
      </c>
      <c r="X11" s="56"/>
      <c r="AA11" s="55"/>
    </row>
    <row r="12" spans="1:27" x14ac:dyDescent="0.25">
      <c r="A12" s="98"/>
      <c r="B12" s="54"/>
      <c r="C12" s="101"/>
      <c r="D12" s="19"/>
      <c r="E12" s="143"/>
      <c r="F12" s="20"/>
      <c r="G12" s="15">
        <f>ROUNDDOWN('September 2020'!G12*'September MRR%'!$E12/100,2)</f>
        <v>0</v>
      </c>
      <c r="H12" s="15">
        <f>ROUNDDOWN('September 2020'!H12*'September MRR%'!$E12/100,2)</f>
        <v>0</v>
      </c>
      <c r="I12" s="15">
        <f>ROUNDDOWN('September 2020'!I12*'September MRR%'!$E12/100,2)</f>
        <v>0</v>
      </c>
      <c r="J12" s="15">
        <f>ROUNDDOWN('September 2020'!J12*'September MRR%'!$E12/100,2)</f>
        <v>0</v>
      </c>
      <c r="K12" s="15">
        <f>ROUNDDOWN('September 2020'!K12*'September MRR%'!$E12/100,2)</f>
        <v>0</v>
      </c>
      <c r="L12" s="15">
        <f t="shared" ref="L12:L20" si="1">SUM(G12:K12)</f>
        <v>0</v>
      </c>
      <c r="M12" s="15">
        <f>ROUNDDOWN('September 2020'!M12*'September MRR%'!$E12/100,2)</f>
        <v>0</v>
      </c>
      <c r="N12" s="15">
        <f>ROUNDDOWN('September 2020'!N12*'September MRR%'!$E12/100,2)</f>
        <v>0</v>
      </c>
      <c r="O12" s="15">
        <f>ROUNDDOWN('September 2020'!O12*'September MRR%'!$E12/100,2)</f>
        <v>0</v>
      </c>
      <c r="P12" s="15">
        <f>ROUNDDOWN('September 2020'!P12*'September MRR%'!$E12/100,2)</f>
        <v>0</v>
      </c>
      <c r="Q12" s="15">
        <f>ROUNDDOWN('September 2020'!Q12*'September MRR%'!$E12/100,2)</f>
        <v>0</v>
      </c>
      <c r="R12" s="15">
        <f>ROUNDDOWN('September 2020'!R12*'September MRR%'!$E12/100,2)</f>
        <v>0</v>
      </c>
      <c r="S12" s="15">
        <f>ROUNDDOWN('September 2020'!S12*'September MRR%'!$E12/100,2)</f>
        <v>0</v>
      </c>
      <c r="T12" s="15">
        <f>ROUNDDOWN('September 2020'!T12*'September MRR%'!$E12/100,2)</f>
        <v>0</v>
      </c>
      <c r="U12" s="15">
        <f>ROUNDDOWN('September 2020'!U12*'September MRR%'!$E12/100,2)</f>
        <v>0</v>
      </c>
      <c r="V12" s="15">
        <f>ROUNDDOWN('September 2020'!V12*'September MRR%'!$E12/100,2)</f>
        <v>0</v>
      </c>
      <c r="W12" s="17">
        <f t="shared" si="0"/>
        <v>0</v>
      </c>
      <c r="X12" s="56"/>
      <c r="AA12" s="55"/>
    </row>
    <row r="13" spans="1:27" x14ac:dyDescent="0.25">
      <c r="A13" s="98"/>
      <c r="B13" s="54"/>
      <c r="C13" s="18"/>
      <c r="D13" s="19"/>
      <c r="E13" s="143"/>
      <c r="F13" s="20"/>
      <c r="G13" s="15">
        <f>ROUNDDOWN('September 2020'!G13*'September MRR%'!$E13/100,2)</f>
        <v>0</v>
      </c>
      <c r="H13" s="15">
        <f>ROUNDDOWN('September 2020'!H13*'September MRR%'!$E13/100,2)</f>
        <v>0</v>
      </c>
      <c r="I13" s="15">
        <f>ROUNDDOWN('September 2020'!I13*'September MRR%'!$E13/100,2)</f>
        <v>0</v>
      </c>
      <c r="J13" s="15">
        <f>ROUNDDOWN('September 2020'!J13*'September MRR%'!$E13/100,2)</f>
        <v>0</v>
      </c>
      <c r="K13" s="15">
        <f>ROUNDDOWN('September 2020'!K13*'September MRR%'!$E13/100,2)</f>
        <v>0</v>
      </c>
      <c r="L13" s="15">
        <f t="shared" si="1"/>
        <v>0</v>
      </c>
      <c r="M13" s="15">
        <f>ROUNDDOWN('September 2020'!M13*'September MRR%'!$E13/100,2)</f>
        <v>0</v>
      </c>
      <c r="N13" s="15">
        <f>ROUNDDOWN('September 2020'!N13*'September MRR%'!$E13/100,2)</f>
        <v>0</v>
      </c>
      <c r="O13" s="15">
        <f>ROUNDDOWN('September 2020'!O13*'September MRR%'!$E13/100,2)</f>
        <v>0</v>
      </c>
      <c r="P13" s="15">
        <f>ROUNDDOWN('September 2020'!P13*'September MRR%'!$E13/100,2)</f>
        <v>0</v>
      </c>
      <c r="Q13" s="15">
        <f>ROUNDDOWN('September 2020'!Q13*'September MRR%'!$E13/100,2)</f>
        <v>0</v>
      </c>
      <c r="R13" s="15">
        <f>ROUNDDOWN('September 2020'!R13*'September MRR%'!$E13/100,2)</f>
        <v>0</v>
      </c>
      <c r="S13" s="15">
        <f>ROUNDDOWN('September 2020'!S13*'September MRR%'!$E13/100,2)</f>
        <v>0</v>
      </c>
      <c r="T13" s="15">
        <f>ROUNDDOWN('September 2020'!T13*'September MRR%'!$E13/100,2)</f>
        <v>0</v>
      </c>
      <c r="U13" s="15">
        <f>ROUNDDOWN('September 2020'!U13*'September MRR%'!$E13/100,2)</f>
        <v>0</v>
      </c>
      <c r="V13" s="15">
        <f>ROUNDDOWN('September 2020'!V13*'September MRR%'!$E13/100,2)</f>
        <v>0</v>
      </c>
      <c r="W13" s="17">
        <f t="shared" si="0"/>
        <v>0</v>
      </c>
      <c r="X13" s="56"/>
      <c r="AA13" s="55"/>
    </row>
    <row r="14" spans="1:27" x14ac:dyDescent="0.25">
      <c r="A14" s="98"/>
      <c r="B14" s="54"/>
      <c r="C14" s="18"/>
      <c r="D14" s="19"/>
      <c r="E14" s="143"/>
      <c r="F14" s="20"/>
      <c r="G14" s="15">
        <f>ROUNDDOWN('September 2020'!G14*'September MRR%'!$E14/100,2)</f>
        <v>0</v>
      </c>
      <c r="H14" s="15">
        <f>ROUNDDOWN('September 2020'!H14*'September MRR%'!$E14/100,2)</f>
        <v>0</v>
      </c>
      <c r="I14" s="15">
        <f>ROUNDDOWN('September 2020'!I14*'September MRR%'!$E14/100,2)</f>
        <v>0</v>
      </c>
      <c r="J14" s="15">
        <f>ROUNDDOWN('September 2020'!J14*'September MRR%'!$E14/100,2)</f>
        <v>0</v>
      </c>
      <c r="K14" s="15">
        <f>ROUNDDOWN('September 2020'!K14*'September MRR%'!$E14/100,2)</f>
        <v>0</v>
      </c>
      <c r="L14" s="15">
        <f t="shared" si="1"/>
        <v>0</v>
      </c>
      <c r="M14" s="15">
        <f>ROUNDDOWN('September 2020'!M14*'September MRR%'!$E14/100,2)</f>
        <v>0</v>
      </c>
      <c r="N14" s="15">
        <f>ROUNDDOWN('September 2020'!N14*'September MRR%'!$E14/100,2)</f>
        <v>0</v>
      </c>
      <c r="O14" s="15">
        <f>ROUNDDOWN('September 2020'!O14*'September MRR%'!$E14/100,2)</f>
        <v>0</v>
      </c>
      <c r="P14" s="15">
        <f>ROUNDDOWN('September 2020'!P14*'September MRR%'!$E14/100,2)</f>
        <v>0</v>
      </c>
      <c r="Q14" s="15">
        <f>ROUNDDOWN('September 2020'!Q14*'September MRR%'!$E14/100,2)</f>
        <v>0</v>
      </c>
      <c r="R14" s="15">
        <f>ROUNDDOWN('September 2020'!R14*'September MRR%'!$E14/100,2)</f>
        <v>0</v>
      </c>
      <c r="S14" s="15">
        <f>ROUNDDOWN('September 2020'!S14*'September MRR%'!$E14/100,2)</f>
        <v>0</v>
      </c>
      <c r="T14" s="15">
        <f>ROUNDDOWN('September 2020'!T14*'September MRR%'!$E14/100,2)</f>
        <v>0</v>
      </c>
      <c r="U14" s="15">
        <f>ROUNDDOWN('September 2020'!U14*'September MRR%'!$E14/100,2)</f>
        <v>0</v>
      </c>
      <c r="V14" s="15">
        <f>ROUNDDOWN('September 2020'!V14*'September MRR%'!$E14/100,2)</f>
        <v>0</v>
      </c>
      <c r="W14" s="17">
        <f t="shared" si="0"/>
        <v>0</v>
      </c>
      <c r="X14" s="56"/>
      <c r="AA14" s="55"/>
    </row>
    <row r="15" spans="1:27" x14ac:dyDescent="0.25">
      <c r="A15" s="98"/>
      <c r="B15" s="54"/>
      <c r="C15" s="18"/>
      <c r="D15" s="19"/>
      <c r="E15" s="143"/>
      <c r="F15" s="20"/>
      <c r="G15" s="15">
        <f>ROUNDDOWN('September 2020'!G15*'September MRR%'!$E15/100,2)</f>
        <v>0</v>
      </c>
      <c r="H15" s="15">
        <f>ROUNDDOWN('September 2020'!H15*'September MRR%'!$E15/100,2)</f>
        <v>0</v>
      </c>
      <c r="I15" s="15">
        <f>ROUNDDOWN('September 2020'!I15*'September MRR%'!$E15/100,2)</f>
        <v>0</v>
      </c>
      <c r="J15" s="15">
        <f>ROUNDDOWN('September 2020'!J15*'September MRR%'!$E15/100,2)</f>
        <v>0</v>
      </c>
      <c r="K15" s="15">
        <f>ROUNDDOWN('September 2020'!K15*'September MRR%'!$E15/100,2)</f>
        <v>0</v>
      </c>
      <c r="L15" s="15">
        <f t="shared" si="1"/>
        <v>0</v>
      </c>
      <c r="M15" s="15">
        <f>ROUNDDOWN('September 2020'!M15*'September MRR%'!$E15/100,2)</f>
        <v>0</v>
      </c>
      <c r="N15" s="15">
        <f>ROUNDDOWN('September 2020'!N15*'September MRR%'!$E15/100,2)</f>
        <v>0</v>
      </c>
      <c r="O15" s="15">
        <f>ROUNDDOWN('September 2020'!O15*'September MRR%'!$E15/100,2)</f>
        <v>0</v>
      </c>
      <c r="P15" s="15">
        <f>ROUNDDOWN('September 2020'!P15*'September MRR%'!$E15/100,2)</f>
        <v>0</v>
      </c>
      <c r="Q15" s="15">
        <f>ROUNDDOWN('September 2020'!Q15*'September MRR%'!$E15/100,2)</f>
        <v>0</v>
      </c>
      <c r="R15" s="15">
        <f>ROUNDDOWN('September 2020'!R15*'September MRR%'!$E15/100,2)</f>
        <v>0</v>
      </c>
      <c r="S15" s="15">
        <f>ROUNDDOWN('September 2020'!S15*'September MRR%'!$E15/100,2)</f>
        <v>0</v>
      </c>
      <c r="T15" s="15">
        <f>ROUNDDOWN('September 2020'!T15*'September MRR%'!$E15/100,2)</f>
        <v>0</v>
      </c>
      <c r="U15" s="15">
        <f>ROUNDDOWN('September 2020'!U15*'September MRR%'!$E15/100,2)</f>
        <v>0</v>
      </c>
      <c r="V15" s="15">
        <f>ROUNDDOWN('September 2020'!V15*'September MRR%'!$E15/100,2)</f>
        <v>0</v>
      </c>
      <c r="W15" s="17">
        <f t="shared" si="0"/>
        <v>0</v>
      </c>
      <c r="X15" s="56"/>
      <c r="AA15" s="55"/>
    </row>
    <row r="16" spans="1:27" x14ac:dyDescent="0.25">
      <c r="A16" s="98"/>
      <c r="B16" s="54"/>
      <c r="C16" s="18"/>
      <c r="D16" s="19"/>
      <c r="E16" s="143"/>
      <c r="F16" s="20"/>
      <c r="G16" s="15">
        <f>ROUNDDOWN('September 2020'!G16*'September MRR%'!$E16/100,2)</f>
        <v>0</v>
      </c>
      <c r="H16" s="15">
        <f>ROUNDDOWN('September 2020'!H16*'September MRR%'!$E16/100,2)</f>
        <v>0</v>
      </c>
      <c r="I16" s="15">
        <f>ROUNDDOWN('September 2020'!I16*'September MRR%'!$E16/100,2)</f>
        <v>0</v>
      </c>
      <c r="J16" s="15">
        <f>ROUNDDOWN('September 2020'!J16*'September MRR%'!$E16/100,2)</f>
        <v>0</v>
      </c>
      <c r="K16" s="15">
        <f>ROUNDDOWN('September 2020'!K16*'September MRR%'!$E16/100,2)</f>
        <v>0</v>
      </c>
      <c r="L16" s="15">
        <f t="shared" si="1"/>
        <v>0</v>
      </c>
      <c r="M16" s="15">
        <f>ROUNDDOWN('September 2020'!M16*'September MRR%'!$E16/100,2)</f>
        <v>0</v>
      </c>
      <c r="N16" s="15">
        <f>ROUNDDOWN('September 2020'!N16*'September MRR%'!$E16/100,2)</f>
        <v>0</v>
      </c>
      <c r="O16" s="15">
        <f>ROUNDDOWN('September 2020'!O16*'September MRR%'!$E16/100,2)</f>
        <v>0</v>
      </c>
      <c r="P16" s="15">
        <f>ROUNDDOWN('September 2020'!P16*'September MRR%'!$E16/100,2)</f>
        <v>0</v>
      </c>
      <c r="Q16" s="15">
        <f>ROUNDDOWN('September 2020'!Q16*'September MRR%'!$E16/100,2)</f>
        <v>0</v>
      </c>
      <c r="R16" s="15">
        <f>ROUNDDOWN('September 2020'!R16*'September MRR%'!$E16/100,2)</f>
        <v>0</v>
      </c>
      <c r="S16" s="15">
        <f>ROUNDDOWN('September 2020'!S16*'September MRR%'!$E16/100,2)</f>
        <v>0</v>
      </c>
      <c r="T16" s="15">
        <f>ROUNDDOWN('September 2020'!T16*'September MRR%'!$E16/100,2)</f>
        <v>0</v>
      </c>
      <c r="U16" s="15">
        <f>ROUNDDOWN('September 2020'!U16*'September MRR%'!$E16/100,2)</f>
        <v>0</v>
      </c>
      <c r="V16" s="15">
        <f>ROUNDDOWN('September 2020'!V16*'September MRR%'!$E16/100,2)</f>
        <v>0</v>
      </c>
      <c r="W16" s="17">
        <f t="shared" si="0"/>
        <v>0</v>
      </c>
      <c r="X16" s="56"/>
      <c r="AA16" s="55"/>
    </row>
    <row r="17" spans="1:27" x14ac:dyDescent="0.25">
      <c r="A17" s="98"/>
      <c r="B17" s="54"/>
      <c r="C17" s="18"/>
      <c r="D17" s="19"/>
      <c r="E17" s="143"/>
      <c r="F17" s="20"/>
      <c r="G17" s="15">
        <f>ROUNDDOWN('September 2020'!G17*'September MRR%'!$E17/100,2)</f>
        <v>0</v>
      </c>
      <c r="H17" s="15">
        <f>ROUNDDOWN('September 2020'!H17*'September MRR%'!$E17/100,2)</f>
        <v>0</v>
      </c>
      <c r="I17" s="15">
        <f>ROUNDDOWN('September 2020'!I17*'September MRR%'!$E17/100,2)</f>
        <v>0</v>
      </c>
      <c r="J17" s="15">
        <f>ROUNDDOWN('September 2020'!J17*'September MRR%'!$E17/100,2)</f>
        <v>0</v>
      </c>
      <c r="K17" s="15">
        <f>ROUNDDOWN('September 2020'!K17*'September MRR%'!$E17/100,2)</f>
        <v>0</v>
      </c>
      <c r="L17" s="15">
        <f t="shared" si="1"/>
        <v>0</v>
      </c>
      <c r="M17" s="15">
        <f>ROUNDDOWN('September 2020'!M17*'September MRR%'!$E17/100,2)</f>
        <v>0</v>
      </c>
      <c r="N17" s="15">
        <f>ROUNDDOWN('September 2020'!N17*'September MRR%'!$E17/100,2)</f>
        <v>0</v>
      </c>
      <c r="O17" s="15">
        <f>ROUNDDOWN('September 2020'!O17*'September MRR%'!$E17/100,2)</f>
        <v>0</v>
      </c>
      <c r="P17" s="15">
        <f>ROUNDDOWN('September 2020'!P17*'September MRR%'!$E17/100,2)</f>
        <v>0</v>
      </c>
      <c r="Q17" s="15">
        <f>ROUNDDOWN('September 2020'!Q17*'September MRR%'!$E17/100,2)</f>
        <v>0</v>
      </c>
      <c r="R17" s="15">
        <f>ROUNDDOWN('September 2020'!R17*'September MRR%'!$E17/100,2)</f>
        <v>0</v>
      </c>
      <c r="S17" s="15">
        <f>ROUNDDOWN('September 2020'!S17*'September MRR%'!$E17/100,2)</f>
        <v>0</v>
      </c>
      <c r="T17" s="15">
        <f>ROUNDDOWN('September 2020'!T17*'September MRR%'!$E17/100,2)</f>
        <v>0</v>
      </c>
      <c r="U17" s="15">
        <f>ROUNDDOWN('September 2020'!U17*'September MRR%'!$E17/100,2)</f>
        <v>0</v>
      </c>
      <c r="V17" s="15">
        <f>ROUNDDOWN('September 2020'!V17*'September MRR%'!$E17/100,2)</f>
        <v>0</v>
      </c>
      <c r="W17" s="17">
        <f t="shared" si="0"/>
        <v>0</v>
      </c>
      <c r="X17" s="56"/>
      <c r="AA17" s="55"/>
    </row>
    <row r="18" spans="1:27" x14ac:dyDescent="0.25">
      <c r="A18" s="98"/>
      <c r="B18" s="54"/>
      <c r="C18" s="18"/>
      <c r="D18" s="19"/>
      <c r="E18" s="143"/>
      <c r="F18" s="20"/>
      <c r="G18" s="15">
        <f>ROUNDDOWN('September 2020'!G18*'September MRR%'!$E18/100,2)</f>
        <v>0</v>
      </c>
      <c r="H18" s="15">
        <f>ROUNDDOWN('September 2020'!H18*'September MRR%'!$E18/100,2)</f>
        <v>0</v>
      </c>
      <c r="I18" s="15">
        <f>ROUNDDOWN('September 2020'!I18*'September MRR%'!$E18/100,2)</f>
        <v>0</v>
      </c>
      <c r="J18" s="15">
        <f>ROUNDDOWN('September 2020'!J18*'September MRR%'!$E18/100,2)</f>
        <v>0</v>
      </c>
      <c r="K18" s="15">
        <f>ROUNDDOWN('September 2020'!K18*'September MRR%'!$E18/100,2)</f>
        <v>0</v>
      </c>
      <c r="L18" s="15">
        <f t="shared" si="1"/>
        <v>0</v>
      </c>
      <c r="M18" s="15">
        <f>ROUNDDOWN('September 2020'!M18*'September MRR%'!$E18/100,2)</f>
        <v>0</v>
      </c>
      <c r="N18" s="15">
        <f>ROUNDDOWN('September 2020'!N18*'September MRR%'!$E18/100,2)</f>
        <v>0</v>
      </c>
      <c r="O18" s="15">
        <f>ROUNDDOWN('September 2020'!O18*'September MRR%'!$E18/100,2)</f>
        <v>0</v>
      </c>
      <c r="P18" s="15">
        <f>ROUNDDOWN('September 2020'!P18*'September MRR%'!$E18/100,2)</f>
        <v>0</v>
      </c>
      <c r="Q18" s="15">
        <f>ROUNDDOWN('September 2020'!Q18*'September MRR%'!$E18/100,2)</f>
        <v>0</v>
      </c>
      <c r="R18" s="15">
        <f>ROUNDDOWN('September 2020'!R18*'September MRR%'!$E18/100,2)</f>
        <v>0</v>
      </c>
      <c r="S18" s="15">
        <f>ROUNDDOWN('September 2020'!S18*'September MRR%'!$E18/100,2)</f>
        <v>0</v>
      </c>
      <c r="T18" s="15">
        <f>ROUNDDOWN('September 2020'!T18*'September MRR%'!$E18/100,2)</f>
        <v>0</v>
      </c>
      <c r="U18" s="15">
        <f>ROUNDDOWN('September 2020'!U18*'September MRR%'!$E18/100,2)</f>
        <v>0</v>
      </c>
      <c r="V18" s="15">
        <f>ROUNDDOWN('September 2020'!V18*'September MRR%'!$E18/100,2)</f>
        <v>0</v>
      </c>
      <c r="W18" s="17">
        <f t="shared" si="0"/>
        <v>0</v>
      </c>
      <c r="X18" s="56"/>
      <c r="AA18" s="55"/>
    </row>
    <row r="19" spans="1:27" x14ac:dyDescent="0.25">
      <c r="A19" s="98"/>
      <c r="B19" s="54"/>
      <c r="C19" s="18"/>
      <c r="D19" s="19"/>
      <c r="E19" s="143"/>
      <c r="F19" s="20"/>
      <c r="G19" s="15">
        <f>ROUNDDOWN('September 2020'!G19*'September MRR%'!$E19/100,2)</f>
        <v>0</v>
      </c>
      <c r="H19" s="15">
        <f>ROUNDDOWN('September 2020'!H19*'September MRR%'!$E19/100,2)</f>
        <v>0</v>
      </c>
      <c r="I19" s="15">
        <f>ROUNDDOWN('September 2020'!I19*'September MRR%'!$E19/100,2)</f>
        <v>0</v>
      </c>
      <c r="J19" s="15">
        <f>ROUNDDOWN('September 2020'!J19*'September MRR%'!$E19/100,2)</f>
        <v>0</v>
      </c>
      <c r="K19" s="15">
        <f>ROUNDDOWN('September 2020'!K19*'September MRR%'!$E19/100,2)</f>
        <v>0</v>
      </c>
      <c r="L19" s="15">
        <f t="shared" si="1"/>
        <v>0</v>
      </c>
      <c r="M19" s="15">
        <f>ROUNDDOWN('September 2020'!M19*'September MRR%'!$E19/100,2)</f>
        <v>0</v>
      </c>
      <c r="N19" s="15">
        <f>ROUNDDOWN('September 2020'!N19*'September MRR%'!$E19/100,2)</f>
        <v>0</v>
      </c>
      <c r="O19" s="15">
        <f>ROUNDDOWN('September 2020'!O19*'September MRR%'!$E19/100,2)</f>
        <v>0</v>
      </c>
      <c r="P19" s="15">
        <f>ROUNDDOWN('September 2020'!P19*'September MRR%'!$E19/100,2)</f>
        <v>0</v>
      </c>
      <c r="Q19" s="15">
        <f>ROUNDDOWN('September 2020'!Q19*'September MRR%'!$E19/100,2)</f>
        <v>0</v>
      </c>
      <c r="R19" s="15">
        <f>ROUNDDOWN('September 2020'!R19*'September MRR%'!$E19/100,2)</f>
        <v>0</v>
      </c>
      <c r="S19" s="15">
        <f>ROUNDDOWN('September 2020'!S19*'September MRR%'!$E19/100,2)</f>
        <v>0</v>
      </c>
      <c r="T19" s="15">
        <f>ROUNDDOWN('September 2020'!T19*'September MRR%'!$E19/100,2)</f>
        <v>0</v>
      </c>
      <c r="U19" s="15">
        <f>ROUNDDOWN('September 2020'!U19*'September MRR%'!$E19/100,2)</f>
        <v>0</v>
      </c>
      <c r="V19" s="15">
        <f>ROUNDDOWN('September 2020'!V19*'September MRR%'!$E19/100,2)</f>
        <v>0</v>
      </c>
      <c r="W19" s="17">
        <f t="shared" si="0"/>
        <v>0</v>
      </c>
      <c r="X19" s="56"/>
      <c r="AA19" s="55"/>
    </row>
    <row r="20" spans="1:27" x14ac:dyDescent="0.25">
      <c r="A20" s="98"/>
      <c r="B20" s="54"/>
      <c r="C20" s="18"/>
      <c r="D20" s="19"/>
      <c r="E20" s="143"/>
      <c r="F20" s="20"/>
      <c r="G20" s="15">
        <f>ROUNDDOWN('September 2020'!G20*'September MRR%'!$E20/100,2)</f>
        <v>0</v>
      </c>
      <c r="H20" s="15">
        <f>ROUNDDOWN('September 2020'!H20*'September MRR%'!$E20/100,2)</f>
        <v>0</v>
      </c>
      <c r="I20" s="15">
        <f>ROUNDDOWN('September 2020'!I20*'September MRR%'!$E20/100,2)</f>
        <v>0</v>
      </c>
      <c r="J20" s="15">
        <f>ROUNDDOWN('September 2020'!J20*'September MRR%'!$E20/100,2)</f>
        <v>0</v>
      </c>
      <c r="K20" s="15">
        <f>ROUNDDOWN('September 2020'!K20*'September MRR%'!$E20/100,2)</f>
        <v>0</v>
      </c>
      <c r="L20" s="15">
        <f t="shared" si="1"/>
        <v>0</v>
      </c>
      <c r="M20" s="15">
        <f>ROUNDDOWN('September 2020'!M20*'September MRR%'!$E20/100,2)</f>
        <v>0</v>
      </c>
      <c r="N20" s="15">
        <f>ROUNDDOWN('September 2020'!N20*'September MRR%'!$E20/100,2)</f>
        <v>0</v>
      </c>
      <c r="O20" s="15">
        <f>ROUNDDOWN('September 2020'!O20*'September MRR%'!$E20/100,2)</f>
        <v>0</v>
      </c>
      <c r="P20" s="15">
        <f>ROUNDDOWN('September 2020'!P20*'September MRR%'!$E20/100,2)</f>
        <v>0</v>
      </c>
      <c r="Q20" s="15">
        <f>ROUNDDOWN('September 2020'!Q20*'September MRR%'!$E20/100,2)</f>
        <v>0</v>
      </c>
      <c r="R20" s="15">
        <f>ROUNDDOWN('September 2020'!R20*'September MRR%'!$E20/100,2)</f>
        <v>0</v>
      </c>
      <c r="S20" s="15">
        <f>ROUNDDOWN('September 2020'!S20*'September MRR%'!$E20/100,2)</f>
        <v>0</v>
      </c>
      <c r="T20" s="15">
        <f>ROUNDDOWN('September 2020'!T20*'September MRR%'!$E20/100,2)</f>
        <v>0</v>
      </c>
      <c r="U20" s="15">
        <f>ROUNDDOWN('September 2020'!U20*'September MRR%'!$E20/100,2)</f>
        <v>0</v>
      </c>
      <c r="V20" s="15">
        <f>ROUNDDOWN('September 2020'!V20*'September MRR%'!$E20/100,2)</f>
        <v>0</v>
      </c>
      <c r="W20" s="17">
        <f t="shared" si="0"/>
        <v>0</v>
      </c>
      <c r="X20" s="56"/>
      <c r="AA20" s="55"/>
    </row>
    <row r="21" spans="1:27" ht="15.75" x14ac:dyDescent="0.25">
      <c r="A21" s="297" t="s">
        <v>68</v>
      </c>
      <c r="B21" s="298"/>
      <c r="C21" s="298"/>
      <c r="D21" s="298"/>
      <c r="E21" s="299"/>
      <c r="F21" s="91"/>
      <c r="G21" s="26">
        <f t="shared" ref="G21:W21" si="2">SUM(G11:G20)</f>
        <v>0</v>
      </c>
      <c r="H21" s="26">
        <f t="shared" si="2"/>
        <v>0</v>
      </c>
      <c r="I21" s="26">
        <f t="shared" si="2"/>
        <v>0</v>
      </c>
      <c r="J21" s="26">
        <f t="shared" si="2"/>
        <v>0</v>
      </c>
      <c r="K21" s="26">
        <f t="shared" si="2"/>
        <v>0</v>
      </c>
      <c r="L21" s="26">
        <f t="shared" si="2"/>
        <v>0</v>
      </c>
      <c r="M21" s="26">
        <f t="shared" si="2"/>
        <v>0</v>
      </c>
      <c r="N21" s="26">
        <f t="shared" si="2"/>
        <v>0</v>
      </c>
      <c r="O21" s="26">
        <f t="shared" si="2"/>
        <v>0</v>
      </c>
      <c r="P21" s="26">
        <f t="shared" si="2"/>
        <v>0</v>
      </c>
      <c r="Q21" s="26">
        <f t="shared" si="2"/>
        <v>0</v>
      </c>
      <c r="R21" s="26">
        <f t="shared" si="2"/>
        <v>0</v>
      </c>
      <c r="S21" s="26">
        <f t="shared" si="2"/>
        <v>0</v>
      </c>
      <c r="T21" s="26">
        <f t="shared" si="2"/>
        <v>0</v>
      </c>
      <c r="U21" s="26">
        <f t="shared" si="2"/>
        <v>0</v>
      </c>
      <c r="V21" s="26">
        <f t="shared" si="2"/>
        <v>0</v>
      </c>
      <c r="W21" s="26">
        <f t="shared" si="2"/>
        <v>0</v>
      </c>
      <c r="X21" s="27"/>
    </row>
    <row r="22" spans="1:27" ht="16.5" thickBot="1" x14ac:dyDescent="0.3">
      <c r="A22" s="28"/>
      <c r="B22" s="28"/>
      <c r="C22" s="29"/>
      <c r="D22" s="29"/>
      <c r="E22" s="82"/>
      <c r="F22" s="29"/>
      <c r="G22" s="30"/>
      <c r="H22" s="30"/>
      <c r="I22" s="30"/>
      <c r="J22" s="30"/>
      <c r="K22" s="30"/>
      <c r="L22" s="30"/>
      <c r="M22" s="30"/>
      <c r="N22" s="30"/>
      <c r="O22" s="31"/>
      <c r="P22" s="31"/>
      <c r="Q22" s="31"/>
      <c r="R22" s="31"/>
      <c r="S22" s="31"/>
      <c r="T22" s="30"/>
      <c r="U22" s="30"/>
      <c r="V22" s="30"/>
      <c r="W22" s="30"/>
      <c r="X22" s="32"/>
    </row>
    <row r="23" spans="1:27" ht="16.5" thickBot="1" x14ac:dyDescent="0.3">
      <c r="A23" s="300" t="s">
        <v>29</v>
      </c>
      <c r="B23" s="301"/>
      <c r="C23" s="302"/>
      <c r="D23" s="302"/>
      <c r="E23" s="302"/>
      <c r="F23" s="302"/>
      <c r="G23" s="302"/>
      <c r="H23" s="302"/>
      <c r="I23" s="302"/>
      <c r="J23" s="302"/>
      <c r="K23" s="302"/>
      <c r="L23" s="302"/>
      <c r="M23" s="302"/>
      <c r="N23" s="302"/>
      <c r="O23" s="302"/>
      <c r="P23" s="302"/>
      <c r="Q23" s="302"/>
      <c r="R23" s="302"/>
      <c r="S23" s="302"/>
      <c r="T23" s="302"/>
      <c r="U23" s="302"/>
      <c r="V23" s="302"/>
      <c r="W23" s="302"/>
      <c r="X23" s="303"/>
    </row>
    <row r="24" spans="1:27" ht="15.75" x14ac:dyDescent="0.25">
      <c r="A24" s="33" t="s">
        <v>30</v>
      </c>
      <c r="B24" s="309" t="s">
        <v>62</v>
      </c>
      <c r="C24" s="310"/>
      <c r="D24" s="311"/>
      <c r="E24" s="304"/>
      <c r="F24" s="305"/>
      <c r="G24" s="305"/>
      <c r="H24" s="305"/>
      <c r="I24" s="305"/>
      <c r="J24" s="305"/>
      <c r="K24" s="34">
        <v>2</v>
      </c>
      <c r="L24" s="306" t="s">
        <v>63</v>
      </c>
      <c r="M24" s="306"/>
      <c r="N24" s="306"/>
      <c r="O24" s="306"/>
      <c r="P24" s="306"/>
      <c r="Q24" s="306"/>
      <c r="R24" s="307"/>
      <c r="S24" s="307"/>
      <c r="T24" s="307"/>
      <c r="U24" s="307"/>
      <c r="V24" s="307"/>
      <c r="W24" s="307"/>
      <c r="X24" s="308"/>
    </row>
    <row r="25" spans="1:27" ht="15" customHeight="1" x14ac:dyDescent="0.25">
      <c r="A25" s="35" t="s">
        <v>33</v>
      </c>
      <c r="B25" s="317" t="s">
        <v>34</v>
      </c>
      <c r="C25" s="318"/>
      <c r="D25" s="318"/>
      <c r="E25" s="318"/>
      <c r="F25" s="318"/>
      <c r="G25" s="318"/>
      <c r="H25" s="318"/>
      <c r="I25" s="318"/>
      <c r="J25" s="318"/>
      <c r="K25" s="318"/>
      <c r="L25" s="318"/>
      <c r="M25" s="318"/>
      <c r="N25" s="318"/>
      <c r="O25" s="318"/>
      <c r="P25" s="318"/>
      <c r="Q25" s="318"/>
      <c r="R25" s="318"/>
      <c r="S25" s="318"/>
      <c r="T25" s="318"/>
      <c r="U25" s="318"/>
      <c r="V25" s="318"/>
      <c r="W25" s="318"/>
      <c r="X25" s="319"/>
    </row>
    <row r="26" spans="1:27" ht="15.75" x14ac:dyDescent="0.25">
      <c r="A26" s="274"/>
      <c r="B26" s="51"/>
      <c r="C26" s="277" t="s">
        <v>35</v>
      </c>
      <c r="D26" s="277"/>
      <c r="E26" s="277"/>
      <c r="F26" s="277"/>
      <c r="G26" s="277"/>
      <c r="H26" s="277"/>
      <c r="I26" s="277"/>
      <c r="J26" s="277"/>
      <c r="K26" s="278" t="s">
        <v>36</v>
      </c>
      <c r="L26" s="278"/>
      <c r="M26" s="278"/>
      <c r="N26" s="278"/>
      <c r="O26" s="278"/>
      <c r="P26" s="278"/>
      <c r="Q26" s="278"/>
      <c r="R26" s="278"/>
      <c r="S26" s="278"/>
      <c r="T26" s="277"/>
      <c r="U26" s="277"/>
      <c r="V26" s="277"/>
      <c r="W26" s="277"/>
      <c r="X26" s="279"/>
    </row>
    <row r="27" spans="1:27" ht="15.75" x14ac:dyDescent="0.25">
      <c r="A27" s="275"/>
      <c r="B27" s="52"/>
      <c r="C27" s="277" t="s">
        <v>37</v>
      </c>
      <c r="D27" s="277"/>
      <c r="E27" s="277"/>
      <c r="F27" s="277"/>
      <c r="G27" s="277"/>
      <c r="H27" s="277"/>
      <c r="I27" s="277"/>
      <c r="J27" s="277"/>
      <c r="K27" s="278"/>
      <c r="L27" s="278"/>
      <c r="M27" s="278"/>
      <c r="N27" s="278"/>
      <c r="O27" s="278"/>
      <c r="P27" s="278"/>
      <c r="Q27" s="278"/>
      <c r="R27" s="278"/>
      <c r="S27" s="278"/>
      <c r="T27" s="277"/>
      <c r="U27" s="277"/>
      <c r="V27" s="277"/>
      <c r="W27" s="277"/>
      <c r="X27" s="279"/>
    </row>
    <row r="28" spans="1:27" ht="16.5" thickBot="1" x14ac:dyDescent="0.3">
      <c r="A28" s="276"/>
      <c r="B28" s="53"/>
      <c r="C28" s="280" t="s">
        <v>38</v>
      </c>
      <c r="D28" s="280"/>
      <c r="E28" s="277"/>
      <c r="F28" s="277"/>
      <c r="G28" s="277"/>
      <c r="H28" s="277"/>
      <c r="I28" s="277"/>
      <c r="J28" s="277"/>
      <c r="K28" s="280" t="s">
        <v>39</v>
      </c>
      <c r="L28" s="280"/>
      <c r="M28" s="280"/>
      <c r="N28" s="280"/>
      <c r="O28" s="280"/>
      <c r="P28" s="280"/>
      <c r="Q28" s="280"/>
      <c r="R28" s="280"/>
      <c r="S28" s="280"/>
      <c r="T28" s="280"/>
      <c r="U28" s="280"/>
      <c r="V28" s="280"/>
      <c r="W28" s="280"/>
      <c r="X28" s="281"/>
    </row>
    <row r="29" spans="1:27" ht="16.5" thickBot="1" x14ac:dyDescent="0.3">
      <c r="A29" s="28"/>
      <c r="B29" s="28"/>
      <c r="C29" s="29"/>
      <c r="D29" s="29"/>
      <c r="E29" s="82"/>
      <c r="F29" s="29"/>
      <c r="G29" s="36"/>
      <c r="H29" s="36"/>
      <c r="I29" s="36"/>
      <c r="J29" s="30"/>
      <c r="K29" s="30"/>
      <c r="L29" s="30"/>
      <c r="M29" s="30"/>
      <c r="N29" s="30"/>
      <c r="O29" s="31"/>
      <c r="P29" s="31"/>
      <c r="Q29" s="31"/>
      <c r="R29" s="31"/>
      <c r="S29" s="31"/>
      <c r="T29" s="30"/>
      <c r="U29" s="30"/>
      <c r="V29" s="30"/>
      <c r="W29" s="30"/>
      <c r="X29" s="32"/>
    </row>
    <row r="30" spans="1:27" ht="15" customHeight="1" thickBot="1" x14ac:dyDescent="0.3">
      <c r="A30" s="37" t="s">
        <v>40</v>
      </c>
      <c r="B30" s="37"/>
      <c r="C30" s="37"/>
      <c r="D30" s="37"/>
      <c r="E30" s="83"/>
      <c r="F30" s="38"/>
      <c r="G30" s="38"/>
      <c r="H30" s="38"/>
      <c r="I30" s="38"/>
      <c r="J30" s="38"/>
      <c r="K30" s="38"/>
      <c r="L30" s="38"/>
      <c r="M30" s="38"/>
      <c r="N30" s="38"/>
      <c r="O30" s="363" t="s">
        <v>46</v>
      </c>
      <c r="P30" s="364"/>
      <c r="Q30" s="364"/>
      <c r="R30" s="364"/>
      <c r="S30" s="364"/>
      <c r="T30" s="364"/>
      <c r="U30" s="364"/>
      <c r="V30" s="364"/>
      <c r="W30" s="364"/>
      <c r="X30" s="365"/>
    </row>
    <row r="31" spans="1:27" x14ac:dyDescent="0.25">
      <c r="A31" s="39">
        <v>1</v>
      </c>
      <c r="B31" s="377" t="s">
        <v>43</v>
      </c>
      <c r="C31" s="378"/>
      <c r="D31" s="41"/>
      <c r="E31" s="84"/>
      <c r="F31" s="41"/>
      <c r="G31" s="41"/>
      <c r="H31" s="41"/>
      <c r="I31" s="42"/>
      <c r="J31" s="42"/>
      <c r="K31" s="42"/>
      <c r="L31" s="41"/>
      <c r="M31" s="41"/>
      <c r="N31" s="41"/>
      <c r="O31" s="355" t="s">
        <v>47</v>
      </c>
      <c r="P31" s="356"/>
      <c r="Q31" s="356"/>
      <c r="R31" s="356"/>
      <c r="S31" s="356"/>
      <c r="T31" s="356"/>
      <c r="U31" s="356"/>
      <c r="V31" s="356"/>
      <c r="W31" s="356"/>
      <c r="X31" s="357"/>
    </row>
    <row r="32" spans="1:27" x14ac:dyDescent="0.25">
      <c r="A32" s="39"/>
      <c r="B32" s="39"/>
      <c r="C32" s="40"/>
      <c r="D32" s="43"/>
      <c r="E32" s="85"/>
      <c r="F32" s="43"/>
      <c r="G32" s="43"/>
      <c r="H32" s="43"/>
      <c r="I32" s="43"/>
      <c r="J32" s="43"/>
      <c r="K32" s="43"/>
      <c r="L32" s="43"/>
      <c r="M32" s="43"/>
      <c r="N32" s="43"/>
      <c r="O32" s="358" t="s">
        <v>94</v>
      </c>
      <c r="P32" s="359"/>
      <c r="Q32" s="359"/>
      <c r="R32" s="359"/>
      <c r="S32" s="359"/>
      <c r="T32" s="359"/>
      <c r="U32" s="359"/>
      <c r="V32" s="359"/>
      <c r="W32" s="359"/>
      <c r="X32" s="67"/>
    </row>
    <row r="33" spans="1:24" x14ac:dyDescent="0.25">
      <c r="A33" s="39"/>
      <c r="B33" s="39"/>
      <c r="C33" s="40"/>
      <c r="D33" s="43"/>
      <c r="E33" s="85"/>
      <c r="F33" s="43"/>
      <c r="G33" s="43"/>
      <c r="H33" s="43"/>
      <c r="I33" s="43"/>
      <c r="J33" s="43"/>
      <c r="K33" s="43"/>
      <c r="L33" s="43"/>
      <c r="M33" s="43"/>
      <c r="N33" s="43"/>
      <c r="O33" s="358"/>
      <c r="P33" s="359"/>
      <c r="Q33" s="359"/>
      <c r="R33" s="359"/>
      <c r="S33" s="359"/>
      <c r="T33" s="359"/>
      <c r="U33" s="359"/>
      <c r="V33" s="359"/>
      <c r="W33" s="359"/>
      <c r="X33" s="67"/>
    </row>
    <row r="34" spans="1:24" x14ac:dyDescent="0.25">
      <c r="A34" s="39"/>
      <c r="B34" s="39"/>
      <c r="C34" s="40"/>
      <c r="D34" s="43"/>
      <c r="E34" s="86"/>
      <c r="F34"/>
      <c r="G34"/>
      <c r="H34"/>
      <c r="I34"/>
      <c r="J34"/>
      <c r="K34"/>
      <c r="L34"/>
      <c r="M34"/>
      <c r="N34"/>
      <c r="O34" s="358"/>
      <c r="P34" s="359"/>
      <c r="Q34" s="359"/>
      <c r="R34" s="359"/>
      <c r="S34" s="359"/>
      <c r="T34" s="359"/>
      <c r="U34" s="359"/>
      <c r="V34" s="359"/>
      <c r="W34" s="359"/>
      <c r="X34" s="67"/>
    </row>
    <row r="35" spans="1:24" x14ac:dyDescent="0.25">
      <c r="A35" s="44"/>
      <c r="B35" s="44"/>
      <c r="C35" s="264"/>
      <c r="D35" s="264"/>
      <c r="E35" s="264"/>
      <c r="F35" s="264"/>
      <c r="G35" s="264"/>
      <c r="H35" s="264"/>
      <c r="I35" s="264"/>
      <c r="J35" s="264"/>
      <c r="K35" s="264"/>
      <c r="L35" s="264"/>
      <c r="M35" s="264"/>
      <c r="N35"/>
      <c r="O35" s="358" t="s">
        <v>49</v>
      </c>
      <c r="P35" s="359"/>
      <c r="Q35" s="359"/>
      <c r="R35" s="359"/>
      <c r="S35" s="359"/>
      <c r="T35" s="359"/>
      <c r="U35" s="359"/>
      <c r="V35" s="359"/>
      <c r="W35" s="359"/>
      <c r="X35" s="67"/>
    </row>
    <row r="36" spans="1:24" x14ac:dyDescent="0.25">
      <c r="A36" s="44"/>
      <c r="B36" s="44"/>
      <c r="C36" s="264"/>
      <c r="D36" s="264"/>
      <c r="E36" s="264"/>
      <c r="F36" s="264"/>
      <c r="G36" s="264"/>
      <c r="H36" s="264"/>
      <c r="I36" s="264"/>
      <c r="J36" s="264"/>
      <c r="K36" s="264"/>
      <c r="L36" s="264"/>
      <c r="M36" s="264"/>
      <c r="N36" s="89"/>
      <c r="O36" s="358"/>
      <c r="P36" s="359"/>
      <c r="Q36" s="359"/>
      <c r="R36" s="359"/>
      <c r="S36" s="359"/>
      <c r="T36" s="359"/>
      <c r="U36" s="359"/>
      <c r="V36" s="359"/>
      <c r="W36" s="359"/>
      <c r="X36" s="67"/>
    </row>
    <row r="37" spans="1:24" ht="15.75" thickBot="1" x14ac:dyDescent="0.3">
      <c r="A37" s="89"/>
      <c r="B37" s="89"/>
      <c r="C37" s="264"/>
      <c r="D37" s="264"/>
      <c r="E37" s="264"/>
      <c r="F37" s="264"/>
      <c r="G37" s="264"/>
      <c r="H37" s="264"/>
      <c r="I37" s="264"/>
      <c r="J37" s="264"/>
      <c r="K37" s="264"/>
      <c r="L37" s="264"/>
      <c r="M37" s="264"/>
      <c r="N37" s="89"/>
      <c r="O37" s="68"/>
      <c r="P37" s="69"/>
      <c r="Q37" s="69"/>
      <c r="R37" s="69"/>
      <c r="S37" s="69"/>
      <c r="T37" s="69"/>
      <c r="U37" s="69"/>
      <c r="V37" s="69"/>
      <c r="W37" s="69"/>
      <c r="X37" s="70"/>
    </row>
    <row r="38" spans="1:24" x14ac:dyDescent="0.25">
      <c r="A38" s="89"/>
      <c r="B38" s="89"/>
      <c r="C38" s="89"/>
      <c r="D38" s="89"/>
      <c r="E38" s="87"/>
      <c r="F38" s="89"/>
      <c r="G38" s="89"/>
      <c r="H38" s="89"/>
      <c r="I38" s="89"/>
      <c r="J38" s="89"/>
      <c r="K38" s="89"/>
      <c r="L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</row>
    <row r="39" spans="1:24" x14ac:dyDescent="0.25">
      <c r="A39" s="89"/>
      <c r="B39" s="89"/>
      <c r="C39" s="89"/>
      <c r="D39" s="89"/>
      <c r="E39" s="87"/>
      <c r="F39" s="89"/>
      <c r="G39" s="89"/>
      <c r="H39" s="89"/>
      <c r="I39" s="89"/>
      <c r="J39" s="89"/>
      <c r="K39" s="89"/>
      <c r="L39" s="89"/>
      <c r="N39" s="89"/>
      <c r="O39" s="89"/>
      <c r="P39" s="89"/>
      <c r="Q39" s="89"/>
      <c r="R39" s="89"/>
      <c r="S39" s="89"/>
      <c r="T39" s="89"/>
      <c r="U39" s="89"/>
      <c r="W39" s="89"/>
      <c r="X39" s="89"/>
    </row>
    <row r="40" spans="1:24" x14ac:dyDescent="0.25">
      <c r="A40" s="89"/>
      <c r="B40" s="89"/>
      <c r="C40" s="89"/>
      <c r="D40" s="89"/>
      <c r="E40" s="87"/>
      <c r="F40" s="89"/>
      <c r="G40" s="89"/>
      <c r="H40" s="89"/>
      <c r="I40" s="89"/>
      <c r="J40" s="89"/>
      <c r="K40" s="89"/>
      <c r="L40" s="89"/>
      <c r="N40" s="89"/>
      <c r="O40" s="89"/>
      <c r="P40" s="89"/>
      <c r="Q40" s="89"/>
      <c r="R40" s="89"/>
      <c r="S40" s="89"/>
      <c r="T40" s="89"/>
      <c r="U40" s="89"/>
      <c r="W40" s="89"/>
      <c r="X40" s="89"/>
    </row>
  </sheetData>
  <mergeCells count="60">
    <mergeCell ref="B31:C31"/>
    <mergeCell ref="O31:X31"/>
    <mergeCell ref="O33:W33"/>
    <mergeCell ref="O34:W34"/>
    <mergeCell ref="C35:M37"/>
    <mergeCell ref="O35:W35"/>
    <mergeCell ref="O36:W36"/>
    <mergeCell ref="A21:E21"/>
    <mergeCell ref="A23:X23"/>
    <mergeCell ref="O32:W32"/>
    <mergeCell ref="B25:X25"/>
    <mergeCell ref="A26:A28"/>
    <mergeCell ref="C26:D26"/>
    <mergeCell ref="E26:J26"/>
    <mergeCell ref="K26:S27"/>
    <mergeCell ref="T26:X27"/>
    <mergeCell ref="C27:D27"/>
    <mergeCell ref="E27:J27"/>
    <mergeCell ref="C28:D28"/>
    <mergeCell ref="E28:J28"/>
    <mergeCell ref="K28:S28"/>
    <mergeCell ref="T28:X28"/>
    <mergeCell ref="O30:X30"/>
    <mergeCell ref="P9:P10"/>
    <mergeCell ref="Q9:Q10"/>
    <mergeCell ref="R9:R10"/>
    <mergeCell ref="S9:S10"/>
    <mergeCell ref="T9:T10"/>
    <mergeCell ref="F8:F10"/>
    <mergeCell ref="G8:K8"/>
    <mergeCell ref="L8:L10"/>
    <mergeCell ref="M8:T8"/>
    <mergeCell ref="B24:D24"/>
    <mergeCell ref="E24:J24"/>
    <mergeCell ref="L24:Q24"/>
    <mergeCell ref="R24:X24"/>
    <mergeCell ref="U8:U10"/>
    <mergeCell ref="V8:V9"/>
    <mergeCell ref="W8:W10"/>
    <mergeCell ref="X8:X10"/>
    <mergeCell ref="H9:I9"/>
    <mergeCell ref="M9:M10"/>
    <mergeCell ref="N9:N10"/>
    <mergeCell ref="O9:O10"/>
    <mergeCell ref="A8:A10"/>
    <mergeCell ref="B8:B10"/>
    <mergeCell ref="C8:C10"/>
    <mergeCell ref="D8:D10"/>
    <mergeCell ref="E8:E10"/>
    <mergeCell ref="A1:D1"/>
    <mergeCell ref="E1:X1"/>
    <mergeCell ref="A3:D3"/>
    <mergeCell ref="E3:M3"/>
    <mergeCell ref="N3:X6"/>
    <mergeCell ref="A4:D4"/>
    <mergeCell ref="E4:M4"/>
    <mergeCell ref="A5:D5"/>
    <mergeCell ref="E5:M5"/>
    <mergeCell ref="A6:D6"/>
    <mergeCell ref="E6:M6"/>
  </mergeCells>
  <pageMargins left="0.7" right="0.7" top="0.75" bottom="0.75" header="0.3" footer="0.3"/>
  <pageSetup paperSize="9" scale="52" fitToHeight="0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  <pageSetUpPr fitToPage="1"/>
  </sheetPr>
  <dimension ref="A1:AA40"/>
  <sheetViews>
    <sheetView workbookViewId="0">
      <selection activeCell="V8" sqref="V8:V9"/>
    </sheetView>
  </sheetViews>
  <sheetFormatPr defaultRowHeight="15" x14ac:dyDescent="0.25"/>
  <cols>
    <col min="1" max="1" width="8.42578125" style="25" customWidth="1"/>
    <col min="2" max="2" width="9.7109375" style="25" customWidth="1"/>
    <col min="3" max="3" width="37" style="25" customWidth="1"/>
    <col min="4" max="4" width="5.85546875" style="25" customWidth="1"/>
    <col min="5" max="5" width="7.5703125" style="88" customWidth="1"/>
    <col min="6" max="6" width="10.85546875" style="25" customWidth="1"/>
    <col min="7" max="8" width="8.5703125" style="25" customWidth="1"/>
    <col min="9" max="9" width="7.5703125" style="25" customWidth="1"/>
    <col min="10" max="10" width="10.42578125" style="25" customWidth="1"/>
    <col min="11" max="11" width="10" style="25" customWidth="1"/>
    <col min="12" max="12" width="7.7109375" style="25" customWidth="1"/>
    <col min="13" max="13" width="7.5703125" style="25" customWidth="1"/>
    <col min="14" max="14" width="8.42578125" style="25" customWidth="1"/>
    <col min="15" max="16" width="7.85546875" style="25" customWidth="1"/>
    <col min="17" max="17" width="7.42578125" style="25" customWidth="1"/>
    <col min="18" max="18" width="7.28515625" style="25" customWidth="1"/>
    <col min="19" max="19" width="7" style="25" customWidth="1"/>
    <col min="20" max="20" width="8" style="25" customWidth="1"/>
    <col min="21" max="21" width="7" style="25" customWidth="1"/>
    <col min="22" max="22" width="8" style="25" customWidth="1"/>
    <col min="23" max="23" width="10" style="25" customWidth="1"/>
    <col min="24" max="24" width="30.5703125" style="25" customWidth="1"/>
  </cols>
  <sheetData>
    <row r="1" spans="1:27" ht="18.75" thickBot="1" x14ac:dyDescent="0.3">
      <c r="A1" s="320" t="s">
        <v>93</v>
      </c>
      <c r="B1" s="321"/>
      <c r="C1" s="321"/>
      <c r="D1" s="322"/>
      <c r="E1" s="323" t="s">
        <v>59</v>
      </c>
      <c r="F1" s="324"/>
      <c r="G1" s="324"/>
      <c r="H1" s="324"/>
      <c r="I1" s="324"/>
      <c r="J1" s="324"/>
      <c r="K1" s="324"/>
      <c r="L1" s="324"/>
      <c r="M1" s="324"/>
      <c r="N1" s="324"/>
      <c r="O1" s="324"/>
      <c r="P1" s="324"/>
      <c r="Q1" s="324"/>
      <c r="R1" s="324"/>
      <c r="S1" s="324"/>
      <c r="T1" s="324"/>
      <c r="U1" s="324"/>
      <c r="V1" s="324"/>
      <c r="W1" s="324"/>
      <c r="X1" s="325"/>
    </row>
    <row r="2" spans="1:27" ht="18.75" thickBot="1" x14ac:dyDescent="0.3">
      <c r="A2" s="1"/>
      <c r="B2" s="1"/>
      <c r="C2" s="1"/>
      <c r="D2" s="1"/>
      <c r="E2" s="80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7" ht="18.75" thickBot="1" x14ac:dyDescent="0.3">
      <c r="A3" s="326" t="s">
        <v>0</v>
      </c>
      <c r="B3" s="327"/>
      <c r="C3" s="327"/>
      <c r="D3" s="328"/>
      <c r="E3" s="329"/>
      <c r="F3" s="330"/>
      <c r="G3" s="330"/>
      <c r="H3" s="330"/>
      <c r="I3" s="330"/>
      <c r="J3" s="330"/>
      <c r="K3" s="330"/>
      <c r="L3" s="330"/>
      <c r="M3" s="331"/>
      <c r="N3" s="332"/>
      <c r="O3" s="333"/>
      <c r="P3" s="333"/>
      <c r="Q3" s="333"/>
      <c r="R3" s="333"/>
      <c r="S3" s="333"/>
      <c r="T3" s="333"/>
      <c r="U3" s="333"/>
      <c r="V3" s="333"/>
      <c r="W3" s="333"/>
      <c r="X3" s="334"/>
    </row>
    <row r="4" spans="1:27" ht="18.75" thickBot="1" x14ac:dyDescent="0.3">
      <c r="A4" s="326" t="s">
        <v>1</v>
      </c>
      <c r="B4" s="327"/>
      <c r="C4" s="327"/>
      <c r="D4" s="328"/>
      <c r="E4" s="329"/>
      <c r="F4" s="330"/>
      <c r="G4" s="330"/>
      <c r="H4" s="330"/>
      <c r="I4" s="330"/>
      <c r="J4" s="330"/>
      <c r="K4" s="330"/>
      <c r="L4" s="330"/>
      <c r="M4" s="331"/>
      <c r="N4" s="335"/>
      <c r="O4" s="336"/>
      <c r="P4" s="336"/>
      <c r="Q4" s="336"/>
      <c r="R4" s="336"/>
      <c r="S4" s="336"/>
      <c r="T4" s="336"/>
      <c r="U4" s="336"/>
      <c r="V4" s="336"/>
      <c r="W4" s="336"/>
      <c r="X4" s="337"/>
    </row>
    <row r="5" spans="1:27" ht="18.75" thickBot="1" x14ac:dyDescent="0.3">
      <c r="A5" s="341" t="s">
        <v>2</v>
      </c>
      <c r="B5" s="342"/>
      <c r="C5" s="342"/>
      <c r="D5" s="342"/>
      <c r="E5" s="343"/>
      <c r="F5" s="344"/>
      <c r="G5" s="344"/>
      <c r="H5" s="344"/>
      <c r="I5" s="344"/>
      <c r="J5" s="344"/>
      <c r="K5" s="344"/>
      <c r="L5" s="344"/>
      <c r="M5" s="345"/>
      <c r="N5" s="335"/>
      <c r="O5" s="336"/>
      <c r="P5" s="336"/>
      <c r="Q5" s="336"/>
      <c r="R5" s="336"/>
      <c r="S5" s="336"/>
      <c r="T5" s="336"/>
      <c r="U5" s="336"/>
      <c r="V5" s="336"/>
      <c r="W5" s="336"/>
      <c r="X5" s="337"/>
    </row>
    <row r="6" spans="1:27" ht="18.75" thickBot="1" x14ac:dyDescent="0.3">
      <c r="A6" s="326" t="s">
        <v>3</v>
      </c>
      <c r="B6" s="327"/>
      <c r="C6" s="327"/>
      <c r="D6" s="327"/>
      <c r="E6" s="346" t="s">
        <v>116</v>
      </c>
      <c r="F6" s="347"/>
      <c r="G6" s="347"/>
      <c r="H6" s="347"/>
      <c r="I6" s="347"/>
      <c r="J6" s="347"/>
      <c r="K6" s="347"/>
      <c r="L6" s="347"/>
      <c r="M6" s="348"/>
      <c r="N6" s="338"/>
      <c r="O6" s="339"/>
      <c r="P6" s="339"/>
      <c r="Q6" s="339"/>
      <c r="R6" s="339"/>
      <c r="S6" s="339"/>
      <c r="T6" s="339"/>
      <c r="U6" s="339"/>
      <c r="V6" s="339"/>
      <c r="W6" s="339"/>
      <c r="X6" s="340"/>
    </row>
    <row r="7" spans="1:27" ht="19.5" thickBot="1" x14ac:dyDescent="0.35">
      <c r="A7" s="3"/>
      <c r="B7" s="3"/>
      <c r="C7" s="3"/>
      <c r="D7" s="3"/>
      <c r="E7" s="81"/>
      <c r="F7" s="3"/>
      <c r="G7" s="3"/>
      <c r="H7" s="4"/>
      <c r="I7" s="5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7" x14ac:dyDescent="0.25">
      <c r="A8" s="289" t="s">
        <v>4</v>
      </c>
      <c r="B8" s="289" t="s">
        <v>45</v>
      </c>
      <c r="C8" s="289" t="s">
        <v>5</v>
      </c>
      <c r="D8" s="349" t="s">
        <v>6</v>
      </c>
      <c r="E8" s="352" t="s">
        <v>92</v>
      </c>
      <c r="F8" s="289" t="s">
        <v>8</v>
      </c>
      <c r="G8" s="287" t="s">
        <v>10</v>
      </c>
      <c r="H8" s="287"/>
      <c r="I8" s="287"/>
      <c r="J8" s="287"/>
      <c r="K8" s="288"/>
      <c r="L8" s="289" t="s">
        <v>10</v>
      </c>
      <c r="M8" s="292" t="s">
        <v>65</v>
      </c>
      <c r="N8" s="287"/>
      <c r="O8" s="287"/>
      <c r="P8" s="287"/>
      <c r="Q8" s="287"/>
      <c r="R8" s="287"/>
      <c r="S8" s="287"/>
      <c r="T8" s="288"/>
      <c r="U8" s="289" t="s">
        <v>12</v>
      </c>
      <c r="V8" s="171">
        <v>642030</v>
      </c>
      <c r="W8" s="289" t="s">
        <v>13</v>
      </c>
      <c r="X8" s="289" t="s">
        <v>57</v>
      </c>
    </row>
    <row r="9" spans="1:27" x14ac:dyDescent="0.25">
      <c r="A9" s="295"/>
      <c r="B9" s="290"/>
      <c r="C9" s="295"/>
      <c r="D9" s="350"/>
      <c r="E9" s="353"/>
      <c r="F9" s="295"/>
      <c r="G9" s="90">
        <v>611</v>
      </c>
      <c r="H9" s="313" t="s">
        <v>14</v>
      </c>
      <c r="I9" s="314"/>
      <c r="J9" s="7">
        <v>614</v>
      </c>
      <c r="K9" s="8">
        <v>616</v>
      </c>
      <c r="L9" s="290"/>
      <c r="M9" s="315" t="s">
        <v>60</v>
      </c>
      <c r="N9" s="285" t="s">
        <v>61</v>
      </c>
      <c r="O9" s="285" t="s">
        <v>17</v>
      </c>
      <c r="P9" s="285" t="s">
        <v>18</v>
      </c>
      <c r="Q9" s="285" t="s">
        <v>19</v>
      </c>
      <c r="R9" s="285" t="s">
        <v>20</v>
      </c>
      <c r="S9" s="285" t="s">
        <v>21</v>
      </c>
      <c r="T9" s="293" t="s">
        <v>22</v>
      </c>
      <c r="U9" s="290"/>
      <c r="V9" s="312"/>
      <c r="W9" s="295"/>
      <c r="X9" s="295"/>
    </row>
    <row r="10" spans="1:27" ht="60.75" thickBot="1" x14ac:dyDescent="0.3">
      <c r="A10" s="296"/>
      <c r="B10" s="291"/>
      <c r="C10" s="296"/>
      <c r="D10" s="351"/>
      <c r="E10" s="354"/>
      <c r="F10" s="296"/>
      <c r="G10" s="9" t="s">
        <v>23</v>
      </c>
      <c r="H10" s="10" t="s">
        <v>24</v>
      </c>
      <c r="I10" s="11" t="s">
        <v>25</v>
      </c>
      <c r="J10" s="12" t="s">
        <v>26</v>
      </c>
      <c r="K10" s="13" t="s">
        <v>27</v>
      </c>
      <c r="L10" s="291"/>
      <c r="M10" s="316"/>
      <c r="N10" s="286"/>
      <c r="O10" s="286"/>
      <c r="P10" s="286"/>
      <c r="Q10" s="286"/>
      <c r="R10" s="286"/>
      <c r="S10" s="286"/>
      <c r="T10" s="294"/>
      <c r="U10" s="291"/>
      <c r="V10" s="14" t="s">
        <v>28</v>
      </c>
      <c r="W10" s="296"/>
      <c r="X10" s="296"/>
    </row>
    <row r="11" spans="1:27" x14ac:dyDescent="0.25">
      <c r="A11" s="98"/>
      <c r="B11" s="54"/>
      <c r="C11" s="99"/>
      <c r="D11" s="19"/>
      <c r="E11" s="143"/>
      <c r="F11" s="20"/>
      <c r="G11" s="15">
        <f>ROUNDDOWN('Október 2020'!G11*'Október MRR%'!$E11/100,2)</f>
        <v>0</v>
      </c>
      <c r="H11" s="15">
        <f>ROUNDDOWN('Október 2020'!H11*'Október MRR%'!$E11/100,2)</f>
        <v>0</v>
      </c>
      <c r="I11" s="15">
        <f>ROUNDDOWN('Október 2020'!I11*'Október MRR%'!$E11/100,2)</f>
        <v>0</v>
      </c>
      <c r="J11" s="15">
        <f>ROUNDDOWN('Október 2020'!J11*'Október MRR%'!$E11/100,2)</f>
        <v>0</v>
      </c>
      <c r="K11" s="15">
        <f>ROUNDDOWN('Október 2020'!K11*'Október MRR%'!$E11/100,2)</f>
        <v>0</v>
      </c>
      <c r="L11" s="15">
        <f>SUM(G11:K11)</f>
        <v>0</v>
      </c>
      <c r="M11" s="15">
        <f>ROUNDDOWN('Október 2020'!M11*'Október MRR%'!$E11/100,2)</f>
        <v>0</v>
      </c>
      <c r="N11" s="15">
        <f>ROUNDDOWN('Október 2020'!N11*'Október MRR%'!$E11/100,2)</f>
        <v>0</v>
      </c>
      <c r="O11" s="15">
        <f>ROUNDDOWN('Október 2020'!O11*'Október MRR%'!$E11/100,2)</f>
        <v>0</v>
      </c>
      <c r="P11" s="15">
        <f>ROUNDDOWN('Október 2020'!P11*'Október MRR%'!$E11/100,2)</f>
        <v>0</v>
      </c>
      <c r="Q11" s="15">
        <f>ROUNDDOWN('Október 2020'!Q11*'Október MRR%'!$E11/100,2)</f>
        <v>0</v>
      </c>
      <c r="R11" s="15">
        <f>ROUNDDOWN('Október 2020'!R11*'Október MRR%'!$E11/100,2)</f>
        <v>0</v>
      </c>
      <c r="S11" s="15">
        <f>ROUNDDOWN('Október 2020'!S11*'Október MRR%'!$E11/100,2)</f>
        <v>0</v>
      </c>
      <c r="T11" s="15">
        <f>ROUNDDOWN('Október 2020'!T11*'Október MRR%'!$E11/100,2)</f>
        <v>0</v>
      </c>
      <c r="U11" s="15">
        <f>ROUNDDOWN('Október 2020'!U11*'Október MRR%'!$E11/100,2)</f>
        <v>0</v>
      </c>
      <c r="V11" s="15">
        <f>ROUNDDOWN('Október 2020'!V11*'Október MRR%'!$E11/100,2)</f>
        <v>0</v>
      </c>
      <c r="W11" s="17">
        <f t="shared" ref="W11:W20" si="0">SUM(L11:V11)</f>
        <v>0</v>
      </c>
      <c r="X11" s="56"/>
      <c r="AA11" s="55"/>
    </row>
    <row r="12" spans="1:27" x14ac:dyDescent="0.25">
      <c r="A12" s="98"/>
      <c r="B12" s="54"/>
      <c r="C12" s="101"/>
      <c r="D12" s="19"/>
      <c r="E12" s="143"/>
      <c r="F12" s="20"/>
      <c r="G12" s="15">
        <f>ROUNDDOWN('Október 2020'!G12*'Október MRR%'!$E12/100,2)</f>
        <v>0</v>
      </c>
      <c r="H12" s="15">
        <f>ROUNDDOWN('Október 2020'!H12*'Október MRR%'!$E12/100,2)</f>
        <v>0</v>
      </c>
      <c r="I12" s="15">
        <f>ROUNDDOWN('Október 2020'!I12*'Október MRR%'!$E12/100,2)</f>
        <v>0</v>
      </c>
      <c r="J12" s="15">
        <f>ROUNDDOWN('Október 2020'!J12*'Október MRR%'!$E12/100,2)</f>
        <v>0</v>
      </c>
      <c r="K12" s="15">
        <f>ROUNDDOWN('Október 2020'!K12*'Október MRR%'!$E12/100,2)</f>
        <v>0</v>
      </c>
      <c r="L12" s="15">
        <f t="shared" ref="L12:L20" si="1">SUM(G12:K12)</f>
        <v>0</v>
      </c>
      <c r="M12" s="15">
        <f>ROUNDDOWN('Október 2020'!M12*'Október MRR%'!$E12/100,2)</f>
        <v>0</v>
      </c>
      <c r="N12" s="15">
        <f>ROUNDDOWN('Október 2020'!N12*'Október MRR%'!$E12/100,2)</f>
        <v>0</v>
      </c>
      <c r="O12" s="15">
        <f>ROUNDDOWN('Október 2020'!O12*'Október MRR%'!$E12/100,2)</f>
        <v>0</v>
      </c>
      <c r="P12" s="15">
        <f>ROUNDDOWN('Október 2020'!P12*'Október MRR%'!$E12/100,2)</f>
        <v>0</v>
      </c>
      <c r="Q12" s="15">
        <f>ROUNDDOWN('Október 2020'!Q12*'Október MRR%'!$E12/100,2)</f>
        <v>0</v>
      </c>
      <c r="R12" s="15">
        <f>ROUNDDOWN('Október 2020'!R12*'Október MRR%'!$E12/100,2)</f>
        <v>0</v>
      </c>
      <c r="S12" s="15">
        <f>ROUNDDOWN('Október 2020'!S12*'Október MRR%'!$E12/100,2)</f>
        <v>0</v>
      </c>
      <c r="T12" s="15">
        <f>ROUNDDOWN('Október 2020'!T12*'Október MRR%'!$E12/100,2)</f>
        <v>0</v>
      </c>
      <c r="U12" s="15">
        <f>ROUNDDOWN('Október 2020'!U12*'Október MRR%'!$E12/100,2)</f>
        <v>0</v>
      </c>
      <c r="V12" s="15">
        <f>ROUNDDOWN('Október 2020'!V12*'Október MRR%'!$E12/100,2)</f>
        <v>0</v>
      </c>
      <c r="W12" s="17">
        <f t="shared" si="0"/>
        <v>0</v>
      </c>
      <c r="X12" s="56"/>
      <c r="AA12" s="55"/>
    </row>
    <row r="13" spans="1:27" x14ac:dyDescent="0.25">
      <c r="A13" s="98"/>
      <c r="B13" s="54"/>
      <c r="C13" s="18"/>
      <c r="D13" s="19"/>
      <c r="E13" s="143"/>
      <c r="F13" s="20"/>
      <c r="G13" s="15">
        <f>ROUNDDOWN('Október 2020'!G13*'Október MRR%'!$E13/100,2)</f>
        <v>0</v>
      </c>
      <c r="H13" s="15">
        <f>ROUNDDOWN('Október 2020'!H13*'Október MRR%'!$E13/100,2)</f>
        <v>0</v>
      </c>
      <c r="I13" s="15">
        <f>ROUNDDOWN('Október 2020'!I13*'Október MRR%'!$E13/100,2)</f>
        <v>0</v>
      </c>
      <c r="J13" s="15">
        <f>ROUNDDOWN('Október 2020'!J13*'Október MRR%'!$E13/100,2)</f>
        <v>0</v>
      </c>
      <c r="K13" s="15">
        <f>ROUNDDOWN('Október 2020'!K13*'Október MRR%'!$E13/100,2)</f>
        <v>0</v>
      </c>
      <c r="L13" s="15">
        <f t="shared" si="1"/>
        <v>0</v>
      </c>
      <c r="M13" s="15">
        <f>ROUNDDOWN('Október 2020'!M13*'Október MRR%'!$E13/100,2)</f>
        <v>0</v>
      </c>
      <c r="N13" s="15">
        <f>ROUNDDOWN('Október 2020'!N13*'Október MRR%'!$E13/100,2)</f>
        <v>0</v>
      </c>
      <c r="O13" s="15">
        <f>ROUNDDOWN('Október 2020'!O13*'Október MRR%'!$E13/100,2)</f>
        <v>0</v>
      </c>
      <c r="P13" s="15">
        <f>ROUNDDOWN('Október 2020'!P13*'Október MRR%'!$E13/100,2)</f>
        <v>0</v>
      </c>
      <c r="Q13" s="15">
        <f>ROUNDDOWN('Október 2020'!Q13*'Október MRR%'!$E13/100,2)</f>
        <v>0</v>
      </c>
      <c r="R13" s="15">
        <f>ROUNDDOWN('Október 2020'!R13*'Október MRR%'!$E13/100,2)</f>
        <v>0</v>
      </c>
      <c r="S13" s="15">
        <f>ROUNDDOWN('Október 2020'!S13*'Október MRR%'!$E13/100,2)</f>
        <v>0</v>
      </c>
      <c r="T13" s="15">
        <f>ROUNDDOWN('Október 2020'!T13*'Október MRR%'!$E13/100,2)</f>
        <v>0</v>
      </c>
      <c r="U13" s="15">
        <f>ROUNDDOWN('Október 2020'!U13*'Október MRR%'!$E13/100,2)</f>
        <v>0</v>
      </c>
      <c r="V13" s="15">
        <f>ROUNDDOWN('Október 2020'!V13*'Október MRR%'!$E13/100,2)</f>
        <v>0</v>
      </c>
      <c r="W13" s="17">
        <f t="shared" si="0"/>
        <v>0</v>
      </c>
      <c r="X13" s="56"/>
      <c r="AA13" s="55"/>
    </row>
    <row r="14" spans="1:27" x14ac:dyDescent="0.25">
      <c r="A14" s="98"/>
      <c r="B14" s="54"/>
      <c r="C14" s="18"/>
      <c r="D14" s="19"/>
      <c r="E14" s="143"/>
      <c r="F14" s="20"/>
      <c r="G14" s="15">
        <f>ROUNDDOWN('Október 2020'!G14*'Október MRR%'!$E14/100,2)</f>
        <v>0</v>
      </c>
      <c r="H14" s="15">
        <f>ROUNDDOWN('Október 2020'!H14*'Október MRR%'!$E14/100,2)</f>
        <v>0</v>
      </c>
      <c r="I14" s="15">
        <f>ROUNDDOWN('Október 2020'!I14*'Október MRR%'!$E14/100,2)</f>
        <v>0</v>
      </c>
      <c r="J14" s="15">
        <f>ROUNDDOWN('Október 2020'!J14*'Október MRR%'!$E14/100,2)</f>
        <v>0</v>
      </c>
      <c r="K14" s="15">
        <f>ROUNDDOWN('Október 2020'!K14*'Október MRR%'!$E14/100,2)</f>
        <v>0</v>
      </c>
      <c r="L14" s="15">
        <f t="shared" si="1"/>
        <v>0</v>
      </c>
      <c r="M14" s="15">
        <f>ROUNDDOWN('Október 2020'!M14*'Október MRR%'!$E14/100,2)</f>
        <v>0</v>
      </c>
      <c r="N14" s="15">
        <f>ROUNDDOWN('Október 2020'!N14*'Október MRR%'!$E14/100,2)</f>
        <v>0</v>
      </c>
      <c r="O14" s="15">
        <f>ROUNDDOWN('Október 2020'!O14*'Október MRR%'!$E14/100,2)</f>
        <v>0</v>
      </c>
      <c r="P14" s="15">
        <f>ROUNDDOWN('Október 2020'!P14*'Október MRR%'!$E14/100,2)</f>
        <v>0</v>
      </c>
      <c r="Q14" s="15">
        <f>ROUNDDOWN('Október 2020'!Q14*'Október MRR%'!$E14/100,2)</f>
        <v>0</v>
      </c>
      <c r="R14" s="15">
        <f>ROUNDDOWN('Október 2020'!R14*'Október MRR%'!$E14/100,2)</f>
        <v>0</v>
      </c>
      <c r="S14" s="15">
        <f>ROUNDDOWN('Október 2020'!S14*'Október MRR%'!$E14/100,2)</f>
        <v>0</v>
      </c>
      <c r="T14" s="15">
        <f>ROUNDDOWN('Október 2020'!T14*'Október MRR%'!$E14/100,2)</f>
        <v>0</v>
      </c>
      <c r="U14" s="15">
        <f>ROUNDDOWN('Október 2020'!U14*'Október MRR%'!$E14/100,2)</f>
        <v>0</v>
      </c>
      <c r="V14" s="15">
        <f>ROUNDDOWN('Október 2020'!V14*'Október MRR%'!$E14/100,2)</f>
        <v>0</v>
      </c>
      <c r="W14" s="17">
        <f t="shared" si="0"/>
        <v>0</v>
      </c>
      <c r="X14" s="56"/>
      <c r="AA14" s="55"/>
    </row>
    <row r="15" spans="1:27" x14ac:dyDescent="0.25">
      <c r="A15" s="98"/>
      <c r="B15" s="54"/>
      <c r="C15" s="18"/>
      <c r="D15" s="19"/>
      <c r="E15" s="143"/>
      <c r="F15" s="20"/>
      <c r="G15" s="15">
        <f>ROUNDDOWN('Október 2020'!G15*'Október MRR%'!$E15/100,2)</f>
        <v>0</v>
      </c>
      <c r="H15" s="15">
        <f>ROUNDDOWN('Október 2020'!H15*'Október MRR%'!$E15/100,2)</f>
        <v>0</v>
      </c>
      <c r="I15" s="15">
        <f>ROUNDDOWN('Október 2020'!I15*'Október MRR%'!$E15/100,2)</f>
        <v>0</v>
      </c>
      <c r="J15" s="15">
        <f>ROUNDDOWN('Október 2020'!J15*'Október MRR%'!$E15/100,2)</f>
        <v>0</v>
      </c>
      <c r="K15" s="15">
        <f>ROUNDDOWN('Október 2020'!K15*'Október MRR%'!$E15/100,2)</f>
        <v>0</v>
      </c>
      <c r="L15" s="15">
        <f t="shared" si="1"/>
        <v>0</v>
      </c>
      <c r="M15" s="15">
        <f>ROUNDDOWN('Október 2020'!M15*'Október MRR%'!$E15/100,2)</f>
        <v>0</v>
      </c>
      <c r="N15" s="15">
        <f>ROUNDDOWN('Október 2020'!N15*'Október MRR%'!$E15/100,2)</f>
        <v>0</v>
      </c>
      <c r="O15" s="15">
        <f>ROUNDDOWN('Október 2020'!O15*'Október MRR%'!$E15/100,2)</f>
        <v>0</v>
      </c>
      <c r="P15" s="15">
        <f>ROUNDDOWN('Október 2020'!P15*'Október MRR%'!$E15/100,2)</f>
        <v>0</v>
      </c>
      <c r="Q15" s="15">
        <f>ROUNDDOWN('Október 2020'!Q15*'Október MRR%'!$E15/100,2)</f>
        <v>0</v>
      </c>
      <c r="R15" s="15">
        <f>ROUNDDOWN('Október 2020'!R15*'Október MRR%'!$E15/100,2)</f>
        <v>0</v>
      </c>
      <c r="S15" s="15">
        <f>ROUNDDOWN('Október 2020'!S15*'Október MRR%'!$E15/100,2)</f>
        <v>0</v>
      </c>
      <c r="T15" s="15">
        <f>ROUNDDOWN('Október 2020'!T15*'Október MRR%'!$E15/100,2)</f>
        <v>0</v>
      </c>
      <c r="U15" s="15">
        <f>ROUNDDOWN('Október 2020'!U15*'Október MRR%'!$E15/100,2)</f>
        <v>0</v>
      </c>
      <c r="V15" s="15">
        <f>ROUNDDOWN('Október 2020'!V15*'Október MRR%'!$E15/100,2)</f>
        <v>0</v>
      </c>
      <c r="W15" s="17">
        <f t="shared" si="0"/>
        <v>0</v>
      </c>
      <c r="X15" s="56"/>
      <c r="AA15" s="55"/>
    </row>
    <row r="16" spans="1:27" x14ac:dyDescent="0.25">
      <c r="A16" s="98"/>
      <c r="B16" s="54"/>
      <c r="C16" s="18"/>
      <c r="D16" s="19"/>
      <c r="E16" s="143"/>
      <c r="F16" s="20"/>
      <c r="G16" s="15">
        <f>ROUNDDOWN('Október 2020'!G16*'Október MRR%'!$E16/100,2)</f>
        <v>0</v>
      </c>
      <c r="H16" s="15">
        <f>ROUNDDOWN('Október 2020'!H16*'Október MRR%'!$E16/100,2)</f>
        <v>0</v>
      </c>
      <c r="I16" s="15">
        <f>ROUNDDOWN('Október 2020'!I16*'Október MRR%'!$E16/100,2)</f>
        <v>0</v>
      </c>
      <c r="J16" s="15">
        <f>ROUNDDOWN('Október 2020'!J16*'Október MRR%'!$E16/100,2)</f>
        <v>0</v>
      </c>
      <c r="K16" s="15">
        <f>ROUNDDOWN('Október 2020'!K16*'Október MRR%'!$E16/100,2)</f>
        <v>0</v>
      </c>
      <c r="L16" s="15">
        <f t="shared" si="1"/>
        <v>0</v>
      </c>
      <c r="M16" s="15">
        <f>ROUNDDOWN('Október 2020'!M16*'Október MRR%'!$E16/100,2)</f>
        <v>0</v>
      </c>
      <c r="N16" s="15">
        <f>ROUNDDOWN('Október 2020'!N16*'Október MRR%'!$E16/100,2)</f>
        <v>0</v>
      </c>
      <c r="O16" s="15">
        <f>ROUNDDOWN('Október 2020'!O16*'Október MRR%'!$E16/100,2)</f>
        <v>0</v>
      </c>
      <c r="P16" s="15">
        <f>ROUNDDOWN('Október 2020'!P16*'Október MRR%'!$E16/100,2)</f>
        <v>0</v>
      </c>
      <c r="Q16" s="15">
        <f>ROUNDDOWN('Október 2020'!Q16*'Október MRR%'!$E16/100,2)</f>
        <v>0</v>
      </c>
      <c r="R16" s="15">
        <f>ROUNDDOWN('Október 2020'!R16*'Október MRR%'!$E16/100,2)</f>
        <v>0</v>
      </c>
      <c r="S16" s="15">
        <f>ROUNDDOWN('Október 2020'!S16*'Október MRR%'!$E16/100,2)</f>
        <v>0</v>
      </c>
      <c r="T16" s="15">
        <f>ROUNDDOWN('Október 2020'!T16*'Október MRR%'!$E16/100,2)</f>
        <v>0</v>
      </c>
      <c r="U16" s="15">
        <f>ROUNDDOWN('Október 2020'!U16*'Október MRR%'!$E16/100,2)</f>
        <v>0</v>
      </c>
      <c r="V16" s="15">
        <f>ROUNDDOWN('Október 2020'!V16*'Október MRR%'!$E16/100,2)</f>
        <v>0</v>
      </c>
      <c r="W16" s="17">
        <f t="shared" si="0"/>
        <v>0</v>
      </c>
      <c r="X16" s="56"/>
      <c r="AA16" s="55"/>
    </row>
    <row r="17" spans="1:27" x14ac:dyDescent="0.25">
      <c r="A17" s="98"/>
      <c r="B17" s="54"/>
      <c r="C17" s="18"/>
      <c r="D17" s="19"/>
      <c r="E17" s="143"/>
      <c r="F17" s="20"/>
      <c r="G17" s="15">
        <f>ROUNDDOWN('Október 2020'!G17*'Október MRR%'!$E17/100,2)</f>
        <v>0</v>
      </c>
      <c r="H17" s="15">
        <f>ROUNDDOWN('Október 2020'!H17*'Október MRR%'!$E17/100,2)</f>
        <v>0</v>
      </c>
      <c r="I17" s="15">
        <f>ROUNDDOWN('Október 2020'!I17*'Október MRR%'!$E17/100,2)</f>
        <v>0</v>
      </c>
      <c r="J17" s="15">
        <f>ROUNDDOWN('Október 2020'!J17*'Október MRR%'!$E17/100,2)</f>
        <v>0</v>
      </c>
      <c r="K17" s="15">
        <f>ROUNDDOWN('Október 2020'!K17*'Október MRR%'!$E17/100,2)</f>
        <v>0</v>
      </c>
      <c r="L17" s="15">
        <f t="shared" si="1"/>
        <v>0</v>
      </c>
      <c r="M17" s="15">
        <f>ROUNDDOWN('Október 2020'!M17*'Október MRR%'!$E17/100,2)</f>
        <v>0</v>
      </c>
      <c r="N17" s="15">
        <f>ROUNDDOWN('Október 2020'!N17*'Október MRR%'!$E17/100,2)</f>
        <v>0</v>
      </c>
      <c r="O17" s="15">
        <f>ROUNDDOWN('Október 2020'!O17*'Október MRR%'!$E17/100,2)</f>
        <v>0</v>
      </c>
      <c r="P17" s="15">
        <f>ROUNDDOWN('Október 2020'!P17*'Október MRR%'!$E17/100,2)</f>
        <v>0</v>
      </c>
      <c r="Q17" s="15">
        <f>ROUNDDOWN('Október 2020'!Q17*'Október MRR%'!$E17/100,2)</f>
        <v>0</v>
      </c>
      <c r="R17" s="15">
        <f>ROUNDDOWN('Október 2020'!R17*'Október MRR%'!$E17/100,2)</f>
        <v>0</v>
      </c>
      <c r="S17" s="15">
        <f>ROUNDDOWN('Október 2020'!S17*'Október MRR%'!$E17/100,2)</f>
        <v>0</v>
      </c>
      <c r="T17" s="15">
        <f>ROUNDDOWN('Október 2020'!T17*'Október MRR%'!$E17/100,2)</f>
        <v>0</v>
      </c>
      <c r="U17" s="15">
        <f>ROUNDDOWN('Október 2020'!U17*'Október MRR%'!$E17/100,2)</f>
        <v>0</v>
      </c>
      <c r="V17" s="15">
        <f>ROUNDDOWN('Október 2020'!V17*'Október MRR%'!$E17/100,2)</f>
        <v>0</v>
      </c>
      <c r="W17" s="17">
        <f t="shared" si="0"/>
        <v>0</v>
      </c>
      <c r="X17" s="56"/>
      <c r="AA17" s="55"/>
    </row>
    <row r="18" spans="1:27" x14ac:dyDescent="0.25">
      <c r="A18" s="98"/>
      <c r="B18" s="54"/>
      <c r="C18" s="18"/>
      <c r="D18" s="19"/>
      <c r="E18" s="143"/>
      <c r="F18" s="20"/>
      <c r="G18" s="15">
        <f>ROUNDDOWN('Október 2020'!G18*'Október MRR%'!$E18/100,2)</f>
        <v>0</v>
      </c>
      <c r="H18" s="15">
        <f>ROUNDDOWN('Október 2020'!H18*'Október MRR%'!$E18/100,2)</f>
        <v>0</v>
      </c>
      <c r="I18" s="15">
        <f>ROUNDDOWN('Október 2020'!I18*'Október MRR%'!$E18/100,2)</f>
        <v>0</v>
      </c>
      <c r="J18" s="15">
        <f>ROUNDDOWN('Október 2020'!J18*'Október MRR%'!$E18/100,2)</f>
        <v>0</v>
      </c>
      <c r="K18" s="15">
        <f>ROUNDDOWN('Október 2020'!K18*'Október MRR%'!$E18/100,2)</f>
        <v>0</v>
      </c>
      <c r="L18" s="15">
        <f t="shared" si="1"/>
        <v>0</v>
      </c>
      <c r="M18" s="15">
        <f>ROUNDDOWN('Október 2020'!M18*'Október MRR%'!$E18/100,2)</f>
        <v>0</v>
      </c>
      <c r="N18" s="15">
        <f>ROUNDDOWN('Október 2020'!N18*'Október MRR%'!$E18/100,2)</f>
        <v>0</v>
      </c>
      <c r="O18" s="15">
        <f>ROUNDDOWN('Október 2020'!O18*'Október MRR%'!$E18/100,2)</f>
        <v>0</v>
      </c>
      <c r="P18" s="15">
        <f>ROUNDDOWN('Október 2020'!P18*'Október MRR%'!$E18/100,2)</f>
        <v>0</v>
      </c>
      <c r="Q18" s="15">
        <f>ROUNDDOWN('Október 2020'!Q18*'Október MRR%'!$E18/100,2)</f>
        <v>0</v>
      </c>
      <c r="R18" s="15">
        <f>ROUNDDOWN('Október 2020'!R18*'Október MRR%'!$E18/100,2)</f>
        <v>0</v>
      </c>
      <c r="S18" s="15">
        <f>ROUNDDOWN('Október 2020'!S18*'Október MRR%'!$E18/100,2)</f>
        <v>0</v>
      </c>
      <c r="T18" s="15">
        <f>ROUNDDOWN('Október 2020'!T18*'Október MRR%'!$E18/100,2)</f>
        <v>0</v>
      </c>
      <c r="U18" s="15">
        <f>ROUNDDOWN('Október 2020'!U18*'Október MRR%'!$E18/100,2)</f>
        <v>0</v>
      </c>
      <c r="V18" s="15">
        <f>ROUNDDOWN('Október 2020'!V18*'Október MRR%'!$E18/100,2)</f>
        <v>0</v>
      </c>
      <c r="W18" s="17">
        <f t="shared" si="0"/>
        <v>0</v>
      </c>
      <c r="X18" s="56"/>
      <c r="AA18" s="55"/>
    </row>
    <row r="19" spans="1:27" x14ac:dyDescent="0.25">
      <c r="A19" s="98"/>
      <c r="B19" s="54"/>
      <c r="C19" s="18"/>
      <c r="D19" s="19"/>
      <c r="E19" s="143"/>
      <c r="F19" s="20"/>
      <c r="G19" s="15">
        <f>ROUNDDOWN('Október 2020'!G19*'Október MRR%'!$E19/100,2)</f>
        <v>0</v>
      </c>
      <c r="H19" s="15">
        <f>ROUNDDOWN('Október 2020'!H19*'Október MRR%'!$E19/100,2)</f>
        <v>0</v>
      </c>
      <c r="I19" s="15">
        <f>ROUNDDOWN('Október 2020'!I19*'Október MRR%'!$E19/100,2)</f>
        <v>0</v>
      </c>
      <c r="J19" s="15">
        <f>ROUNDDOWN('Október 2020'!J19*'Október MRR%'!$E19/100,2)</f>
        <v>0</v>
      </c>
      <c r="K19" s="15">
        <f>ROUNDDOWN('Október 2020'!K19*'Október MRR%'!$E19/100,2)</f>
        <v>0</v>
      </c>
      <c r="L19" s="15">
        <f t="shared" si="1"/>
        <v>0</v>
      </c>
      <c r="M19" s="15">
        <f>ROUNDDOWN('Október 2020'!M19*'Október MRR%'!$E19/100,2)</f>
        <v>0</v>
      </c>
      <c r="N19" s="15">
        <f>ROUNDDOWN('Október 2020'!N19*'Október MRR%'!$E19/100,2)</f>
        <v>0</v>
      </c>
      <c r="O19" s="15">
        <f>ROUNDDOWN('Október 2020'!O19*'Október MRR%'!$E19/100,2)</f>
        <v>0</v>
      </c>
      <c r="P19" s="15">
        <f>ROUNDDOWN('Október 2020'!P19*'Október MRR%'!$E19/100,2)</f>
        <v>0</v>
      </c>
      <c r="Q19" s="15">
        <f>ROUNDDOWN('Október 2020'!Q19*'Október MRR%'!$E19/100,2)</f>
        <v>0</v>
      </c>
      <c r="R19" s="15">
        <f>ROUNDDOWN('Október 2020'!R19*'Október MRR%'!$E19/100,2)</f>
        <v>0</v>
      </c>
      <c r="S19" s="15">
        <f>ROUNDDOWN('Október 2020'!S19*'Október MRR%'!$E19/100,2)</f>
        <v>0</v>
      </c>
      <c r="T19" s="15">
        <f>ROUNDDOWN('Október 2020'!T19*'Október MRR%'!$E19/100,2)</f>
        <v>0</v>
      </c>
      <c r="U19" s="15">
        <f>ROUNDDOWN('Október 2020'!U19*'Október MRR%'!$E19/100,2)</f>
        <v>0</v>
      </c>
      <c r="V19" s="15">
        <f>ROUNDDOWN('Október 2020'!V19*'Október MRR%'!$E19/100,2)</f>
        <v>0</v>
      </c>
      <c r="W19" s="17">
        <f t="shared" si="0"/>
        <v>0</v>
      </c>
      <c r="X19" s="56"/>
      <c r="AA19" s="55"/>
    </row>
    <row r="20" spans="1:27" x14ac:dyDescent="0.25">
      <c r="A20" s="98"/>
      <c r="B20" s="54"/>
      <c r="C20" s="18"/>
      <c r="D20" s="19"/>
      <c r="E20" s="143"/>
      <c r="F20" s="20"/>
      <c r="G20" s="15">
        <f>ROUNDDOWN('Október 2020'!G20*'Október MRR%'!$E20/100,2)</f>
        <v>0</v>
      </c>
      <c r="H20" s="15">
        <f>ROUNDDOWN('Október 2020'!H20*'Október MRR%'!$E20/100,2)</f>
        <v>0</v>
      </c>
      <c r="I20" s="15">
        <f>ROUNDDOWN('Október 2020'!I20*'Október MRR%'!$E20/100,2)</f>
        <v>0</v>
      </c>
      <c r="J20" s="15">
        <f>ROUNDDOWN('Október 2020'!J20*'Október MRR%'!$E20/100,2)</f>
        <v>0</v>
      </c>
      <c r="K20" s="15">
        <f>ROUNDDOWN('Október 2020'!K20*'Október MRR%'!$E20/100,2)</f>
        <v>0</v>
      </c>
      <c r="L20" s="15">
        <f t="shared" si="1"/>
        <v>0</v>
      </c>
      <c r="M20" s="15">
        <f>ROUNDDOWN('Október 2020'!M20*'Október MRR%'!$E20/100,2)</f>
        <v>0</v>
      </c>
      <c r="N20" s="15">
        <f>ROUNDDOWN('Október 2020'!N20*'Október MRR%'!$E20/100,2)</f>
        <v>0</v>
      </c>
      <c r="O20" s="15">
        <f>ROUNDDOWN('Október 2020'!O20*'Október MRR%'!$E20/100,2)</f>
        <v>0</v>
      </c>
      <c r="P20" s="15">
        <f>ROUNDDOWN('Október 2020'!P20*'Október MRR%'!$E20/100,2)</f>
        <v>0</v>
      </c>
      <c r="Q20" s="15">
        <f>ROUNDDOWN('Október 2020'!Q20*'Október MRR%'!$E20/100,2)</f>
        <v>0</v>
      </c>
      <c r="R20" s="15">
        <f>ROUNDDOWN('Október 2020'!R20*'Október MRR%'!$E20/100,2)</f>
        <v>0</v>
      </c>
      <c r="S20" s="15">
        <f>ROUNDDOWN('Október 2020'!S20*'Október MRR%'!$E20/100,2)</f>
        <v>0</v>
      </c>
      <c r="T20" s="15">
        <f>ROUNDDOWN('Október 2020'!T20*'Október MRR%'!$E20/100,2)</f>
        <v>0</v>
      </c>
      <c r="U20" s="15">
        <f>ROUNDDOWN('Október 2020'!U20*'Október MRR%'!$E20/100,2)</f>
        <v>0</v>
      </c>
      <c r="V20" s="15">
        <f>ROUNDDOWN('Október 2020'!V20*'Október MRR%'!$E20/100,2)</f>
        <v>0</v>
      </c>
      <c r="W20" s="17">
        <f t="shared" si="0"/>
        <v>0</v>
      </c>
      <c r="X20" s="56"/>
      <c r="AA20" s="55"/>
    </row>
    <row r="21" spans="1:27" ht="15.75" x14ac:dyDescent="0.25">
      <c r="A21" s="297" t="s">
        <v>68</v>
      </c>
      <c r="B21" s="298"/>
      <c r="C21" s="298"/>
      <c r="D21" s="298"/>
      <c r="E21" s="299"/>
      <c r="F21" s="91"/>
      <c r="G21" s="26">
        <f t="shared" ref="G21:W21" si="2">SUM(G11:G20)</f>
        <v>0</v>
      </c>
      <c r="H21" s="26">
        <f t="shared" si="2"/>
        <v>0</v>
      </c>
      <c r="I21" s="26">
        <f t="shared" si="2"/>
        <v>0</v>
      </c>
      <c r="J21" s="26">
        <f t="shared" si="2"/>
        <v>0</v>
      </c>
      <c r="K21" s="26">
        <f t="shared" si="2"/>
        <v>0</v>
      </c>
      <c r="L21" s="26">
        <f t="shared" si="2"/>
        <v>0</v>
      </c>
      <c r="M21" s="26">
        <f t="shared" si="2"/>
        <v>0</v>
      </c>
      <c r="N21" s="26">
        <f t="shared" si="2"/>
        <v>0</v>
      </c>
      <c r="O21" s="26">
        <f t="shared" si="2"/>
        <v>0</v>
      </c>
      <c r="P21" s="26">
        <f t="shared" si="2"/>
        <v>0</v>
      </c>
      <c r="Q21" s="26">
        <f t="shared" si="2"/>
        <v>0</v>
      </c>
      <c r="R21" s="26">
        <f t="shared" si="2"/>
        <v>0</v>
      </c>
      <c r="S21" s="26">
        <f t="shared" si="2"/>
        <v>0</v>
      </c>
      <c r="T21" s="26">
        <f t="shared" si="2"/>
        <v>0</v>
      </c>
      <c r="U21" s="26">
        <f t="shared" si="2"/>
        <v>0</v>
      </c>
      <c r="V21" s="26">
        <f t="shared" si="2"/>
        <v>0</v>
      </c>
      <c r="W21" s="26">
        <f t="shared" si="2"/>
        <v>0</v>
      </c>
      <c r="X21" s="27"/>
    </row>
    <row r="22" spans="1:27" ht="16.5" thickBot="1" x14ac:dyDescent="0.3">
      <c r="A22" s="28"/>
      <c r="B22" s="28"/>
      <c r="C22" s="29"/>
      <c r="D22" s="29"/>
      <c r="E22" s="82"/>
      <c r="F22" s="29"/>
      <c r="G22" s="30"/>
      <c r="H22" s="30"/>
      <c r="I22" s="30"/>
      <c r="J22" s="30"/>
      <c r="K22" s="30"/>
      <c r="L22" s="30"/>
      <c r="M22" s="30"/>
      <c r="N22" s="30"/>
      <c r="O22" s="31"/>
      <c r="P22" s="31"/>
      <c r="Q22" s="31"/>
      <c r="R22" s="31"/>
      <c r="S22" s="31"/>
      <c r="T22" s="30"/>
      <c r="U22" s="30"/>
      <c r="V22" s="30"/>
      <c r="W22" s="30"/>
      <c r="X22" s="32"/>
    </row>
    <row r="23" spans="1:27" ht="16.5" thickBot="1" x14ac:dyDescent="0.3">
      <c r="A23" s="300" t="s">
        <v>29</v>
      </c>
      <c r="B23" s="301"/>
      <c r="C23" s="302"/>
      <c r="D23" s="302"/>
      <c r="E23" s="302"/>
      <c r="F23" s="302"/>
      <c r="G23" s="302"/>
      <c r="H23" s="302"/>
      <c r="I23" s="302"/>
      <c r="J23" s="302"/>
      <c r="K23" s="302"/>
      <c r="L23" s="302"/>
      <c r="M23" s="302"/>
      <c r="N23" s="302"/>
      <c r="O23" s="302"/>
      <c r="P23" s="302"/>
      <c r="Q23" s="302"/>
      <c r="R23" s="302"/>
      <c r="S23" s="302"/>
      <c r="T23" s="302"/>
      <c r="U23" s="302"/>
      <c r="V23" s="302"/>
      <c r="W23" s="302"/>
      <c r="X23" s="303"/>
    </row>
    <row r="24" spans="1:27" ht="15.75" x14ac:dyDescent="0.25">
      <c r="A24" s="33" t="s">
        <v>30</v>
      </c>
      <c r="B24" s="309" t="s">
        <v>62</v>
      </c>
      <c r="C24" s="310"/>
      <c r="D24" s="311"/>
      <c r="E24" s="304"/>
      <c r="F24" s="305"/>
      <c r="G24" s="305"/>
      <c r="H24" s="305"/>
      <c r="I24" s="305"/>
      <c r="J24" s="305"/>
      <c r="K24" s="34">
        <v>2</v>
      </c>
      <c r="L24" s="306" t="s">
        <v>63</v>
      </c>
      <c r="M24" s="306"/>
      <c r="N24" s="306"/>
      <c r="O24" s="306"/>
      <c r="P24" s="306"/>
      <c r="Q24" s="306"/>
      <c r="R24" s="307"/>
      <c r="S24" s="307"/>
      <c r="T24" s="307"/>
      <c r="U24" s="307"/>
      <c r="V24" s="307"/>
      <c r="W24" s="307"/>
      <c r="X24" s="308"/>
    </row>
    <row r="25" spans="1:27" ht="15" customHeight="1" x14ac:dyDescent="0.25">
      <c r="A25" s="35" t="s">
        <v>33</v>
      </c>
      <c r="B25" s="317" t="s">
        <v>34</v>
      </c>
      <c r="C25" s="318"/>
      <c r="D25" s="318"/>
      <c r="E25" s="318"/>
      <c r="F25" s="318"/>
      <c r="G25" s="318"/>
      <c r="H25" s="318"/>
      <c r="I25" s="318"/>
      <c r="J25" s="318"/>
      <c r="K25" s="318"/>
      <c r="L25" s="318"/>
      <c r="M25" s="318"/>
      <c r="N25" s="318"/>
      <c r="O25" s="318"/>
      <c r="P25" s="318"/>
      <c r="Q25" s="318"/>
      <c r="R25" s="318"/>
      <c r="S25" s="318"/>
      <c r="T25" s="318"/>
      <c r="U25" s="318"/>
      <c r="V25" s="318"/>
      <c r="W25" s="318"/>
      <c r="X25" s="319"/>
    </row>
    <row r="26" spans="1:27" ht="15.75" x14ac:dyDescent="0.25">
      <c r="A26" s="274"/>
      <c r="B26" s="51"/>
      <c r="C26" s="277" t="s">
        <v>35</v>
      </c>
      <c r="D26" s="277"/>
      <c r="E26" s="277"/>
      <c r="F26" s="277"/>
      <c r="G26" s="277"/>
      <c r="H26" s="277"/>
      <c r="I26" s="277"/>
      <c r="J26" s="277"/>
      <c r="K26" s="278" t="s">
        <v>36</v>
      </c>
      <c r="L26" s="278"/>
      <c r="M26" s="278"/>
      <c r="N26" s="278"/>
      <c r="O26" s="278"/>
      <c r="P26" s="278"/>
      <c r="Q26" s="278"/>
      <c r="R26" s="278"/>
      <c r="S26" s="278"/>
      <c r="T26" s="277"/>
      <c r="U26" s="277"/>
      <c r="V26" s="277"/>
      <c r="W26" s="277"/>
      <c r="X26" s="279"/>
    </row>
    <row r="27" spans="1:27" ht="15.75" x14ac:dyDescent="0.25">
      <c r="A27" s="275"/>
      <c r="B27" s="52"/>
      <c r="C27" s="277" t="s">
        <v>37</v>
      </c>
      <c r="D27" s="277"/>
      <c r="E27" s="277"/>
      <c r="F27" s="277"/>
      <c r="G27" s="277"/>
      <c r="H27" s="277"/>
      <c r="I27" s="277"/>
      <c r="J27" s="277"/>
      <c r="K27" s="278"/>
      <c r="L27" s="278"/>
      <c r="M27" s="278"/>
      <c r="N27" s="278"/>
      <c r="O27" s="278"/>
      <c r="P27" s="278"/>
      <c r="Q27" s="278"/>
      <c r="R27" s="278"/>
      <c r="S27" s="278"/>
      <c r="T27" s="277"/>
      <c r="U27" s="277"/>
      <c r="V27" s="277"/>
      <c r="W27" s="277"/>
      <c r="X27" s="279"/>
    </row>
    <row r="28" spans="1:27" ht="16.5" thickBot="1" x14ac:dyDescent="0.3">
      <c r="A28" s="276"/>
      <c r="B28" s="53"/>
      <c r="C28" s="280" t="s">
        <v>38</v>
      </c>
      <c r="D28" s="280"/>
      <c r="E28" s="277"/>
      <c r="F28" s="277"/>
      <c r="G28" s="277"/>
      <c r="H28" s="277"/>
      <c r="I28" s="277"/>
      <c r="J28" s="277"/>
      <c r="K28" s="280" t="s">
        <v>39</v>
      </c>
      <c r="L28" s="280"/>
      <c r="M28" s="280"/>
      <c r="N28" s="280"/>
      <c r="O28" s="280"/>
      <c r="P28" s="280"/>
      <c r="Q28" s="280"/>
      <c r="R28" s="280"/>
      <c r="S28" s="280"/>
      <c r="T28" s="280"/>
      <c r="U28" s="280"/>
      <c r="V28" s="280"/>
      <c r="W28" s="280"/>
      <c r="X28" s="281"/>
    </row>
    <row r="29" spans="1:27" ht="16.5" thickBot="1" x14ac:dyDescent="0.3">
      <c r="A29" s="28"/>
      <c r="B29" s="28"/>
      <c r="C29" s="29"/>
      <c r="D29" s="29"/>
      <c r="E29" s="82"/>
      <c r="F29" s="29"/>
      <c r="G29" s="36"/>
      <c r="H29" s="36"/>
      <c r="I29" s="36"/>
      <c r="J29" s="30"/>
      <c r="K29" s="30"/>
      <c r="L29" s="30"/>
      <c r="M29" s="30"/>
      <c r="N29" s="30"/>
      <c r="O29" s="31"/>
      <c r="P29" s="31"/>
      <c r="Q29" s="31"/>
      <c r="R29" s="31"/>
      <c r="S29" s="31"/>
      <c r="T29" s="30"/>
      <c r="U29" s="30"/>
      <c r="V29" s="30"/>
      <c r="W29" s="30"/>
      <c r="X29" s="32"/>
    </row>
    <row r="30" spans="1:27" ht="15" customHeight="1" thickBot="1" x14ac:dyDescent="0.3">
      <c r="A30" s="37" t="s">
        <v>40</v>
      </c>
      <c r="B30" s="37"/>
      <c r="C30" s="37"/>
      <c r="D30" s="37"/>
      <c r="E30" s="83"/>
      <c r="F30" s="38"/>
      <c r="G30" s="38"/>
      <c r="H30" s="38"/>
      <c r="I30" s="38"/>
      <c r="J30" s="38"/>
      <c r="K30" s="38"/>
      <c r="L30" s="38"/>
      <c r="M30" s="38"/>
      <c r="N30" s="38"/>
      <c r="O30" s="363" t="s">
        <v>46</v>
      </c>
      <c r="P30" s="364"/>
      <c r="Q30" s="364"/>
      <c r="R30" s="364"/>
      <c r="S30" s="364"/>
      <c r="T30" s="364"/>
      <c r="U30" s="364"/>
      <c r="V30" s="364"/>
      <c r="W30" s="364"/>
      <c r="X30" s="365"/>
    </row>
    <row r="31" spans="1:27" x14ac:dyDescent="0.25">
      <c r="A31" s="39">
        <v>1</v>
      </c>
      <c r="B31" s="377" t="s">
        <v>43</v>
      </c>
      <c r="C31" s="378"/>
      <c r="D31" s="41"/>
      <c r="E31" s="84"/>
      <c r="F31" s="41"/>
      <c r="G31" s="41"/>
      <c r="H31" s="41"/>
      <c r="I31" s="42"/>
      <c r="J31" s="42"/>
      <c r="K31" s="42"/>
      <c r="L31" s="41"/>
      <c r="M31" s="41"/>
      <c r="N31" s="41"/>
      <c r="O31" s="355" t="s">
        <v>47</v>
      </c>
      <c r="P31" s="356"/>
      <c r="Q31" s="356"/>
      <c r="R31" s="356"/>
      <c r="S31" s="356"/>
      <c r="T31" s="356"/>
      <c r="U31" s="356"/>
      <c r="V31" s="356"/>
      <c r="W31" s="356"/>
      <c r="X31" s="357"/>
    </row>
    <row r="32" spans="1:27" x14ac:dyDescent="0.25">
      <c r="A32" s="39"/>
      <c r="B32" s="39"/>
      <c r="C32" s="40"/>
      <c r="D32" s="43"/>
      <c r="E32" s="85"/>
      <c r="F32" s="43"/>
      <c r="G32" s="43"/>
      <c r="H32" s="43"/>
      <c r="I32" s="43"/>
      <c r="J32" s="43"/>
      <c r="K32" s="43"/>
      <c r="L32" s="43"/>
      <c r="M32" s="43"/>
      <c r="N32" s="43"/>
      <c r="O32" s="358" t="s">
        <v>94</v>
      </c>
      <c r="P32" s="359"/>
      <c r="Q32" s="359"/>
      <c r="R32" s="359"/>
      <c r="S32" s="359"/>
      <c r="T32" s="359"/>
      <c r="U32" s="359"/>
      <c r="V32" s="359"/>
      <c r="W32" s="359"/>
      <c r="X32" s="67"/>
    </row>
    <row r="33" spans="1:24" x14ac:dyDescent="0.25">
      <c r="A33" s="39"/>
      <c r="B33" s="39"/>
      <c r="C33" s="40"/>
      <c r="D33" s="43"/>
      <c r="E33" s="85"/>
      <c r="F33" s="43"/>
      <c r="G33" s="43"/>
      <c r="H33" s="43"/>
      <c r="I33" s="43"/>
      <c r="J33" s="43"/>
      <c r="K33" s="43"/>
      <c r="L33" s="43"/>
      <c r="M33" s="43"/>
      <c r="N33" s="43"/>
      <c r="O33" s="358"/>
      <c r="P33" s="359"/>
      <c r="Q33" s="359"/>
      <c r="R33" s="359"/>
      <c r="S33" s="359"/>
      <c r="T33" s="359"/>
      <c r="U33" s="359"/>
      <c r="V33" s="359"/>
      <c r="W33" s="359"/>
      <c r="X33" s="67"/>
    </row>
    <row r="34" spans="1:24" x14ac:dyDescent="0.25">
      <c r="A34" s="39"/>
      <c r="B34" s="39"/>
      <c r="C34" s="40"/>
      <c r="D34" s="43"/>
      <c r="E34" s="86"/>
      <c r="F34"/>
      <c r="G34"/>
      <c r="H34"/>
      <c r="I34"/>
      <c r="J34"/>
      <c r="K34"/>
      <c r="L34"/>
      <c r="M34"/>
      <c r="N34"/>
      <c r="O34" s="358"/>
      <c r="P34" s="359"/>
      <c r="Q34" s="359"/>
      <c r="R34" s="359"/>
      <c r="S34" s="359"/>
      <c r="T34" s="359"/>
      <c r="U34" s="359"/>
      <c r="V34" s="359"/>
      <c r="W34" s="359"/>
      <c r="X34" s="67"/>
    </row>
    <row r="35" spans="1:24" x14ac:dyDescent="0.25">
      <c r="A35" s="44"/>
      <c r="B35" s="44"/>
      <c r="C35" s="264"/>
      <c r="D35" s="264"/>
      <c r="E35" s="264"/>
      <c r="F35" s="264"/>
      <c r="G35" s="264"/>
      <c r="H35" s="264"/>
      <c r="I35" s="264"/>
      <c r="J35" s="264"/>
      <c r="K35" s="264"/>
      <c r="L35" s="264"/>
      <c r="M35" s="264"/>
      <c r="N35"/>
      <c r="O35" s="358" t="s">
        <v>49</v>
      </c>
      <c r="P35" s="359"/>
      <c r="Q35" s="359"/>
      <c r="R35" s="359"/>
      <c r="S35" s="359"/>
      <c r="T35" s="359"/>
      <c r="U35" s="359"/>
      <c r="V35" s="359"/>
      <c r="W35" s="359"/>
      <c r="X35" s="67"/>
    </row>
    <row r="36" spans="1:24" x14ac:dyDescent="0.25">
      <c r="A36" s="44"/>
      <c r="B36" s="44"/>
      <c r="C36" s="264"/>
      <c r="D36" s="264"/>
      <c r="E36" s="264"/>
      <c r="F36" s="264"/>
      <c r="G36" s="264"/>
      <c r="H36" s="264"/>
      <c r="I36" s="264"/>
      <c r="J36" s="264"/>
      <c r="K36" s="264"/>
      <c r="L36" s="264"/>
      <c r="M36" s="264"/>
      <c r="N36" s="89"/>
      <c r="O36" s="358"/>
      <c r="P36" s="359"/>
      <c r="Q36" s="359"/>
      <c r="R36" s="359"/>
      <c r="S36" s="359"/>
      <c r="T36" s="359"/>
      <c r="U36" s="359"/>
      <c r="V36" s="359"/>
      <c r="W36" s="359"/>
      <c r="X36" s="67"/>
    </row>
    <row r="37" spans="1:24" ht="15.75" thickBot="1" x14ac:dyDescent="0.3">
      <c r="A37" s="89"/>
      <c r="B37" s="89"/>
      <c r="C37" s="264"/>
      <c r="D37" s="264"/>
      <c r="E37" s="264"/>
      <c r="F37" s="264"/>
      <c r="G37" s="264"/>
      <c r="H37" s="264"/>
      <c r="I37" s="264"/>
      <c r="J37" s="264"/>
      <c r="K37" s="264"/>
      <c r="L37" s="264"/>
      <c r="M37" s="264"/>
      <c r="N37" s="89"/>
      <c r="O37" s="68"/>
      <c r="P37" s="69"/>
      <c r="Q37" s="69"/>
      <c r="R37" s="69"/>
      <c r="S37" s="69"/>
      <c r="T37" s="69"/>
      <c r="U37" s="69"/>
      <c r="V37" s="69"/>
      <c r="W37" s="69"/>
      <c r="X37" s="70"/>
    </row>
    <row r="38" spans="1:24" x14ac:dyDescent="0.25">
      <c r="A38" s="89"/>
      <c r="B38" s="89"/>
      <c r="C38" s="89"/>
      <c r="D38" s="89"/>
      <c r="E38" s="87"/>
      <c r="F38" s="89"/>
      <c r="G38" s="89"/>
      <c r="H38" s="89"/>
      <c r="I38" s="89"/>
      <c r="J38" s="89"/>
      <c r="K38" s="89"/>
      <c r="L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</row>
    <row r="39" spans="1:24" x14ac:dyDescent="0.25">
      <c r="A39" s="89"/>
      <c r="B39" s="89"/>
      <c r="C39" s="89"/>
      <c r="D39" s="89"/>
      <c r="E39" s="87"/>
      <c r="F39" s="89"/>
      <c r="G39" s="89"/>
      <c r="H39" s="89"/>
      <c r="I39" s="89"/>
      <c r="J39" s="89"/>
      <c r="K39" s="89"/>
      <c r="L39" s="89"/>
      <c r="N39" s="89"/>
      <c r="O39" s="89"/>
      <c r="P39" s="89"/>
      <c r="Q39" s="89"/>
      <c r="R39" s="89"/>
      <c r="S39" s="89"/>
      <c r="T39" s="89"/>
      <c r="U39" s="89"/>
      <c r="W39" s="89"/>
      <c r="X39" s="89"/>
    </row>
    <row r="40" spans="1:24" x14ac:dyDescent="0.25">
      <c r="A40" s="89"/>
      <c r="B40" s="89"/>
      <c r="C40" s="89"/>
      <c r="D40" s="89"/>
      <c r="E40" s="87"/>
      <c r="F40" s="89"/>
      <c r="G40" s="89"/>
      <c r="H40" s="89"/>
      <c r="I40" s="89"/>
      <c r="J40" s="89"/>
      <c r="K40" s="89"/>
      <c r="L40" s="89"/>
      <c r="N40" s="89"/>
      <c r="O40" s="89"/>
      <c r="P40" s="89"/>
      <c r="Q40" s="89"/>
      <c r="R40" s="89"/>
      <c r="S40" s="89"/>
      <c r="T40" s="89"/>
      <c r="U40" s="89"/>
      <c r="W40" s="89"/>
      <c r="X40" s="89"/>
    </row>
  </sheetData>
  <mergeCells count="60">
    <mergeCell ref="B31:C31"/>
    <mergeCell ref="O31:X31"/>
    <mergeCell ref="O33:W33"/>
    <mergeCell ref="O34:W34"/>
    <mergeCell ref="C35:M37"/>
    <mergeCell ref="O35:W35"/>
    <mergeCell ref="O36:W36"/>
    <mergeCell ref="A21:E21"/>
    <mergeCell ref="A23:X23"/>
    <mergeCell ref="O32:W32"/>
    <mergeCell ref="B25:X25"/>
    <mergeCell ref="A26:A28"/>
    <mergeCell ref="C26:D26"/>
    <mergeCell ref="E26:J26"/>
    <mergeCell ref="K26:S27"/>
    <mergeCell ref="T26:X27"/>
    <mergeCell ref="C27:D27"/>
    <mergeCell ref="E27:J27"/>
    <mergeCell ref="C28:D28"/>
    <mergeCell ref="E28:J28"/>
    <mergeCell ref="K28:S28"/>
    <mergeCell ref="T28:X28"/>
    <mergeCell ref="O30:X30"/>
    <mergeCell ref="P9:P10"/>
    <mergeCell ref="Q9:Q10"/>
    <mergeCell ref="R9:R10"/>
    <mergeCell ref="S9:S10"/>
    <mergeCell ref="T9:T10"/>
    <mergeCell ref="F8:F10"/>
    <mergeCell ref="G8:K8"/>
    <mergeCell ref="L8:L10"/>
    <mergeCell ref="M8:T8"/>
    <mergeCell ref="B24:D24"/>
    <mergeCell ref="E24:J24"/>
    <mergeCell ref="L24:Q24"/>
    <mergeCell ref="R24:X24"/>
    <mergeCell ref="U8:U10"/>
    <mergeCell ref="V8:V9"/>
    <mergeCell ref="W8:W10"/>
    <mergeCell ref="X8:X10"/>
    <mergeCell ref="H9:I9"/>
    <mergeCell ref="M9:M10"/>
    <mergeCell ref="N9:N10"/>
    <mergeCell ref="O9:O10"/>
    <mergeCell ref="A8:A10"/>
    <mergeCell ref="B8:B10"/>
    <mergeCell ref="C8:C10"/>
    <mergeCell ref="D8:D10"/>
    <mergeCell ref="E8:E10"/>
    <mergeCell ref="A1:D1"/>
    <mergeCell ref="E1:X1"/>
    <mergeCell ref="A3:D3"/>
    <mergeCell ref="E3:M3"/>
    <mergeCell ref="N3:X6"/>
    <mergeCell ref="A4:D4"/>
    <mergeCell ref="E4:M4"/>
    <mergeCell ref="A5:D5"/>
    <mergeCell ref="E5:M5"/>
    <mergeCell ref="A6:D6"/>
    <mergeCell ref="E6:M6"/>
  </mergeCells>
  <pageMargins left="0.7" right="0.7" top="0.75" bottom="0.75" header="0.3" footer="0.3"/>
  <pageSetup paperSize="9" scale="52" fitToHeight="0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AA40"/>
  <sheetViews>
    <sheetView workbookViewId="0">
      <selection activeCell="V8" sqref="V8:V9"/>
    </sheetView>
  </sheetViews>
  <sheetFormatPr defaultRowHeight="15" x14ac:dyDescent="0.25"/>
  <cols>
    <col min="1" max="1" width="8.42578125" style="25" customWidth="1"/>
    <col min="2" max="2" width="9.7109375" style="25" customWidth="1"/>
    <col min="3" max="3" width="37" style="25" customWidth="1"/>
    <col min="4" max="4" width="5.85546875" style="25" customWidth="1"/>
    <col min="5" max="5" width="7.5703125" style="88" customWidth="1"/>
    <col min="6" max="6" width="10.85546875" style="25" customWidth="1"/>
    <col min="7" max="8" width="8.5703125" style="25" customWidth="1"/>
    <col min="9" max="9" width="7.5703125" style="25" customWidth="1"/>
    <col min="10" max="10" width="10.42578125" style="25" customWidth="1"/>
    <col min="11" max="11" width="10" style="25" customWidth="1"/>
    <col min="12" max="12" width="7.7109375" style="25" customWidth="1"/>
    <col min="13" max="13" width="7.5703125" style="25" customWidth="1"/>
    <col min="14" max="14" width="8.42578125" style="25" customWidth="1"/>
    <col min="15" max="16" width="7.85546875" style="25" customWidth="1"/>
    <col min="17" max="17" width="7.42578125" style="25" customWidth="1"/>
    <col min="18" max="18" width="7.28515625" style="25" customWidth="1"/>
    <col min="19" max="19" width="7" style="25" customWidth="1"/>
    <col min="20" max="20" width="8" style="25" customWidth="1"/>
    <col min="21" max="21" width="7" style="25" customWidth="1"/>
    <col min="22" max="22" width="8" style="25" customWidth="1"/>
    <col min="23" max="23" width="10" style="25" customWidth="1"/>
    <col min="24" max="24" width="30.5703125" style="25" customWidth="1"/>
  </cols>
  <sheetData>
    <row r="1" spans="1:27" ht="18.75" thickBot="1" x14ac:dyDescent="0.3">
      <c r="A1" s="320" t="s">
        <v>93</v>
      </c>
      <c r="B1" s="321"/>
      <c r="C1" s="321"/>
      <c r="D1" s="322"/>
      <c r="E1" s="323" t="s">
        <v>59</v>
      </c>
      <c r="F1" s="324"/>
      <c r="G1" s="324"/>
      <c r="H1" s="324"/>
      <c r="I1" s="324"/>
      <c r="J1" s="324"/>
      <c r="K1" s="324"/>
      <c r="L1" s="324"/>
      <c r="M1" s="324"/>
      <c r="N1" s="324"/>
      <c r="O1" s="324"/>
      <c r="P1" s="324"/>
      <c r="Q1" s="324"/>
      <c r="R1" s="324"/>
      <c r="S1" s="324"/>
      <c r="T1" s="324"/>
      <c r="U1" s="324"/>
      <c r="V1" s="324"/>
      <c r="W1" s="324"/>
      <c r="X1" s="325"/>
    </row>
    <row r="2" spans="1:27" ht="18.75" thickBot="1" x14ac:dyDescent="0.3">
      <c r="A2" s="1"/>
      <c r="B2" s="1"/>
      <c r="C2" s="1"/>
      <c r="D2" s="1"/>
      <c r="E2" s="80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7" ht="18.75" thickBot="1" x14ac:dyDescent="0.3">
      <c r="A3" s="326" t="s">
        <v>0</v>
      </c>
      <c r="B3" s="327"/>
      <c r="C3" s="327"/>
      <c r="D3" s="328"/>
      <c r="E3" s="329"/>
      <c r="F3" s="330"/>
      <c r="G3" s="330"/>
      <c r="H3" s="330"/>
      <c r="I3" s="330"/>
      <c r="J3" s="330"/>
      <c r="K3" s="330"/>
      <c r="L3" s="330"/>
      <c r="M3" s="331"/>
      <c r="N3" s="332"/>
      <c r="O3" s="333"/>
      <c r="P3" s="333"/>
      <c r="Q3" s="333"/>
      <c r="R3" s="333"/>
      <c r="S3" s="333"/>
      <c r="T3" s="333"/>
      <c r="U3" s="333"/>
      <c r="V3" s="333"/>
      <c r="W3" s="333"/>
      <c r="X3" s="334"/>
    </row>
    <row r="4" spans="1:27" ht="18.75" thickBot="1" x14ac:dyDescent="0.3">
      <c r="A4" s="326" t="s">
        <v>1</v>
      </c>
      <c r="B4" s="327"/>
      <c r="C4" s="327"/>
      <c r="D4" s="328"/>
      <c r="E4" s="329"/>
      <c r="F4" s="330"/>
      <c r="G4" s="330"/>
      <c r="H4" s="330"/>
      <c r="I4" s="330"/>
      <c r="J4" s="330"/>
      <c r="K4" s="330"/>
      <c r="L4" s="330"/>
      <c r="M4" s="331"/>
      <c r="N4" s="335"/>
      <c r="O4" s="336"/>
      <c r="P4" s="336"/>
      <c r="Q4" s="336"/>
      <c r="R4" s="336"/>
      <c r="S4" s="336"/>
      <c r="T4" s="336"/>
      <c r="U4" s="336"/>
      <c r="V4" s="336"/>
      <c r="W4" s="336"/>
      <c r="X4" s="337"/>
    </row>
    <row r="5" spans="1:27" ht="18.75" thickBot="1" x14ac:dyDescent="0.3">
      <c r="A5" s="341" t="s">
        <v>2</v>
      </c>
      <c r="B5" s="342"/>
      <c r="C5" s="342"/>
      <c r="D5" s="342"/>
      <c r="E5" s="343"/>
      <c r="F5" s="344"/>
      <c r="G5" s="344"/>
      <c r="H5" s="344"/>
      <c r="I5" s="344"/>
      <c r="J5" s="344"/>
      <c r="K5" s="344"/>
      <c r="L5" s="344"/>
      <c r="M5" s="345"/>
      <c r="N5" s="335"/>
      <c r="O5" s="336"/>
      <c r="P5" s="336"/>
      <c r="Q5" s="336"/>
      <c r="R5" s="336"/>
      <c r="S5" s="336"/>
      <c r="T5" s="336"/>
      <c r="U5" s="336"/>
      <c r="V5" s="336"/>
      <c r="W5" s="336"/>
      <c r="X5" s="337"/>
    </row>
    <row r="6" spans="1:27" ht="18.75" thickBot="1" x14ac:dyDescent="0.3">
      <c r="A6" s="326" t="s">
        <v>3</v>
      </c>
      <c r="B6" s="327"/>
      <c r="C6" s="327"/>
      <c r="D6" s="327"/>
      <c r="E6" s="346" t="s">
        <v>117</v>
      </c>
      <c r="F6" s="347"/>
      <c r="G6" s="347"/>
      <c r="H6" s="347"/>
      <c r="I6" s="347"/>
      <c r="J6" s="347"/>
      <c r="K6" s="347"/>
      <c r="L6" s="347"/>
      <c r="M6" s="348"/>
      <c r="N6" s="338"/>
      <c r="O6" s="339"/>
      <c r="P6" s="339"/>
      <c r="Q6" s="339"/>
      <c r="R6" s="339"/>
      <c r="S6" s="339"/>
      <c r="T6" s="339"/>
      <c r="U6" s="339"/>
      <c r="V6" s="339"/>
      <c r="W6" s="339"/>
      <c r="X6" s="340"/>
    </row>
    <row r="7" spans="1:27" ht="19.5" thickBot="1" x14ac:dyDescent="0.35">
      <c r="A7" s="3"/>
      <c r="B7" s="3"/>
      <c r="C7" s="3"/>
      <c r="D7" s="3"/>
      <c r="E7" s="81"/>
      <c r="F7" s="3"/>
      <c r="G7" s="3"/>
      <c r="H7" s="4"/>
      <c r="I7" s="5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7" x14ac:dyDescent="0.25">
      <c r="A8" s="289" t="s">
        <v>4</v>
      </c>
      <c r="B8" s="289" t="s">
        <v>45</v>
      </c>
      <c r="C8" s="289" t="s">
        <v>5</v>
      </c>
      <c r="D8" s="349" t="s">
        <v>6</v>
      </c>
      <c r="E8" s="352" t="s">
        <v>92</v>
      </c>
      <c r="F8" s="289" t="s">
        <v>8</v>
      </c>
      <c r="G8" s="287" t="s">
        <v>10</v>
      </c>
      <c r="H8" s="287"/>
      <c r="I8" s="287"/>
      <c r="J8" s="287"/>
      <c r="K8" s="288"/>
      <c r="L8" s="289" t="s">
        <v>10</v>
      </c>
      <c r="M8" s="292" t="s">
        <v>65</v>
      </c>
      <c r="N8" s="287"/>
      <c r="O8" s="287"/>
      <c r="P8" s="287"/>
      <c r="Q8" s="287"/>
      <c r="R8" s="287"/>
      <c r="S8" s="287"/>
      <c r="T8" s="288"/>
      <c r="U8" s="289" t="s">
        <v>12</v>
      </c>
      <c r="V8" s="171">
        <v>642030</v>
      </c>
      <c r="W8" s="289" t="s">
        <v>13</v>
      </c>
      <c r="X8" s="289" t="s">
        <v>57</v>
      </c>
    </row>
    <row r="9" spans="1:27" x14ac:dyDescent="0.25">
      <c r="A9" s="295"/>
      <c r="B9" s="290"/>
      <c r="C9" s="295"/>
      <c r="D9" s="350"/>
      <c r="E9" s="353"/>
      <c r="F9" s="295"/>
      <c r="G9" s="90">
        <v>611</v>
      </c>
      <c r="H9" s="313" t="s">
        <v>14</v>
      </c>
      <c r="I9" s="314"/>
      <c r="J9" s="7">
        <v>614</v>
      </c>
      <c r="K9" s="8">
        <v>616</v>
      </c>
      <c r="L9" s="290"/>
      <c r="M9" s="315" t="s">
        <v>60</v>
      </c>
      <c r="N9" s="285" t="s">
        <v>61</v>
      </c>
      <c r="O9" s="285" t="s">
        <v>17</v>
      </c>
      <c r="P9" s="285" t="s">
        <v>18</v>
      </c>
      <c r="Q9" s="285" t="s">
        <v>19</v>
      </c>
      <c r="R9" s="285" t="s">
        <v>20</v>
      </c>
      <c r="S9" s="285" t="s">
        <v>21</v>
      </c>
      <c r="T9" s="293" t="s">
        <v>22</v>
      </c>
      <c r="U9" s="290"/>
      <c r="V9" s="312"/>
      <c r="W9" s="295"/>
      <c r="X9" s="295"/>
    </row>
    <row r="10" spans="1:27" ht="60.75" thickBot="1" x14ac:dyDescent="0.3">
      <c r="A10" s="296"/>
      <c r="B10" s="291"/>
      <c r="C10" s="296"/>
      <c r="D10" s="351"/>
      <c r="E10" s="354"/>
      <c r="F10" s="296"/>
      <c r="G10" s="9" t="s">
        <v>23</v>
      </c>
      <c r="H10" s="10" t="s">
        <v>24</v>
      </c>
      <c r="I10" s="11" t="s">
        <v>25</v>
      </c>
      <c r="J10" s="12" t="s">
        <v>26</v>
      </c>
      <c r="K10" s="13" t="s">
        <v>27</v>
      </c>
      <c r="L10" s="291"/>
      <c r="M10" s="316"/>
      <c r="N10" s="286"/>
      <c r="O10" s="286"/>
      <c r="P10" s="286"/>
      <c r="Q10" s="286"/>
      <c r="R10" s="286"/>
      <c r="S10" s="286"/>
      <c r="T10" s="294"/>
      <c r="U10" s="291"/>
      <c r="V10" s="14" t="s">
        <v>28</v>
      </c>
      <c r="W10" s="296"/>
      <c r="X10" s="296"/>
    </row>
    <row r="11" spans="1:27" x14ac:dyDescent="0.25">
      <c r="A11" s="98"/>
      <c r="B11" s="54"/>
      <c r="C11" s="99"/>
      <c r="D11" s="19"/>
      <c r="E11" s="143"/>
      <c r="F11" s="20"/>
      <c r="G11" s="15">
        <f>ROUNDDOWN('November 2020'!G11*'November MRR%'!$E11/100,2)</f>
        <v>0</v>
      </c>
      <c r="H11" s="15">
        <f>ROUNDDOWN('November 2020'!H11*'November MRR%'!$E11/100,2)</f>
        <v>0</v>
      </c>
      <c r="I11" s="15">
        <f>ROUNDDOWN('November 2020'!I11*'November MRR%'!$E11/100,2)</f>
        <v>0</v>
      </c>
      <c r="J11" s="15">
        <f>ROUNDDOWN('November 2020'!J11*'November MRR%'!$E11/100,2)</f>
        <v>0</v>
      </c>
      <c r="K11" s="15">
        <f>ROUNDDOWN('November 2020'!K11*'November MRR%'!$E11/100,2)</f>
        <v>0</v>
      </c>
      <c r="L11" s="15">
        <f>SUM(G11:K11)</f>
        <v>0</v>
      </c>
      <c r="M11" s="15">
        <f>ROUNDDOWN('November 2020'!M11*'November MRR%'!$E11/100,2)</f>
        <v>0</v>
      </c>
      <c r="N11" s="15">
        <f>ROUNDDOWN('November 2020'!N11*'November MRR%'!$E11/100,2)</f>
        <v>0</v>
      </c>
      <c r="O11" s="15">
        <f>ROUNDDOWN('November 2020'!O11*'November MRR%'!$E11/100,2)</f>
        <v>0</v>
      </c>
      <c r="P11" s="15">
        <f>ROUNDDOWN('November 2020'!P11*'November MRR%'!$E11/100,2)</f>
        <v>0</v>
      </c>
      <c r="Q11" s="15">
        <f>ROUNDDOWN('November 2020'!Q11*'November MRR%'!$E11/100,2)</f>
        <v>0</v>
      </c>
      <c r="R11" s="15">
        <f>ROUNDDOWN('November 2020'!R11*'November MRR%'!$E11/100,2)</f>
        <v>0</v>
      </c>
      <c r="S11" s="15">
        <f>ROUNDDOWN('November 2020'!S11*'November MRR%'!$E11/100,2)</f>
        <v>0</v>
      </c>
      <c r="T11" s="15">
        <f>ROUNDDOWN('November 2020'!T11*'November MRR%'!$E11/100,2)</f>
        <v>0</v>
      </c>
      <c r="U11" s="15">
        <f>ROUNDDOWN('November 2020'!U11*'November MRR%'!$E11/100,2)</f>
        <v>0</v>
      </c>
      <c r="V11" s="15">
        <f>ROUNDDOWN('November 2020'!V11*'November MRR%'!$E11/100,2)</f>
        <v>0</v>
      </c>
      <c r="W11" s="17">
        <f t="shared" ref="W11:W20" si="0">SUM(L11:V11)</f>
        <v>0</v>
      </c>
      <c r="X11" s="56"/>
      <c r="AA11" s="55"/>
    </row>
    <row r="12" spans="1:27" x14ac:dyDescent="0.25">
      <c r="A12" s="98"/>
      <c r="B12" s="54"/>
      <c r="C12" s="101"/>
      <c r="D12" s="19"/>
      <c r="E12" s="143"/>
      <c r="F12" s="20"/>
      <c r="G12" s="15">
        <f>ROUNDDOWN('November 2020'!G12*'November MRR%'!$E12/100,2)</f>
        <v>0</v>
      </c>
      <c r="H12" s="15">
        <f>ROUNDDOWN('November 2020'!H12*'November MRR%'!$E12/100,2)</f>
        <v>0</v>
      </c>
      <c r="I12" s="15">
        <f>ROUNDDOWN('November 2020'!I12*'November MRR%'!$E12/100,2)</f>
        <v>0</v>
      </c>
      <c r="J12" s="15">
        <f>ROUNDDOWN('November 2020'!J12*'November MRR%'!$E12/100,2)</f>
        <v>0</v>
      </c>
      <c r="K12" s="15">
        <f>ROUNDDOWN('November 2020'!K12*'November MRR%'!$E12/100,2)</f>
        <v>0</v>
      </c>
      <c r="L12" s="15">
        <f t="shared" ref="L12:L20" si="1">SUM(G12:K12)</f>
        <v>0</v>
      </c>
      <c r="M12" s="15">
        <f>ROUNDDOWN('November 2020'!M12*'November MRR%'!$E12/100,2)</f>
        <v>0</v>
      </c>
      <c r="N12" s="15">
        <f>ROUNDDOWN('November 2020'!N12*'November MRR%'!$E12/100,2)</f>
        <v>0</v>
      </c>
      <c r="O12" s="15">
        <f>ROUNDDOWN('November 2020'!O12*'November MRR%'!$E12/100,2)</f>
        <v>0</v>
      </c>
      <c r="P12" s="15">
        <f>ROUNDDOWN('November 2020'!P12*'November MRR%'!$E12/100,2)</f>
        <v>0</v>
      </c>
      <c r="Q12" s="15">
        <f>ROUNDDOWN('November 2020'!Q12*'November MRR%'!$E12/100,2)</f>
        <v>0</v>
      </c>
      <c r="R12" s="15">
        <f>ROUNDDOWN('November 2020'!R12*'November MRR%'!$E12/100,2)</f>
        <v>0</v>
      </c>
      <c r="S12" s="15">
        <f>ROUNDDOWN('November 2020'!S12*'November MRR%'!$E12/100,2)</f>
        <v>0</v>
      </c>
      <c r="T12" s="15">
        <f>ROUNDDOWN('November 2020'!T12*'November MRR%'!$E12/100,2)</f>
        <v>0</v>
      </c>
      <c r="U12" s="15">
        <f>ROUNDDOWN('November 2020'!U12*'November MRR%'!$E12/100,2)</f>
        <v>0</v>
      </c>
      <c r="V12" s="15">
        <f>ROUNDDOWN('November 2020'!V12*'November MRR%'!$E12/100,2)</f>
        <v>0</v>
      </c>
      <c r="W12" s="17">
        <f t="shared" si="0"/>
        <v>0</v>
      </c>
      <c r="X12" s="56"/>
      <c r="AA12" s="55"/>
    </row>
    <row r="13" spans="1:27" x14ac:dyDescent="0.25">
      <c r="A13" s="98"/>
      <c r="B13" s="54"/>
      <c r="C13" s="18"/>
      <c r="D13" s="19"/>
      <c r="E13" s="143"/>
      <c r="F13" s="20"/>
      <c r="G13" s="15">
        <f>ROUNDDOWN('November 2020'!G13*'November MRR%'!$E13/100,2)</f>
        <v>0</v>
      </c>
      <c r="H13" s="15">
        <f>ROUNDDOWN('November 2020'!H13*'November MRR%'!$E13/100,2)</f>
        <v>0</v>
      </c>
      <c r="I13" s="15">
        <f>ROUNDDOWN('November 2020'!I13*'November MRR%'!$E13/100,2)</f>
        <v>0</v>
      </c>
      <c r="J13" s="15">
        <f>ROUNDDOWN('November 2020'!J13*'November MRR%'!$E13/100,2)</f>
        <v>0</v>
      </c>
      <c r="K13" s="15">
        <f>ROUNDDOWN('November 2020'!K13*'November MRR%'!$E13/100,2)</f>
        <v>0</v>
      </c>
      <c r="L13" s="15">
        <f t="shared" si="1"/>
        <v>0</v>
      </c>
      <c r="M13" s="15">
        <f>ROUNDDOWN('November 2020'!M13*'November MRR%'!$E13/100,2)</f>
        <v>0</v>
      </c>
      <c r="N13" s="15">
        <f>ROUNDDOWN('November 2020'!N13*'November MRR%'!$E13/100,2)</f>
        <v>0</v>
      </c>
      <c r="O13" s="15">
        <f>ROUNDDOWN('November 2020'!O13*'November MRR%'!$E13/100,2)</f>
        <v>0</v>
      </c>
      <c r="P13" s="15">
        <f>ROUNDDOWN('November 2020'!P13*'November MRR%'!$E13/100,2)</f>
        <v>0</v>
      </c>
      <c r="Q13" s="15">
        <f>ROUNDDOWN('November 2020'!Q13*'November MRR%'!$E13/100,2)</f>
        <v>0</v>
      </c>
      <c r="R13" s="15">
        <f>ROUNDDOWN('November 2020'!R13*'November MRR%'!$E13/100,2)</f>
        <v>0</v>
      </c>
      <c r="S13" s="15">
        <f>ROUNDDOWN('November 2020'!S13*'November MRR%'!$E13/100,2)</f>
        <v>0</v>
      </c>
      <c r="T13" s="15">
        <f>ROUNDDOWN('November 2020'!T13*'November MRR%'!$E13/100,2)</f>
        <v>0</v>
      </c>
      <c r="U13" s="15">
        <f>ROUNDDOWN('November 2020'!U13*'November MRR%'!$E13/100,2)</f>
        <v>0</v>
      </c>
      <c r="V13" s="15">
        <f>ROUNDDOWN('November 2020'!V13*'November MRR%'!$E13/100,2)</f>
        <v>0</v>
      </c>
      <c r="W13" s="17">
        <f t="shared" si="0"/>
        <v>0</v>
      </c>
      <c r="X13" s="56"/>
      <c r="AA13" s="55"/>
    </row>
    <row r="14" spans="1:27" x14ac:dyDescent="0.25">
      <c r="A14" s="98"/>
      <c r="B14" s="54"/>
      <c r="C14" s="18"/>
      <c r="D14" s="19"/>
      <c r="E14" s="143"/>
      <c r="F14" s="20"/>
      <c r="G14" s="15">
        <f>ROUNDDOWN('November 2020'!G14*'November MRR%'!$E14/100,2)</f>
        <v>0</v>
      </c>
      <c r="H14" s="15">
        <f>ROUNDDOWN('November 2020'!H14*'November MRR%'!$E14/100,2)</f>
        <v>0</v>
      </c>
      <c r="I14" s="15">
        <f>ROUNDDOWN('November 2020'!I14*'November MRR%'!$E14/100,2)</f>
        <v>0</v>
      </c>
      <c r="J14" s="15">
        <f>ROUNDDOWN('November 2020'!J14*'November MRR%'!$E14/100,2)</f>
        <v>0</v>
      </c>
      <c r="K14" s="15">
        <f>ROUNDDOWN('November 2020'!K14*'November MRR%'!$E14/100,2)</f>
        <v>0</v>
      </c>
      <c r="L14" s="15">
        <f t="shared" si="1"/>
        <v>0</v>
      </c>
      <c r="M14" s="15">
        <f>ROUNDDOWN('November 2020'!M14*'November MRR%'!$E14/100,2)</f>
        <v>0</v>
      </c>
      <c r="N14" s="15">
        <f>ROUNDDOWN('November 2020'!N14*'November MRR%'!$E14/100,2)</f>
        <v>0</v>
      </c>
      <c r="O14" s="15">
        <f>ROUNDDOWN('November 2020'!O14*'November MRR%'!$E14/100,2)</f>
        <v>0</v>
      </c>
      <c r="P14" s="15">
        <f>ROUNDDOWN('November 2020'!P14*'November MRR%'!$E14/100,2)</f>
        <v>0</v>
      </c>
      <c r="Q14" s="15">
        <f>ROUNDDOWN('November 2020'!Q14*'November MRR%'!$E14/100,2)</f>
        <v>0</v>
      </c>
      <c r="R14" s="15">
        <f>ROUNDDOWN('November 2020'!R14*'November MRR%'!$E14/100,2)</f>
        <v>0</v>
      </c>
      <c r="S14" s="15">
        <f>ROUNDDOWN('November 2020'!S14*'November MRR%'!$E14/100,2)</f>
        <v>0</v>
      </c>
      <c r="T14" s="15">
        <f>ROUNDDOWN('November 2020'!T14*'November MRR%'!$E14/100,2)</f>
        <v>0</v>
      </c>
      <c r="U14" s="15">
        <f>ROUNDDOWN('November 2020'!U14*'November MRR%'!$E14/100,2)</f>
        <v>0</v>
      </c>
      <c r="V14" s="15">
        <f>ROUNDDOWN('November 2020'!V14*'November MRR%'!$E14/100,2)</f>
        <v>0</v>
      </c>
      <c r="W14" s="17">
        <f t="shared" si="0"/>
        <v>0</v>
      </c>
      <c r="X14" s="56"/>
      <c r="AA14" s="55"/>
    </row>
    <row r="15" spans="1:27" x14ac:dyDescent="0.25">
      <c r="A15" s="98"/>
      <c r="B15" s="54"/>
      <c r="C15" s="18"/>
      <c r="D15" s="19"/>
      <c r="E15" s="143"/>
      <c r="F15" s="20"/>
      <c r="G15" s="15">
        <f>ROUNDDOWN('November 2020'!G15*'November MRR%'!$E15/100,2)</f>
        <v>0</v>
      </c>
      <c r="H15" s="15">
        <f>ROUNDDOWN('November 2020'!H15*'November MRR%'!$E15/100,2)</f>
        <v>0</v>
      </c>
      <c r="I15" s="15">
        <f>ROUNDDOWN('November 2020'!I15*'November MRR%'!$E15/100,2)</f>
        <v>0</v>
      </c>
      <c r="J15" s="15">
        <f>ROUNDDOWN('November 2020'!J15*'November MRR%'!$E15/100,2)</f>
        <v>0</v>
      </c>
      <c r="K15" s="15">
        <f>ROUNDDOWN('November 2020'!K15*'November MRR%'!$E15/100,2)</f>
        <v>0</v>
      </c>
      <c r="L15" s="15">
        <f t="shared" si="1"/>
        <v>0</v>
      </c>
      <c r="M15" s="15">
        <f>ROUNDDOWN('November 2020'!M15*'November MRR%'!$E15/100,2)</f>
        <v>0</v>
      </c>
      <c r="N15" s="15">
        <f>ROUNDDOWN('November 2020'!N15*'November MRR%'!$E15/100,2)</f>
        <v>0</v>
      </c>
      <c r="O15" s="15">
        <f>ROUNDDOWN('November 2020'!O15*'November MRR%'!$E15/100,2)</f>
        <v>0</v>
      </c>
      <c r="P15" s="15">
        <f>ROUNDDOWN('November 2020'!P15*'November MRR%'!$E15/100,2)</f>
        <v>0</v>
      </c>
      <c r="Q15" s="15">
        <f>ROUNDDOWN('November 2020'!Q15*'November MRR%'!$E15/100,2)</f>
        <v>0</v>
      </c>
      <c r="R15" s="15">
        <f>ROUNDDOWN('November 2020'!R15*'November MRR%'!$E15/100,2)</f>
        <v>0</v>
      </c>
      <c r="S15" s="15">
        <f>ROUNDDOWN('November 2020'!S15*'November MRR%'!$E15/100,2)</f>
        <v>0</v>
      </c>
      <c r="T15" s="15">
        <f>ROUNDDOWN('November 2020'!T15*'November MRR%'!$E15/100,2)</f>
        <v>0</v>
      </c>
      <c r="U15" s="15">
        <f>ROUNDDOWN('November 2020'!U15*'November MRR%'!$E15/100,2)</f>
        <v>0</v>
      </c>
      <c r="V15" s="15">
        <f>ROUNDDOWN('November 2020'!V15*'November MRR%'!$E15/100,2)</f>
        <v>0</v>
      </c>
      <c r="W15" s="17">
        <f t="shared" si="0"/>
        <v>0</v>
      </c>
      <c r="X15" s="56"/>
      <c r="AA15" s="55"/>
    </row>
    <row r="16" spans="1:27" x14ac:dyDescent="0.25">
      <c r="A16" s="98"/>
      <c r="B16" s="54"/>
      <c r="C16" s="18"/>
      <c r="D16" s="19"/>
      <c r="E16" s="143"/>
      <c r="F16" s="20"/>
      <c r="G16" s="15">
        <f>ROUNDDOWN('November 2020'!G16*'November MRR%'!$E16/100,2)</f>
        <v>0</v>
      </c>
      <c r="H16" s="15">
        <f>ROUNDDOWN('November 2020'!H16*'November MRR%'!$E16/100,2)</f>
        <v>0</v>
      </c>
      <c r="I16" s="15">
        <f>ROUNDDOWN('November 2020'!I16*'November MRR%'!$E16/100,2)</f>
        <v>0</v>
      </c>
      <c r="J16" s="15">
        <f>ROUNDDOWN('November 2020'!J16*'November MRR%'!$E16/100,2)</f>
        <v>0</v>
      </c>
      <c r="K16" s="15">
        <f>ROUNDDOWN('November 2020'!K16*'November MRR%'!$E16/100,2)</f>
        <v>0</v>
      </c>
      <c r="L16" s="15">
        <f t="shared" si="1"/>
        <v>0</v>
      </c>
      <c r="M16" s="15">
        <f>ROUNDDOWN('November 2020'!M16*'November MRR%'!$E16/100,2)</f>
        <v>0</v>
      </c>
      <c r="N16" s="15">
        <f>ROUNDDOWN('November 2020'!N16*'November MRR%'!$E16/100,2)</f>
        <v>0</v>
      </c>
      <c r="O16" s="15">
        <f>ROUNDDOWN('November 2020'!O16*'November MRR%'!$E16/100,2)</f>
        <v>0</v>
      </c>
      <c r="P16" s="15">
        <f>ROUNDDOWN('November 2020'!P16*'November MRR%'!$E16/100,2)</f>
        <v>0</v>
      </c>
      <c r="Q16" s="15">
        <f>ROUNDDOWN('November 2020'!Q16*'November MRR%'!$E16/100,2)</f>
        <v>0</v>
      </c>
      <c r="R16" s="15">
        <f>ROUNDDOWN('November 2020'!R16*'November MRR%'!$E16/100,2)</f>
        <v>0</v>
      </c>
      <c r="S16" s="15">
        <f>ROUNDDOWN('November 2020'!S16*'November MRR%'!$E16/100,2)</f>
        <v>0</v>
      </c>
      <c r="T16" s="15">
        <f>ROUNDDOWN('November 2020'!T16*'November MRR%'!$E16/100,2)</f>
        <v>0</v>
      </c>
      <c r="U16" s="15">
        <f>ROUNDDOWN('November 2020'!U16*'November MRR%'!$E16/100,2)</f>
        <v>0</v>
      </c>
      <c r="V16" s="15">
        <f>ROUNDDOWN('November 2020'!V16*'November MRR%'!$E16/100,2)</f>
        <v>0</v>
      </c>
      <c r="W16" s="17">
        <f t="shared" si="0"/>
        <v>0</v>
      </c>
      <c r="X16" s="56"/>
      <c r="AA16" s="55"/>
    </row>
    <row r="17" spans="1:27" x14ac:dyDescent="0.25">
      <c r="A17" s="98"/>
      <c r="B17" s="54"/>
      <c r="C17" s="18"/>
      <c r="D17" s="19"/>
      <c r="E17" s="143"/>
      <c r="F17" s="20"/>
      <c r="G17" s="15">
        <f>ROUNDDOWN('November 2020'!G17*'November MRR%'!$E17/100,2)</f>
        <v>0</v>
      </c>
      <c r="H17" s="15">
        <f>ROUNDDOWN('November 2020'!H17*'November MRR%'!$E17/100,2)</f>
        <v>0</v>
      </c>
      <c r="I17" s="15">
        <f>ROUNDDOWN('November 2020'!I17*'November MRR%'!$E17/100,2)</f>
        <v>0</v>
      </c>
      <c r="J17" s="15">
        <f>ROUNDDOWN('November 2020'!J17*'November MRR%'!$E17/100,2)</f>
        <v>0</v>
      </c>
      <c r="K17" s="15">
        <f>ROUNDDOWN('November 2020'!K17*'November MRR%'!$E17/100,2)</f>
        <v>0</v>
      </c>
      <c r="L17" s="15">
        <f t="shared" si="1"/>
        <v>0</v>
      </c>
      <c r="M17" s="15">
        <f>ROUNDDOWN('November 2020'!M17*'November MRR%'!$E17/100,2)</f>
        <v>0</v>
      </c>
      <c r="N17" s="15">
        <f>ROUNDDOWN('November 2020'!N17*'November MRR%'!$E17/100,2)</f>
        <v>0</v>
      </c>
      <c r="O17" s="15">
        <f>ROUNDDOWN('November 2020'!O17*'November MRR%'!$E17/100,2)</f>
        <v>0</v>
      </c>
      <c r="P17" s="15">
        <f>ROUNDDOWN('November 2020'!P17*'November MRR%'!$E17/100,2)</f>
        <v>0</v>
      </c>
      <c r="Q17" s="15">
        <f>ROUNDDOWN('November 2020'!Q17*'November MRR%'!$E17/100,2)</f>
        <v>0</v>
      </c>
      <c r="R17" s="15">
        <f>ROUNDDOWN('November 2020'!R17*'November MRR%'!$E17/100,2)</f>
        <v>0</v>
      </c>
      <c r="S17" s="15">
        <f>ROUNDDOWN('November 2020'!S17*'November MRR%'!$E17/100,2)</f>
        <v>0</v>
      </c>
      <c r="T17" s="15">
        <f>ROUNDDOWN('November 2020'!T17*'November MRR%'!$E17/100,2)</f>
        <v>0</v>
      </c>
      <c r="U17" s="15">
        <f>ROUNDDOWN('November 2020'!U17*'November MRR%'!$E17/100,2)</f>
        <v>0</v>
      </c>
      <c r="V17" s="15">
        <f>ROUNDDOWN('November 2020'!V17*'November MRR%'!$E17/100,2)</f>
        <v>0</v>
      </c>
      <c r="W17" s="17">
        <f t="shared" si="0"/>
        <v>0</v>
      </c>
      <c r="X17" s="56"/>
      <c r="AA17" s="55"/>
    </row>
    <row r="18" spans="1:27" x14ac:dyDescent="0.25">
      <c r="A18" s="98"/>
      <c r="B18" s="54"/>
      <c r="C18" s="18"/>
      <c r="D18" s="19"/>
      <c r="E18" s="143"/>
      <c r="F18" s="20"/>
      <c r="G18" s="15">
        <f>ROUNDDOWN('November 2020'!G18*'November MRR%'!$E18/100,2)</f>
        <v>0</v>
      </c>
      <c r="H18" s="15">
        <f>ROUNDDOWN('November 2020'!H18*'November MRR%'!$E18/100,2)</f>
        <v>0</v>
      </c>
      <c r="I18" s="15">
        <f>ROUNDDOWN('November 2020'!I18*'November MRR%'!$E18/100,2)</f>
        <v>0</v>
      </c>
      <c r="J18" s="15">
        <f>ROUNDDOWN('November 2020'!J18*'November MRR%'!$E18/100,2)</f>
        <v>0</v>
      </c>
      <c r="K18" s="15">
        <f>ROUNDDOWN('November 2020'!K18*'November MRR%'!$E18/100,2)</f>
        <v>0</v>
      </c>
      <c r="L18" s="15">
        <f t="shared" si="1"/>
        <v>0</v>
      </c>
      <c r="M18" s="15">
        <f>ROUNDDOWN('November 2020'!M18*'November MRR%'!$E18/100,2)</f>
        <v>0</v>
      </c>
      <c r="N18" s="15">
        <f>ROUNDDOWN('November 2020'!N18*'November MRR%'!$E18/100,2)</f>
        <v>0</v>
      </c>
      <c r="O18" s="15">
        <f>ROUNDDOWN('November 2020'!O18*'November MRR%'!$E18/100,2)</f>
        <v>0</v>
      </c>
      <c r="P18" s="15">
        <f>ROUNDDOWN('November 2020'!P18*'November MRR%'!$E18/100,2)</f>
        <v>0</v>
      </c>
      <c r="Q18" s="15">
        <f>ROUNDDOWN('November 2020'!Q18*'November MRR%'!$E18/100,2)</f>
        <v>0</v>
      </c>
      <c r="R18" s="15">
        <f>ROUNDDOWN('November 2020'!R18*'November MRR%'!$E18/100,2)</f>
        <v>0</v>
      </c>
      <c r="S18" s="15">
        <f>ROUNDDOWN('November 2020'!S18*'November MRR%'!$E18/100,2)</f>
        <v>0</v>
      </c>
      <c r="T18" s="15">
        <f>ROUNDDOWN('November 2020'!T18*'November MRR%'!$E18/100,2)</f>
        <v>0</v>
      </c>
      <c r="U18" s="15">
        <f>ROUNDDOWN('November 2020'!U18*'November MRR%'!$E18/100,2)</f>
        <v>0</v>
      </c>
      <c r="V18" s="15">
        <f>ROUNDDOWN('November 2020'!V18*'November MRR%'!$E18/100,2)</f>
        <v>0</v>
      </c>
      <c r="W18" s="17">
        <f t="shared" si="0"/>
        <v>0</v>
      </c>
      <c r="X18" s="56"/>
      <c r="AA18" s="55"/>
    </row>
    <row r="19" spans="1:27" x14ac:dyDescent="0.25">
      <c r="A19" s="98"/>
      <c r="B19" s="54"/>
      <c r="C19" s="18"/>
      <c r="D19" s="19"/>
      <c r="E19" s="143"/>
      <c r="F19" s="20"/>
      <c r="G19" s="15">
        <f>ROUNDDOWN('November 2020'!G19*'November MRR%'!$E19/100,2)</f>
        <v>0</v>
      </c>
      <c r="H19" s="15">
        <f>ROUNDDOWN('November 2020'!H19*'November MRR%'!$E19/100,2)</f>
        <v>0</v>
      </c>
      <c r="I19" s="15">
        <f>ROUNDDOWN('November 2020'!I19*'November MRR%'!$E19/100,2)</f>
        <v>0</v>
      </c>
      <c r="J19" s="15">
        <f>ROUNDDOWN('November 2020'!J19*'November MRR%'!$E19/100,2)</f>
        <v>0</v>
      </c>
      <c r="K19" s="15">
        <f>ROUNDDOWN('November 2020'!K19*'November MRR%'!$E19/100,2)</f>
        <v>0</v>
      </c>
      <c r="L19" s="15">
        <f t="shared" si="1"/>
        <v>0</v>
      </c>
      <c r="M19" s="15">
        <f>ROUNDDOWN('November 2020'!M19*'November MRR%'!$E19/100,2)</f>
        <v>0</v>
      </c>
      <c r="N19" s="15">
        <f>ROUNDDOWN('November 2020'!N19*'November MRR%'!$E19/100,2)</f>
        <v>0</v>
      </c>
      <c r="O19" s="15">
        <f>ROUNDDOWN('November 2020'!O19*'November MRR%'!$E19/100,2)</f>
        <v>0</v>
      </c>
      <c r="P19" s="15">
        <f>ROUNDDOWN('November 2020'!P19*'November MRR%'!$E19/100,2)</f>
        <v>0</v>
      </c>
      <c r="Q19" s="15">
        <f>ROUNDDOWN('November 2020'!Q19*'November MRR%'!$E19/100,2)</f>
        <v>0</v>
      </c>
      <c r="R19" s="15">
        <f>ROUNDDOWN('November 2020'!R19*'November MRR%'!$E19/100,2)</f>
        <v>0</v>
      </c>
      <c r="S19" s="15">
        <f>ROUNDDOWN('November 2020'!S19*'November MRR%'!$E19/100,2)</f>
        <v>0</v>
      </c>
      <c r="T19" s="15">
        <f>ROUNDDOWN('November 2020'!T19*'November MRR%'!$E19/100,2)</f>
        <v>0</v>
      </c>
      <c r="U19" s="15">
        <f>ROUNDDOWN('November 2020'!U19*'November MRR%'!$E19/100,2)</f>
        <v>0</v>
      </c>
      <c r="V19" s="15">
        <f>ROUNDDOWN('November 2020'!V19*'November MRR%'!$E19/100,2)</f>
        <v>0</v>
      </c>
      <c r="W19" s="17">
        <f t="shared" si="0"/>
        <v>0</v>
      </c>
      <c r="X19" s="56"/>
      <c r="AA19" s="55"/>
    </row>
    <row r="20" spans="1:27" x14ac:dyDescent="0.25">
      <c r="A20" s="98"/>
      <c r="B20" s="54"/>
      <c r="C20" s="18"/>
      <c r="D20" s="19"/>
      <c r="E20" s="143"/>
      <c r="F20" s="20"/>
      <c r="G20" s="15">
        <f>ROUNDDOWN('November 2020'!G20*'November MRR%'!$E20/100,2)</f>
        <v>0</v>
      </c>
      <c r="H20" s="15">
        <f>ROUNDDOWN('November 2020'!H20*'November MRR%'!$E20/100,2)</f>
        <v>0</v>
      </c>
      <c r="I20" s="15">
        <f>ROUNDDOWN('November 2020'!I20*'November MRR%'!$E20/100,2)</f>
        <v>0</v>
      </c>
      <c r="J20" s="15">
        <f>ROUNDDOWN('November 2020'!J20*'November MRR%'!$E20/100,2)</f>
        <v>0</v>
      </c>
      <c r="K20" s="15">
        <f>ROUNDDOWN('November 2020'!K20*'November MRR%'!$E20/100,2)</f>
        <v>0</v>
      </c>
      <c r="L20" s="15">
        <f t="shared" si="1"/>
        <v>0</v>
      </c>
      <c r="M20" s="15">
        <f>ROUNDDOWN('November 2020'!M20*'November MRR%'!$E20/100,2)</f>
        <v>0</v>
      </c>
      <c r="N20" s="15">
        <f>ROUNDDOWN('November 2020'!N20*'November MRR%'!$E20/100,2)</f>
        <v>0</v>
      </c>
      <c r="O20" s="15">
        <f>ROUNDDOWN('November 2020'!O20*'November MRR%'!$E20/100,2)</f>
        <v>0</v>
      </c>
      <c r="P20" s="15">
        <f>ROUNDDOWN('November 2020'!P20*'November MRR%'!$E20/100,2)</f>
        <v>0</v>
      </c>
      <c r="Q20" s="15">
        <f>ROUNDDOWN('November 2020'!Q20*'November MRR%'!$E20/100,2)</f>
        <v>0</v>
      </c>
      <c r="R20" s="15">
        <f>ROUNDDOWN('November 2020'!R20*'November MRR%'!$E20/100,2)</f>
        <v>0</v>
      </c>
      <c r="S20" s="15">
        <f>ROUNDDOWN('November 2020'!S20*'November MRR%'!$E20/100,2)</f>
        <v>0</v>
      </c>
      <c r="T20" s="15">
        <f>ROUNDDOWN('November 2020'!T20*'November MRR%'!$E20/100,2)</f>
        <v>0</v>
      </c>
      <c r="U20" s="15">
        <f>ROUNDDOWN('November 2020'!U20*'November MRR%'!$E20/100,2)</f>
        <v>0</v>
      </c>
      <c r="V20" s="15">
        <f>ROUNDDOWN('November 2020'!V20*'November MRR%'!$E20/100,2)</f>
        <v>0</v>
      </c>
      <c r="W20" s="17">
        <f t="shared" si="0"/>
        <v>0</v>
      </c>
      <c r="X20" s="56"/>
      <c r="AA20" s="55"/>
    </row>
    <row r="21" spans="1:27" ht="15.75" x14ac:dyDescent="0.25">
      <c r="A21" s="297" t="s">
        <v>68</v>
      </c>
      <c r="B21" s="298"/>
      <c r="C21" s="298"/>
      <c r="D21" s="298"/>
      <c r="E21" s="299"/>
      <c r="F21" s="91"/>
      <c r="G21" s="26">
        <f t="shared" ref="G21:W21" si="2">SUM(G11:G20)</f>
        <v>0</v>
      </c>
      <c r="H21" s="26">
        <f t="shared" si="2"/>
        <v>0</v>
      </c>
      <c r="I21" s="26">
        <f t="shared" si="2"/>
        <v>0</v>
      </c>
      <c r="J21" s="26">
        <f t="shared" si="2"/>
        <v>0</v>
      </c>
      <c r="K21" s="26">
        <f t="shared" si="2"/>
        <v>0</v>
      </c>
      <c r="L21" s="26">
        <f t="shared" si="2"/>
        <v>0</v>
      </c>
      <c r="M21" s="26">
        <f t="shared" si="2"/>
        <v>0</v>
      </c>
      <c r="N21" s="26">
        <f t="shared" si="2"/>
        <v>0</v>
      </c>
      <c r="O21" s="26">
        <f t="shared" si="2"/>
        <v>0</v>
      </c>
      <c r="P21" s="26">
        <f t="shared" si="2"/>
        <v>0</v>
      </c>
      <c r="Q21" s="26">
        <f t="shared" si="2"/>
        <v>0</v>
      </c>
      <c r="R21" s="26">
        <f t="shared" si="2"/>
        <v>0</v>
      </c>
      <c r="S21" s="26">
        <f t="shared" si="2"/>
        <v>0</v>
      </c>
      <c r="T21" s="26">
        <f t="shared" si="2"/>
        <v>0</v>
      </c>
      <c r="U21" s="26">
        <f t="shared" si="2"/>
        <v>0</v>
      </c>
      <c r="V21" s="26">
        <f t="shared" si="2"/>
        <v>0</v>
      </c>
      <c r="W21" s="26">
        <f t="shared" si="2"/>
        <v>0</v>
      </c>
      <c r="X21" s="27"/>
    </row>
    <row r="22" spans="1:27" ht="16.5" thickBot="1" x14ac:dyDescent="0.3">
      <c r="A22" s="28"/>
      <c r="B22" s="28"/>
      <c r="C22" s="29"/>
      <c r="D22" s="29"/>
      <c r="E22" s="82"/>
      <c r="F22" s="29"/>
      <c r="G22" s="30"/>
      <c r="H22" s="30"/>
      <c r="I22" s="30"/>
      <c r="J22" s="30"/>
      <c r="K22" s="30"/>
      <c r="L22" s="30"/>
      <c r="M22" s="30"/>
      <c r="N22" s="30"/>
      <c r="O22" s="31"/>
      <c r="P22" s="31"/>
      <c r="Q22" s="31"/>
      <c r="R22" s="31"/>
      <c r="S22" s="31"/>
      <c r="T22" s="30"/>
      <c r="U22" s="30"/>
      <c r="V22" s="30"/>
      <c r="W22" s="30"/>
      <c r="X22" s="32"/>
    </row>
    <row r="23" spans="1:27" ht="16.5" thickBot="1" x14ac:dyDescent="0.3">
      <c r="A23" s="300" t="s">
        <v>29</v>
      </c>
      <c r="B23" s="301"/>
      <c r="C23" s="302"/>
      <c r="D23" s="302"/>
      <c r="E23" s="302"/>
      <c r="F23" s="302"/>
      <c r="G23" s="302"/>
      <c r="H23" s="302"/>
      <c r="I23" s="302"/>
      <c r="J23" s="302"/>
      <c r="K23" s="302"/>
      <c r="L23" s="302"/>
      <c r="M23" s="302"/>
      <c r="N23" s="302"/>
      <c r="O23" s="302"/>
      <c r="P23" s="302"/>
      <c r="Q23" s="302"/>
      <c r="R23" s="302"/>
      <c r="S23" s="302"/>
      <c r="T23" s="302"/>
      <c r="U23" s="302"/>
      <c r="V23" s="302"/>
      <c r="W23" s="302"/>
      <c r="X23" s="303"/>
    </row>
    <row r="24" spans="1:27" ht="15.75" x14ac:dyDescent="0.25">
      <c r="A24" s="33" t="s">
        <v>30</v>
      </c>
      <c r="B24" s="309" t="s">
        <v>62</v>
      </c>
      <c r="C24" s="310"/>
      <c r="D24" s="311"/>
      <c r="E24" s="304"/>
      <c r="F24" s="305"/>
      <c r="G24" s="305"/>
      <c r="H24" s="305"/>
      <c r="I24" s="305"/>
      <c r="J24" s="305"/>
      <c r="K24" s="34">
        <v>2</v>
      </c>
      <c r="L24" s="306" t="s">
        <v>63</v>
      </c>
      <c r="M24" s="306"/>
      <c r="N24" s="306"/>
      <c r="O24" s="306"/>
      <c r="P24" s="306"/>
      <c r="Q24" s="306"/>
      <c r="R24" s="307"/>
      <c r="S24" s="307"/>
      <c r="T24" s="307"/>
      <c r="U24" s="307"/>
      <c r="V24" s="307"/>
      <c r="W24" s="307"/>
      <c r="X24" s="308"/>
    </row>
    <row r="25" spans="1:27" ht="15" customHeight="1" x14ac:dyDescent="0.25">
      <c r="A25" s="35" t="s">
        <v>33</v>
      </c>
      <c r="B25" s="317" t="s">
        <v>34</v>
      </c>
      <c r="C25" s="318"/>
      <c r="D25" s="318"/>
      <c r="E25" s="318"/>
      <c r="F25" s="318"/>
      <c r="G25" s="318"/>
      <c r="H25" s="318"/>
      <c r="I25" s="318"/>
      <c r="J25" s="318"/>
      <c r="K25" s="318"/>
      <c r="L25" s="318"/>
      <c r="M25" s="318"/>
      <c r="N25" s="318"/>
      <c r="O25" s="318"/>
      <c r="P25" s="318"/>
      <c r="Q25" s="318"/>
      <c r="R25" s="318"/>
      <c r="S25" s="318"/>
      <c r="T25" s="318"/>
      <c r="U25" s="318"/>
      <c r="V25" s="318"/>
      <c r="W25" s="318"/>
      <c r="X25" s="319"/>
    </row>
    <row r="26" spans="1:27" ht="15.75" x14ac:dyDescent="0.25">
      <c r="A26" s="274"/>
      <c r="B26" s="51"/>
      <c r="C26" s="277" t="s">
        <v>35</v>
      </c>
      <c r="D26" s="277"/>
      <c r="E26" s="277"/>
      <c r="F26" s="277"/>
      <c r="G26" s="277"/>
      <c r="H26" s="277"/>
      <c r="I26" s="277"/>
      <c r="J26" s="277"/>
      <c r="K26" s="278" t="s">
        <v>36</v>
      </c>
      <c r="L26" s="278"/>
      <c r="M26" s="278"/>
      <c r="N26" s="278"/>
      <c r="O26" s="278"/>
      <c r="P26" s="278"/>
      <c r="Q26" s="278"/>
      <c r="R26" s="278"/>
      <c r="S26" s="278"/>
      <c r="T26" s="277"/>
      <c r="U26" s="277"/>
      <c r="V26" s="277"/>
      <c r="W26" s="277"/>
      <c r="X26" s="279"/>
    </row>
    <row r="27" spans="1:27" ht="15.75" x14ac:dyDescent="0.25">
      <c r="A27" s="275"/>
      <c r="B27" s="52"/>
      <c r="C27" s="277" t="s">
        <v>37</v>
      </c>
      <c r="D27" s="277"/>
      <c r="E27" s="277"/>
      <c r="F27" s="277"/>
      <c r="G27" s="277"/>
      <c r="H27" s="277"/>
      <c r="I27" s="277"/>
      <c r="J27" s="277"/>
      <c r="K27" s="278"/>
      <c r="L27" s="278"/>
      <c r="M27" s="278"/>
      <c r="N27" s="278"/>
      <c r="O27" s="278"/>
      <c r="P27" s="278"/>
      <c r="Q27" s="278"/>
      <c r="R27" s="278"/>
      <c r="S27" s="278"/>
      <c r="T27" s="277"/>
      <c r="U27" s="277"/>
      <c r="V27" s="277"/>
      <c r="W27" s="277"/>
      <c r="X27" s="279"/>
    </row>
    <row r="28" spans="1:27" ht="16.5" thickBot="1" x14ac:dyDescent="0.3">
      <c r="A28" s="276"/>
      <c r="B28" s="53"/>
      <c r="C28" s="280" t="s">
        <v>38</v>
      </c>
      <c r="D28" s="280"/>
      <c r="E28" s="277"/>
      <c r="F28" s="277"/>
      <c r="G28" s="277"/>
      <c r="H28" s="277"/>
      <c r="I28" s="277"/>
      <c r="J28" s="277"/>
      <c r="K28" s="280" t="s">
        <v>39</v>
      </c>
      <c r="L28" s="280"/>
      <c r="M28" s="280"/>
      <c r="N28" s="280"/>
      <c r="O28" s="280"/>
      <c r="P28" s="280"/>
      <c r="Q28" s="280"/>
      <c r="R28" s="280"/>
      <c r="S28" s="280"/>
      <c r="T28" s="280"/>
      <c r="U28" s="280"/>
      <c r="V28" s="280"/>
      <c r="W28" s="280"/>
      <c r="X28" s="281"/>
    </row>
    <row r="29" spans="1:27" ht="16.5" thickBot="1" x14ac:dyDescent="0.3">
      <c r="A29" s="28"/>
      <c r="B29" s="28"/>
      <c r="C29" s="29"/>
      <c r="D29" s="29"/>
      <c r="E29" s="82"/>
      <c r="F29" s="29"/>
      <c r="G29" s="36"/>
      <c r="H29" s="36"/>
      <c r="I29" s="36"/>
      <c r="J29" s="30"/>
      <c r="K29" s="30"/>
      <c r="L29" s="30"/>
      <c r="M29" s="30"/>
      <c r="N29" s="30"/>
      <c r="O29" s="31"/>
      <c r="P29" s="31"/>
      <c r="Q29" s="31"/>
      <c r="R29" s="31"/>
      <c r="S29" s="31"/>
      <c r="T29" s="30"/>
      <c r="U29" s="30"/>
      <c r="V29" s="30"/>
      <c r="W29" s="30"/>
      <c r="X29" s="32"/>
    </row>
    <row r="30" spans="1:27" ht="15" customHeight="1" thickBot="1" x14ac:dyDescent="0.3">
      <c r="A30" s="37" t="s">
        <v>40</v>
      </c>
      <c r="B30" s="37"/>
      <c r="C30" s="37"/>
      <c r="D30" s="37"/>
      <c r="E30" s="83"/>
      <c r="F30" s="38"/>
      <c r="G30" s="38"/>
      <c r="H30" s="38"/>
      <c r="I30" s="38"/>
      <c r="J30" s="38"/>
      <c r="K30" s="38"/>
      <c r="L30" s="38"/>
      <c r="M30" s="38"/>
      <c r="N30" s="38"/>
      <c r="O30" s="363" t="s">
        <v>46</v>
      </c>
      <c r="P30" s="364"/>
      <c r="Q30" s="364"/>
      <c r="R30" s="364"/>
      <c r="S30" s="364"/>
      <c r="T30" s="364"/>
      <c r="U30" s="364"/>
      <c r="V30" s="364"/>
      <c r="W30" s="364"/>
      <c r="X30" s="365"/>
    </row>
    <row r="31" spans="1:27" x14ac:dyDescent="0.25">
      <c r="A31" s="39">
        <v>1</v>
      </c>
      <c r="B31" s="377" t="s">
        <v>43</v>
      </c>
      <c r="C31" s="378"/>
      <c r="D31" s="41"/>
      <c r="E31" s="84"/>
      <c r="F31" s="41"/>
      <c r="G31" s="41"/>
      <c r="H31" s="41"/>
      <c r="I31" s="42"/>
      <c r="J31" s="42"/>
      <c r="K31" s="42"/>
      <c r="L31" s="41"/>
      <c r="M31" s="41"/>
      <c r="N31" s="41"/>
      <c r="O31" s="355" t="s">
        <v>47</v>
      </c>
      <c r="P31" s="356"/>
      <c r="Q31" s="356"/>
      <c r="R31" s="356"/>
      <c r="S31" s="356"/>
      <c r="T31" s="356"/>
      <c r="U31" s="356"/>
      <c r="V31" s="356"/>
      <c r="W31" s="356"/>
      <c r="X31" s="357"/>
    </row>
    <row r="32" spans="1:27" x14ac:dyDescent="0.25">
      <c r="A32" s="39"/>
      <c r="B32" s="39"/>
      <c r="C32" s="40"/>
      <c r="D32" s="43"/>
      <c r="E32" s="85"/>
      <c r="F32" s="43"/>
      <c r="G32" s="43"/>
      <c r="H32" s="43"/>
      <c r="I32" s="43"/>
      <c r="J32" s="43"/>
      <c r="K32" s="43"/>
      <c r="L32" s="43"/>
      <c r="M32" s="43"/>
      <c r="N32" s="43"/>
      <c r="O32" s="358" t="s">
        <v>94</v>
      </c>
      <c r="P32" s="359"/>
      <c r="Q32" s="359"/>
      <c r="R32" s="359"/>
      <c r="S32" s="359"/>
      <c r="T32" s="359"/>
      <c r="U32" s="359"/>
      <c r="V32" s="359"/>
      <c r="W32" s="359"/>
      <c r="X32" s="67"/>
    </row>
    <row r="33" spans="1:24" x14ac:dyDescent="0.25">
      <c r="A33" s="39"/>
      <c r="B33" s="39"/>
      <c r="C33" s="40"/>
      <c r="D33" s="43"/>
      <c r="E33" s="85"/>
      <c r="F33" s="43"/>
      <c r="G33" s="43"/>
      <c r="H33" s="43"/>
      <c r="I33" s="43"/>
      <c r="J33" s="43"/>
      <c r="K33" s="43"/>
      <c r="L33" s="43"/>
      <c r="M33" s="43"/>
      <c r="N33" s="43"/>
      <c r="O33" s="358"/>
      <c r="P33" s="359"/>
      <c r="Q33" s="359"/>
      <c r="R33" s="359"/>
      <c r="S33" s="359"/>
      <c r="T33" s="359"/>
      <c r="U33" s="359"/>
      <c r="V33" s="359"/>
      <c r="W33" s="359"/>
      <c r="X33" s="67"/>
    </row>
    <row r="34" spans="1:24" x14ac:dyDescent="0.25">
      <c r="A34" s="39"/>
      <c r="B34" s="39"/>
      <c r="C34" s="40"/>
      <c r="D34" s="43"/>
      <c r="E34" s="86"/>
      <c r="F34"/>
      <c r="G34"/>
      <c r="H34"/>
      <c r="I34"/>
      <c r="J34"/>
      <c r="K34"/>
      <c r="L34"/>
      <c r="M34"/>
      <c r="N34"/>
      <c r="O34" s="358"/>
      <c r="P34" s="359"/>
      <c r="Q34" s="359"/>
      <c r="R34" s="359"/>
      <c r="S34" s="359"/>
      <c r="T34" s="359"/>
      <c r="U34" s="359"/>
      <c r="V34" s="359"/>
      <c r="W34" s="359"/>
      <c r="X34" s="67"/>
    </row>
    <row r="35" spans="1:24" x14ac:dyDescent="0.25">
      <c r="A35" s="44"/>
      <c r="B35" s="44"/>
      <c r="C35" s="264"/>
      <c r="D35" s="264"/>
      <c r="E35" s="264"/>
      <c r="F35" s="264"/>
      <c r="G35" s="264"/>
      <c r="H35" s="264"/>
      <c r="I35" s="264"/>
      <c r="J35" s="264"/>
      <c r="K35" s="264"/>
      <c r="L35" s="264"/>
      <c r="M35" s="264"/>
      <c r="N35"/>
      <c r="O35" s="358" t="s">
        <v>49</v>
      </c>
      <c r="P35" s="359"/>
      <c r="Q35" s="359"/>
      <c r="R35" s="359"/>
      <c r="S35" s="359"/>
      <c r="T35" s="359"/>
      <c r="U35" s="359"/>
      <c r="V35" s="359"/>
      <c r="W35" s="359"/>
      <c r="X35" s="67"/>
    </row>
    <row r="36" spans="1:24" x14ac:dyDescent="0.25">
      <c r="A36" s="44"/>
      <c r="B36" s="44"/>
      <c r="C36" s="264"/>
      <c r="D36" s="264"/>
      <c r="E36" s="264"/>
      <c r="F36" s="264"/>
      <c r="G36" s="264"/>
      <c r="H36" s="264"/>
      <c r="I36" s="264"/>
      <c r="J36" s="264"/>
      <c r="K36" s="264"/>
      <c r="L36" s="264"/>
      <c r="M36" s="264"/>
      <c r="N36" s="89"/>
      <c r="O36" s="358"/>
      <c r="P36" s="359"/>
      <c r="Q36" s="359"/>
      <c r="R36" s="359"/>
      <c r="S36" s="359"/>
      <c r="T36" s="359"/>
      <c r="U36" s="359"/>
      <c r="V36" s="359"/>
      <c r="W36" s="359"/>
      <c r="X36" s="67"/>
    </row>
    <row r="37" spans="1:24" ht="15.75" thickBot="1" x14ac:dyDescent="0.3">
      <c r="A37" s="89"/>
      <c r="B37" s="89"/>
      <c r="C37" s="264"/>
      <c r="D37" s="264"/>
      <c r="E37" s="264"/>
      <c r="F37" s="264"/>
      <c r="G37" s="264"/>
      <c r="H37" s="264"/>
      <c r="I37" s="264"/>
      <c r="J37" s="264"/>
      <c r="K37" s="264"/>
      <c r="L37" s="264"/>
      <c r="M37" s="264"/>
      <c r="N37" s="89"/>
      <c r="O37" s="68"/>
      <c r="P37" s="69"/>
      <c r="Q37" s="69"/>
      <c r="R37" s="69"/>
      <c r="S37" s="69"/>
      <c r="T37" s="69"/>
      <c r="U37" s="69"/>
      <c r="V37" s="69"/>
      <c r="W37" s="69"/>
      <c r="X37" s="70"/>
    </row>
    <row r="38" spans="1:24" x14ac:dyDescent="0.25">
      <c r="A38" s="89"/>
      <c r="B38" s="89"/>
      <c r="C38" s="89"/>
      <c r="D38" s="89"/>
      <c r="E38" s="87"/>
      <c r="F38" s="89"/>
      <c r="G38" s="89"/>
      <c r="H38" s="89"/>
      <c r="I38" s="89"/>
      <c r="J38" s="89"/>
      <c r="K38" s="89"/>
      <c r="L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</row>
    <row r="39" spans="1:24" x14ac:dyDescent="0.25">
      <c r="A39" s="89"/>
      <c r="B39" s="89"/>
      <c r="C39" s="89"/>
      <c r="D39" s="89"/>
      <c r="E39" s="87"/>
      <c r="F39" s="89"/>
      <c r="G39" s="89"/>
      <c r="H39" s="89"/>
      <c r="I39" s="89"/>
      <c r="J39" s="89"/>
      <c r="K39" s="89"/>
      <c r="L39" s="89"/>
      <c r="N39" s="89"/>
      <c r="O39" s="89"/>
      <c r="P39" s="89"/>
      <c r="Q39" s="89"/>
      <c r="R39" s="89"/>
      <c r="S39" s="89"/>
      <c r="T39" s="89"/>
      <c r="U39" s="89"/>
      <c r="W39" s="89"/>
      <c r="X39" s="89"/>
    </row>
    <row r="40" spans="1:24" x14ac:dyDescent="0.25">
      <c r="A40" s="89"/>
      <c r="B40" s="89"/>
      <c r="C40" s="89"/>
      <c r="D40" s="89"/>
      <c r="E40" s="87"/>
      <c r="F40" s="89"/>
      <c r="G40" s="89"/>
      <c r="H40" s="89"/>
      <c r="I40" s="89"/>
      <c r="J40" s="89"/>
      <c r="K40" s="89"/>
      <c r="L40" s="89"/>
      <c r="N40" s="89"/>
      <c r="O40" s="89"/>
      <c r="P40" s="89"/>
      <c r="Q40" s="89"/>
      <c r="R40" s="89"/>
      <c r="S40" s="89"/>
      <c r="T40" s="89"/>
      <c r="U40" s="89"/>
      <c r="W40" s="89"/>
      <c r="X40" s="89"/>
    </row>
  </sheetData>
  <mergeCells count="60">
    <mergeCell ref="B31:C31"/>
    <mergeCell ref="O31:X31"/>
    <mergeCell ref="O33:W33"/>
    <mergeCell ref="O34:W34"/>
    <mergeCell ref="C35:M37"/>
    <mergeCell ref="O35:W35"/>
    <mergeCell ref="O36:W36"/>
    <mergeCell ref="A21:E21"/>
    <mergeCell ref="A23:X23"/>
    <mergeCell ref="O32:W32"/>
    <mergeCell ref="B25:X25"/>
    <mergeCell ref="A26:A28"/>
    <mergeCell ref="C26:D26"/>
    <mergeCell ref="E26:J26"/>
    <mergeCell ref="K26:S27"/>
    <mergeCell ref="T26:X27"/>
    <mergeCell ref="C27:D27"/>
    <mergeCell ref="E27:J27"/>
    <mergeCell ref="C28:D28"/>
    <mergeCell ref="E28:J28"/>
    <mergeCell ref="K28:S28"/>
    <mergeCell ref="T28:X28"/>
    <mergeCell ref="O30:X30"/>
    <mergeCell ref="P9:P10"/>
    <mergeCell ref="Q9:Q10"/>
    <mergeCell ref="R9:R10"/>
    <mergeCell ref="S9:S10"/>
    <mergeCell ref="T9:T10"/>
    <mergeCell ref="F8:F10"/>
    <mergeCell ref="G8:K8"/>
    <mergeCell ref="L8:L10"/>
    <mergeCell ref="M8:T8"/>
    <mergeCell ref="B24:D24"/>
    <mergeCell ref="E24:J24"/>
    <mergeCell ref="L24:Q24"/>
    <mergeCell ref="R24:X24"/>
    <mergeCell ref="U8:U10"/>
    <mergeCell ref="V8:V9"/>
    <mergeCell ref="W8:W10"/>
    <mergeCell ref="X8:X10"/>
    <mergeCell ref="H9:I9"/>
    <mergeCell ref="M9:M10"/>
    <mergeCell ref="N9:N10"/>
    <mergeCell ref="O9:O10"/>
    <mergeCell ref="A8:A10"/>
    <mergeCell ref="B8:B10"/>
    <mergeCell ref="C8:C10"/>
    <mergeCell ref="D8:D10"/>
    <mergeCell ref="E8:E10"/>
    <mergeCell ref="A1:D1"/>
    <mergeCell ref="E1:X1"/>
    <mergeCell ref="A3:D3"/>
    <mergeCell ref="E3:M3"/>
    <mergeCell ref="N3:X6"/>
    <mergeCell ref="A4:D4"/>
    <mergeCell ref="E4:M4"/>
    <mergeCell ref="A5:D5"/>
    <mergeCell ref="E5:M5"/>
    <mergeCell ref="A6:D6"/>
    <mergeCell ref="E6:M6"/>
  </mergeCells>
  <pageMargins left="0.7" right="0.7" top="0.75" bottom="0.75" header="0.3" footer="0.3"/>
  <pageSetup paperSize="9" scale="52" fitToHeight="0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A40"/>
  <sheetViews>
    <sheetView workbookViewId="0">
      <selection activeCell="V8" sqref="V8:V9"/>
    </sheetView>
  </sheetViews>
  <sheetFormatPr defaultRowHeight="15" x14ac:dyDescent="0.25"/>
  <cols>
    <col min="1" max="1" width="8.42578125" style="25" customWidth="1"/>
    <col min="2" max="2" width="9.7109375" style="25" customWidth="1"/>
    <col min="3" max="3" width="37" style="25" customWidth="1"/>
    <col min="4" max="4" width="5.85546875" style="25" customWidth="1"/>
    <col min="5" max="5" width="7.5703125" style="88" customWidth="1"/>
    <col min="6" max="6" width="10.85546875" style="25" customWidth="1"/>
    <col min="7" max="8" width="8.5703125" style="25" customWidth="1"/>
    <col min="9" max="9" width="7.5703125" style="25" customWidth="1"/>
    <col min="10" max="10" width="10.42578125" style="25" customWidth="1"/>
    <col min="11" max="11" width="10" style="25" customWidth="1"/>
    <col min="12" max="12" width="7.7109375" style="25" customWidth="1"/>
    <col min="13" max="13" width="7.5703125" style="25" customWidth="1"/>
    <col min="14" max="14" width="8.42578125" style="25" customWidth="1"/>
    <col min="15" max="16" width="7.85546875" style="25" customWidth="1"/>
    <col min="17" max="17" width="7.42578125" style="25" customWidth="1"/>
    <col min="18" max="18" width="7.28515625" style="25" customWidth="1"/>
    <col min="19" max="19" width="7" style="25" customWidth="1"/>
    <col min="20" max="20" width="8" style="25" customWidth="1"/>
    <col min="21" max="21" width="7" style="25" customWidth="1"/>
    <col min="22" max="22" width="8" style="25" customWidth="1"/>
    <col min="23" max="23" width="10" style="25" customWidth="1"/>
    <col min="24" max="24" width="30.5703125" style="25" customWidth="1"/>
  </cols>
  <sheetData>
    <row r="1" spans="1:27" ht="18.75" thickBot="1" x14ac:dyDescent="0.3">
      <c r="A1" s="320" t="s">
        <v>93</v>
      </c>
      <c r="B1" s="321"/>
      <c r="C1" s="321"/>
      <c r="D1" s="322"/>
      <c r="E1" s="323" t="s">
        <v>59</v>
      </c>
      <c r="F1" s="324"/>
      <c r="G1" s="324"/>
      <c r="H1" s="324"/>
      <c r="I1" s="324"/>
      <c r="J1" s="324"/>
      <c r="K1" s="324"/>
      <c r="L1" s="324"/>
      <c r="M1" s="324"/>
      <c r="N1" s="324"/>
      <c r="O1" s="324"/>
      <c r="P1" s="324"/>
      <c r="Q1" s="324"/>
      <c r="R1" s="324"/>
      <c r="S1" s="324"/>
      <c r="T1" s="324"/>
      <c r="U1" s="324"/>
      <c r="V1" s="324"/>
      <c r="W1" s="324"/>
      <c r="X1" s="325"/>
    </row>
    <row r="2" spans="1:27" ht="18.75" thickBot="1" x14ac:dyDescent="0.3">
      <c r="A2" s="1"/>
      <c r="B2" s="1"/>
      <c r="C2" s="1"/>
      <c r="D2" s="1"/>
      <c r="E2" s="80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7" ht="18.75" thickBot="1" x14ac:dyDescent="0.3">
      <c r="A3" s="326" t="s">
        <v>0</v>
      </c>
      <c r="B3" s="327"/>
      <c r="C3" s="327"/>
      <c r="D3" s="328"/>
      <c r="E3" s="329"/>
      <c r="F3" s="330"/>
      <c r="G3" s="330"/>
      <c r="H3" s="330"/>
      <c r="I3" s="330"/>
      <c r="J3" s="330"/>
      <c r="K3" s="330"/>
      <c r="L3" s="330"/>
      <c r="M3" s="331"/>
      <c r="N3" s="332"/>
      <c r="O3" s="333"/>
      <c r="P3" s="333"/>
      <c r="Q3" s="333"/>
      <c r="R3" s="333"/>
      <c r="S3" s="333"/>
      <c r="T3" s="333"/>
      <c r="U3" s="333"/>
      <c r="V3" s="333"/>
      <c r="W3" s="333"/>
      <c r="X3" s="334"/>
    </row>
    <row r="4" spans="1:27" ht="18.75" thickBot="1" x14ac:dyDescent="0.3">
      <c r="A4" s="326" t="s">
        <v>1</v>
      </c>
      <c r="B4" s="327"/>
      <c r="C4" s="327"/>
      <c r="D4" s="328"/>
      <c r="E4" s="329"/>
      <c r="F4" s="330"/>
      <c r="G4" s="330"/>
      <c r="H4" s="330"/>
      <c r="I4" s="330"/>
      <c r="J4" s="330"/>
      <c r="K4" s="330"/>
      <c r="L4" s="330"/>
      <c r="M4" s="331"/>
      <c r="N4" s="335"/>
      <c r="O4" s="336"/>
      <c r="P4" s="336"/>
      <c r="Q4" s="336"/>
      <c r="R4" s="336"/>
      <c r="S4" s="336"/>
      <c r="T4" s="336"/>
      <c r="U4" s="336"/>
      <c r="V4" s="336"/>
      <c r="W4" s="336"/>
      <c r="X4" s="337"/>
    </row>
    <row r="5" spans="1:27" ht="18.75" thickBot="1" x14ac:dyDescent="0.3">
      <c r="A5" s="341" t="s">
        <v>2</v>
      </c>
      <c r="B5" s="342"/>
      <c r="C5" s="342"/>
      <c r="D5" s="342"/>
      <c r="E5" s="343"/>
      <c r="F5" s="344"/>
      <c r="G5" s="344"/>
      <c r="H5" s="344"/>
      <c r="I5" s="344"/>
      <c r="J5" s="344"/>
      <c r="K5" s="344"/>
      <c r="L5" s="344"/>
      <c r="M5" s="345"/>
      <c r="N5" s="335"/>
      <c r="O5" s="336"/>
      <c r="P5" s="336"/>
      <c r="Q5" s="336"/>
      <c r="R5" s="336"/>
      <c r="S5" s="336"/>
      <c r="T5" s="336"/>
      <c r="U5" s="336"/>
      <c r="V5" s="336"/>
      <c r="W5" s="336"/>
      <c r="X5" s="337"/>
    </row>
    <row r="6" spans="1:27" ht="18.75" thickBot="1" x14ac:dyDescent="0.3">
      <c r="A6" s="326" t="s">
        <v>3</v>
      </c>
      <c r="B6" s="327"/>
      <c r="C6" s="327"/>
      <c r="D6" s="327"/>
      <c r="E6" s="346" t="s">
        <v>118</v>
      </c>
      <c r="F6" s="347"/>
      <c r="G6" s="347"/>
      <c r="H6" s="347"/>
      <c r="I6" s="347"/>
      <c r="J6" s="347"/>
      <c r="K6" s="347"/>
      <c r="L6" s="347"/>
      <c r="M6" s="348"/>
      <c r="N6" s="338"/>
      <c r="O6" s="339"/>
      <c r="P6" s="339"/>
      <c r="Q6" s="339"/>
      <c r="R6" s="339"/>
      <c r="S6" s="339"/>
      <c r="T6" s="339"/>
      <c r="U6" s="339"/>
      <c r="V6" s="339"/>
      <c r="W6" s="339"/>
      <c r="X6" s="340"/>
    </row>
    <row r="7" spans="1:27" ht="19.5" thickBot="1" x14ac:dyDescent="0.35">
      <c r="A7" s="3"/>
      <c r="B7" s="3"/>
      <c r="C7" s="3"/>
      <c r="D7" s="3"/>
      <c r="E7" s="81"/>
      <c r="F7" s="3"/>
      <c r="G7" s="3"/>
      <c r="H7" s="4"/>
      <c r="I7" s="5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7" x14ac:dyDescent="0.25">
      <c r="A8" s="289" t="s">
        <v>4</v>
      </c>
      <c r="B8" s="289" t="s">
        <v>45</v>
      </c>
      <c r="C8" s="289" t="s">
        <v>5</v>
      </c>
      <c r="D8" s="349" t="s">
        <v>6</v>
      </c>
      <c r="E8" s="352" t="s">
        <v>92</v>
      </c>
      <c r="F8" s="289" t="s">
        <v>8</v>
      </c>
      <c r="G8" s="287" t="s">
        <v>10</v>
      </c>
      <c r="H8" s="287"/>
      <c r="I8" s="287"/>
      <c r="J8" s="287"/>
      <c r="K8" s="288"/>
      <c r="L8" s="289" t="s">
        <v>10</v>
      </c>
      <c r="M8" s="292" t="s">
        <v>65</v>
      </c>
      <c r="N8" s="287"/>
      <c r="O8" s="287"/>
      <c r="P8" s="287"/>
      <c r="Q8" s="287"/>
      <c r="R8" s="287"/>
      <c r="S8" s="287"/>
      <c r="T8" s="288"/>
      <c r="U8" s="289" t="s">
        <v>12</v>
      </c>
      <c r="V8" s="171">
        <v>642030</v>
      </c>
      <c r="W8" s="289" t="s">
        <v>13</v>
      </c>
      <c r="X8" s="289" t="s">
        <v>57</v>
      </c>
    </row>
    <row r="9" spans="1:27" x14ac:dyDescent="0.25">
      <c r="A9" s="295"/>
      <c r="B9" s="290"/>
      <c r="C9" s="295"/>
      <c r="D9" s="350"/>
      <c r="E9" s="353"/>
      <c r="F9" s="295"/>
      <c r="G9" s="90">
        <v>611</v>
      </c>
      <c r="H9" s="313" t="s">
        <v>14</v>
      </c>
      <c r="I9" s="314"/>
      <c r="J9" s="7">
        <v>614</v>
      </c>
      <c r="K9" s="8">
        <v>616</v>
      </c>
      <c r="L9" s="290"/>
      <c r="M9" s="315" t="s">
        <v>60</v>
      </c>
      <c r="N9" s="285" t="s">
        <v>61</v>
      </c>
      <c r="O9" s="285" t="s">
        <v>17</v>
      </c>
      <c r="P9" s="285" t="s">
        <v>18</v>
      </c>
      <c r="Q9" s="285" t="s">
        <v>19</v>
      </c>
      <c r="R9" s="285" t="s">
        <v>20</v>
      </c>
      <c r="S9" s="285" t="s">
        <v>21</v>
      </c>
      <c r="T9" s="293" t="s">
        <v>22</v>
      </c>
      <c r="U9" s="290"/>
      <c r="V9" s="312"/>
      <c r="W9" s="295"/>
      <c r="X9" s="295"/>
    </row>
    <row r="10" spans="1:27" ht="60.75" thickBot="1" x14ac:dyDescent="0.3">
      <c r="A10" s="296"/>
      <c r="B10" s="291"/>
      <c r="C10" s="296"/>
      <c r="D10" s="351"/>
      <c r="E10" s="354"/>
      <c r="F10" s="296"/>
      <c r="G10" s="9" t="s">
        <v>23</v>
      </c>
      <c r="H10" s="10" t="s">
        <v>24</v>
      </c>
      <c r="I10" s="11" t="s">
        <v>25</v>
      </c>
      <c r="J10" s="12" t="s">
        <v>26</v>
      </c>
      <c r="K10" s="13" t="s">
        <v>27</v>
      </c>
      <c r="L10" s="291"/>
      <c r="M10" s="316"/>
      <c r="N10" s="286"/>
      <c r="O10" s="286"/>
      <c r="P10" s="286"/>
      <c r="Q10" s="286"/>
      <c r="R10" s="286"/>
      <c r="S10" s="286"/>
      <c r="T10" s="294"/>
      <c r="U10" s="291"/>
      <c r="V10" s="14" t="s">
        <v>28</v>
      </c>
      <c r="W10" s="296"/>
      <c r="X10" s="296"/>
    </row>
    <row r="11" spans="1:27" x14ac:dyDescent="0.25">
      <c r="A11" s="98"/>
      <c r="B11" s="54"/>
      <c r="C11" s="99"/>
      <c r="D11" s="19"/>
      <c r="E11" s="143"/>
      <c r="F11" s="20"/>
      <c r="G11" s="15">
        <f>ROUNDDOWN('December 2020'!G11*'December MRR%'!$E11/100,2)</f>
        <v>0</v>
      </c>
      <c r="H11" s="15">
        <f>ROUNDDOWN('December 2020'!H11*'December MRR%'!$E11/100,2)</f>
        <v>0</v>
      </c>
      <c r="I11" s="15">
        <f>ROUNDDOWN('December 2020'!I11*'December MRR%'!$E11/100,2)</f>
        <v>0</v>
      </c>
      <c r="J11" s="15">
        <f>ROUNDDOWN('December 2020'!J11*'December MRR%'!$E11/100,2)</f>
        <v>0</v>
      </c>
      <c r="K11" s="15">
        <f>ROUNDDOWN('December 2020'!K11*'December MRR%'!$E11/100,2)</f>
        <v>0</v>
      </c>
      <c r="L11" s="15">
        <f>SUM(G11:K11)</f>
        <v>0</v>
      </c>
      <c r="M11" s="15">
        <f>ROUNDDOWN('December 2020'!M11*'December MRR%'!$E11/100,2)</f>
        <v>0</v>
      </c>
      <c r="N11" s="15">
        <f>ROUNDDOWN('December 2020'!N11*'December MRR%'!$E11/100,2)</f>
        <v>0</v>
      </c>
      <c r="O11" s="15">
        <f>ROUNDDOWN('December 2020'!O11*'December MRR%'!$E11/100,2)</f>
        <v>0</v>
      </c>
      <c r="P11" s="15">
        <f>ROUNDDOWN('December 2020'!P11*'December MRR%'!$E11/100,2)</f>
        <v>0</v>
      </c>
      <c r="Q11" s="15">
        <f>ROUNDDOWN('December 2020'!Q11*'December MRR%'!$E11/100,2)</f>
        <v>0</v>
      </c>
      <c r="R11" s="15">
        <f>ROUNDDOWN('December 2020'!R11*'December MRR%'!$E11/100,2)</f>
        <v>0</v>
      </c>
      <c r="S11" s="15">
        <f>ROUNDDOWN('December 2020'!S11*'December MRR%'!$E11/100,2)</f>
        <v>0</v>
      </c>
      <c r="T11" s="15">
        <f>ROUNDDOWN('December 2020'!T11*'December MRR%'!$E11/100,2)</f>
        <v>0</v>
      </c>
      <c r="U11" s="15">
        <f>ROUNDDOWN('December 2020'!U11*'December MRR%'!$E11/100,2)</f>
        <v>0</v>
      </c>
      <c r="V11" s="15">
        <f>ROUNDDOWN('December 2020'!V11*'December MRR%'!$E11/100,2)</f>
        <v>0</v>
      </c>
      <c r="W11" s="17">
        <f t="shared" ref="W11:W20" si="0">SUM(L11:V11)</f>
        <v>0</v>
      </c>
      <c r="X11" s="56"/>
      <c r="AA11" s="55"/>
    </row>
    <row r="12" spans="1:27" x14ac:dyDescent="0.25">
      <c r="A12" s="98"/>
      <c r="B12" s="54"/>
      <c r="C12" s="101"/>
      <c r="D12" s="19"/>
      <c r="E12" s="143"/>
      <c r="F12" s="20"/>
      <c r="G12" s="15">
        <f>ROUNDDOWN('December 2020'!G12*'December MRR%'!$E12/100,2)</f>
        <v>0</v>
      </c>
      <c r="H12" s="15">
        <f>ROUNDDOWN('December 2020'!H12*'December MRR%'!$E12/100,2)</f>
        <v>0</v>
      </c>
      <c r="I12" s="15">
        <f>ROUNDDOWN('December 2020'!I12*'December MRR%'!$E12/100,2)</f>
        <v>0</v>
      </c>
      <c r="J12" s="15">
        <f>ROUNDDOWN('December 2020'!J12*'December MRR%'!$E12/100,2)</f>
        <v>0</v>
      </c>
      <c r="K12" s="15">
        <f>ROUNDDOWN('December 2020'!K12*'December MRR%'!$E12/100,2)</f>
        <v>0</v>
      </c>
      <c r="L12" s="15">
        <f t="shared" ref="L12:L20" si="1">SUM(G12:K12)</f>
        <v>0</v>
      </c>
      <c r="M12" s="15">
        <f>ROUNDDOWN('December 2020'!M12*'December MRR%'!$E12/100,2)</f>
        <v>0</v>
      </c>
      <c r="N12" s="15">
        <f>ROUNDDOWN('December 2020'!N12*'December MRR%'!$E12/100,2)</f>
        <v>0</v>
      </c>
      <c r="O12" s="15">
        <f>ROUNDDOWN('December 2020'!O12*'December MRR%'!$E12/100,2)</f>
        <v>0</v>
      </c>
      <c r="P12" s="15">
        <f>ROUNDDOWN('December 2020'!P12*'December MRR%'!$E12/100,2)</f>
        <v>0</v>
      </c>
      <c r="Q12" s="15">
        <f>ROUNDDOWN('December 2020'!Q12*'December MRR%'!$E12/100,2)</f>
        <v>0</v>
      </c>
      <c r="R12" s="15">
        <f>ROUNDDOWN('December 2020'!R12*'December MRR%'!$E12/100,2)</f>
        <v>0</v>
      </c>
      <c r="S12" s="15">
        <f>ROUNDDOWN('December 2020'!S12*'December MRR%'!$E12/100,2)</f>
        <v>0</v>
      </c>
      <c r="T12" s="15">
        <f>ROUNDDOWN('December 2020'!T12*'December MRR%'!$E12/100,2)</f>
        <v>0</v>
      </c>
      <c r="U12" s="15">
        <f>ROUNDDOWN('December 2020'!U12*'December MRR%'!$E12/100,2)</f>
        <v>0</v>
      </c>
      <c r="V12" s="15">
        <f>ROUNDDOWN('December 2020'!V12*'December MRR%'!$E12/100,2)</f>
        <v>0</v>
      </c>
      <c r="W12" s="17">
        <f t="shared" si="0"/>
        <v>0</v>
      </c>
      <c r="X12" s="56"/>
      <c r="AA12" s="55"/>
    </row>
    <row r="13" spans="1:27" x14ac:dyDescent="0.25">
      <c r="A13" s="98"/>
      <c r="B13" s="54"/>
      <c r="C13" s="18"/>
      <c r="D13" s="19"/>
      <c r="E13" s="143"/>
      <c r="F13" s="20"/>
      <c r="G13" s="15">
        <f>ROUNDDOWN('December 2020'!G13*'December MRR%'!$E13/100,2)</f>
        <v>0</v>
      </c>
      <c r="H13" s="15">
        <f>ROUNDDOWN('December 2020'!H13*'December MRR%'!$E13/100,2)</f>
        <v>0</v>
      </c>
      <c r="I13" s="15">
        <f>ROUNDDOWN('December 2020'!I13*'December MRR%'!$E13/100,2)</f>
        <v>0</v>
      </c>
      <c r="J13" s="15">
        <f>ROUNDDOWN('December 2020'!J13*'December MRR%'!$E13/100,2)</f>
        <v>0</v>
      </c>
      <c r="K13" s="15">
        <f>ROUNDDOWN('December 2020'!K13*'December MRR%'!$E13/100,2)</f>
        <v>0</v>
      </c>
      <c r="L13" s="15">
        <f t="shared" si="1"/>
        <v>0</v>
      </c>
      <c r="M13" s="15">
        <f>ROUNDDOWN('December 2020'!M13*'December MRR%'!$E13/100,2)</f>
        <v>0</v>
      </c>
      <c r="N13" s="15">
        <f>ROUNDDOWN('December 2020'!N13*'December MRR%'!$E13/100,2)</f>
        <v>0</v>
      </c>
      <c r="O13" s="15">
        <f>ROUNDDOWN('December 2020'!O13*'December MRR%'!$E13/100,2)</f>
        <v>0</v>
      </c>
      <c r="P13" s="15">
        <f>ROUNDDOWN('December 2020'!P13*'December MRR%'!$E13/100,2)</f>
        <v>0</v>
      </c>
      <c r="Q13" s="15">
        <f>ROUNDDOWN('December 2020'!Q13*'December MRR%'!$E13/100,2)</f>
        <v>0</v>
      </c>
      <c r="R13" s="15">
        <f>ROUNDDOWN('December 2020'!R13*'December MRR%'!$E13/100,2)</f>
        <v>0</v>
      </c>
      <c r="S13" s="15">
        <f>ROUNDDOWN('December 2020'!S13*'December MRR%'!$E13/100,2)</f>
        <v>0</v>
      </c>
      <c r="T13" s="15">
        <f>ROUNDDOWN('December 2020'!T13*'December MRR%'!$E13/100,2)</f>
        <v>0</v>
      </c>
      <c r="U13" s="15">
        <f>ROUNDDOWN('December 2020'!U13*'December MRR%'!$E13/100,2)</f>
        <v>0</v>
      </c>
      <c r="V13" s="15">
        <f>ROUNDDOWN('December 2020'!V13*'December MRR%'!$E13/100,2)</f>
        <v>0</v>
      </c>
      <c r="W13" s="17">
        <f t="shared" si="0"/>
        <v>0</v>
      </c>
      <c r="X13" s="56"/>
      <c r="AA13" s="55"/>
    </row>
    <row r="14" spans="1:27" x14ac:dyDescent="0.25">
      <c r="A14" s="98"/>
      <c r="B14" s="54"/>
      <c r="C14" s="18"/>
      <c r="D14" s="19"/>
      <c r="E14" s="143"/>
      <c r="F14" s="20"/>
      <c r="G14" s="15">
        <f>ROUNDDOWN('December 2020'!G14*'December MRR%'!$E14/100,2)</f>
        <v>0</v>
      </c>
      <c r="H14" s="15">
        <f>ROUNDDOWN('December 2020'!H14*'December MRR%'!$E14/100,2)</f>
        <v>0</v>
      </c>
      <c r="I14" s="15">
        <f>ROUNDDOWN('December 2020'!I14*'December MRR%'!$E14/100,2)</f>
        <v>0</v>
      </c>
      <c r="J14" s="15">
        <f>ROUNDDOWN('December 2020'!J14*'December MRR%'!$E14/100,2)</f>
        <v>0</v>
      </c>
      <c r="K14" s="15">
        <f>ROUNDDOWN('December 2020'!K14*'December MRR%'!$E14/100,2)</f>
        <v>0</v>
      </c>
      <c r="L14" s="15">
        <f t="shared" si="1"/>
        <v>0</v>
      </c>
      <c r="M14" s="15">
        <f>ROUNDDOWN('December 2020'!M14*'December MRR%'!$E14/100,2)</f>
        <v>0</v>
      </c>
      <c r="N14" s="15">
        <f>ROUNDDOWN('December 2020'!N14*'December MRR%'!$E14/100,2)</f>
        <v>0</v>
      </c>
      <c r="O14" s="15">
        <f>ROUNDDOWN('December 2020'!O14*'December MRR%'!$E14/100,2)</f>
        <v>0</v>
      </c>
      <c r="P14" s="15">
        <f>ROUNDDOWN('December 2020'!P14*'December MRR%'!$E14/100,2)</f>
        <v>0</v>
      </c>
      <c r="Q14" s="15">
        <f>ROUNDDOWN('December 2020'!Q14*'December MRR%'!$E14/100,2)</f>
        <v>0</v>
      </c>
      <c r="R14" s="15">
        <f>ROUNDDOWN('December 2020'!R14*'December MRR%'!$E14/100,2)</f>
        <v>0</v>
      </c>
      <c r="S14" s="15">
        <f>ROUNDDOWN('December 2020'!S14*'December MRR%'!$E14/100,2)</f>
        <v>0</v>
      </c>
      <c r="T14" s="15">
        <f>ROUNDDOWN('December 2020'!T14*'December MRR%'!$E14/100,2)</f>
        <v>0</v>
      </c>
      <c r="U14" s="15">
        <f>ROUNDDOWN('December 2020'!U14*'December MRR%'!$E14/100,2)</f>
        <v>0</v>
      </c>
      <c r="V14" s="15">
        <f>ROUNDDOWN('December 2020'!V14*'December MRR%'!$E14/100,2)</f>
        <v>0</v>
      </c>
      <c r="W14" s="17">
        <f t="shared" si="0"/>
        <v>0</v>
      </c>
      <c r="X14" s="56"/>
      <c r="AA14" s="55"/>
    </row>
    <row r="15" spans="1:27" x14ac:dyDescent="0.25">
      <c r="A15" s="98"/>
      <c r="B15" s="54"/>
      <c r="C15" s="18"/>
      <c r="D15" s="19"/>
      <c r="E15" s="143"/>
      <c r="F15" s="20"/>
      <c r="G15" s="15">
        <f>ROUNDDOWN('December 2020'!G15*'December MRR%'!$E15/100,2)</f>
        <v>0</v>
      </c>
      <c r="H15" s="15">
        <f>ROUNDDOWN('December 2020'!H15*'December MRR%'!$E15/100,2)</f>
        <v>0</v>
      </c>
      <c r="I15" s="15">
        <f>ROUNDDOWN('December 2020'!I15*'December MRR%'!$E15/100,2)</f>
        <v>0</v>
      </c>
      <c r="J15" s="15">
        <f>ROUNDDOWN('December 2020'!J15*'December MRR%'!$E15/100,2)</f>
        <v>0</v>
      </c>
      <c r="K15" s="15">
        <f>ROUNDDOWN('December 2020'!K15*'December MRR%'!$E15/100,2)</f>
        <v>0</v>
      </c>
      <c r="L15" s="15">
        <f t="shared" si="1"/>
        <v>0</v>
      </c>
      <c r="M15" s="15">
        <f>ROUNDDOWN('December 2020'!M15*'December MRR%'!$E15/100,2)</f>
        <v>0</v>
      </c>
      <c r="N15" s="15">
        <f>ROUNDDOWN('December 2020'!N15*'December MRR%'!$E15/100,2)</f>
        <v>0</v>
      </c>
      <c r="O15" s="15">
        <f>ROUNDDOWN('December 2020'!O15*'December MRR%'!$E15/100,2)</f>
        <v>0</v>
      </c>
      <c r="P15" s="15">
        <f>ROUNDDOWN('December 2020'!P15*'December MRR%'!$E15/100,2)</f>
        <v>0</v>
      </c>
      <c r="Q15" s="15">
        <f>ROUNDDOWN('December 2020'!Q15*'December MRR%'!$E15/100,2)</f>
        <v>0</v>
      </c>
      <c r="R15" s="15">
        <f>ROUNDDOWN('December 2020'!R15*'December MRR%'!$E15/100,2)</f>
        <v>0</v>
      </c>
      <c r="S15" s="15">
        <f>ROUNDDOWN('December 2020'!S15*'December MRR%'!$E15/100,2)</f>
        <v>0</v>
      </c>
      <c r="T15" s="15">
        <f>ROUNDDOWN('December 2020'!T15*'December MRR%'!$E15/100,2)</f>
        <v>0</v>
      </c>
      <c r="U15" s="15">
        <f>ROUNDDOWN('December 2020'!U15*'December MRR%'!$E15/100,2)</f>
        <v>0</v>
      </c>
      <c r="V15" s="15">
        <f>ROUNDDOWN('December 2020'!V15*'December MRR%'!$E15/100,2)</f>
        <v>0</v>
      </c>
      <c r="W15" s="17">
        <f t="shared" si="0"/>
        <v>0</v>
      </c>
      <c r="X15" s="56"/>
      <c r="AA15" s="55"/>
    </row>
    <row r="16" spans="1:27" x14ac:dyDescent="0.25">
      <c r="A16" s="98"/>
      <c r="B16" s="54"/>
      <c r="C16" s="18"/>
      <c r="D16" s="19"/>
      <c r="E16" s="143"/>
      <c r="F16" s="20"/>
      <c r="G16" s="15">
        <f>ROUNDDOWN('December 2020'!G16*'December MRR%'!$E16/100,2)</f>
        <v>0</v>
      </c>
      <c r="H16" s="15">
        <f>ROUNDDOWN('December 2020'!H16*'December MRR%'!$E16/100,2)</f>
        <v>0</v>
      </c>
      <c r="I16" s="15">
        <f>ROUNDDOWN('December 2020'!I16*'December MRR%'!$E16/100,2)</f>
        <v>0</v>
      </c>
      <c r="J16" s="15">
        <f>ROUNDDOWN('December 2020'!J16*'December MRR%'!$E16/100,2)</f>
        <v>0</v>
      </c>
      <c r="K16" s="15">
        <f>ROUNDDOWN('December 2020'!K16*'December MRR%'!$E16/100,2)</f>
        <v>0</v>
      </c>
      <c r="L16" s="15">
        <f t="shared" si="1"/>
        <v>0</v>
      </c>
      <c r="M16" s="15">
        <f>ROUNDDOWN('December 2020'!M16*'December MRR%'!$E16/100,2)</f>
        <v>0</v>
      </c>
      <c r="N16" s="15">
        <f>ROUNDDOWN('December 2020'!N16*'December MRR%'!$E16/100,2)</f>
        <v>0</v>
      </c>
      <c r="O16" s="15">
        <f>ROUNDDOWN('December 2020'!O16*'December MRR%'!$E16/100,2)</f>
        <v>0</v>
      </c>
      <c r="P16" s="15">
        <f>ROUNDDOWN('December 2020'!P16*'December MRR%'!$E16/100,2)</f>
        <v>0</v>
      </c>
      <c r="Q16" s="15">
        <f>ROUNDDOWN('December 2020'!Q16*'December MRR%'!$E16/100,2)</f>
        <v>0</v>
      </c>
      <c r="R16" s="15">
        <f>ROUNDDOWN('December 2020'!R16*'December MRR%'!$E16/100,2)</f>
        <v>0</v>
      </c>
      <c r="S16" s="15">
        <f>ROUNDDOWN('December 2020'!S16*'December MRR%'!$E16/100,2)</f>
        <v>0</v>
      </c>
      <c r="T16" s="15">
        <f>ROUNDDOWN('December 2020'!T16*'December MRR%'!$E16/100,2)</f>
        <v>0</v>
      </c>
      <c r="U16" s="15">
        <f>ROUNDDOWN('December 2020'!U16*'December MRR%'!$E16/100,2)</f>
        <v>0</v>
      </c>
      <c r="V16" s="15">
        <f>ROUNDDOWN('December 2020'!V16*'December MRR%'!$E16/100,2)</f>
        <v>0</v>
      </c>
      <c r="W16" s="17">
        <f t="shared" si="0"/>
        <v>0</v>
      </c>
      <c r="X16" s="56"/>
      <c r="AA16" s="55"/>
    </row>
    <row r="17" spans="1:27" x14ac:dyDescent="0.25">
      <c r="A17" s="98"/>
      <c r="B17" s="54"/>
      <c r="C17" s="18"/>
      <c r="D17" s="19"/>
      <c r="E17" s="143"/>
      <c r="F17" s="20"/>
      <c r="G17" s="15">
        <f>ROUNDDOWN('December 2020'!G17*'December MRR%'!$E17/100,2)</f>
        <v>0</v>
      </c>
      <c r="H17" s="15">
        <f>ROUNDDOWN('December 2020'!H17*'December MRR%'!$E17/100,2)</f>
        <v>0</v>
      </c>
      <c r="I17" s="15">
        <f>ROUNDDOWN('December 2020'!I17*'December MRR%'!$E17/100,2)</f>
        <v>0</v>
      </c>
      <c r="J17" s="15">
        <f>ROUNDDOWN('December 2020'!J17*'December MRR%'!$E17/100,2)</f>
        <v>0</v>
      </c>
      <c r="K17" s="15">
        <f>ROUNDDOWN('December 2020'!K17*'December MRR%'!$E17/100,2)</f>
        <v>0</v>
      </c>
      <c r="L17" s="15">
        <f t="shared" si="1"/>
        <v>0</v>
      </c>
      <c r="M17" s="15">
        <f>ROUNDDOWN('December 2020'!M17*'December MRR%'!$E17/100,2)</f>
        <v>0</v>
      </c>
      <c r="N17" s="15">
        <f>ROUNDDOWN('December 2020'!N17*'December MRR%'!$E17/100,2)</f>
        <v>0</v>
      </c>
      <c r="O17" s="15">
        <f>ROUNDDOWN('December 2020'!O17*'December MRR%'!$E17/100,2)</f>
        <v>0</v>
      </c>
      <c r="P17" s="15">
        <f>ROUNDDOWN('December 2020'!P17*'December MRR%'!$E17/100,2)</f>
        <v>0</v>
      </c>
      <c r="Q17" s="15">
        <f>ROUNDDOWN('December 2020'!Q17*'December MRR%'!$E17/100,2)</f>
        <v>0</v>
      </c>
      <c r="R17" s="15">
        <f>ROUNDDOWN('December 2020'!R17*'December MRR%'!$E17/100,2)</f>
        <v>0</v>
      </c>
      <c r="S17" s="15">
        <f>ROUNDDOWN('December 2020'!S17*'December MRR%'!$E17/100,2)</f>
        <v>0</v>
      </c>
      <c r="T17" s="15">
        <f>ROUNDDOWN('December 2020'!T17*'December MRR%'!$E17/100,2)</f>
        <v>0</v>
      </c>
      <c r="U17" s="15">
        <f>ROUNDDOWN('December 2020'!U17*'December MRR%'!$E17/100,2)</f>
        <v>0</v>
      </c>
      <c r="V17" s="15">
        <f>ROUNDDOWN('December 2020'!V17*'December MRR%'!$E17/100,2)</f>
        <v>0</v>
      </c>
      <c r="W17" s="17">
        <f t="shared" si="0"/>
        <v>0</v>
      </c>
      <c r="X17" s="56"/>
      <c r="AA17" s="55"/>
    </row>
    <row r="18" spans="1:27" x14ac:dyDescent="0.25">
      <c r="A18" s="98"/>
      <c r="B18" s="54"/>
      <c r="C18" s="18"/>
      <c r="D18" s="19"/>
      <c r="E18" s="143"/>
      <c r="F18" s="20"/>
      <c r="G18" s="15">
        <f>ROUNDDOWN('December 2020'!G18*'December MRR%'!$E18/100,2)</f>
        <v>0</v>
      </c>
      <c r="H18" s="15">
        <f>ROUNDDOWN('December 2020'!H18*'December MRR%'!$E18/100,2)</f>
        <v>0</v>
      </c>
      <c r="I18" s="15">
        <f>ROUNDDOWN('December 2020'!I18*'December MRR%'!$E18/100,2)</f>
        <v>0</v>
      </c>
      <c r="J18" s="15">
        <f>ROUNDDOWN('December 2020'!J18*'December MRR%'!$E18/100,2)</f>
        <v>0</v>
      </c>
      <c r="K18" s="15">
        <f>ROUNDDOWN('December 2020'!K18*'December MRR%'!$E18/100,2)</f>
        <v>0</v>
      </c>
      <c r="L18" s="15">
        <f t="shared" si="1"/>
        <v>0</v>
      </c>
      <c r="M18" s="15">
        <f>ROUNDDOWN('December 2020'!M18*'December MRR%'!$E18/100,2)</f>
        <v>0</v>
      </c>
      <c r="N18" s="15">
        <f>ROUNDDOWN('December 2020'!N18*'December MRR%'!$E18/100,2)</f>
        <v>0</v>
      </c>
      <c r="O18" s="15">
        <f>ROUNDDOWN('December 2020'!O18*'December MRR%'!$E18/100,2)</f>
        <v>0</v>
      </c>
      <c r="P18" s="15">
        <f>ROUNDDOWN('December 2020'!P18*'December MRR%'!$E18/100,2)</f>
        <v>0</v>
      </c>
      <c r="Q18" s="15">
        <f>ROUNDDOWN('December 2020'!Q18*'December MRR%'!$E18/100,2)</f>
        <v>0</v>
      </c>
      <c r="R18" s="15">
        <f>ROUNDDOWN('December 2020'!R18*'December MRR%'!$E18/100,2)</f>
        <v>0</v>
      </c>
      <c r="S18" s="15">
        <f>ROUNDDOWN('December 2020'!S18*'December MRR%'!$E18/100,2)</f>
        <v>0</v>
      </c>
      <c r="T18" s="15">
        <f>ROUNDDOWN('December 2020'!T18*'December MRR%'!$E18/100,2)</f>
        <v>0</v>
      </c>
      <c r="U18" s="15">
        <f>ROUNDDOWN('December 2020'!U18*'December MRR%'!$E18/100,2)</f>
        <v>0</v>
      </c>
      <c r="V18" s="15">
        <f>ROUNDDOWN('December 2020'!V18*'December MRR%'!$E18/100,2)</f>
        <v>0</v>
      </c>
      <c r="W18" s="17">
        <f t="shared" si="0"/>
        <v>0</v>
      </c>
      <c r="X18" s="56"/>
      <c r="AA18" s="55"/>
    </row>
    <row r="19" spans="1:27" x14ac:dyDescent="0.25">
      <c r="A19" s="98"/>
      <c r="B19" s="54"/>
      <c r="C19" s="18"/>
      <c r="D19" s="19"/>
      <c r="E19" s="143"/>
      <c r="F19" s="20"/>
      <c r="G19" s="15">
        <f>ROUNDDOWN('December 2020'!G19*'December MRR%'!$E19/100,2)</f>
        <v>0</v>
      </c>
      <c r="H19" s="15">
        <f>ROUNDDOWN('December 2020'!H19*'December MRR%'!$E19/100,2)</f>
        <v>0</v>
      </c>
      <c r="I19" s="15">
        <f>ROUNDDOWN('December 2020'!I19*'December MRR%'!$E19/100,2)</f>
        <v>0</v>
      </c>
      <c r="J19" s="15">
        <f>ROUNDDOWN('December 2020'!J19*'December MRR%'!$E19/100,2)</f>
        <v>0</v>
      </c>
      <c r="K19" s="15">
        <f>ROUNDDOWN('December 2020'!K19*'December MRR%'!$E19/100,2)</f>
        <v>0</v>
      </c>
      <c r="L19" s="15">
        <f t="shared" si="1"/>
        <v>0</v>
      </c>
      <c r="M19" s="15">
        <f>ROUNDDOWN('December 2020'!M19*'December MRR%'!$E19/100,2)</f>
        <v>0</v>
      </c>
      <c r="N19" s="15">
        <f>ROUNDDOWN('December 2020'!N19*'December MRR%'!$E19/100,2)</f>
        <v>0</v>
      </c>
      <c r="O19" s="15">
        <f>ROUNDDOWN('December 2020'!O19*'December MRR%'!$E19/100,2)</f>
        <v>0</v>
      </c>
      <c r="P19" s="15">
        <f>ROUNDDOWN('December 2020'!P19*'December MRR%'!$E19/100,2)</f>
        <v>0</v>
      </c>
      <c r="Q19" s="15">
        <f>ROUNDDOWN('December 2020'!Q19*'December MRR%'!$E19/100,2)</f>
        <v>0</v>
      </c>
      <c r="R19" s="15">
        <f>ROUNDDOWN('December 2020'!R19*'December MRR%'!$E19/100,2)</f>
        <v>0</v>
      </c>
      <c r="S19" s="15">
        <f>ROUNDDOWN('December 2020'!S19*'December MRR%'!$E19/100,2)</f>
        <v>0</v>
      </c>
      <c r="T19" s="15">
        <f>ROUNDDOWN('December 2020'!T19*'December MRR%'!$E19/100,2)</f>
        <v>0</v>
      </c>
      <c r="U19" s="15">
        <f>ROUNDDOWN('December 2020'!U19*'December MRR%'!$E19/100,2)</f>
        <v>0</v>
      </c>
      <c r="V19" s="15">
        <f>ROUNDDOWN('December 2020'!V19*'December MRR%'!$E19/100,2)</f>
        <v>0</v>
      </c>
      <c r="W19" s="17">
        <f t="shared" si="0"/>
        <v>0</v>
      </c>
      <c r="X19" s="56"/>
      <c r="AA19" s="55"/>
    </row>
    <row r="20" spans="1:27" x14ac:dyDescent="0.25">
      <c r="A20" s="98"/>
      <c r="B20" s="54"/>
      <c r="C20" s="18"/>
      <c r="D20" s="19"/>
      <c r="E20" s="143"/>
      <c r="F20" s="20"/>
      <c r="G20" s="15">
        <f>ROUNDDOWN('December 2020'!G20*'December MRR%'!$E20/100,2)</f>
        <v>0</v>
      </c>
      <c r="H20" s="15">
        <f>ROUNDDOWN('December 2020'!H20*'December MRR%'!$E20/100,2)</f>
        <v>0</v>
      </c>
      <c r="I20" s="15">
        <f>ROUNDDOWN('December 2020'!I20*'December MRR%'!$E20/100,2)</f>
        <v>0</v>
      </c>
      <c r="J20" s="15">
        <f>ROUNDDOWN('December 2020'!J20*'December MRR%'!$E20/100,2)</f>
        <v>0</v>
      </c>
      <c r="K20" s="15">
        <f>ROUNDDOWN('December 2020'!K20*'December MRR%'!$E20/100,2)</f>
        <v>0</v>
      </c>
      <c r="L20" s="15">
        <f t="shared" si="1"/>
        <v>0</v>
      </c>
      <c r="M20" s="15">
        <f>ROUNDDOWN('December 2020'!M20*'December MRR%'!$E20/100,2)</f>
        <v>0</v>
      </c>
      <c r="N20" s="15">
        <f>ROUNDDOWN('December 2020'!N20*'December MRR%'!$E20/100,2)</f>
        <v>0</v>
      </c>
      <c r="O20" s="15">
        <f>ROUNDDOWN('December 2020'!O20*'December MRR%'!$E20/100,2)</f>
        <v>0</v>
      </c>
      <c r="P20" s="15">
        <f>ROUNDDOWN('December 2020'!P20*'December MRR%'!$E20/100,2)</f>
        <v>0</v>
      </c>
      <c r="Q20" s="15">
        <f>ROUNDDOWN('December 2020'!Q20*'December MRR%'!$E20/100,2)</f>
        <v>0</v>
      </c>
      <c r="R20" s="15">
        <f>ROUNDDOWN('December 2020'!R20*'December MRR%'!$E20/100,2)</f>
        <v>0</v>
      </c>
      <c r="S20" s="15">
        <f>ROUNDDOWN('December 2020'!S20*'December MRR%'!$E20/100,2)</f>
        <v>0</v>
      </c>
      <c r="T20" s="15">
        <f>ROUNDDOWN('December 2020'!T20*'December MRR%'!$E20/100,2)</f>
        <v>0</v>
      </c>
      <c r="U20" s="15">
        <f>ROUNDDOWN('December 2020'!U20*'December MRR%'!$E20/100,2)</f>
        <v>0</v>
      </c>
      <c r="V20" s="15">
        <f>ROUNDDOWN('December 2020'!V20*'December MRR%'!$E20/100,2)</f>
        <v>0</v>
      </c>
      <c r="W20" s="17">
        <f t="shared" si="0"/>
        <v>0</v>
      </c>
      <c r="X20" s="56"/>
      <c r="AA20" s="55"/>
    </row>
    <row r="21" spans="1:27" ht="15.75" x14ac:dyDescent="0.25">
      <c r="A21" s="297" t="s">
        <v>68</v>
      </c>
      <c r="B21" s="298"/>
      <c r="C21" s="298"/>
      <c r="D21" s="298"/>
      <c r="E21" s="299"/>
      <c r="F21" s="91"/>
      <c r="G21" s="26">
        <f t="shared" ref="G21:W21" si="2">SUM(G11:G20)</f>
        <v>0</v>
      </c>
      <c r="H21" s="26">
        <f t="shared" si="2"/>
        <v>0</v>
      </c>
      <c r="I21" s="26">
        <f t="shared" si="2"/>
        <v>0</v>
      </c>
      <c r="J21" s="26">
        <f t="shared" si="2"/>
        <v>0</v>
      </c>
      <c r="K21" s="26">
        <f t="shared" si="2"/>
        <v>0</v>
      </c>
      <c r="L21" s="26">
        <f t="shared" si="2"/>
        <v>0</v>
      </c>
      <c r="M21" s="26">
        <f t="shared" si="2"/>
        <v>0</v>
      </c>
      <c r="N21" s="26">
        <f t="shared" si="2"/>
        <v>0</v>
      </c>
      <c r="O21" s="26">
        <f t="shared" si="2"/>
        <v>0</v>
      </c>
      <c r="P21" s="26">
        <f t="shared" si="2"/>
        <v>0</v>
      </c>
      <c r="Q21" s="26">
        <f t="shared" si="2"/>
        <v>0</v>
      </c>
      <c r="R21" s="26">
        <f t="shared" si="2"/>
        <v>0</v>
      </c>
      <c r="S21" s="26">
        <f t="shared" si="2"/>
        <v>0</v>
      </c>
      <c r="T21" s="26">
        <f t="shared" si="2"/>
        <v>0</v>
      </c>
      <c r="U21" s="26">
        <f t="shared" si="2"/>
        <v>0</v>
      </c>
      <c r="V21" s="26">
        <f t="shared" si="2"/>
        <v>0</v>
      </c>
      <c r="W21" s="26">
        <f t="shared" si="2"/>
        <v>0</v>
      </c>
      <c r="X21" s="27"/>
    </row>
    <row r="22" spans="1:27" ht="16.5" thickBot="1" x14ac:dyDescent="0.3">
      <c r="A22" s="28"/>
      <c r="B22" s="28"/>
      <c r="C22" s="29"/>
      <c r="D22" s="29"/>
      <c r="E22" s="82"/>
      <c r="F22" s="29"/>
      <c r="G22" s="30"/>
      <c r="H22" s="30"/>
      <c r="I22" s="30"/>
      <c r="J22" s="30"/>
      <c r="K22" s="30"/>
      <c r="L22" s="30"/>
      <c r="M22" s="30"/>
      <c r="N22" s="30"/>
      <c r="O22" s="31"/>
      <c r="P22" s="31"/>
      <c r="Q22" s="31"/>
      <c r="R22" s="31"/>
      <c r="S22" s="31"/>
      <c r="T22" s="30"/>
      <c r="U22" s="30"/>
      <c r="V22" s="30"/>
      <c r="W22" s="30"/>
      <c r="X22" s="32"/>
    </row>
    <row r="23" spans="1:27" ht="16.5" thickBot="1" x14ac:dyDescent="0.3">
      <c r="A23" s="300" t="s">
        <v>29</v>
      </c>
      <c r="B23" s="301"/>
      <c r="C23" s="302"/>
      <c r="D23" s="302"/>
      <c r="E23" s="302"/>
      <c r="F23" s="302"/>
      <c r="G23" s="302"/>
      <c r="H23" s="302"/>
      <c r="I23" s="302"/>
      <c r="J23" s="302"/>
      <c r="K23" s="302"/>
      <c r="L23" s="302"/>
      <c r="M23" s="302"/>
      <c r="N23" s="302"/>
      <c r="O23" s="302"/>
      <c r="P23" s="302"/>
      <c r="Q23" s="302"/>
      <c r="R23" s="302"/>
      <c r="S23" s="302"/>
      <c r="T23" s="302"/>
      <c r="U23" s="302"/>
      <c r="V23" s="302"/>
      <c r="W23" s="302"/>
      <c r="X23" s="303"/>
    </row>
    <row r="24" spans="1:27" ht="15.75" x14ac:dyDescent="0.25">
      <c r="A24" s="33" t="s">
        <v>30</v>
      </c>
      <c r="B24" s="309" t="s">
        <v>62</v>
      </c>
      <c r="C24" s="310"/>
      <c r="D24" s="311"/>
      <c r="E24" s="304"/>
      <c r="F24" s="305"/>
      <c r="G24" s="305"/>
      <c r="H24" s="305"/>
      <c r="I24" s="305"/>
      <c r="J24" s="305"/>
      <c r="K24" s="34">
        <v>2</v>
      </c>
      <c r="L24" s="306" t="s">
        <v>63</v>
      </c>
      <c r="M24" s="306"/>
      <c r="N24" s="306"/>
      <c r="O24" s="306"/>
      <c r="P24" s="306"/>
      <c r="Q24" s="306"/>
      <c r="R24" s="307"/>
      <c r="S24" s="307"/>
      <c r="T24" s="307"/>
      <c r="U24" s="307"/>
      <c r="V24" s="307"/>
      <c r="W24" s="307"/>
      <c r="X24" s="308"/>
    </row>
    <row r="25" spans="1:27" ht="15" customHeight="1" x14ac:dyDescent="0.25">
      <c r="A25" s="35" t="s">
        <v>33</v>
      </c>
      <c r="B25" s="317" t="s">
        <v>34</v>
      </c>
      <c r="C25" s="318"/>
      <c r="D25" s="318"/>
      <c r="E25" s="318"/>
      <c r="F25" s="318"/>
      <c r="G25" s="318"/>
      <c r="H25" s="318"/>
      <c r="I25" s="318"/>
      <c r="J25" s="318"/>
      <c r="K25" s="318"/>
      <c r="L25" s="318"/>
      <c r="M25" s="318"/>
      <c r="N25" s="318"/>
      <c r="O25" s="318"/>
      <c r="P25" s="318"/>
      <c r="Q25" s="318"/>
      <c r="R25" s="318"/>
      <c r="S25" s="318"/>
      <c r="T25" s="318"/>
      <c r="U25" s="318"/>
      <c r="V25" s="318"/>
      <c r="W25" s="318"/>
      <c r="X25" s="319"/>
    </row>
    <row r="26" spans="1:27" ht="15.75" x14ac:dyDescent="0.25">
      <c r="A26" s="274"/>
      <c r="B26" s="51"/>
      <c r="C26" s="277" t="s">
        <v>35</v>
      </c>
      <c r="D26" s="277"/>
      <c r="E26" s="277"/>
      <c r="F26" s="277"/>
      <c r="G26" s="277"/>
      <c r="H26" s="277"/>
      <c r="I26" s="277"/>
      <c r="J26" s="277"/>
      <c r="K26" s="278" t="s">
        <v>36</v>
      </c>
      <c r="L26" s="278"/>
      <c r="M26" s="278"/>
      <c r="N26" s="278"/>
      <c r="O26" s="278"/>
      <c r="P26" s="278"/>
      <c r="Q26" s="278"/>
      <c r="R26" s="278"/>
      <c r="S26" s="278"/>
      <c r="T26" s="277"/>
      <c r="U26" s="277"/>
      <c r="V26" s="277"/>
      <c r="W26" s="277"/>
      <c r="X26" s="279"/>
    </row>
    <row r="27" spans="1:27" ht="15.75" x14ac:dyDescent="0.25">
      <c r="A27" s="275"/>
      <c r="B27" s="52"/>
      <c r="C27" s="277" t="s">
        <v>37</v>
      </c>
      <c r="D27" s="277"/>
      <c r="E27" s="277"/>
      <c r="F27" s="277"/>
      <c r="G27" s="277"/>
      <c r="H27" s="277"/>
      <c r="I27" s="277"/>
      <c r="J27" s="277"/>
      <c r="K27" s="278"/>
      <c r="L27" s="278"/>
      <c r="M27" s="278"/>
      <c r="N27" s="278"/>
      <c r="O27" s="278"/>
      <c r="P27" s="278"/>
      <c r="Q27" s="278"/>
      <c r="R27" s="278"/>
      <c r="S27" s="278"/>
      <c r="T27" s="277"/>
      <c r="U27" s="277"/>
      <c r="V27" s="277"/>
      <c r="W27" s="277"/>
      <c r="X27" s="279"/>
    </row>
    <row r="28" spans="1:27" ht="16.5" thickBot="1" x14ac:dyDescent="0.3">
      <c r="A28" s="276"/>
      <c r="B28" s="53"/>
      <c r="C28" s="280" t="s">
        <v>38</v>
      </c>
      <c r="D28" s="280"/>
      <c r="E28" s="277"/>
      <c r="F28" s="277"/>
      <c r="G28" s="277"/>
      <c r="H28" s="277"/>
      <c r="I28" s="277"/>
      <c r="J28" s="277"/>
      <c r="K28" s="280" t="s">
        <v>39</v>
      </c>
      <c r="L28" s="280"/>
      <c r="M28" s="280"/>
      <c r="N28" s="280"/>
      <c r="O28" s="280"/>
      <c r="P28" s="280"/>
      <c r="Q28" s="280"/>
      <c r="R28" s="280"/>
      <c r="S28" s="280"/>
      <c r="T28" s="280"/>
      <c r="U28" s="280"/>
      <c r="V28" s="280"/>
      <c r="W28" s="280"/>
      <c r="X28" s="281"/>
    </row>
    <row r="29" spans="1:27" ht="16.5" thickBot="1" x14ac:dyDescent="0.3">
      <c r="A29" s="28"/>
      <c r="B29" s="28"/>
      <c r="C29" s="29"/>
      <c r="D29" s="29"/>
      <c r="E29" s="82"/>
      <c r="F29" s="29"/>
      <c r="G29" s="36"/>
      <c r="H29" s="36"/>
      <c r="I29" s="36"/>
      <c r="J29" s="30"/>
      <c r="K29" s="30"/>
      <c r="L29" s="30"/>
      <c r="M29" s="30"/>
      <c r="N29" s="30"/>
      <c r="O29" s="31"/>
      <c r="P29" s="31"/>
      <c r="Q29" s="31"/>
      <c r="R29" s="31"/>
      <c r="S29" s="31"/>
      <c r="T29" s="30"/>
      <c r="U29" s="30"/>
      <c r="V29" s="30"/>
      <c r="W29" s="30"/>
      <c r="X29" s="32"/>
    </row>
    <row r="30" spans="1:27" ht="15" customHeight="1" thickBot="1" x14ac:dyDescent="0.3">
      <c r="A30" s="37" t="s">
        <v>40</v>
      </c>
      <c r="B30" s="37"/>
      <c r="C30" s="37"/>
      <c r="D30" s="37"/>
      <c r="E30" s="83"/>
      <c r="F30" s="38"/>
      <c r="G30" s="38"/>
      <c r="H30" s="38"/>
      <c r="I30" s="38"/>
      <c r="J30" s="38"/>
      <c r="K30" s="38"/>
      <c r="L30" s="38"/>
      <c r="M30" s="38"/>
      <c r="N30" s="38"/>
      <c r="O30" s="363" t="s">
        <v>46</v>
      </c>
      <c r="P30" s="364"/>
      <c r="Q30" s="364"/>
      <c r="R30" s="364"/>
      <c r="S30" s="364"/>
      <c r="T30" s="364"/>
      <c r="U30" s="364"/>
      <c r="V30" s="364"/>
      <c r="W30" s="364"/>
      <c r="X30" s="365"/>
    </row>
    <row r="31" spans="1:27" x14ac:dyDescent="0.25">
      <c r="A31" s="39">
        <v>1</v>
      </c>
      <c r="B31" s="377" t="s">
        <v>43</v>
      </c>
      <c r="C31" s="378"/>
      <c r="D31" s="41"/>
      <c r="E31" s="84"/>
      <c r="F31" s="41"/>
      <c r="G31" s="41"/>
      <c r="H31" s="41"/>
      <c r="I31" s="42"/>
      <c r="J31" s="42"/>
      <c r="K31" s="42"/>
      <c r="L31" s="41"/>
      <c r="M31" s="41"/>
      <c r="N31" s="41"/>
      <c r="O31" s="355" t="s">
        <v>47</v>
      </c>
      <c r="P31" s="356"/>
      <c r="Q31" s="356"/>
      <c r="R31" s="356"/>
      <c r="S31" s="356"/>
      <c r="T31" s="356"/>
      <c r="U31" s="356"/>
      <c r="V31" s="356"/>
      <c r="W31" s="356"/>
      <c r="X31" s="357"/>
    </row>
    <row r="32" spans="1:27" x14ac:dyDescent="0.25">
      <c r="A32" s="39"/>
      <c r="B32" s="39"/>
      <c r="C32" s="40"/>
      <c r="D32" s="43"/>
      <c r="E32" s="85"/>
      <c r="F32" s="43"/>
      <c r="G32" s="43"/>
      <c r="H32" s="43"/>
      <c r="I32" s="43"/>
      <c r="J32" s="43"/>
      <c r="K32" s="43"/>
      <c r="L32" s="43"/>
      <c r="M32" s="43"/>
      <c r="N32" s="43"/>
      <c r="O32" s="358" t="s">
        <v>94</v>
      </c>
      <c r="P32" s="359"/>
      <c r="Q32" s="359"/>
      <c r="R32" s="359"/>
      <c r="S32" s="359"/>
      <c r="T32" s="359"/>
      <c r="U32" s="359"/>
      <c r="V32" s="359"/>
      <c r="W32" s="359"/>
      <c r="X32" s="67"/>
    </row>
    <row r="33" spans="1:24" x14ac:dyDescent="0.25">
      <c r="A33" s="39"/>
      <c r="B33" s="39"/>
      <c r="C33" s="40"/>
      <c r="D33" s="43"/>
      <c r="E33" s="85"/>
      <c r="F33" s="43"/>
      <c r="G33" s="43"/>
      <c r="H33" s="43"/>
      <c r="I33" s="43"/>
      <c r="J33" s="43"/>
      <c r="K33" s="43"/>
      <c r="L33" s="43"/>
      <c r="M33" s="43"/>
      <c r="N33" s="43"/>
      <c r="O33" s="358"/>
      <c r="P33" s="359"/>
      <c r="Q33" s="359"/>
      <c r="R33" s="359"/>
      <c r="S33" s="359"/>
      <c r="T33" s="359"/>
      <c r="U33" s="359"/>
      <c r="V33" s="359"/>
      <c r="W33" s="359"/>
      <c r="X33" s="67"/>
    </row>
    <row r="34" spans="1:24" x14ac:dyDescent="0.25">
      <c r="A34" s="39"/>
      <c r="B34" s="39"/>
      <c r="C34" s="40"/>
      <c r="D34" s="43"/>
      <c r="E34" s="86"/>
      <c r="F34"/>
      <c r="G34"/>
      <c r="H34"/>
      <c r="I34"/>
      <c r="J34"/>
      <c r="K34"/>
      <c r="L34"/>
      <c r="M34"/>
      <c r="N34"/>
      <c r="O34" s="358"/>
      <c r="P34" s="359"/>
      <c r="Q34" s="359"/>
      <c r="R34" s="359"/>
      <c r="S34" s="359"/>
      <c r="T34" s="359"/>
      <c r="U34" s="359"/>
      <c r="V34" s="359"/>
      <c r="W34" s="359"/>
      <c r="X34" s="67"/>
    </row>
    <row r="35" spans="1:24" x14ac:dyDescent="0.25">
      <c r="A35" s="44"/>
      <c r="B35" s="44"/>
      <c r="C35" s="264"/>
      <c r="D35" s="264"/>
      <c r="E35" s="264"/>
      <c r="F35" s="264"/>
      <c r="G35" s="264"/>
      <c r="H35" s="264"/>
      <c r="I35" s="264"/>
      <c r="J35" s="264"/>
      <c r="K35" s="264"/>
      <c r="L35" s="264"/>
      <c r="M35" s="264"/>
      <c r="N35"/>
      <c r="O35" s="358" t="s">
        <v>49</v>
      </c>
      <c r="P35" s="359"/>
      <c r="Q35" s="359"/>
      <c r="R35" s="359"/>
      <c r="S35" s="359"/>
      <c r="T35" s="359"/>
      <c r="U35" s="359"/>
      <c r="V35" s="359"/>
      <c r="W35" s="359"/>
      <c r="X35" s="67"/>
    </row>
    <row r="36" spans="1:24" x14ac:dyDescent="0.25">
      <c r="A36" s="44"/>
      <c r="B36" s="44"/>
      <c r="C36" s="264"/>
      <c r="D36" s="264"/>
      <c r="E36" s="264"/>
      <c r="F36" s="264"/>
      <c r="G36" s="264"/>
      <c r="H36" s="264"/>
      <c r="I36" s="264"/>
      <c r="J36" s="264"/>
      <c r="K36" s="264"/>
      <c r="L36" s="264"/>
      <c r="M36" s="264"/>
      <c r="N36" s="89"/>
      <c r="O36" s="358"/>
      <c r="P36" s="359"/>
      <c r="Q36" s="359"/>
      <c r="R36" s="359"/>
      <c r="S36" s="359"/>
      <c r="T36" s="359"/>
      <c r="U36" s="359"/>
      <c r="V36" s="359"/>
      <c r="W36" s="359"/>
      <c r="X36" s="67"/>
    </row>
    <row r="37" spans="1:24" ht="15.75" thickBot="1" x14ac:dyDescent="0.3">
      <c r="A37" s="89"/>
      <c r="B37" s="89"/>
      <c r="C37" s="264"/>
      <c r="D37" s="264"/>
      <c r="E37" s="264"/>
      <c r="F37" s="264"/>
      <c r="G37" s="264"/>
      <c r="H37" s="264"/>
      <c r="I37" s="264"/>
      <c r="J37" s="264"/>
      <c r="K37" s="264"/>
      <c r="L37" s="264"/>
      <c r="M37" s="264"/>
      <c r="N37" s="89"/>
      <c r="O37" s="68"/>
      <c r="P37" s="69"/>
      <c r="Q37" s="69"/>
      <c r="R37" s="69"/>
      <c r="S37" s="69"/>
      <c r="T37" s="69"/>
      <c r="U37" s="69"/>
      <c r="V37" s="69"/>
      <c r="W37" s="69"/>
      <c r="X37" s="70"/>
    </row>
    <row r="38" spans="1:24" x14ac:dyDescent="0.25">
      <c r="A38" s="89"/>
      <c r="B38" s="89"/>
      <c r="C38" s="89"/>
      <c r="D38" s="89"/>
      <c r="E38" s="87"/>
      <c r="F38" s="89"/>
      <c r="G38" s="89"/>
      <c r="H38" s="89"/>
      <c r="I38" s="89"/>
      <c r="J38" s="89"/>
      <c r="K38" s="89"/>
      <c r="L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</row>
    <row r="39" spans="1:24" x14ac:dyDescent="0.25">
      <c r="A39" s="89"/>
      <c r="B39" s="89"/>
      <c r="C39" s="89"/>
      <c r="D39" s="89"/>
      <c r="E39" s="87"/>
      <c r="F39" s="89"/>
      <c r="G39" s="89"/>
      <c r="H39" s="89"/>
      <c r="I39" s="89"/>
      <c r="J39" s="89"/>
      <c r="K39" s="89"/>
      <c r="L39" s="89"/>
      <c r="N39" s="89"/>
      <c r="O39" s="89"/>
      <c r="P39" s="89"/>
      <c r="Q39" s="89"/>
      <c r="R39" s="89"/>
      <c r="S39" s="89"/>
      <c r="T39" s="89"/>
      <c r="U39" s="89"/>
      <c r="W39" s="89"/>
      <c r="X39" s="89"/>
    </row>
    <row r="40" spans="1:24" x14ac:dyDescent="0.25">
      <c r="A40" s="89"/>
      <c r="B40" s="89"/>
      <c r="C40" s="89"/>
      <c r="D40" s="89"/>
      <c r="E40" s="87"/>
      <c r="F40" s="89"/>
      <c r="G40" s="89"/>
      <c r="H40" s="89"/>
      <c r="I40" s="89"/>
      <c r="J40" s="89"/>
      <c r="K40" s="89"/>
      <c r="L40" s="89"/>
      <c r="N40" s="89"/>
      <c r="O40" s="89"/>
      <c r="P40" s="89"/>
      <c r="Q40" s="89"/>
      <c r="R40" s="89"/>
      <c r="S40" s="89"/>
      <c r="T40" s="89"/>
      <c r="U40" s="89"/>
      <c r="W40" s="89"/>
      <c r="X40" s="89"/>
    </row>
  </sheetData>
  <mergeCells count="60">
    <mergeCell ref="B31:C31"/>
    <mergeCell ref="O31:X31"/>
    <mergeCell ref="O33:W33"/>
    <mergeCell ref="O34:W34"/>
    <mergeCell ref="C35:M37"/>
    <mergeCell ref="O35:W35"/>
    <mergeCell ref="O36:W36"/>
    <mergeCell ref="A21:E21"/>
    <mergeCell ref="A23:X23"/>
    <mergeCell ref="O32:W32"/>
    <mergeCell ref="B25:X25"/>
    <mergeCell ref="A26:A28"/>
    <mergeCell ref="C26:D26"/>
    <mergeCell ref="E26:J26"/>
    <mergeCell ref="K26:S27"/>
    <mergeCell ref="T26:X27"/>
    <mergeCell ref="C27:D27"/>
    <mergeCell ref="E27:J27"/>
    <mergeCell ref="C28:D28"/>
    <mergeCell ref="E28:J28"/>
    <mergeCell ref="K28:S28"/>
    <mergeCell ref="T28:X28"/>
    <mergeCell ref="O30:X30"/>
    <mergeCell ref="P9:P10"/>
    <mergeCell ref="Q9:Q10"/>
    <mergeCell ref="R9:R10"/>
    <mergeCell ref="S9:S10"/>
    <mergeCell ref="T9:T10"/>
    <mergeCell ref="F8:F10"/>
    <mergeCell ref="G8:K8"/>
    <mergeCell ref="L8:L10"/>
    <mergeCell ref="M8:T8"/>
    <mergeCell ref="B24:D24"/>
    <mergeCell ref="E24:J24"/>
    <mergeCell ref="L24:Q24"/>
    <mergeCell ref="R24:X24"/>
    <mergeCell ref="U8:U10"/>
    <mergeCell ref="V8:V9"/>
    <mergeCell ref="W8:W10"/>
    <mergeCell ref="X8:X10"/>
    <mergeCell ref="H9:I9"/>
    <mergeCell ref="M9:M10"/>
    <mergeCell ref="N9:N10"/>
    <mergeCell ref="O9:O10"/>
    <mergeCell ref="A8:A10"/>
    <mergeCell ref="B8:B10"/>
    <mergeCell ref="C8:C10"/>
    <mergeCell ref="D8:D10"/>
    <mergeCell ref="E8:E10"/>
    <mergeCell ref="A1:D1"/>
    <mergeCell ref="E1:X1"/>
    <mergeCell ref="A3:D3"/>
    <mergeCell ref="E3:M3"/>
    <mergeCell ref="N3:X6"/>
    <mergeCell ref="A4:D4"/>
    <mergeCell ref="E4:M4"/>
    <mergeCell ref="A5:D5"/>
    <mergeCell ref="E5:M5"/>
    <mergeCell ref="A6:D6"/>
    <mergeCell ref="E6:M6"/>
  </mergeCells>
  <pageMargins left="0.7" right="0.7" top="0.75" bottom="0.75" header="0.3" footer="0.3"/>
  <pageSetup paperSize="9" scale="52" fitToHeight="0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>
    <tabColor rgb="FFFFC000"/>
    <pageSetUpPr fitToPage="1"/>
  </sheetPr>
  <dimension ref="A1:T31"/>
  <sheetViews>
    <sheetView tabSelected="1" workbookViewId="0">
      <selection activeCell="S7" sqref="S7:S8"/>
    </sheetView>
  </sheetViews>
  <sheetFormatPr defaultRowHeight="16.5" x14ac:dyDescent="0.3"/>
  <cols>
    <col min="1" max="2" width="9.140625" style="149"/>
    <col min="3" max="3" width="13.42578125" style="149" customWidth="1"/>
    <col min="4" max="8" width="9.140625" style="149"/>
    <col min="9" max="9" width="10.140625" style="149" bestFit="1" customWidth="1"/>
    <col min="10" max="19" width="9.140625" style="149"/>
    <col min="20" max="20" width="10" style="149" bestFit="1" customWidth="1"/>
    <col min="21" max="22" width="9.140625" style="149"/>
    <col min="23" max="23" width="10" style="149" bestFit="1" customWidth="1"/>
    <col min="24" max="16384" width="9.140625" style="149"/>
  </cols>
  <sheetData>
    <row r="1" spans="1:20" ht="19.5" thickBot="1" x14ac:dyDescent="0.35">
      <c r="A1" s="320" t="s">
        <v>93</v>
      </c>
      <c r="B1" s="321"/>
      <c r="C1" s="321"/>
      <c r="D1" s="322"/>
      <c r="E1" s="415" t="s">
        <v>69</v>
      </c>
      <c r="F1" s="416"/>
      <c r="G1" s="416"/>
      <c r="H1" s="416"/>
      <c r="I1" s="416"/>
      <c r="J1" s="416"/>
      <c r="K1" s="416"/>
      <c r="L1" s="416"/>
      <c r="M1" s="416"/>
      <c r="N1" s="416"/>
      <c r="O1" s="416"/>
      <c r="P1" s="416"/>
      <c r="Q1" s="416"/>
      <c r="R1" s="416"/>
      <c r="S1" s="416"/>
      <c r="T1" s="148"/>
    </row>
    <row r="2" spans="1:20" ht="18.75" thickBot="1" x14ac:dyDescent="0.35">
      <c r="A2" s="417"/>
      <c r="B2" s="418"/>
      <c r="C2" s="418"/>
      <c r="D2" s="418"/>
      <c r="E2" s="418"/>
      <c r="F2" s="418"/>
      <c r="G2" s="418"/>
      <c r="H2" s="418"/>
      <c r="I2" s="418"/>
      <c r="J2" s="418"/>
      <c r="K2" s="418"/>
      <c r="L2" s="418"/>
      <c r="M2" s="418"/>
      <c r="N2" s="418"/>
      <c r="O2" s="418"/>
      <c r="P2" s="418"/>
      <c r="Q2" s="418"/>
      <c r="R2" s="418"/>
      <c r="S2" s="418"/>
      <c r="T2" s="383"/>
    </row>
    <row r="3" spans="1:20" ht="17.25" thickBot="1" x14ac:dyDescent="0.35">
      <c r="A3" s="419" t="s">
        <v>50</v>
      </c>
      <c r="B3" s="420"/>
      <c r="C3" s="420"/>
      <c r="D3" s="421"/>
      <c r="E3" s="422"/>
      <c r="F3" s="423"/>
      <c r="G3" s="423"/>
      <c r="H3" s="423"/>
      <c r="I3" s="423"/>
      <c r="J3" s="423"/>
      <c r="K3" s="423"/>
      <c r="L3" s="423"/>
      <c r="M3" s="423"/>
      <c r="N3" s="423"/>
      <c r="O3" s="423"/>
      <c r="P3" s="423"/>
      <c r="Q3" s="423"/>
      <c r="R3" s="423"/>
      <c r="S3" s="423"/>
      <c r="T3" s="386"/>
    </row>
    <row r="4" spans="1:20" ht="17.25" thickBot="1" x14ac:dyDescent="0.35">
      <c r="A4" s="391" t="s">
        <v>1</v>
      </c>
      <c r="B4" s="392"/>
      <c r="C4" s="392"/>
      <c r="D4" s="393"/>
      <c r="E4" s="413"/>
      <c r="F4" s="414"/>
      <c r="G4" s="414"/>
      <c r="H4" s="414"/>
      <c r="I4" s="414"/>
      <c r="J4" s="414"/>
      <c r="K4" s="414"/>
      <c r="L4" s="414"/>
      <c r="M4" s="414"/>
      <c r="N4" s="414"/>
      <c r="O4" s="414"/>
      <c r="P4" s="414"/>
      <c r="Q4" s="414"/>
      <c r="R4" s="414"/>
      <c r="S4" s="414"/>
      <c r="T4" s="383"/>
    </row>
    <row r="5" spans="1:20" ht="17.25" thickBot="1" x14ac:dyDescent="0.35">
      <c r="A5" s="391" t="s">
        <v>2</v>
      </c>
      <c r="B5" s="392"/>
      <c r="C5" s="392"/>
      <c r="D5" s="393"/>
      <c r="E5" s="394"/>
      <c r="F5" s="395"/>
      <c r="G5" s="395"/>
      <c r="H5" s="395"/>
      <c r="I5" s="395"/>
      <c r="J5" s="395"/>
      <c r="K5" s="395"/>
      <c r="L5" s="395"/>
      <c r="M5" s="395"/>
      <c r="N5" s="395"/>
      <c r="O5" s="395"/>
      <c r="P5" s="395"/>
      <c r="Q5" s="395"/>
      <c r="R5" s="395"/>
      <c r="S5" s="395"/>
      <c r="T5" s="396"/>
    </row>
    <row r="6" spans="1:20" ht="19.5" thickBot="1" x14ac:dyDescent="0.35">
      <c r="A6" s="397" t="s">
        <v>91</v>
      </c>
      <c r="B6" s="397"/>
      <c r="C6" s="397"/>
      <c r="D6" s="397"/>
      <c r="E6" s="398"/>
      <c r="F6" s="398"/>
      <c r="G6" s="398"/>
      <c r="H6" s="398"/>
      <c r="I6" s="398"/>
      <c r="J6" s="398"/>
      <c r="K6" s="398"/>
      <c r="L6" s="398"/>
      <c r="M6" s="398"/>
      <c r="N6" s="398"/>
      <c r="O6" s="398"/>
      <c r="P6" s="398"/>
      <c r="Q6" s="398"/>
      <c r="R6" s="398"/>
      <c r="S6" s="398"/>
      <c r="T6" s="148"/>
    </row>
    <row r="7" spans="1:20" x14ac:dyDescent="0.3">
      <c r="A7" s="399" t="s">
        <v>4</v>
      </c>
      <c r="B7" s="402" t="s">
        <v>51</v>
      </c>
      <c r="C7" s="403"/>
      <c r="D7" s="406" t="s">
        <v>10</v>
      </c>
      <c r="E7" s="406"/>
      <c r="F7" s="406"/>
      <c r="G7" s="406"/>
      <c r="H7" s="406"/>
      <c r="I7" s="406" t="s">
        <v>10</v>
      </c>
      <c r="J7" s="292" t="s">
        <v>65</v>
      </c>
      <c r="K7" s="287"/>
      <c r="L7" s="287"/>
      <c r="M7" s="287"/>
      <c r="N7" s="287"/>
      <c r="O7" s="287"/>
      <c r="P7" s="287"/>
      <c r="Q7" s="288"/>
      <c r="R7" s="289" t="s">
        <v>12</v>
      </c>
      <c r="S7" s="171">
        <v>642030</v>
      </c>
      <c r="T7" s="289" t="s">
        <v>13</v>
      </c>
    </row>
    <row r="8" spans="1:20" x14ac:dyDescent="0.3">
      <c r="A8" s="400"/>
      <c r="B8" s="404"/>
      <c r="C8" s="405"/>
      <c r="D8" s="147">
        <v>611</v>
      </c>
      <c r="E8" s="410" t="s">
        <v>14</v>
      </c>
      <c r="F8" s="411"/>
      <c r="G8" s="147">
        <v>614</v>
      </c>
      <c r="H8" s="147">
        <v>616</v>
      </c>
      <c r="I8" s="407"/>
      <c r="J8" s="315" t="s">
        <v>60</v>
      </c>
      <c r="K8" s="285" t="s">
        <v>61</v>
      </c>
      <c r="L8" s="285" t="s">
        <v>17</v>
      </c>
      <c r="M8" s="285" t="s">
        <v>18</v>
      </c>
      <c r="N8" s="285" t="s">
        <v>19</v>
      </c>
      <c r="O8" s="285" t="s">
        <v>20</v>
      </c>
      <c r="P8" s="285" t="s">
        <v>21</v>
      </c>
      <c r="Q8" s="293" t="s">
        <v>22</v>
      </c>
      <c r="R8" s="409"/>
      <c r="S8" s="312"/>
      <c r="T8" s="295"/>
    </row>
    <row r="9" spans="1:20" ht="72" thickBot="1" x14ac:dyDescent="0.35">
      <c r="A9" s="401"/>
      <c r="B9" s="404"/>
      <c r="C9" s="405"/>
      <c r="D9" s="71" t="s">
        <v>23</v>
      </c>
      <c r="E9" s="71" t="s">
        <v>24</v>
      </c>
      <c r="F9" s="71" t="s">
        <v>25</v>
      </c>
      <c r="G9" s="71" t="s">
        <v>26</v>
      </c>
      <c r="H9" s="71" t="s">
        <v>27</v>
      </c>
      <c r="I9" s="408"/>
      <c r="J9" s="412"/>
      <c r="K9" s="387"/>
      <c r="L9" s="387"/>
      <c r="M9" s="387"/>
      <c r="N9" s="387"/>
      <c r="O9" s="387"/>
      <c r="P9" s="387"/>
      <c r="Q9" s="388"/>
      <c r="R9" s="409"/>
      <c r="S9" s="150" t="s">
        <v>95</v>
      </c>
      <c r="T9" s="295"/>
    </row>
    <row r="10" spans="1:20" x14ac:dyDescent="0.3">
      <c r="A10" s="72" t="s">
        <v>30</v>
      </c>
      <c r="B10" s="389" t="s">
        <v>79</v>
      </c>
      <c r="C10" s="390"/>
      <c r="D10" s="73">
        <f>'Január MRR %'!G21</f>
        <v>0</v>
      </c>
      <c r="E10" s="73">
        <f>'Január MRR %'!H21</f>
        <v>0</v>
      </c>
      <c r="F10" s="73">
        <f>'Január MRR %'!I21</f>
        <v>0</v>
      </c>
      <c r="G10" s="73">
        <f>'Január MRR %'!J21</f>
        <v>0</v>
      </c>
      <c r="H10" s="73">
        <f>'Január MRR %'!K21</f>
        <v>0</v>
      </c>
      <c r="I10" s="73">
        <f>'Január MRR %'!L21</f>
        <v>0</v>
      </c>
      <c r="J10" s="73">
        <f>'Január MRR %'!M21</f>
        <v>0</v>
      </c>
      <c r="K10" s="73">
        <f>'Január MRR %'!N21</f>
        <v>0</v>
      </c>
      <c r="L10" s="73">
        <f>'Január MRR %'!O21</f>
        <v>0</v>
      </c>
      <c r="M10" s="73">
        <f>'Január MRR %'!P21</f>
        <v>0</v>
      </c>
      <c r="N10" s="73">
        <f>'Január MRR %'!Q21</f>
        <v>0</v>
      </c>
      <c r="O10" s="73">
        <f>'Január MRR %'!R21</f>
        <v>0</v>
      </c>
      <c r="P10" s="73">
        <f>'Január MRR %'!S21</f>
        <v>0</v>
      </c>
      <c r="Q10" s="73">
        <f>'Január MRR %'!T21</f>
        <v>0</v>
      </c>
      <c r="R10" s="73">
        <f>'Január MRR %'!U21</f>
        <v>0</v>
      </c>
      <c r="S10" s="73">
        <f>'Január MRR %'!V21</f>
        <v>0</v>
      </c>
      <c r="T10" s="73">
        <f>'Január MRR %'!W21</f>
        <v>0</v>
      </c>
    </row>
    <row r="11" spans="1:20" x14ac:dyDescent="0.3">
      <c r="A11" s="78" t="s">
        <v>52</v>
      </c>
      <c r="B11" s="424" t="s">
        <v>80</v>
      </c>
      <c r="C11" s="425"/>
      <c r="D11" s="79">
        <f>'Február MRR%'!G21</f>
        <v>0</v>
      </c>
      <c r="E11" s="79">
        <f>'Február MRR%'!H21</f>
        <v>0</v>
      </c>
      <c r="F11" s="79">
        <f>'Február MRR%'!I21</f>
        <v>0</v>
      </c>
      <c r="G11" s="79">
        <f>'Február MRR%'!J21</f>
        <v>0</v>
      </c>
      <c r="H11" s="79">
        <f>'Február MRR%'!K21</f>
        <v>0</v>
      </c>
      <c r="I11" s="79">
        <f>'Február MRR%'!L21</f>
        <v>0</v>
      </c>
      <c r="J11" s="79">
        <f>'Február MRR%'!M21</f>
        <v>0</v>
      </c>
      <c r="K11" s="79">
        <f>'Február MRR%'!N21</f>
        <v>0</v>
      </c>
      <c r="L11" s="79">
        <f>'Február MRR%'!O21</f>
        <v>0</v>
      </c>
      <c r="M11" s="79">
        <f>'Február MRR%'!P21</f>
        <v>0</v>
      </c>
      <c r="N11" s="79">
        <f>'Február MRR%'!Q21</f>
        <v>0</v>
      </c>
      <c r="O11" s="79">
        <f>'Február MRR%'!R21</f>
        <v>0</v>
      </c>
      <c r="P11" s="79">
        <f>'Február MRR%'!S21</f>
        <v>0</v>
      </c>
      <c r="Q11" s="79">
        <f>'Február MRR%'!T21</f>
        <v>0</v>
      </c>
      <c r="R11" s="79">
        <f>'Február MRR%'!U21</f>
        <v>0</v>
      </c>
      <c r="S11" s="79">
        <f>'Február MRR%'!V21</f>
        <v>0</v>
      </c>
      <c r="T11" s="79">
        <f>'Február MRR%'!W21</f>
        <v>0</v>
      </c>
    </row>
    <row r="12" spans="1:20" x14ac:dyDescent="0.3">
      <c r="A12" s="78" t="s">
        <v>33</v>
      </c>
      <c r="B12" s="424" t="s">
        <v>81</v>
      </c>
      <c r="C12" s="425"/>
      <c r="D12" s="79">
        <f>'Marec MRR% '!G21</f>
        <v>0</v>
      </c>
      <c r="E12" s="79">
        <f>'Marec MRR% '!H21</f>
        <v>0</v>
      </c>
      <c r="F12" s="79">
        <f>'Marec MRR% '!I21</f>
        <v>0</v>
      </c>
      <c r="G12" s="79">
        <f>'Marec MRR% '!J21</f>
        <v>0</v>
      </c>
      <c r="H12" s="79">
        <f>'Marec MRR% '!K21</f>
        <v>0</v>
      </c>
      <c r="I12" s="79">
        <f>'Marec MRR% '!L21</f>
        <v>0</v>
      </c>
      <c r="J12" s="79">
        <f>'Marec MRR% '!M21</f>
        <v>0</v>
      </c>
      <c r="K12" s="79">
        <f>'Marec MRR% '!N21</f>
        <v>0</v>
      </c>
      <c r="L12" s="79">
        <f>'Marec MRR% '!O21</f>
        <v>0</v>
      </c>
      <c r="M12" s="79">
        <f>'Marec MRR% '!P21</f>
        <v>0</v>
      </c>
      <c r="N12" s="79">
        <f>'Marec MRR% '!Q21</f>
        <v>0</v>
      </c>
      <c r="O12" s="79">
        <f>'Marec MRR% '!R21</f>
        <v>0</v>
      </c>
      <c r="P12" s="79">
        <f>'Marec MRR% '!S21</f>
        <v>0</v>
      </c>
      <c r="Q12" s="79">
        <f>'Marec MRR% '!T21</f>
        <v>0</v>
      </c>
      <c r="R12" s="79">
        <f>'Marec MRR% '!U21</f>
        <v>0</v>
      </c>
      <c r="S12" s="79">
        <f>'Marec MRR% '!V21</f>
        <v>0</v>
      </c>
      <c r="T12" s="79">
        <f>'Marec MRR% '!W21</f>
        <v>0</v>
      </c>
    </row>
    <row r="13" spans="1:20" x14ac:dyDescent="0.3">
      <c r="A13" s="78" t="s">
        <v>70</v>
      </c>
      <c r="B13" s="424" t="s">
        <v>82</v>
      </c>
      <c r="C13" s="425"/>
      <c r="D13" s="79">
        <f>'Apríl MRR%'!G21</f>
        <v>0</v>
      </c>
      <c r="E13" s="79">
        <f>'Apríl MRR%'!H21</f>
        <v>0</v>
      </c>
      <c r="F13" s="79">
        <f>'Apríl MRR%'!I21</f>
        <v>0</v>
      </c>
      <c r="G13" s="79">
        <f>'Apríl MRR%'!J21</f>
        <v>0</v>
      </c>
      <c r="H13" s="79">
        <f>'Apríl MRR%'!K21</f>
        <v>0</v>
      </c>
      <c r="I13" s="79">
        <f>'Apríl MRR%'!L21</f>
        <v>0</v>
      </c>
      <c r="J13" s="79">
        <f>'Apríl MRR%'!M21</f>
        <v>0</v>
      </c>
      <c r="K13" s="79">
        <f>'Apríl MRR%'!N21</f>
        <v>0</v>
      </c>
      <c r="L13" s="79">
        <f>'Apríl MRR%'!O21</f>
        <v>0</v>
      </c>
      <c r="M13" s="79">
        <f>'Apríl MRR%'!P21</f>
        <v>0</v>
      </c>
      <c r="N13" s="79">
        <f>'Apríl MRR%'!Q21</f>
        <v>0</v>
      </c>
      <c r="O13" s="79">
        <f>'Apríl MRR%'!R21</f>
        <v>0</v>
      </c>
      <c r="P13" s="79">
        <f>'Apríl MRR%'!S21</f>
        <v>0</v>
      </c>
      <c r="Q13" s="79">
        <f>'Apríl MRR%'!T21</f>
        <v>0</v>
      </c>
      <c r="R13" s="79">
        <f>'Apríl MRR%'!U21</f>
        <v>0</v>
      </c>
      <c r="S13" s="79">
        <f>'Apríl MRR%'!V21</f>
        <v>0</v>
      </c>
      <c r="T13" s="79">
        <f>'Apríl MRR%'!W21</f>
        <v>0</v>
      </c>
    </row>
    <row r="14" spans="1:20" x14ac:dyDescent="0.3">
      <c r="A14" s="78" t="s">
        <v>71</v>
      </c>
      <c r="B14" s="424" t="s">
        <v>83</v>
      </c>
      <c r="C14" s="425"/>
      <c r="D14" s="79">
        <f>'Máj MRR%'!G21</f>
        <v>0</v>
      </c>
      <c r="E14" s="79">
        <f>'Máj MRR%'!H21</f>
        <v>0</v>
      </c>
      <c r="F14" s="79">
        <f>'Máj MRR%'!I21</f>
        <v>0</v>
      </c>
      <c r="G14" s="79">
        <f>'Máj MRR%'!J21</f>
        <v>0</v>
      </c>
      <c r="H14" s="79">
        <f>'Máj MRR%'!K21</f>
        <v>0</v>
      </c>
      <c r="I14" s="79">
        <f>'Máj MRR%'!L21</f>
        <v>0</v>
      </c>
      <c r="J14" s="79">
        <f>'Máj MRR%'!M21</f>
        <v>0</v>
      </c>
      <c r="K14" s="79">
        <f>'Máj MRR%'!N21</f>
        <v>0</v>
      </c>
      <c r="L14" s="79">
        <f>'Máj MRR%'!O21</f>
        <v>0</v>
      </c>
      <c r="M14" s="79">
        <f>'Máj MRR%'!P21</f>
        <v>0</v>
      </c>
      <c r="N14" s="79">
        <f>'Máj MRR%'!Q21</f>
        <v>0</v>
      </c>
      <c r="O14" s="79">
        <f>'Máj MRR%'!R21</f>
        <v>0</v>
      </c>
      <c r="P14" s="79">
        <f>'Máj MRR%'!S21</f>
        <v>0</v>
      </c>
      <c r="Q14" s="79">
        <f>'Máj MRR%'!T21</f>
        <v>0</v>
      </c>
      <c r="R14" s="79">
        <f>'Máj MRR%'!U21</f>
        <v>0</v>
      </c>
      <c r="S14" s="79">
        <f>'Máj MRR%'!V21</f>
        <v>0</v>
      </c>
      <c r="T14" s="79">
        <f>'Máj MRR%'!W21</f>
        <v>0</v>
      </c>
    </row>
    <row r="15" spans="1:20" x14ac:dyDescent="0.3">
      <c r="A15" s="78" t="s">
        <v>72</v>
      </c>
      <c r="B15" s="424" t="s">
        <v>84</v>
      </c>
      <c r="C15" s="425"/>
      <c r="D15" s="79">
        <f>'Jún MRR%'!G21</f>
        <v>0</v>
      </c>
      <c r="E15" s="79">
        <f>'Jún MRR%'!H21</f>
        <v>0</v>
      </c>
      <c r="F15" s="79">
        <f>'Jún MRR%'!I21</f>
        <v>0</v>
      </c>
      <c r="G15" s="79">
        <f>'Jún MRR%'!J21</f>
        <v>0</v>
      </c>
      <c r="H15" s="79">
        <f>'Jún MRR%'!K21</f>
        <v>0</v>
      </c>
      <c r="I15" s="79">
        <f>'Jún MRR%'!L21</f>
        <v>0</v>
      </c>
      <c r="J15" s="79">
        <f>'Jún MRR%'!M21</f>
        <v>0</v>
      </c>
      <c r="K15" s="79">
        <f>'Jún MRR%'!N21</f>
        <v>0</v>
      </c>
      <c r="L15" s="79">
        <f>'Jún MRR%'!O21</f>
        <v>0</v>
      </c>
      <c r="M15" s="79">
        <f>'Jún MRR%'!P21</f>
        <v>0</v>
      </c>
      <c r="N15" s="79">
        <f>'Jún MRR%'!Q21</f>
        <v>0</v>
      </c>
      <c r="O15" s="79">
        <f>'Jún MRR%'!R21</f>
        <v>0</v>
      </c>
      <c r="P15" s="79">
        <f>'Jún MRR%'!S21</f>
        <v>0</v>
      </c>
      <c r="Q15" s="79">
        <f>'Jún MRR%'!T21</f>
        <v>0</v>
      </c>
      <c r="R15" s="79">
        <f>'Jún MRR%'!U21</f>
        <v>0</v>
      </c>
      <c r="S15" s="79">
        <f>'Jún MRR%'!V21</f>
        <v>0</v>
      </c>
      <c r="T15" s="79">
        <f>'Jún MRR%'!W21</f>
        <v>0</v>
      </c>
    </row>
    <row r="16" spans="1:20" x14ac:dyDescent="0.3">
      <c r="A16" s="78" t="s">
        <v>73</v>
      </c>
      <c r="B16" s="424" t="s">
        <v>85</v>
      </c>
      <c r="C16" s="425"/>
      <c r="D16" s="79">
        <f>'Júl MRR%'!G21</f>
        <v>0</v>
      </c>
      <c r="E16" s="79">
        <f>'Júl MRR%'!H21</f>
        <v>0</v>
      </c>
      <c r="F16" s="79">
        <f>'Júl MRR%'!I21</f>
        <v>0</v>
      </c>
      <c r="G16" s="79">
        <f>'Júl MRR%'!J21</f>
        <v>0</v>
      </c>
      <c r="H16" s="79">
        <f>'Júl MRR%'!K21</f>
        <v>0</v>
      </c>
      <c r="I16" s="79">
        <f>'Júl MRR%'!L21</f>
        <v>0</v>
      </c>
      <c r="J16" s="79">
        <f>'Júl MRR%'!M21</f>
        <v>0</v>
      </c>
      <c r="K16" s="79">
        <f>'Júl MRR%'!N21</f>
        <v>0</v>
      </c>
      <c r="L16" s="79">
        <f>'Júl MRR%'!O21</f>
        <v>0</v>
      </c>
      <c r="M16" s="79">
        <f>'Júl MRR%'!P21</f>
        <v>0</v>
      </c>
      <c r="N16" s="79">
        <f>'Júl MRR%'!Q21</f>
        <v>0</v>
      </c>
      <c r="O16" s="79">
        <f>'Júl MRR%'!R21</f>
        <v>0</v>
      </c>
      <c r="P16" s="79">
        <f>'Júl MRR%'!S21</f>
        <v>0</v>
      </c>
      <c r="Q16" s="79">
        <f>'Júl MRR%'!T21</f>
        <v>0</v>
      </c>
      <c r="R16" s="79">
        <f>'Júl MRR%'!U21</f>
        <v>0</v>
      </c>
      <c r="S16" s="79">
        <f>'Júl MRR%'!V21</f>
        <v>0</v>
      </c>
      <c r="T16" s="79">
        <f>'Júl MRR%'!W21</f>
        <v>0</v>
      </c>
    </row>
    <row r="17" spans="1:20" x14ac:dyDescent="0.3">
      <c r="A17" s="78" t="s">
        <v>74</v>
      </c>
      <c r="B17" s="424" t="s">
        <v>86</v>
      </c>
      <c r="C17" s="425"/>
      <c r="D17" s="79">
        <f>'August MRR%'!G21</f>
        <v>0</v>
      </c>
      <c r="E17" s="79">
        <f>'August MRR%'!H21</f>
        <v>0</v>
      </c>
      <c r="F17" s="79">
        <f>'August MRR%'!I21</f>
        <v>0</v>
      </c>
      <c r="G17" s="79">
        <f>'August MRR%'!J21</f>
        <v>0</v>
      </c>
      <c r="H17" s="79">
        <f>'August MRR%'!K21</f>
        <v>0</v>
      </c>
      <c r="I17" s="79">
        <f>'August MRR%'!L21</f>
        <v>0</v>
      </c>
      <c r="J17" s="79">
        <f>'August MRR%'!M21</f>
        <v>0</v>
      </c>
      <c r="K17" s="79">
        <f>'August MRR%'!N21</f>
        <v>0</v>
      </c>
      <c r="L17" s="79">
        <f>'August MRR%'!O21</f>
        <v>0</v>
      </c>
      <c r="M17" s="79">
        <f>'August MRR%'!P21</f>
        <v>0</v>
      </c>
      <c r="N17" s="79">
        <f>'August MRR%'!Q21</f>
        <v>0</v>
      </c>
      <c r="O17" s="79">
        <f>'August MRR%'!R21</f>
        <v>0</v>
      </c>
      <c r="P17" s="79">
        <f>'August MRR%'!S21</f>
        <v>0</v>
      </c>
      <c r="Q17" s="79">
        <f>'August MRR%'!T21</f>
        <v>0</v>
      </c>
      <c r="R17" s="79">
        <f>'August MRR%'!U21</f>
        <v>0</v>
      </c>
      <c r="S17" s="79">
        <f>'August MRR%'!V21</f>
        <v>0</v>
      </c>
      <c r="T17" s="79">
        <f>'August MRR%'!W21</f>
        <v>0</v>
      </c>
    </row>
    <row r="18" spans="1:20" x14ac:dyDescent="0.3">
      <c r="A18" s="78" t="s">
        <v>75</v>
      </c>
      <c r="B18" s="424" t="s">
        <v>87</v>
      </c>
      <c r="C18" s="425"/>
      <c r="D18" s="79">
        <f>'September MRR%'!G21</f>
        <v>0</v>
      </c>
      <c r="E18" s="79">
        <f>'September MRR%'!H21</f>
        <v>0</v>
      </c>
      <c r="F18" s="79">
        <f>'September MRR%'!I21</f>
        <v>0</v>
      </c>
      <c r="G18" s="79">
        <f>'September MRR%'!J21</f>
        <v>0</v>
      </c>
      <c r="H18" s="79">
        <f>'September MRR%'!K21</f>
        <v>0</v>
      </c>
      <c r="I18" s="79">
        <f>'September MRR%'!L21</f>
        <v>0</v>
      </c>
      <c r="J18" s="79">
        <f>'September MRR%'!M21</f>
        <v>0</v>
      </c>
      <c r="K18" s="79">
        <f>'September MRR%'!N21</f>
        <v>0</v>
      </c>
      <c r="L18" s="79">
        <f>'September MRR%'!O21</f>
        <v>0</v>
      </c>
      <c r="M18" s="79">
        <f>'September MRR%'!P21</f>
        <v>0</v>
      </c>
      <c r="N18" s="79">
        <f>'September MRR%'!Q21</f>
        <v>0</v>
      </c>
      <c r="O18" s="79">
        <f>'September MRR%'!R21</f>
        <v>0</v>
      </c>
      <c r="P18" s="79">
        <f>'September MRR%'!S21</f>
        <v>0</v>
      </c>
      <c r="Q18" s="79">
        <f>'September MRR%'!T21</f>
        <v>0</v>
      </c>
      <c r="R18" s="79">
        <f>'September MRR%'!U21</f>
        <v>0</v>
      </c>
      <c r="S18" s="79">
        <f>'September MRR%'!V21</f>
        <v>0</v>
      </c>
      <c r="T18" s="79">
        <f>'September MRR%'!W21</f>
        <v>0</v>
      </c>
    </row>
    <row r="19" spans="1:20" x14ac:dyDescent="0.3">
      <c r="A19" s="78" t="s">
        <v>76</v>
      </c>
      <c r="B19" s="424" t="s">
        <v>88</v>
      </c>
      <c r="C19" s="425"/>
      <c r="D19" s="79">
        <f>'Október MRR%'!G21</f>
        <v>0</v>
      </c>
      <c r="E19" s="79">
        <f>'Október MRR%'!H21</f>
        <v>0</v>
      </c>
      <c r="F19" s="79">
        <f>'Október MRR%'!I21</f>
        <v>0</v>
      </c>
      <c r="G19" s="79">
        <f>'Október MRR%'!J21</f>
        <v>0</v>
      </c>
      <c r="H19" s="79">
        <f>'Október MRR%'!K21</f>
        <v>0</v>
      </c>
      <c r="I19" s="79">
        <f>'Október MRR%'!L21</f>
        <v>0</v>
      </c>
      <c r="J19" s="79">
        <f>'Október MRR%'!M21</f>
        <v>0</v>
      </c>
      <c r="K19" s="79">
        <f>'Október MRR%'!N21</f>
        <v>0</v>
      </c>
      <c r="L19" s="79">
        <f>'Október MRR%'!O21</f>
        <v>0</v>
      </c>
      <c r="M19" s="79">
        <f>'Október MRR%'!P21</f>
        <v>0</v>
      </c>
      <c r="N19" s="79">
        <f>'Október MRR%'!Q21</f>
        <v>0</v>
      </c>
      <c r="O19" s="79">
        <f>'Október MRR%'!R21</f>
        <v>0</v>
      </c>
      <c r="P19" s="79">
        <f>'Október MRR%'!S21</f>
        <v>0</v>
      </c>
      <c r="Q19" s="79">
        <f>'Október MRR%'!T21</f>
        <v>0</v>
      </c>
      <c r="R19" s="79">
        <f>'Október MRR%'!U21</f>
        <v>0</v>
      </c>
      <c r="S19" s="79">
        <f>'Október MRR%'!V21</f>
        <v>0</v>
      </c>
      <c r="T19" s="79">
        <f>'Október MRR%'!W21</f>
        <v>0</v>
      </c>
    </row>
    <row r="20" spans="1:20" x14ac:dyDescent="0.3">
      <c r="A20" s="78" t="s">
        <v>77</v>
      </c>
      <c r="B20" s="424" t="s">
        <v>89</v>
      </c>
      <c r="C20" s="425"/>
      <c r="D20" s="79">
        <f>'November MRR%'!G21</f>
        <v>0</v>
      </c>
      <c r="E20" s="79">
        <f>'November MRR%'!H21</f>
        <v>0</v>
      </c>
      <c r="F20" s="79">
        <f>'November MRR%'!I21</f>
        <v>0</v>
      </c>
      <c r="G20" s="79">
        <f>'November MRR%'!J21</f>
        <v>0</v>
      </c>
      <c r="H20" s="79">
        <f>'November MRR%'!K21</f>
        <v>0</v>
      </c>
      <c r="I20" s="79">
        <f>'November MRR%'!L21</f>
        <v>0</v>
      </c>
      <c r="J20" s="79">
        <f>'November MRR%'!M21</f>
        <v>0</v>
      </c>
      <c r="K20" s="79">
        <f>'November MRR%'!N21</f>
        <v>0</v>
      </c>
      <c r="L20" s="79">
        <f>'November MRR%'!O21</f>
        <v>0</v>
      </c>
      <c r="M20" s="79">
        <f>'November MRR%'!P21</f>
        <v>0</v>
      </c>
      <c r="N20" s="79">
        <f>'November MRR%'!Q21</f>
        <v>0</v>
      </c>
      <c r="O20" s="79">
        <f>'November MRR%'!R21</f>
        <v>0</v>
      </c>
      <c r="P20" s="79">
        <f>'November MRR%'!S21</f>
        <v>0</v>
      </c>
      <c r="Q20" s="79">
        <f>'November MRR%'!T21</f>
        <v>0</v>
      </c>
      <c r="R20" s="79">
        <f>'November MRR%'!U21</f>
        <v>0</v>
      </c>
      <c r="S20" s="79">
        <f>'November MRR%'!V21</f>
        <v>0</v>
      </c>
      <c r="T20" s="79">
        <f>'November MRR%'!W21</f>
        <v>0</v>
      </c>
    </row>
    <row r="21" spans="1:20" x14ac:dyDescent="0.3">
      <c r="A21" s="78" t="s">
        <v>78</v>
      </c>
      <c r="B21" s="424" t="s">
        <v>90</v>
      </c>
      <c r="C21" s="425"/>
      <c r="D21" s="79">
        <f>'December MRR%'!G21</f>
        <v>0</v>
      </c>
      <c r="E21" s="79">
        <f>'December MRR%'!H21</f>
        <v>0</v>
      </c>
      <c r="F21" s="79">
        <f>'December MRR%'!I21</f>
        <v>0</v>
      </c>
      <c r="G21" s="79">
        <f>'December MRR%'!J21</f>
        <v>0</v>
      </c>
      <c r="H21" s="79">
        <f>'December MRR%'!K21</f>
        <v>0</v>
      </c>
      <c r="I21" s="79">
        <f>'December MRR%'!L21</f>
        <v>0</v>
      </c>
      <c r="J21" s="79">
        <f>'December MRR%'!M21</f>
        <v>0</v>
      </c>
      <c r="K21" s="79">
        <f>'December MRR%'!N21</f>
        <v>0</v>
      </c>
      <c r="L21" s="79">
        <f>'December MRR%'!O21</f>
        <v>0</v>
      </c>
      <c r="M21" s="79">
        <f>'December MRR%'!P21</f>
        <v>0</v>
      </c>
      <c r="N21" s="79">
        <f>'December MRR%'!Q21</f>
        <v>0</v>
      </c>
      <c r="O21" s="79">
        <f>'December MRR%'!R21</f>
        <v>0</v>
      </c>
      <c r="P21" s="79">
        <f>'December MRR%'!S21</f>
        <v>0</v>
      </c>
      <c r="Q21" s="79">
        <f>'December MRR%'!T21</f>
        <v>0</v>
      </c>
      <c r="R21" s="79">
        <f>'December MRR%'!U21</f>
        <v>0</v>
      </c>
      <c r="S21" s="79">
        <f>'December MRR%'!V21</f>
        <v>0</v>
      </c>
      <c r="T21" s="79">
        <f>'December MRR%'!W21</f>
        <v>0</v>
      </c>
    </row>
    <row r="22" spans="1:20" ht="17.25" thickBot="1" x14ac:dyDescent="0.35">
      <c r="A22" s="379" t="s">
        <v>96</v>
      </c>
      <c r="B22" s="380"/>
      <c r="C22" s="380"/>
      <c r="D22" s="74">
        <f t="shared" ref="D22:T22" si="0">SUM(D10:D21)</f>
        <v>0</v>
      </c>
      <c r="E22" s="74">
        <f t="shared" si="0"/>
        <v>0</v>
      </c>
      <c r="F22" s="74">
        <f t="shared" si="0"/>
        <v>0</v>
      </c>
      <c r="G22" s="74">
        <f t="shared" si="0"/>
        <v>0</v>
      </c>
      <c r="H22" s="74">
        <f t="shared" si="0"/>
        <v>0</v>
      </c>
      <c r="I22" s="74">
        <f t="shared" si="0"/>
        <v>0</v>
      </c>
      <c r="J22" s="74">
        <f t="shared" si="0"/>
        <v>0</v>
      </c>
      <c r="K22" s="74">
        <f t="shared" si="0"/>
        <v>0</v>
      </c>
      <c r="L22" s="74">
        <f t="shared" si="0"/>
        <v>0</v>
      </c>
      <c r="M22" s="74">
        <f t="shared" si="0"/>
        <v>0</v>
      </c>
      <c r="N22" s="74">
        <f t="shared" si="0"/>
        <v>0</v>
      </c>
      <c r="O22" s="74">
        <f t="shared" si="0"/>
        <v>0</v>
      </c>
      <c r="P22" s="74">
        <f t="shared" si="0"/>
        <v>0</v>
      </c>
      <c r="Q22" s="74">
        <f t="shared" si="0"/>
        <v>0</v>
      </c>
      <c r="R22" s="74">
        <f t="shared" si="0"/>
        <v>0</v>
      </c>
      <c r="S22" s="74">
        <f t="shared" si="0"/>
        <v>0</v>
      </c>
      <c r="T22" s="75">
        <f t="shared" si="0"/>
        <v>0</v>
      </c>
    </row>
    <row r="23" spans="1:20" ht="17.25" thickBot="1" x14ac:dyDescent="0.35">
      <c r="A23" s="151"/>
      <c r="B23" s="152"/>
      <c r="C23" s="152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153"/>
    </row>
    <row r="24" spans="1:20" ht="17.25" thickBot="1" x14ac:dyDescent="0.35">
      <c r="A24" s="381" t="s">
        <v>40</v>
      </c>
      <c r="B24" s="381"/>
      <c r="C24" s="382"/>
      <c r="D24" s="382"/>
      <c r="E24" s="382"/>
      <c r="F24" s="382"/>
      <c r="G24" s="382"/>
      <c r="H24" s="382"/>
      <c r="I24" s="382"/>
      <c r="J24" s="382"/>
      <c r="K24" s="363" t="s">
        <v>46</v>
      </c>
      <c r="L24" s="364"/>
      <c r="M24" s="364"/>
      <c r="N24" s="364"/>
      <c r="O24" s="364"/>
      <c r="P24" s="364"/>
      <c r="Q24" s="364"/>
      <c r="R24" s="364"/>
      <c r="S24" s="364"/>
      <c r="T24" s="383"/>
    </row>
    <row r="25" spans="1:20" ht="30.75" customHeight="1" x14ac:dyDescent="0.3">
      <c r="A25" s="77">
        <v>1</v>
      </c>
      <c r="B25" s="384" t="s">
        <v>53</v>
      </c>
      <c r="C25" s="384"/>
      <c r="D25" s="384"/>
      <c r="E25" s="384"/>
      <c r="F25" s="384"/>
      <c r="G25" s="384"/>
      <c r="H25" s="384"/>
      <c r="I25" s="384"/>
      <c r="J25" s="385"/>
      <c r="K25" s="355" t="s">
        <v>47</v>
      </c>
      <c r="L25" s="356"/>
      <c r="M25" s="356"/>
      <c r="N25" s="356"/>
      <c r="O25" s="356"/>
      <c r="P25" s="356"/>
      <c r="Q25" s="356"/>
      <c r="R25" s="356"/>
      <c r="S25" s="356"/>
      <c r="T25" s="386"/>
    </row>
    <row r="26" spans="1:20" x14ac:dyDescent="0.3">
      <c r="A26" s="77"/>
      <c r="B26" s="384"/>
      <c r="C26" s="384"/>
      <c r="D26" s="384"/>
      <c r="E26" s="384"/>
      <c r="F26" s="384"/>
      <c r="G26" s="384"/>
      <c r="H26" s="384"/>
      <c r="I26" s="384"/>
      <c r="J26" s="384"/>
      <c r="K26" s="358" t="s">
        <v>94</v>
      </c>
      <c r="L26" s="359"/>
      <c r="M26" s="359"/>
      <c r="N26" s="359"/>
      <c r="O26" s="359"/>
      <c r="P26" s="359"/>
      <c r="Q26" s="359"/>
      <c r="R26" s="359"/>
      <c r="S26" s="359"/>
      <c r="T26" s="154"/>
    </row>
    <row r="27" spans="1:20" x14ac:dyDescent="0.3">
      <c r="A27" s="155"/>
      <c r="B27" s="155"/>
      <c r="C27" s="155"/>
      <c r="D27" s="155"/>
      <c r="E27" s="155"/>
      <c r="F27" s="155"/>
      <c r="G27" s="155"/>
      <c r="H27" s="155"/>
      <c r="I27" s="155"/>
      <c r="J27" s="155"/>
      <c r="K27" s="358"/>
      <c r="L27" s="359"/>
      <c r="M27" s="359"/>
      <c r="N27" s="359"/>
      <c r="O27" s="359"/>
      <c r="P27" s="359"/>
      <c r="Q27" s="359"/>
      <c r="R27" s="359"/>
      <c r="S27" s="359"/>
      <c r="T27" s="154"/>
    </row>
    <row r="28" spans="1:20" x14ac:dyDescent="0.3">
      <c r="A28" s="152"/>
      <c r="B28" s="152"/>
      <c r="C28" s="156"/>
      <c r="D28" s="156"/>
      <c r="E28" s="156"/>
      <c r="F28" s="156"/>
      <c r="G28" s="156"/>
      <c r="H28" s="156"/>
      <c r="I28" s="157"/>
      <c r="J28" s="158"/>
      <c r="K28" s="358"/>
      <c r="L28" s="359"/>
      <c r="M28" s="359"/>
      <c r="N28" s="359"/>
      <c r="O28" s="359"/>
      <c r="P28" s="359"/>
      <c r="Q28" s="359"/>
      <c r="R28" s="359"/>
      <c r="S28" s="359"/>
      <c r="T28" s="154"/>
    </row>
    <row r="29" spans="1:20" x14ac:dyDescent="0.3">
      <c r="A29" s="152"/>
      <c r="B29" s="152"/>
      <c r="C29" s="158"/>
      <c r="D29" s="158"/>
      <c r="E29" s="158"/>
      <c r="F29" s="158"/>
      <c r="G29" s="158"/>
      <c r="H29" s="158"/>
      <c r="I29" s="157"/>
      <c r="J29" s="158"/>
      <c r="K29" s="358" t="s">
        <v>49</v>
      </c>
      <c r="L29" s="359"/>
      <c r="M29" s="359"/>
      <c r="N29" s="359"/>
      <c r="O29" s="359"/>
      <c r="P29" s="359"/>
      <c r="Q29" s="359"/>
      <c r="R29" s="359"/>
      <c r="S29" s="359"/>
      <c r="T29" s="154"/>
    </row>
    <row r="30" spans="1:20" x14ac:dyDescent="0.3">
      <c r="A30" s="152"/>
      <c r="B30" s="152"/>
      <c r="C30" s="158"/>
      <c r="D30" s="158"/>
      <c r="E30" s="158"/>
      <c r="F30" s="158"/>
      <c r="G30" s="158"/>
      <c r="H30" s="158"/>
      <c r="I30" s="157"/>
      <c r="J30" s="158"/>
      <c r="K30" s="358"/>
      <c r="L30" s="359"/>
      <c r="M30" s="359"/>
      <c r="N30" s="359"/>
      <c r="O30" s="359"/>
      <c r="P30" s="359"/>
      <c r="Q30" s="359"/>
      <c r="R30" s="359"/>
      <c r="S30" s="359"/>
      <c r="T30" s="154"/>
    </row>
    <row r="31" spans="1:20" ht="17.25" thickBot="1" x14ac:dyDescent="0.35">
      <c r="A31" s="152"/>
      <c r="B31" s="152"/>
      <c r="C31" s="158"/>
      <c r="D31" s="158"/>
      <c r="E31" s="158"/>
      <c r="F31" s="158"/>
      <c r="G31" s="158"/>
      <c r="H31" s="158"/>
      <c r="I31" s="157"/>
      <c r="J31" s="158"/>
      <c r="K31" s="68"/>
      <c r="L31" s="69"/>
      <c r="M31" s="69"/>
      <c r="N31" s="69"/>
      <c r="O31" s="69"/>
      <c r="P31" s="69"/>
      <c r="Q31" s="69"/>
      <c r="R31" s="69"/>
      <c r="S31" s="69"/>
      <c r="T31" s="159"/>
    </row>
  </sheetData>
  <mergeCells count="50">
    <mergeCell ref="B20:C20"/>
    <mergeCell ref="B21:C21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A4:D4"/>
    <mergeCell ref="E4:T4"/>
    <mergeCell ref="A1:D1"/>
    <mergeCell ref="E1:S1"/>
    <mergeCell ref="A2:T2"/>
    <mergeCell ref="A3:D3"/>
    <mergeCell ref="E3:T3"/>
    <mergeCell ref="A5:D5"/>
    <mergeCell ref="E5:T5"/>
    <mergeCell ref="A6:S6"/>
    <mergeCell ref="A7:A9"/>
    <mergeCell ref="B7:C9"/>
    <mergeCell ref="D7:H7"/>
    <mergeCell ref="I7:I9"/>
    <mergeCell ref="J7:Q7"/>
    <mergeCell ref="R7:R9"/>
    <mergeCell ref="S7:S8"/>
    <mergeCell ref="T7:T9"/>
    <mergeCell ref="E8:F8"/>
    <mergeCell ref="J8:J9"/>
    <mergeCell ref="K8:K9"/>
    <mergeCell ref="L8:L9"/>
    <mergeCell ref="M8:M9"/>
    <mergeCell ref="N8:N9"/>
    <mergeCell ref="O8:O9"/>
    <mergeCell ref="P8:P9"/>
    <mergeCell ref="Q8:Q9"/>
    <mergeCell ref="B10:C10"/>
    <mergeCell ref="A22:C22"/>
    <mergeCell ref="A24:J24"/>
    <mergeCell ref="K24:T24"/>
    <mergeCell ref="K29:S29"/>
    <mergeCell ref="K30:S30"/>
    <mergeCell ref="B25:J25"/>
    <mergeCell ref="K25:T25"/>
    <mergeCell ref="B26:J26"/>
    <mergeCell ref="K26:S26"/>
    <mergeCell ref="K27:S27"/>
    <mergeCell ref="K28:S28"/>
  </mergeCells>
  <pageMargins left="0.17" right="0.17" top="1.42" bottom="0.75" header="0.3" footer="0.3"/>
  <pageSetup paperSize="9" scale="7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AV40"/>
  <sheetViews>
    <sheetView topLeftCell="D1" zoomScaleNormal="100" workbookViewId="0">
      <selection activeCell="V8" sqref="V8:V9"/>
    </sheetView>
  </sheetViews>
  <sheetFormatPr defaultRowHeight="15" x14ac:dyDescent="0.25"/>
  <cols>
    <col min="1" max="1" width="8.42578125" style="25" customWidth="1"/>
    <col min="2" max="2" width="9.7109375" style="25" customWidth="1"/>
    <col min="3" max="3" width="31.140625" style="25" customWidth="1"/>
    <col min="4" max="4" width="5.85546875" style="25" customWidth="1"/>
    <col min="5" max="5" width="12.7109375" style="25" bestFit="1" customWidth="1"/>
    <col min="6" max="6" width="10.85546875" style="25" customWidth="1"/>
    <col min="7" max="8" width="8.5703125" style="25" customWidth="1"/>
    <col min="9" max="9" width="7.5703125" style="25" customWidth="1"/>
    <col min="10" max="10" width="10.42578125" style="25" customWidth="1"/>
    <col min="11" max="11" width="10" style="25" customWidth="1"/>
    <col min="12" max="12" width="7.7109375" style="25" customWidth="1"/>
    <col min="13" max="13" width="7.5703125" style="25" customWidth="1"/>
    <col min="14" max="14" width="8.42578125" style="25" customWidth="1"/>
    <col min="15" max="16" width="7.85546875" style="25" customWidth="1"/>
    <col min="17" max="17" width="7.42578125" style="25" customWidth="1"/>
    <col min="18" max="18" width="7.28515625" style="25" customWidth="1"/>
    <col min="19" max="19" width="7" style="25" customWidth="1"/>
    <col min="20" max="20" width="8" style="25" customWidth="1"/>
    <col min="21" max="21" width="7" style="25" customWidth="1"/>
    <col min="22" max="22" width="8" style="25" customWidth="1"/>
    <col min="23" max="23" width="10" style="25" customWidth="1"/>
    <col min="24" max="24" width="30.5703125" style="25" customWidth="1"/>
    <col min="26" max="26" width="13.7109375" customWidth="1"/>
    <col min="27" max="27" width="24.7109375" customWidth="1"/>
    <col min="28" max="28" width="13.85546875" customWidth="1"/>
    <col min="31" max="31" width="11.7109375" customWidth="1"/>
    <col min="33" max="33" width="12.5703125" customWidth="1"/>
    <col min="40" max="40" width="12.42578125" customWidth="1"/>
  </cols>
  <sheetData>
    <row r="1" spans="1:48" ht="18.75" thickBot="1" x14ac:dyDescent="0.3">
      <c r="A1" s="320" t="s">
        <v>93</v>
      </c>
      <c r="B1" s="321"/>
      <c r="C1" s="321"/>
      <c r="D1" s="322"/>
      <c r="E1" s="323" t="s">
        <v>59</v>
      </c>
      <c r="F1" s="324"/>
      <c r="G1" s="324"/>
      <c r="H1" s="324"/>
      <c r="I1" s="324"/>
      <c r="J1" s="324"/>
      <c r="K1" s="324"/>
      <c r="L1" s="324"/>
      <c r="M1" s="324"/>
      <c r="N1" s="324"/>
      <c r="O1" s="324"/>
      <c r="P1" s="324"/>
      <c r="Q1" s="324"/>
      <c r="R1" s="324"/>
      <c r="S1" s="324"/>
      <c r="T1" s="324"/>
      <c r="U1" s="324"/>
      <c r="V1" s="324"/>
      <c r="W1" s="324"/>
      <c r="X1" s="325"/>
    </row>
    <row r="2" spans="1:48" ht="18.75" thickBot="1" x14ac:dyDescent="0.3">
      <c r="A2" s="1"/>
      <c r="B2" s="1"/>
      <c r="C2" s="1"/>
      <c r="D2" s="1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48" ht="18.75" thickBot="1" x14ac:dyDescent="0.3">
      <c r="A3" s="326" t="s">
        <v>0</v>
      </c>
      <c r="B3" s="327"/>
      <c r="C3" s="327"/>
      <c r="D3" s="328"/>
      <c r="E3" s="329"/>
      <c r="F3" s="330"/>
      <c r="G3" s="330"/>
      <c r="H3" s="330"/>
      <c r="I3" s="330"/>
      <c r="J3" s="330"/>
      <c r="K3" s="330"/>
      <c r="L3" s="330"/>
      <c r="M3" s="331"/>
      <c r="N3" s="332"/>
      <c r="O3" s="333"/>
      <c r="P3" s="333"/>
      <c r="Q3" s="333"/>
      <c r="R3" s="333"/>
      <c r="S3" s="333"/>
      <c r="T3" s="333"/>
      <c r="U3" s="333"/>
      <c r="V3" s="333"/>
      <c r="W3" s="333"/>
      <c r="X3" s="334"/>
    </row>
    <row r="4" spans="1:48" ht="18.75" thickBot="1" x14ac:dyDescent="0.3">
      <c r="A4" s="326" t="s">
        <v>1</v>
      </c>
      <c r="B4" s="327"/>
      <c r="C4" s="327"/>
      <c r="D4" s="328"/>
      <c r="E4" s="329"/>
      <c r="F4" s="330"/>
      <c r="G4" s="330"/>
      <c r="H4" s="330"/>
      <c r="I4" s="330"/>
      <c r="J4" s="330"/>
      <c r="K4" s="330"/>
      <c r="L4" s="330"/>
      <c r="M4" s="331"/>
      <c r="N4" s="335"/>
      <c r="O4" s="336"/>
      <c r="P4" s="336"/>
      <c r="Q4" s="336"/>
      <c r="R4" s="336"/>
      <c r="S4" s="336"/>
      <c r="T4" s="336"/>
      <c r="U4" s="336"/>
      <c r="V4" s="336"/>
      <c r="W4" s="336"/>
      <c r="X4" s="337"/>
    </row>
    <row r="5" spans="1:48" ht="18.75" thickBot="1" x14ac:dyDescent="0.3">
      <c r="A5" s="341" t="s">
        <v>2</v>
      </c>
      <c r="B5" s="342"/>
      <c r="C5" s="342"/>
      <c r="D5" s="342"/>
      <c r="E5" s="343"/>
      <c r="F5" s="344"/>
      <c r="G5" s="344"/>
      <c r="H5" s="344"/>
      <c r="I5" s="344"/>
      <c r="J5" s="344"/>
      <c r="K5" s="344"/>
      <c r="L5" s="344"/>
      <c r="M5" s="345"/>
      <c r="N5" s="335"/>
      <c r="O5" s="336"/>
      <c r="P5" s="336"/>
      <c r="Q5" s="336"/>
      <c r="R5" s="336"/>
      <c r="S5" s="336"/>
      <c r="T5" s="336"/>
      <c r="U5" s="336"/>
      <c r="V5" s="336"/>
      <c r="W5" s="336"/>
      <c r="X5" s="337"/>
    </row>
    <row r="6" spans="1:48" ht="18.75" thickBot="1" x14ac:dyDescent="0.3">
      <c r="A6" s="326" t="s">
        <v>3</v>
      </c>
      <c r="B6" s="327"/>
      <c r="C6" s="327"/>
      <c r="D6" s="327"/>
      <c r="E6" s="346" t="s">
        <v>99</v>
      </c>
      <c r="F6" s="347"/>
      <c r="G6" s="347"/>
      <c r="H6" s="347"/>
      <c r="I6" s="347"/>
      <c r="J6" s="347"/>
      <c r="K6" s="347"/>
      <c r="L6" s="347"/>
      <c r="M6" s="348"/>
      <c r="N6" s="338"/>
      <c r="O6" s="339"/>
      <c r="P6" s="339"/>
      <c r="Q6" s="339"/>
      <c r="R6" s="339"/>
      <c r="S6" s="339"/>
      <c r="T6" s="339"/>
      <c r="U6" s="339"/>
      <c r="V6" s="339"/>
      <c r="W6" s="339"/>
      <c r="X6" s="340"/>
    </row>
    <row r="7" spans="1:48" ht="19.5" thickBot="1" x14ac:dyDescent="0.35">
      <c r="A7" s="3"/>
      <c r="B7" s="3"/>
      <c r="C7" s="3"/>
      <c r="D7" s="3"/>
      <c r="E7" s="3"/>
      <c r="F7" s="3"/>
      <c r="G7" s="3"/>
      <c r="H7" s="4"/>
      <c r="I7" s="5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48" x14ac:dyDescent="0.25">
      <c r="A8" s="289" t="s">
        <v>4</v>
      </c>
      <c r="B8" s="289" t="s">
        <v>45</v>
      </c>
      <c r="C8" s="289" t="s">
        <v>5</v>
      </c>
      <c r="D8" s="349" t="s">
        <v>6</v>
      </c>
      <c r="E8" s="352" t="s">
        <v>7</v>
      </c>
      <c r="F8" s="289" t="s">
        <v>8</v>
      </c>
      <c r="G8" s="287" t="s">
        <v>9</v>
      </c>
      <c r="H8" s="287"/>
      <c r="I8" s="287"/>
      <c r="J8" s="287"/>
      <c r="K8" s="288"/>
      <c r="L8" s="289" t="s">
        <v>10</v>
      </c>
      <c r="M8" s="292" t="s">
        <v>11</v>
      </c>
      <c r="N8" s="287"/>
      <c r="O8" s="287"/>
      <c r="P8" s="287"/>
      <c r="Q8" s="287"/>
      <c r="R8" s="287"/>
      <c r="S8" s="287"/>
      <c r="T8" s="288"/>
      <c r="U8" s="289" t="s">
        <v>12</v>
      </c>
      <c r="V8" s="171">
        <v>642030</v>
      </c>
      <c r="W8" s="289" t="s">
        <v>13</v>
      </c>
      <c r="X8" s="289" t="s">
        <v>57</v>
      </c>
    </row>
    <row r="9" spans="1:48" x14ac:dyDescent="0.25">
      <c r="A9" s="295"/>
      <c r="B9" s="290"/>
      <c r="C9" s="295"/>
      <c r="D9" s="350"/>
      <c r="E9" s="353"/>
      <c r="F9" s="295"/>
      <c r="G9" s="90">
        <v>611</v>
      </c>
      <c r="H9" s="313" t="s">
        <v>14</v>
      </c>
      <c r="I9" s="314"/>
      <c r="J9" s="7">
        <v>614</v>
      </c>
      <c r="K9" s="8">
        <v>616</v>
      </c>
      <c r="L9" s="290"/>
      <c r="M9" s="315" t="s">
        <v>15</v>
      </c>
      <c r="N9" s="285" t="s">
        <v>16</v>
      </c>
      <c r="O9" s="285" t="s">
        <v>17</v>
      </c>
      <c r="P9" s="285" t="s">
        <v>18</v>
      </c>
      <c r="Q9" s="285" t="s">
        <v>19</v>
      </c>
      <c r="R9" s="285" t="s">
        <v>20</v>
      </c>
      <c r="S9" s="285" t="s">
        <v>21</v>
      </c>
      <c r="T9" s="293" t="s">
        <v>22</v>
      </c>
      <c r="U9" s="290"/>
      <c r="V9" s="312"/>
      <c r="W9" s="295"/>
      <c r="X9" s="295"/>
      <c r="Z9" s="129"/>
      <c r="AA9" s="129"/>
      <c r="AB9" s="129"/>
      <c r="AC9" s="129"/>
      <c r="AD9" s="129"/>
      <c r="AE9" s="129"/>
      <c r="AF9" s="129"/>
      <c r="AG9" s="129"/>
      <c r="AH9" s="129"/>
      <c r="AI9" s="129"/>
      <c r="AJ9" s="129"/>
      <c r="AK9" s="129"/>
      <c r="AL9" s="129"/>
      <c r="AM9" s="129"/>
      <c r="AN9" s="129"/>
      <c r="AO9" s="129"/>
      <c r="AP9" s="129"/>
      <c r="AQ9" s="129"/>
      <c r="AR9" s="129"/>
      <c r="AS9" s="129"/>
      <c r="AT9" s="129"/>
      <c r="AU9" s="129"/>
      <c r="AV9" s="129"/>
    </row>
    <row r="10" spans="1:48" ht="60.75" thickBot="1" x14ac:dyDescent="0.3">
      <c r="A10" s="296"/>
      <c r="B10" s="291"/>
      <c r="C10" s="296"/>
      <c r="D10" s="351"/>
      <c r="E10" s="354"/>
      <c r="F10" s="296"/>
      <c r="G10" s="9" t="s">
        <v>23</v>
      </c>
      <c r="H10" s="10" t="s">
        <v>24</v>
      </c>
      <c r="I10" s="11" t="s">
        <v>25</v>
      </c>
      <c r="J10" s="12" t="s">
        <v>26</v>
      </c>
      <c r="K10" s="13" t="s">
        <v>27</v>
      </c>
      <c r="L10" s="291"/>
      <c r="M10" s="316"/>
      <c r="N10" s="286"/>
      <c r="O10" s="286"/>
      <c r="P10" s="286"/>
      <c r="Q10" s="286"/>
      <c r="R10" s="286"/>
      <c r="S10" s="286"/>
      <c r="T10" s="294"/>
      <c r="U10" s="291"/>
      <c r="V10" s="14" t="s">
        <v>28</v>
      </c>
      <c r="W10" s="296"/>
      <c r="X10" s="296"/>
      <c r="Z10" s="130"/>
      <c r="AA10" s="130"/>
      <c r="AB10" s="130"/>
      <c r="AC10" s="131"/>
      <c r="AD10" s="131"/>
      <c r="AE10" s="130"/>
      <c r="AF10" s="131"/>
      <c r="AG10" s="130"/>
      <c r="AH10" s="130"/>
      <c r="AI10" s="131"/>
      <c r="AJ10" s="132"/>
      <c r="AK10" s="132"/>
      <c r="AL10" s="133"/>
      <c r="AM10" s="133"/>
      <c r="AN10" s="132"/>
      <c r="AO10" s="133"/>
      <c r="AP10" s="132"/>
      <c r="AQ10" s="133"/>
      <c r="AR10" s="129"/>
      <c r="AS10" s="129"/>
      <c r="AT10" s="129"/>
      <c r="AU10" s="129"/>
      <c r="AV10" s="129"/>
    </row>
    <row r="11" spans="1:48" x14ac:dyDescent="0.25">
      <c r="A11" s="98"/>
      <c r="B11" s="54"/>
      <c r="C11" s="99"/>
      <c r="D11" s="19"/>
      <c r="E11" s="139" t="s">
        <v>56</v>
      </c>
      <c r="F11" s="20"/>
      <c r="G11" s="21"/>
      <c r="H11" s="22"/>
      <c r="I11" s="22"/>
      <c r="J11" s="22"/>
      <c r="K11" s="22"/>
      <c r="L11" s="16">
        <f t="shared" ref="L11:L20" si="0">ROUNDDOWN(SUM(G11:K11),2)</f>
        <v>0</v>
      </c>
      <c r="M11" s="16">
        <f>IF(F11=621,ROUNDDOWN(0.1*L11,2),0)</f>
        <v>0</v>
      </c>
      <c r="N11" s="16">
        <f>IF(F11=623,ROUNDDOWN(0.1*L11,2),0)</f>
        <v>0</v>
      </c>
      <c r="O11" s="16">
        <f>IF(L11&gt;=7091,99.27,ROUNDDOWN(L11*0.014,2))</f>
        <v>0</v>
      </c>
      <c r="P11" s="16">
        <f>IF(L11&gt;=7091,992.74,ROUNDDOWN(L11*0.14,2))</f>
        <v>0</v>
      </c>
      <c r="Q11" s="16">
        <f t="shared" ref="Q11" si="1">ROUNDDOWN(L11*0.008,2)</f>
        <v>0</v>
      </c>
      <c r="R11" s="16">
        <f>IF(L11&gt;=7091,212.73,ROUNDDOWN(L11*0.03,2))</f>
        <v>0</v>
      </c>
      <c r="S11" s="16">
        <f>IF(L11&gt;=7091,70.91,ROUNDDOWN(L11*0.01,2))</f>
        <v>0</v>
      </c>
      <c r="T11" s="16">
        <f>IF(L11&gt;=7091,336.82,ROUNDDOWN(L11*0.0475,2))</f>
        <v>0</v>
      </c>
      <c r="U11" s="16"/>
      <c r="V11" s="16"/>
      <c r="W11" s="17">
        <f t="shared" ref="W11:W20" si="2">SUM(L11:V11)</f>
        <v>0</v>
      </c>
      <c r="X11" s="56"/>
      <c r="Z11" s="134"/>
      <c r="AA11" s="130"/>
      <c r="AB11" s="135"/>
      <c r="AC11" s="135"/>
      <c r="AD11" s="135"/>
      <c r="AE11" s="135"/>
      <c r="AF11" s="135"/>
      <c r="AG11" s="135"/>
      <c r="AH11" s="135"/>
      <c r="AI11" s="135"/>
      <c r="AJ11" s="136"/>
      <c r="AK11" s="137"/>
      <c r="AL11" s="137"/>
      <c r="AM11" s="137"/>
      <c r="AN11" s="137"/>
      <c r="AO11" s="137"/>
      <c r="AP11" s="137"/>
      <c r="AQ11" s="137"/>
      <c r="AR11" s="129"/>
      <c r="AS11" s="129"/>
      <c r="AT11" s="129"/>
      <c r="AU11" s="129"/>
      <c r="AV11" s="129"/>
    </row>
    <row r="12" spans="1:48" x14ac:dyDescent="0.25">
      <c r="A12" s="98"/>
      <c r="B12" s="54"/>
      <c r="C12" s="101"/>
      <c r="D12" s="19"/>
      <c r="E12" s="139" t="s">
        <v>56</v>
      </c>
      <c r="F12" s="20"/>
      <c r="G12" s="21"/>
      <c r="H12" s="22"/>
      <c r="I12" s="22"/>
      <c r="J12" s="22"/>
      <c r="K12" s="22"/>
      <c r="L12" s="16">
        <f t="shared" si="0"/>
        <v>0</v>
      </c>
      <c r="M12" s="16">
        <f t="shared" ref="M12:M20" si="3">IF(F12=621,ROUNDDOWN(0.1*L12,2),0)</f>
        <v>0</v>
      </c>
      <c r="N12" s="16">
        <f t="shared" ref="N12:N20" si="4">IF(F12=623,ROUNDDOWN(0.1*L12,2),0)</f>
        <v>0</v>
      </c>
      <c r="O12" s="16">
        <f t="shared" ref="O12:O20" si="5">IF(L12&gt;=7091,99.27,ROUNDDOWN(L12*0.014,2))</f>
        <v>0</v>
      </c>
      <c r="P12" s="16">
        <f t="shared" ref="P12:P20" si="6">IF(L12&gt;=7091,992.74,ROUNDDOWN(L12*0.14,2))</f>
        <v>0</v>
      </c>
      <c r="Q12" s="16">
        <f t="shared" ref="Q12:Q20" si="7">ROUNDDOWN(L12*0.008,2)</f>
        <v>0</v>
      </c>
      <c r="R12" s="16">
        <f t="shared" ref="R12:R20" si="8">IF(L12&gt;=7091,212.73,ROUNDDOWN(L12*0.03,2))</f>
        <v>0</v>
      </c>
      <c r="S12" s="16">
        <f t="shared" ref="S12:S20" si="9">IF(L12&gt;=7091,70.91,ROUNDDOWN(L12*0.01,2))</f>
        <v>0</v>
      </c>
      <c r="T12" s="16">
        <f t="shared" ref="T12:T20" si="10">IF(L12&gt;=7091,336.82,ROUNDDOWN(L12*0.0475,2))</f>
        <v>0</v>
      </c>
      <c r="U12" s="16"/>
      <c r="V12" s="16"/>
      <c r="W12" s="17">
        <f t="shared" si="2"/>
        <v>0</v>
      </c>
      <c r="X12" s="56"/>
      <c r="Z12" s="134"/>
      <c r="AA12" s="130"/>
      <c r="AB12" s="135"/>
      <c r="AC12" s="135"/>
      <c r="AD12" s="135"/>
      <c r="AE12" s="135"/>
      <c r="AF12" s="135"/>
      <c r="AG12" s="135"/>
      <c r="AH12" s="135"/>
      <c r="AI12" s="135"/>
      <c r="AJ12" s="136"/>
      <c r="AK12" s="137"/>
      <c r="AL12" s="137"/>
      <c r="AM12" s="137"/>
      <c r="AN12" s="137"/>
      <c r="AO12" s="137"/>
      <c r="AP12" s="137"/>
      <c r="AQ12" s="137"/>
      <c r="AR12" s="129"/>
      <c r="AS12" s="129"/>
      <c r="AT12" s="129"/>
      <c r="AU12" s="129"/>
      <c r="AV12" s="129"/>
    </row>
    <row r="13" spans="1:48" x14ac:dyDescent="0.25">
      <c r="A13" s="98"/>
      <c r="B13" s="54"/>
      <c r="C13" s="18"/>
      <c r="D13" s="19"/>
      <c r="E13" s="139" t="s">
        <v>56</v>
      </c>
      <c r="F13" s="20"/>
      <c r="G13" s="21"/>
      <c r="H13" s="22"/>
      <c r="I13" s="22"/>
      <c r="J13" s="22"/>
      <c r="K13" s="22"/>
      <c r="L13" s="16">
        <f t="shared" si="0"/>
        <v>0</v>
      </c>
      <c r="M13" s="16">
        <f t="shared" si="3"/>
        <v>0</v>
      </c>
      <c r="N13" s="16">
        <f t="shared" si="4"/>
        <v>0</v>
      </c>
      <c r="O13" s="16">
        <f t="shared" si="5"/>
        <v>0</v>
      </c>
      <c r="P13" s="16">
        <f t="shared" si="6"/>
        <v>0</v>
      </c>
      <c r="Q13" s="16">
        <f t="shared" si="7"/>
        <v>0</v>
      </c>
      <c r="R13" s="16">
        <f t="shared" si="8"/>
        <v>0</v>
      </c>
      <c r="S13" s="16">
        <f t="shared" si="9"/>
        <v>0</v>
      </c>
      <c r="T13" s="16">
        <f t="shared" si="10"/>
        <v>0</v>
      </c>
      <c r="U13" s="16"/>
      <c r="V13" s="16"/>
      <c r="W13" s="17">
        <f t="shared" si="2"/>
        <v>0</v>
      </c>
      <c r="X13" s="56"/>
      <c r="Z13" s="134"/>
      <c r="AA13" s="130"/>
      <c r="AB13" s="135"/>
      <c r="AC13" s="135"/>
      <c r="AD13" s="135"/>
      <c r="AE13" s="135"/>
      <c r="AF13" s="135"/>
      <c r="AG13" s="135"/>
      <c r="AH13" s="135"/>
      <c r="AI13" s="135"/>
      <c r="AJ13" s="136"/>
      <c r="AK13" s="137"/>
      <c r="AL13" s="137"/>
      <c r="AM13" s="137"/>
      <c r="AN13" s="137"/>
      <c r="AO13" s="137"/>
      <c r="AP13" s="137"/>
      <c r="AQ13" s="137"/>
      <c r="AR13" s="129"/>
      <c r="AS13" s="129"/>
      <c r="AT13" s="129"/>
      <c r="AU13" s="129"/>
      <c r="AV13" s="129"/>
    </row>
    <row r="14" spans="1:48" x14ac:dyDescent="0.25">
      <c r="A14" s="98"/>
      <c r="B14" s="54"/>
      <c r="C14" s="18"/>
      <c r="D14" s="19"/>
      <c r="E14" s="139" t="s">
        <v>56</v>
      </c>
      <c r="F14" s="20"/>
      <c r="G14" s="21"/>
      <c r="H14" s="22"/>
      <c r="I14" s="22"/>
      <c r="J14" s="22"/>
      <c r="K14" s="22"/>
      <c r="L14" s="16">
        <f t="shared" si="0"/>
        <v>0</v>
      </c>
      <c r="M14" s="16">
        <f t="shared" si="3"/>
        <v>0</v>
      </c>
      <c r="N14" s="16">
        <f t="shared" si="4"/>
        <v>0</v>
      </c>
      <c r="O14" s="16">
        <f t="shared" si="5"/>
        <v>0</v>
      </c>
      <c r="P14" s="16">
        <f t="shared" si="6"/>
        <v>0</v>
      </c>
      <c r="Q14" s="16">
        <f t="shared" si="7"/>
        <v>0</v>
      </c>
      <c r="R14" s="16">
        <f t="shared" si="8"/>
        <v>0</v>
      </c>
      <c r="S14" s="16">
        <f t="shared" si="9"/>
        <v>0</v>
      </c>
      <c r="T14" s="16">
        <f t="shared" si="10"/>
        <v>0</v>
      </c>
      <c r="U14" s="16"/>
      <c r="V14" s="16"/>
      <c r="W14" s="17">
        <f t="shared" si="2"/>
        <v>0</v>
      </c>
      <c r="X14" s="56"/>
      <c r="Z14" s="134"/>
      <c r="AA14" s="130"/>
      <c r="AB14" s="135"/>
      <c r="AC14" s="135"/>
      <c r="AD14" s="135"/>
      <c r="AE14" s="135"/>
      <c r="AF14" s="135"/>
      <c r="AG14" s="135"/>
      <c r="AH14" s="135"/>
      <c r="AI14" s="135"/>
      <c r="AJ14" s="136"/>
      <c r="AK14" s="137"/>
      <c r="AL14" s="137"/>
      <c r="AM14" s="137"/>
      <c r="AN14" s="137"/>
      <c r="AO14" s="137"/>
      <c r="AP14" s="137"/>
      <c r="AQ14" s="137"/>
      <c r="AR14" s="129"/>
      <c r="AS14" s="129"/>
      <c r="AT14" s="129"/>
      <c r="AU14" s="129"/>
      <c r="AV14" s="129"/>
    </row>
    <row r="15" spans="1:48" x14ac:dyDescent="0.25">
      <c r="A15" s="98"/>
      <c r="B15" s="54"/>
      <c r="C15" s="18"/>
      <c r="D15" s="19"/>
      <c r="E15" s="139" t="s">
        <v>56</v>
      </c>
      <c r="F15" s="20"/>
      <c r="G15" s="21"/>
      <c r="H15" s="22"/>
      <c r="I15" s="22"/>
      <c r="J15" s="22"/>
      <c r="K15" s="22"/>
      <c r="L15" s="16">
        <f t="shared" si="0"/>
        <v>0</v>
      </c>
      <c r="M15" s="16">
        <f t="shared" si="3"/>
        <v>0</v>
      </c>
      <c r="N15" s="16">
        <f t="shared" si="4"/>
        <v>0</v>
      </c>
      <c r="O15" s="16">
        <f t="shared" si="5"/>
        <v>0</v>
      </c>
      <c r="P15" s="16">
        <f t="shared" si="6"/>
        <v>0</v>
      </c>
      <c r="Q15" s="16">
        <f t="shared" si="7"/>
        <v>0</v>
      </c>
      <c r="R15" s="16">
        <f t="shared" si="8"/>
        <v>0</v>
      </c>
      <c r="S15" s="16">
        <f t="shared" si="9"/>
        <v>0</v>
      </c>
      <c r="T15" s="16">
        <f t="shared" si="10"/>
        <v>0</v>
      </c>
      <c r="U15" s="16"/>
      <c r="V15" s="16"/>
      <c r="W15" s="17">
        <f t="shared" si="2"/>
        <v>0</v>
      </c>
      <c r="X15" s="56"/>
      <c r="Z15" s="134"/>
      <c r="AA15" s="130"/>
      <c r="AB15" s="135"/>
      <c r="AC15" s="135"/>
      <c r="AD15" s="135"/>
      <c r="AE15" s="135"/>
      <c r="AF15" s="135"/>
      <c r="AG15" s="135"/>
      <c r="AH15" s="135"/>
      <c r="AI15" s="135"/>
      <c r="AJ15" s="136"/>
      <c r="AK15" s="137"/>
      <c r="AL15" s="137"/>
      <c r="AM15" s="137"/>
      <c r="AN15" s="137"/>
      <c r="AO15" s="137"/>
      <c r="AP15" s="137"/>
      <c r="AQ15" s="137"/>
      <c r="AR15" s="129"/>
      <c r="AS15" s="129"/>
      <c r="AT15" s="129"/>
      <c r="AU15" s="129"/>
      <c r="AV15" s="129"/>
    </row>
    <row r="16" spans="1:48" x14ac:dyDescent="0.25">
      <c r="A16" s="98"/>
      <c r="B16" s="54"/>
      <c r="C16" s="18"/>
      <c r="D16" s="19"/>
      <c r="E16" s="139" t="s">
        <v>56</v>
      </c>
      <c r="F16" s="20"/>
      <c r="G16" s="21"/>
      <c r="H16" s="22"/>
      <c r="I16" s="22"/>
      <c r="J16" s="22"/>
      <c r="K16" s="22"/>
      <c r="L16" s="16">
        <f t="shared" si="0"/>
        <v>0</v>
      </c>
      <c r="M16" s="16">
        <f t="shared" si="3"/>
        <v>0</v>
      </c>
      <c r="N16" s="16">
        <f t="shared" si="4"/>
        <v>0</v>
      </c>
      <c r="O16" s="16">
        <f t="shared" si="5"/>
        <v>0</v>
      </c>
      <c r="P16" s="16">
        <f t="shared" si="6"/>
        <v>0</v>
      </c>
      <c r="Q16" s="16">
        <f t="shared" si="7"/>
        <v>0</v>
      </c>
      <c r="R16" s="16">
        <f t="shared" si="8"/>
        <v>0</v>
      </c>
      <c r="S16" s="16">
        <f t="shared" si="9"/>
        <v>0</v>
      </c>
      <c r="T16" s="16">
        <f t="shared" si="10"/>
        <v>0</v>
      </c>
      <c r="U16" s="16"/>
      <c r="V16" s="16"/>
      <c r="W16" s="17">
        <f t="shared" si="2"/>
        <v>0</v>
      </c>
      <c r="X16" s="56"/>
      <c r="Z16" s="134"/>
      <c r="AA16" s="130"/>
      <c r="AB16" s="135"/>
      <c r="AC16" s="135"/>
      <c r="AD16" s="135"/>
      <c r="AE16" s="135"/>
      <c r="AF16" s="135"/>
      <c r="AG16" s="135"/>
      <c r="AH16" s="135"/>
      <c r="AI16" s="135"/>
      <c r="AJ16" s="136"/>
      <c r="AK16" s="137"/>
      <c r="AL16" s="137"/>
      <c r="AM16" s="137"/>
      <c r="AN16" s="137"/>
      <c r="AO16" s="137"/>
      <c r="AP16" s="137"/>
      <c r="AQ16" s="137"/>
      <c r="AR16" s="129"/>
      <c r="AS16" s="129"/>
      <c r="AT16" s="129"/>
      <c r="AU16" s="129"/>
      <c r="AV16" s="129"/>
    </row>
    <row r="17" spans="1:48" x14ac:dyDescent="0.25">
      <c r="A17" s="98"/>
      <c r="B17" s="54"/>
      <c r="C17" s="18"/>
      <c r="D17" s="19"/>
      <c r="E17" s="139" t="s">
        <v>56</v>
      </c>
      <c r="F17" s="20"/>
      <c r="G17" s="21"/>
      <c r="H17" s="22"/>
      <c r="I17" s="22"/>
      <c r="J17" s="22"/>
      <c r="K17" s="22"/>
      <c r="L17" s="16">
        <f t="shared" si="0"/>
        <v>0</v>
      </c>
      <c r="M17" s="16">
        <f t="shared" si="3"/>
        <v>0</v>
      </c>
      <c r="N17" s="16">
        <f t="shared" si="4"/>
        <v>0</v>
      </c>
      <c r="O17" s="16">
        <f t="shared" si="5"/>
        <v>0</v>
      </c>
      <c r="P17" s="16">
        <f t="shared" si="6"/>
        <v>0</v>
      </c>
      <c r="Q17" s="16">
        <f t="shared" si="7"/>
        <v>0</v>
      </c>
      <c r="R17" s="16">
        <f t="shared" si="8"/>
        <v>0</v>
      </c>
      <c r="S17" s="16">
        <f t="shared" si="9"/>
        <v>0</v>
      </c>
      <c r="T17" s="16">
        <f t="shared" si="10"/>
        <v>0</v>
      </c>
      <c r="U17" s="16"/>
      <c r="V17" s="16"/>
      <c r="W17" s="17">
        <f t="shared" si="2"/>
        <v>0</v>
      </c>
      <c r="X17" s="56"/>
      <c r="Z17" s="134"/>
      <c r="AA17" s="130"/>
      <c r="AB17" s="135"/>
      <c r="AC17" s="135"/>
      <c r="AD17" s="135"/>
      <c r="AE17" s="135"/>
      <c r="AF17" s="135"/>
      <c r="AG17" s="135"/>
      <c r="AH17" s="135"/>
      <c r="AI17" s="135"/>
      <c r="AJ17" s="136"/>
      <c r="AK17" s="137"/>
      <c r="AL17" s="137"/>
      <c r="AM17" s="137"/>
      <c r="AN17" s="137"/>
      <c r="AO17" s="137"/>
      <c r="AP17" s="137"/>
      <c r="AQ17" s="137"/>
      <c r="AR17" s="129"/>
      <c r="AS17" s="129"/>
      <c r="AT17" s="129"/>
      <c r="AU17" s="129"/>
      <c r="AV17" s="129"/>
    </row>
    <row r="18" spans="1:48" x14ac:dyDescent="0.25">
      <c r="A18" s="98"/>
      <c r="B18" s="54"/>
      <c r="C18" s="18"/>
      <c r="D18" s="19"/>
      <c r="E18" s="139" t="s">
        <v>56</v>
      </c>
      <c r="F18" s="20"/>
      <c r="G18" s="21"/>
      <c r="H18" s="22"/>
      <c r="I18" s="22"/>
      <c r="J18" s="22"/>
      <c r="K18" s="22"/>
      <c r="L18" s="16">
        <f t="shared" si="0"/>
        <v>0</v>
      </c>
      <c r="M18" s="16">
        <f t="shared" si="3"/>
        <v>0</v>
      </c>
      <c r="N18" s="16">
        <f t="shared" si="4"/>
        <v>0</v>
      </c>
      <c r="O18" s="16">
        <f t="shared" si="5"/>
        <v>0</v>
      </c>
      <c r="P18" s="16">
        <f t="shared" si="6"/>
        <v>0</v>
      </c>
      <c r="Q18" s="16">
        <f t="shared" si="7"/>
        <v>0</v>
      </c>
      <c r="R18" s="16">
        <f t="shared" si="8"/>
        <v>0</v>
      </c>
      <c r="S18" s="16">
        <f t="shared" si="9"/>
        <v>0</v>
      </c>
      <c r="T18" s="16">
        <f t="shared" si="10"/>
        <v>0</v>
      </c>
      <c r="U18" s="16"/>
      <c r="V18" s="16"/>
      <c r="W18" s="17">
        <f t="shared" si="2"/>
        <v>0</v>
      </c>
      <c r="X18" s="56"/>
      <c r="Z18" s="134"/>
      <c r="AA18" s="130"/>
      <c r="AB18" s="135"/>
      <c r="AC18" s="135"/>
      <c r="AD18" s="135"/>
      <c r="AE18" s="135"/>
      <c r="AF18" s="135"/>
      <c r="AG18" s="135"/>
      <c r="AH18" s="135"/>
      <c r="AI18" s="135"/>
      <c r="AJ18" s="136"/>
      <c r="AK18" s="137"/>
      <c r="AL18" s="137"/>
      <c r="AM18" s="137"/>
      <c r="AN18" s="137"/>
      <c r="AO18" s="137"/>
      <c r="AP18" s="137"/>
      <c r="AQ18" s="137"/>
      <c r="AR18" s="129"/>
      <c r="AS18" s="129"/>
      <c r="AT18" s="129"/>
      <c r="AU18" s="129"/>
      <c r="AV18" s="129"/>
    </row>
    <row r="19" spans="1:48" x14ac:dyDescent="0.25">
      <c r="A19" s="98"/>
      <c r="B19" s="54"/>
      <c r="C19" s="18"/>
      <c r="D19" s="19"/>
      <c r="E19" s="139" t="s">
        <v>56</v>
      </c>
      <c r="F19" s="20"/>
      <c r="G19" s="21"/>
      <c r="H19" s="22"/>
      <c r="I19" s="22"/>
      <c r="J19" s="22"/>
      <c r="K19" s="22"/>
      <c r="L19" s="16">
        <f t="shared" si="0"/>
        <v>0</v>
      </c>
      <c r="M19" s="16">
        <f t="shared" si="3"/>
        <v>0</v>
      </c>
      <c r="N19" s="16">
        <f t="shared" si="4"/>
        <v>0</v>
      </c>
      <c r="O19" s="16">
        <f t="shared" si="5"/>
        <v>0</v>
      </c>
      <c r="P19" s="16">
        <f t="shared" si="6"/>
        <v>0</v>
      </c>
      <c r="Q19" s="16">
        <f t="shared" si="7"/>
        <v>0</v>
      </c>
      <c r="R19" s="16">
        <f t="shared" si="8"/>
        <v>0</v>
      </c>
      <c r="S19" s="16">
        <f t="shared" si="9"/>
        <v>0</v>
      </c>
      <c r="T19" s="16">
        <f t="shared" si="10"/>
        <v>0</v>
      </c>
      <c r="U19" s="16"/>
      <c r="V19" s="16"/>
      <c r="W19" s="17">
        <f t="shared" si="2"/>
        <v>0</v>
      </c>
      <c r="X19" s="56"/>
      <c r="Z19" s="134"/>
      <c r="AA19" s="130"/>
      <c r="AB19" s="135"/>
      <c r="AC19" s="135"/>
      <c r="AD19" s="135"/>
      <c r="AE19" s="135"/>
      <c r="AF19" s="135"/>
      <c r="AG19" s="135"/>
      <c r="AH19" s="135"/>
      <c r="AI19" s="135"/>
      <c r="AJ19" s="136"/>
      <c r="AK19" s="137"/>
      <c r="AL19" s="137"/>
      <c r="AM19" s="137"/>
      <c r="AN19" s="137"/>
      <c r="AO19" s="137"/>
      <c r="AP19" s="137"/>
      <c r="AQ19" s="137"/>
      <c r="AR19" s="129"/>
      <c r="AS19" s="129"/>
      <c r="AT19" s="129"/>
      <c r="AU19" s="129"/>
      <c r="AV19" s="129"/>
    </row>
    <row r="20" spans="1:48" x14ac:dyDescent="0.25">
      <c r="A20" s="98"/>
      <c r="B20" s="54"/>
      <c r="C20" s="18"/>
      <c r="D20" s="19"/>
      <c r="E20" s="139" t="s">
        <v>56</v>
      </c>
      <c r="F20" s="20"/>
      <c r="G20" s="21"/>
      <c r="H20" s="22"/>
      <c r="I20" s="22"/>
      <c r="J20" s="22"/>
      <c r="K20" s="22"/>
      <c r="L20" s="16">
        <f t="shared" si="0"/>
        <v>0</v>
      </c>
      <c r="M20" s="16">
        <f t="shared" si="3"/>
        <v>0</v>
      </c>
      <c r="N20" s="16">
        <f t="shared" si="4"/>
        <v>0</v>
      </c>
      <c r="O20" s="16">
        <f t="shared" si="5"/>
        <v>0</v>
      </c>
      <c r="P20" s="16">
        <f t="shared" si="6"/>
        <v>0</v>
      </c>
      <c r="Q20" s="16">
        <f t="shared" si="7"/>
        <v>0</v>
      </c>
      <c r="R20" s="16">
        <f t="shared" si="8"/>
        <v>0</v>
      </c>
      <c r="S20" s="16">
        <f t="shared" si="9"/>
        <v>0</v>
      </c>
      <c r="T20" s="16">
        <f t="shared" si="10"/>
        <v>0</v>
      </c>
      <c r="U20" s="16"/>
      <c r="V20" s="16"/>
      <c r="W20" s="17">
        <f t="shared" si="2"/>
        <v>0</v>
      </c>
      <c r="X20" s="56"/>
      <c r="Z20" s="134"/>
      <c r="AA20" s="130"/>
      <c r="AB20" s="135"/>
      <c r="AC20" s="135"/>
      <c r="AD20" s="135"/>
      <c r="AE20" s="135"/>
      <c r="AF20" s="135"/>
      <c r="AG20" s="135"/>
      <c r="AH20" s="135"/>
      <c r="AI20" s="135"/>
      <c r="AJ20" s="136"/>
      <c r="AK20" s="137"/>
      <c r="AL20" s="137"/>
      <c r="AM20" s="137"/>
      <c r="AN20" s="137"/>
      <c r="AO20" s="137"/>
      <c r="AP20" s="137"/>
      <c r="AQ20" s="137"/>
      <c r="AR20" s="129"/>
      <c r="AS20" s="129"/>
      <c r="AT20" s="129"/>
      <c r="AU20" s="129"/>
      <c r="AV20" s="129"/>
    </row>
    <row r="21" spans="1:48" ht="15.75" x14ac:dyDescent="0.25">
      <c r="A21" s="297" t="s">
        <v>67</v>
      </c>
      <c r="B21" s="298"/>
      <c r="C21" s="298"/>
      <c r="D21" s="298"/>
      <c r="E21" s="299"/>
      <c r="F21" s="91"/>
      <c r="G21" s="26">
        <f t="shared" ref="G21:W21" si="11">SUM(G11:G20)</f>
        <v>0</v>
      </c>
      <c r="H21" s="26">
        <f t="shared" si="11"/>
        <v>0</v>
      </c>
      <c r="I21" s="26">
        <f t="shared" si="11"/>
        <v>0</v>
      </c>
      <c r="J21" s="26">
        <f t="shared" si="11"/>
        <v>0</v>
      </c>
      <c r="K21" s="26">
        <f t="shared" si="11"/>
        <v>0</v>
      </c>
      <c r="L21" s="26">
        <f t="shared" si="11"/>
        <v>0</v>
      </c>
      <c r="M21" s="26">
        <f t="shared" si="11"/>
        <v>0</v>
      </c>
      <c r="N21" s="26">
        <f t="shared" si="11"/>
        <v>0</v>
      </c>
      <c r="O21" s="26">
        <f t="shared" si="11"/>
        <v>0</v>
      </c>
      <c r="P21" s="26">
        <f t="shared" si="11"/>
        <v>0</v>
      </c>
      <c r="Q21" s="26">
        <f t="shared" si="11"/>
        <v>0</v>
      </c>
      <c r="R21" s="26">
        <f t="shared" si="11"/>
        <v>0</v>
      </c>
      <c r="S21" s="26">
        <f t="shared" si="11"/>
        <v>0</v>
      </c>
      <c r="T21" s="26">
        <f t="shared" si="11"/>
        <v>0</v>
      </c>
      <c r="U21" s="26">
        <f t="shared" si="11"/>
        <v>0</v>
      </c>
      <c r="V21" s="26">
        <f t="shared" si="11"/>
        <v>0</v>
      </c>
      <c r="W21" s="26">
        <f t="shared" si="11"/>
        <v>0</v>
      </c>
      <c r="X21" s="27"/>
      <c r="Z21" s="130"/>
      <c r="AA21" s="130"/>
      <c r="AB21" s="138"/>
      <c r="AC21" s="138"/>
      <c r="AD21" s="138"/>
      <c r="AE21" s="138"/>
      <c r="AF21" s="138"/>
      <c r="AG21" s="138"/>
      <c r="AH21" s="138"/>
      <c r="AI21" s="138"/>
      <c r="AJ21" s="136"/>
      <c r="AK21" s="137"/>
      <c r="AL21" s="137"/>
      <c r="AM21" s="137"/>
      <c r="AN21" s="137"/>
      <c r="AO21" s="137"/>
      <c r="AP21" s="137"/>
      <c r="AQ21" s="137"/>
      <c r="AR21" s="129"/>
      <c r="AS21" s="129"/>
      <c r="AT21" s="129"/>
      <c r="AU21" s="129"/>
      <c r="AV21" s="129"/>
    </row>
    <row r="22" spans="1:48" ht="16.5" thickBot="1" x14ac:dyDescent="0.3">
      <c r="A22" s="28"/>
      <c r="B22" s="28"/>
      <c r="C22" s="29"/>
      <c r="D22" s="29"/>
      <c r="E22" s="29"/>
      <c r="F22" s="29"/>
      <c r="G22" s="30"/>
      <c r="H22" s="30"/>
      <c r="I22" s="30"/>
      <c r="J22" s="30"/>
      <c r="K22" s="30"/>
      <c r="L22" s="30"/>
      <c r="M22" s="30"/>
      <c r="N22" s="30"/>
      <c r="O22" s="31"/>
      <c r="P22" s="31"/>
      <c r="Q22" s="31"/>
      <c r="R22" s="31"/>
      <c r="S22" s="31"/>
      <c r="T22" s="30"/>
      <c r="U22" s="30"/>
      <c r="V22" s="30"/>
      <c r="W22" s="30"/>
      <c r="X22" s="32"/>
      <c r="Z22" s="129"/>
      <c r="AA22" s="129"/>
      <c r="AB22" s="129"/>
      <c r="AC22" s="129"/>
      <c r="AD22" s="129"/>
      <c r="AE22" s="129"/>
      <c r="AF22" s="129"/>
      <c r="AG22" s="129"/>
      <c r="AH22" s="129"/>
      <c r="AI22" s="129"/>
      <c r="AJ22" s="129"/>
      <c r="AK22" s="129"/>
      <c r="AL22" s="129"/>
      <c r="AM22" s="129"/>
      <c r="AN22" s="129"/>
      <c r="AO22" s="129"/>
      <c r="AP22" s="129"/>
      <c r="AQ22" s="129"/>
      <c r="AR22" s="129"/>
      <c r="AS22" s="129"/>
      <c r="AT22" s="129"/>
      <c r="AU22" s="129"/>
      <c r="AV22" s="129"/>
    </row>
    <row r="23" spans="1:48" ht="16.5" thickBot="1" x14ac:dyDescent="0.3">
      <c r="A23" s="300" t="s">
        <v>29</v>
      </c>
      <c r="B23" s="301"/>
      <c r="C23" s="302"/>
      <c r="D23" s="302"/>
      <c r="E23" s="302"/>
      <c r="F23" s="302"/>
      <c r="G23" s="302"/>
      <c r="H23" s="302"/>
      <c r="I23" s="302"/>
      <c r="J23" s="302"/>
      <c r="K23" s="302"/>
      <c r="L23" s="302"/>
      <c r="M23" s="302"/>
      <c r="N23" s="302"/>
      <c r="O23" s="302"/>
      <c r="P23" s="302"/>
      <c r="Q23" s="302"/>
      <c r="R23" s="302"/>
      <c r="S23" s="302"/>
      <c r="T23" s="302"/>
      <c r="U23" s="302"/>
      <c r="V23" s="302"/>
      <c r="W23" s="302"/>
      <c r="X23" s="303"/>
    </row>
    <row r="24" spans="1:48" ht="15.75" x14ac:dyDescent="0.25">
      <c r="A24" s="33" t="s">
        <v>30</v>
      </c>
      <c r="B24" s="309" t="s">
        <v>31</v>
      </c>
      <c r="C24" s="310"/>
      <c r="D24" s="311"/>
      <c r="E24" s="304"/>
      <c r="F24" s="305"/>
      <c r="G24" s="305"/>
      <c r="H24" s="305"/>
      <c r="I24" s="305"/>
      <c r="J24" s="305"/>
      <c r="K24" s="34">
        <v>2</v>
      </c>
      <c r="L24" s="306" t="s">
        <v>32</v>
      </c>
      <c r="M24" s="306"/>
      <c r="N24" s="306"/>
      <c r="O24" s="306"/>
      <c r="P24" s="306"/>
      <c r="Q24" s="306"/>
      <c r="R24" s="307"/>
      <c r="S24" s="307"/>
      <c r="T24" s="307"/>
      <c r="U24" s="307"/>
      <c r="V24" s="307"/>
      <c r="W24" s="307"/>
      <c r="X24" s="308"/>
    </row>
    <row r="25" spans="1:48" ht="15" customHeight="1" x14ac:dyDescent="0.25">
      <c r="A25" s="35" t="s">
        <v>33</v>
      </c>
      <c r="B25" s="317" t="s">
        <v>34</v>
      </c>
      <c r="C25" s="318"/>
      <c r="D25" s="318"/>
      <c r="E25" s="318"/>
      <c r="F25" s="318"/>
      <c r="G25" s="318"/>
      <c r="H25" s="318"/>
      <c r="I25" s="318"/>
      <c r="J25" s="318"/>
      <c r="K25" s="318"/>
      <c r="L25" s="318"/>
      <c r="M25" s="318"/>
      <c r="N25" s="318"/>
      <c r="O25" s="318"/>
      <c r="P25" s="318"/>
      <c r="Q25" s="318"/>
      <c r="R25" s="318"/>
      <c r="S25" s="318"/>
      <c r="T25" s="318"/>
      <c r="U25" s="318"/>
      <c r="V25" s="318"/>
      <c r="W25" s="318"/>
      <c r="X25" s="319"/>
    </row>
    <row r="26" spans="1:48" ht="15" customHeight="1" x14ac:dyDescent="0.25">
      <c r="A26" s="274"/>
      <c r="B26" s="51"/>
      <c r="C26" s="277" t="s">
        <v>35</v>
      </c>
      <c r="D26" s="277"/>
      <c r="E26" s="277"/>
      <c r="F26" s="277"/>
      <c r="G26" s="277"/>
      <c r="H26" s="277"/>
      <c r="I26" s="277"/>
      <c r="J26" s="277"/>
      <c r="K26" s="278" t="s">
        <v>36</v>
      </c>
      <c r="L26" s="278"/>
      <c r="M26" s="278"/>
      <c r="N26" s="278"/>
      <c r="O26" s="278"/>
      <c r="P26" s="278"/>
      <c r="Q26" s="278"/>
      <c r="R26" s="278"/>
      <c r="S26" s="278"/>
      <c r="T26" s="277"/>
      <c r="U26" s="277"/>
      <c r="V26" s="277"/>
      <c r="W26" s="277"/>
      <c r="X26" s="279"/>
    </row>
    <row r="27" spans="1:48" ht="15" customHeight="1" x14ac:dyDescent="0.25">
      <c r="A27" s="275"/>
      <c r="B27" s="52"/>
      <c r="C27" s="277" t="s">
        <v>37</v>
      </c>
      <c r="D27" s="277"/>
      <c r="E27" s="277"/>
      <c r="F27" s="277"/>
      <c r="G27" s="277"/>
      <c r="H27" s="277"/>
      <c r="I27" s="277"/>
      <c r="J27" s="277"/>
      <c r="K27" s="278"/>
      <c r="L27" s="278"/>
      <c r="M27" s="278"/>
      <c r="N27" s="278"/>
      <c r="O27" s="278"/>
      <c r="P27" s="278"/>
      <c r="Q27" s="278"/>
      <c r="R27" s="278"/>
      <c r="S27" s="278"/>
      <c r="T27" s="277"/>
      <c r="U27" s="277"/>
      <c r="V27" s="277"/>
      <c r="W27" s="277"/>
      <c r="X27" s="279"/>
    </row>
    <row r="28" spans="1:48" ht="15.75" customHeight="1" thickBot="1" x14ac:dyDescent="0.3">
      <c r="A28" s="276"/>
      <c r="B28" s="53"/>
      <c r="C28" s="280" t="s">
        <v>38</v>
      </c>
      <c r="D28" s="280"/>
      <c r="E28" s="277"/>
      <c r="F28" s="277"/>
      <c r="G28" s="277"/>
      <c r="H28" s="277"/>
      <c r="I28" s="277"/>
      <c r="J28" s="277"/>
      <c r="K28" s="280" t="s">
        <v>39</v>
      </c>
      <c r="L28" s="280"/>
      <c r="M28" s="280"/>
      <c r="N28" s="280"/>
      <c r="O28" s="280"/>
      <c r="P28" s="280"/>
      <c r="Q28" s="280"/>
      <c r="R28" s="280"/>
      <c r="S28" s="280"/>
      <c r="T28" s="280"/>
      <c r="U28" s="280"/>
      <c r="V28" s="280"/>
      <c r="W28" s="280"/>
      <c r="X28" s="281"/>
    </row>
    <row r="29" spans="1:48" ht="16.5" thickBot="1" x14ac:dyDescent="0.3">
      <c r="A29" s="28"/>
      <c r="B29" s="28"/>
      <c r="C29" s="29"/>
      <c r="D29" s="29"/>
      <c r="E29" s="29"/>
      <c r="F29" s="29"/>
      <c r="G29" s="36"/>
      <c r="H29" s="36"/>
      <c r="I29" s="36"/>
      <c r="J29" s="30"/>
      <c r="K29" s="30"/>
      <c r="L29" s="30"/>
      <c r="M29" s="30"/>
      <c r="N29" s="30"/>
      <c r="O29" s="31"/>
      <c r="P29" s="31"/>
      <c r="Q29" s="31"/>
      <c r="R29" s="31"/>
      <c r="S29" s="31"/>
      <c r="T29" s="30"/>
      <c r="U29" s="30"/>
      <c r="V29" s="30"/>
      <c r="W29" s="30"/>
      <c r="X29" s="32"/>
    </row>
    <row r="30" spans="1:48" x14ac:dyDescent="0.25">
      <c r="A30" s="37" t="s">
        <v>40</v>
      </c>
      <c r="B30" s="37"/>
      <c r="C30" s="37"/>
      <c r="D30" s="37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282" t="s">
        <v>41</v>
      </c>
      <c r="P30" s="283"/>
      <c r="Q30" s="283"/>
      <c r="R30" s="283"/>
      <c r="S30" s="283"/>
      <c r="T30" s="283"/>
      <c r="U30" s="283"/>
      <c r="V30" s="283"/>
      <c r="W30" s="283"/>
      <c r="X30" s="284"/>
    </row>
    <row r="31" spans="1:48" x14ac:dyDescent="0.25">
      <c r="A31" s="39">
        <v>1</v>
      </c>
      <c r="B31" s="39"/>
      <c r="C31" s="40" t="s">
        <v>42</v>
      </c>
      <c r="D31" s="41"/>
      <c r="E31" s="41"/>
      <c r="F31" s="41"/>
      <c r="G31" s="41"/>
      <c r="H31" s="41"/>
      <c r="I31" s="42"/>
      <c r="J31" s="42"/>
      <c r="K31" s="42"/>
      <c r="L31" s="41"/>
      <c r="M31" s="41"/>
      <c r="N31" s="41"/>
      <c r="O31" s="261" t="s">
        <v>58</v>
      </c>
      <c r="P31" s="262"/>
      <c r="Q31" s="262"/>
      <c r="R31" s="262"/>
      <c r="S31" s="262"/>
      <c r="T31" s="262"/>
      <c r="U31" s="262"/>
      <c r="V31" s="262"/>
      <c r="W31" s="262"/>
      <c r="X31" s="263"/>
    </row>
    <row r="32" spans="1:48" x14ac:dyDescent="0.25">
      <c r="A32" s="39">
        <v>2</v>
      </c>
      <c r="B32" s="39"/>
      <c r="C32" s="40" t="s">
        <v>43</v>
      </c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261" t="s">
        <v>48</v>
      </c>
      <c r="P32" s="262"/>
      <c r="Q32" s="262"/>
      <c r="R32" s="262"/>
      <c r="S32" s="262"/>
      <c r="T32" s="262"/>
      <c r="U32" s="262"/>
      <c r="V32" s="262"/>
      <c r="W32" s="262"/>
      <c r="X32" s="263"/>
    </row>
    <row r="33" spans="1:24" x14ac:dyDescent="0.25">
      <c r="A33" s="39"/>
      <c r="B33" s="39"/>
      <c r="C33" s="40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271"/>
      <c r="P33" s="272"/>
      <c r="Q33" s="272"/>
      <c r="R33" s="272"/>
      <c r="S33" s="272"/>
      <c r="T33" s="272"/>
      <c r="U33" s="272"/>
      <c r="V33" s="272"/>
      <c r="W33" s="272"/>
      <c r="X33" s="273"/>
    </row>
    <row r="34" spans="1:24" x14ac:dyDescent="0.25">
      <c r="A34" s="39"/>
      <c r="B34" s="39"/>
      <c r="C34" s="40"/>
      <c r="D34" s="43"/>
      <c r="E34"/>
      <c r="F34"/>
      <c r="G34"/>
      <c r="H34"/>
      <c r="I34"/>
      <c r="J34"/>
      <c r="K34"/>
      <c r="L34"/>
      <c r="M34"/>
      <c r="N34"/>
      <c r="O34" s="261"/>
      <c r="P34" s="262"/>
      <c r="Q34" s="262"/>
      <c r="R34" s="262"/>
      <c r="S34" s="262"/>
      <c r="T34" s="262"/>
      <c r="U34" s="262"/>
      <c r="V34" s="262"/>
      <c r="W34" s="262"/>
      <c r="X34" s="263"/>
    </row>
    <row r="35" spans="1:24" x14ac:dyDescent="0.25">
      <c r="A35" s="44" t="s">
        <v>44</v>
      </c>
      <c r="B35" s="44"/>
      <c r="C35" s="264" t="s">
        <v>55</v>
      </c>
      <c r="D35" s="264"/>
      <c r="E35" s="264"/>
      <c r="F35" s="264"/>
      <c r="G35" s="264"/>
      <c r="H35" s="264"/>
      <c r="I35" s="264"/>
      <c r="J35" s="264"/>
      <c r="K35" s="264"/>
      <c r="L35" s="264"/>
      <c r="M35" s="264"/>
      <c r="N35"/>
      <c r="O35" s="261" t="s">
        <v>49</v>
      </c>
      <c r="P35" s="262"/>
      <c r="Q35" s="262"/>
      <c r="R35" s="262"/>
      <c r="S35" s="262"/>
      <c r="T35" s="262"/>
      <c r="U35" s="262"/>
      <c r="V35" s="262"/>
      <c r="W35" s="262"/>
      <c r="X35" s="263"/>
    </row>
    <row r="36" spans="1:24" x14ac:dyDescent="0.25">
      <c r="A36" s="44"/>
      <c r="B36" s="44"/>
      <c r="C36" s="264"/>
      <c r="D36" s="264"/>
      <c r="E36" s="264"/>
      <c r="F36" s="264"/>
      <c r="G36" s="264"/>
      <c r="H36" s="264"/>
      <c r="I36" s="264"/>
      <c r="J36" s="264"/>
      <c r="K36" s="264"/>
      <c r="L36" s="264"/>
      <c r="M36" s="264"/>
      <c r="N36" s="89"/>
      <c r="O36" s="265"/>
      <c r="P36" s="266"/>
      <c r="Q36" s="266"/>
      <c r="R36" s="266"/>
      <c r="S36" s="266"/>
      <c r="T36" s="266"/>
      <c r="U36" s="266"/>
      <c r="V36" s="266"/>
      <c r="W36" s="266"/>
      <c r="X36" s="267"/>
    </row>
    <row r="37" spans="1:24" ht="15.75" thickBot="1" x14ac:dyDescent="0.3">
      <c r="A37" s="89"/>
      <c r="B37" s="89"/>
      <c r="C37" s="264"/>
      <c r="D37" s="264"/>
      <c r="E37" s="264"/>
      <c r="F37" s="264"/>
      <c r="G37" s="264"/>
      <c r="H37" s="264"/>
      <c r="I37" s="264"/>
      <c r="J37" s="264"/>
      <c r="K37" s="264"/>
      <c r="L37" s="264"/>
      <c r="M37" s="264"/>
      <c r="N37" s="89"/>
      <c r="O37" s="268"/>
      <c r="P37" s="269"/>
      <c r="Q37" s="269"/>
      <c r="R37" s="269"/>
      <c r="S37" s="269"/>
      <c r="T37" s="269"/>
      <c r="U37" s="269"/>
      <c r="V37" s="269"/>
      <c r="W37" s="269"/>
      <c r="X37" s="270"/>
    </row>
    <row r="38" spans="1:24" x14ac:dyDescent="0.25">
      <c r="A38" s="89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</row>
    <row r="39" spans="1:24" x14ac:dyDescent="0.25">
      <c r="A39" s="89"/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N39" s="89"/>
      <c r="O39" s="89"/>
      <c r="P39" s="89"/>
      <c r="Q39" s="89"/>
      <c r="R39" s="89"/>
      <c r="S39" s="89"/>
      <c r="T39" s="89"/>
      <c r="U39" s="89"/>
      <c r="W39" s="89"/>
      <c r="X39" s="89"/>
    </row>
    <row r="40" spans="1:24" x14ac:dyDescent="0.25">
      <c r="A40" s="89"/>
      <c r="B40" s="89"/>
      <c r="C40" s="89"/>
      <c r="D40" s="89"/>
      <c r="E40" s="89"/>
      <c r="F40" s="89"/>
      <c r="G40" s="89"/>
      <c r="H40" s="89"/>
      <c r="I40" s="89"/>
      <c r="J40" s="89"/>
      <c r="K40" s="89"/>
      <c r="L40" s="89"/>
      <c r="N40" s="89"/>
      <c r="O40" s="89"/>
      <c r="P40" s="89"/>
      <c r="Q40" s="89"/>
      <c r="R40" s="89"/>
      <c r="S40" s="89"/>
      <c r="T40" s="89"/>
      <c r="U40" s="89"/>
      <c r="W40" s="89"/>
      <c r="X40" s="89"/>
    </row>
  </sheetData>
  <mergeCells count="60">
    <mergeCell ref="O31:X31"/>
    <mergeCell ref="O32:X32"/>
    <mergeCell ref="O34:X34"/>
    <mergeCell ref="C35:M37"/>
    <mergeCell ref="O35:X35"/>
    <mergeCell ref="O36:X36"/>
    <mergeCell ref="O37:X37"/>
    <mergeCell ref="A21:E21"/>
    <mergeCell ref="A23:X23"/>
    <mergeCell ref="O33:X33"/>
    <mergeCell ref="B25:X25"/>
    <mergeCell ref="A26:A28"/>
    <mergeCell ref="C26:D26"/>
    <mergeCell ref="E26:J26"/>
    <mergeCell ref="K26:S27"/>
    <mergeCell ref="T26:X27"/>
    <mergeCell ref="C27:D27"/>
    <mergeCell ref="E27:J27"/>
    <mergeCell ref="C28:D28"/>
    <mergeCell ref="E28:J28"/>
    <mergeCell ref="K28:S28"/>
    <mergeCell ref="T28:X28"/>
    <mergeCell ref="O30:X30"/>
    <mergeCell ref="P9:P10"/>
    <mergeCell ref="Q9:Q10"/>
    <mergeCell ref="R9:R10"/>
    <mergeCell ref="S9:S10"/>
    <mergeCell ref="T9:T10"/>
    <mergeCell ref="F8:F10"/>
    <mergeCell ref="G8:K8"/>
    <mergeCell ref="L8:L10"/>
    <mergeCell ref="M8:T8"/>
    <mergeCell ref="B24:D24"/>
    <mergeCell ref="E24:J24"/>
    <mergeCell ref="L24:Q24"/>
    <mergeCell ref="R24:X24"/>
    <mergeCell ref="U8:U10"/>
    <mergeCell ref="V8:V9"/>
    <mergeCell ref="W8:W10"/>
    <mergeCell ref="X8:X10"/>
    <mergeCell ref="H9:I9"/>
    <mergeCell ref="M9:M10"/>
    <mergeCell ref="N9:N10"/>
    <mergeCell ref="O9:O10"/>
    <mergeCell ref="A8:A10"/>
    <mergeCell ref="B8:B10"/>
    <mergeCell ref="C8:C10"/>
    <mergeCell ref="D8:D10"/>
    <mergeCell ref="E8:E10"/>
    <mergeCell ref="A1:D1"/>
    <mergeCell ref="E1:X1"/>
    <mergeCell ref="A3:D3"/>
    <mergeCell ref="E3:M3"/>
    <mergeCell ref="N3:X6"/>
    <mergeCell ref="A4:D4"/>
    <mergeCell ref="E4:M4"/>
    <mergeCell ref="A5:D5"/>
    <mergeCell ref="E5:M5"/>
    <mergeCell ref="A6:D6"/>
    <mergeCell ref="E6:M6"/>
  </mergeCells>
  <pageMargins left="0" right="0" top="0" bottom="0" header="0.31496062992125984" footer="0.31496062992125984"/>
  <pageSetup paperSize="9" scale="60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79998168889431442"/>
  </sheetPr>
  <dimension ref="A1:AV40"/>
  <sheetViews>
    <sheetView topLeftCell="D1" zoomScaleNormal="100" workbookViewId="0">
      <selection activeCell="V8" sqref="V8:V9"/>
    </sheetView>
  </sheetViews>
  <sheetFormatPr defaultRowHeight="15" x14ac:dyDescent="0.25"/>
  <cols>
    <col min="1" max="1" width="8.42578125" style="25" customWidth="1"/>
    <col min="2" max="2" width="9.7109375" style="25" customWidth="1"/>
    <col min="3" max="3" width="31.140625" style="25" customWidth="1"/>
    <col min="4" max="4" width="5.85546875" style="25" customWidth="1"/>
    <col min="5" max="5" width="12.7109375" style="25" bestFit="1" customWidth="1"/>
    <col min="6" max="6" width="10.85546875" style="25" customWidth="1"/>
    <col min="7" max="8" width="8.5703125" style="25" customWidth="1"/>
    <col min="9" max="9" width="7.5703125" style="25" customWidth="1"/>
    <col min="10" max="10" width="10.42578125" style="25" customWidth="1"/>
    <col min="11" max="11" width="10" style="25" customWidth="1"/>
    <col min="12" max="12" width="7.7109375" style="25" customWidth="1"/>
    <col min="13" max="13" width="7.5703125" style="25" customWidth="1"/>
    <col min="14" max="14" width="8.42578125" style="25" customWidth="1"/>
    <col min="15" max="16" width="7.85546875" style="25" customWidth="1"/>
    <col min="17" max="17" width="7.42578125" style="25" customWidth="1"/>
    <col min="18" max="18" width="7.28515625" style="25" customWidth="1"/>
    <col min="19" max="19" width="7" style="25" customWidth="1"/>
    <col min="20" max="20" width="8" style="25" customWidth="1"/>
    <col min="21" max="21" width="7" style="25" customWidth="1"/>
    <col min="22" max="22" width="8" style="25" customWidth="1"/>
    <col min="23" max="23" width="10" style="25" customWidth="1"/>
    <col min="24" max="24" width="30.5703125" style="25" customWidth="1"/>
    <col min="26" max="26" width="13.7109375" customWidth="1"/>
    <col min="27" max="27" width="24.7109375" customWidth="1"/>
    <col min="28" max="28" width="13.85546875" customWidth="1"/>
    <col min="31" max="31" width="11.7109375" customWidth="1"/>
    <col min="33" max="33" width="12.5703125" customWidth="1"/>
    <col min="40" max="40" width="12.42578125" customWidth="1"/>
  </cols>
  <sheetData>
    <row r="1" spans="1:48" ht="18.75" thickBot="1" x14ac:dyDescent="0.3">
      <c r="A1" s="320" t="s">
        <v>93</v>
      </c>
      <c r="B1" s="321"/>
      <c r="C1" s="321"/>
      <c r="D1" s="322"/>
      <c r="E1" s="323" t="s">
        <v>59</v>
      </c>
      <c r="F1" s="324"/>
      <c r="G1" s="324"/>
      <c r="H1" s="324"/>
      <c r="I1" s="324"/>
      <c r="J1" s="324"/>
      <c r="K1" s="324"/>
      <c r="L1" s="324"/>
      <c r="M1" s="324"/>
      <c r="N1" s="324"/>
      <c r="O1" s="324"/>
      <c r="P1" s="324"/>
      <c r="Q1" s="324"/>
      <c r="R1" s="324"/>
      <c r="S1" s="324"/>
      <c r="T1" s="324"/>
      <c r="U1" s="324"/>
      <c r="V1" s="324"/>
      <c r="W1" s="324"/>
      <c r="X1" s="325"/>
    </row>
    <row r="2" spans="1:48" ht="18.75" thickBot="1" x14ac:dyDescent="0.3">
      <c r="A2" s="1"/>
      <c r="B2" s="1"/>
      <c r="C2" s="1"/>
      <c r="D2" s="1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48" ht="18.75" thickBot="1" x14ac:dyDescent="0.3">
      <c r="A3" s="326" t="s">
        <v>0</v>
      </c>
      <c r="B3" s="327"/>
      <c r="C3" s="327"/>
      <c r="D3" s="328"/>
      <c r="E3" s="329"/>
      <c r="F3" s="330"/>
      <c r="G3" s="330"/>
      <c r="H3" s="330"/>
      <c r="I3" s="330"/>
      <c r="J3" s="330"/>
      <c r="K3" s="330"/>
      <c r="L3" s="330"/>
      <c r="M3" s="331"/>
      <c r="N3" s="332"/>
      <c r="O3" s="333"/>
      <c r="P3" s="333"/>
      <c r="Q3" s="333"/>
      <c r="R3" s="333"/>
      <c r="S3" s="333"/>
      <c r="T3" s="333"/>
      <c r="U3" s="333"/>
      <c r="V3" s="333"/>
      <c r="W3" s="333"/>
      <c r="X3" s="334"/>
    </row>
    <row r="4" spans="1:48" ht="18.75" thickBot="1" x14ac:dyDescent="0.3">
      <c r="A4" s="326" t="s">
        <v>1</v>
      </c>
      <c r="B4" s="327"/>
      <c r="C4" s="327"/>
      <c r="D4" s="328"/>
      <c r="E4" s="329"/>
      <c r="F4" s="330"/>
      <c r="G4" s="330"/>
      <c r="H4" s="330"/>
      <c r="I4" s="330"/>
      <c r="J4" s="330"/>
      <c r="K4" s="330"/>
      <c r="L4" s="330"/>
      <c r="M4" s="331"/>
      <c r="N4" s="335"/>
      <c r="O4" s="336"/>
      <c r="P4" s="336"/>
      <c r="Q4" s="336"/>
      <c r="R4" s="336"/>
      <c r="S4" s="336"/>
      <c r="T4" s="336"/>
      <c r="U4" s="336"/>
      <c r="V4" s="336"/>
      <c r="W4" s="336"/>
      <c r="X4" s="337"/>
    </row>
    <row r="5" spans="1:48" ht="18.75" thickBot="1" x14ac:dyDescent="0.3">
      <c r="A5" s="341" t="s">
        <v>2</v>
      </c>
      <c r="B5" s="342"/>
      <c r="C5" s="342"/>
      <c r="D5" s="342"/>
      <c r="E5" s="343"/>
      <c r="F5" s="344"/>
      <c r="G5" s="344"/>
      <c r="H5" s="344"/>
      <c r="I5" s="344"/>
      <c r="J5" s="344"/>
      <c r="K5" s="344"/>
      <c r="L5" s="344"/>
      <c r="M5" s="345"/>
      <c r="N5" s="335"/>
      <c r="O5" s="336"/>
      <c r="P5" s="336"/>
      <c r="Q5" s="336"/>
      <c r="R5" s="336"/>
      <c r="S5" s="336"/>
      <c r="T5" s="336"/>
      <c r="U5" s="336"/>
      <c r="V5" s="336"/>
      <c r="W5" s="336"/>
      <c r="X5" s="337"/>
    </row>
    <row r="6" spans="1:48" ht="18.75" thickBot="1" x14ac:dyDescent="0.3">
      <c r="A6" s="326" t="s">
        <v>3</v>
      </c>
      <c r="B6" s="327"/>
      <c r="C6" s="327"/>
      <c r="D6" s="327"/>
      <c r="E6" s="346" t="s">
        <v>100</v>
      </c>
      <c r="F6" s="347"/>
      <c r="G6" s="347"/>
      <c r="H6" s="347"/>
      <c r="I6" s="347"/>
      <c r="J6" s="347"/>
      <c r="K6" s="347"/>
      <c r="L6" s="347"/>
      <c r="M6" s="348"/>
      <c r="N6" s="338"/>
      <c r="O6" s="339"/>
      <c r="P6" s="339"/>
      <c r="Q6" s="339"/>
      <c r="R6" s="339"/>
      <c r="S6" s="339"/>
      <c r="T6" s="339"/>
      <c r="U6" s="339"/>
      <c r="V6" s="339"/>
      <c r="W6" s="339"/>
      <c r="X6" s="340"/>
    </row>
    <row r="7" spans="1:48" ht="19.5" thickBot="1" x14ac:dyDescent="0.35">
      <c r="A7" s="3"/>
      <c r="B7" s="3"/>
      <c r="C7" s="3"/>
      <c r="D7" s="3"/>
      <c r="E7" s="3"/>
      <c r="F7" s="3"/>
      <c r="G7" s="3"/>
      <c r="H7" s="4"/>
      <c r="I7" s="5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48" x14ac:dyDescent="0.25">
      <c r="A8" s="289" t="s">
        <v>4</v>
      </c>
      <c r="B8" s="289" t="s">
        <v>45</v>
      </c>
      <c r="C8" s="289" t="s">
        <v>5</v>
      </c>
      <c r="D8" s="349" t="s">
        <v>6</v>
      </c>
      <c r="E8" s="352" t="s">
        <v>7</v>
      </c>
      <c r="F8" s="289" t="s">
        <v>8</v>
      </c>
      <c r="G8" s="287" t="s">
        <v>9</v>
      </c>
      <c r="H8" s="287"/>
      <c r="I8" s="287"/>
      <c r="J8" s="287"/>
      <c r="K8" s="288"/>
      <c r="L8" s="289" t="s">
        <v>10</v>
      </c>
      <c r="M8" s="292" t="s">
        <v>11</v>
      </c>
      <c r="N8" s="287"/>
      <c r="O8" s="287"/>
      <c r="P8" s="287"/>
      <c r="Q8" s="287"/>
      <c r="R8" s="287"/>
      <c r="S8" s="287"/>
      <c r="T8" s="288"/>
      <c r="U8" s="289" t="s">
        <v>12</v>
      </c>
      <c r="V8" s="171">
        <v>642030</v>
      </c>
      <c r="W8" s="289" t="s">
        <v>13</v>
      </c>
      <c r="X8" s="289" t="s">
        <v>57</v>
      </c>
    </row>
    <row r="9" spans="1:48" x14ac:dyDescent="0.25">
      <c r="A9" s="295"/>
      <c r="B9" s="290"/>
      <c r="C9" s="295"/>
      <c r="D9" s="350"/>
      <c r="E9" s="353"/>
      <c r="F9" s="295"/>
      <c r="G9" s="90">
        <v>611</v>
      </c>
      <c r="H9" s="313" t="s">
        <v>14</v>
      </c>
      <c r="I9" s="314"/>
      <c r="J9" s="7">
        <v>614</v>
      </c>
      <c r="K9" s="8">
        <v>616</v>
      </c>
      <c r="L9" s="290"/>
      <c r="M9" s="315" t="s">
        <v>15</v>
      </c>
      <c r="N9" s="285" t="s">
        <v>16</v>
      </c>
      <c r="O9" s="285" t="s">
        <v>17</v>
      </c>
      <c r="P9" s="285" t="s">
        <v>18</v>
      </c>
      <c r="Q9" s="285" t="s">
        <v>19</v>
      </c>
      <c r="R9" s="285" t="s">
        <v>20</v>
      </c>
      <c r="S9" s="285" t="s">
        <v>21</v>
      </c>
      <c r="T9" s="293" t="s">
        <v>22</v>
      </c>
      <c r="U9" s="290"/>
      <c r="V9" s="312"/>
      <c r="W9" s="295"/>
      <c r="X9" s="295"/>
      <c r="Z9" s="129"/>
      <c r="AA9" s="129"/>
      <c r="AB9" s="129"/>
      <c r="AC9" s="129"/>
      <c r="AD9" s="129"/>
      <c r="AE9" s="129"/>
      <c r="AF9" s="129"/>
      <c r="AG9" s="129"/>
      <c r="AH9" s="129"/>
      <c r="AI9" s="129"/>
      <c r="AJ9" s="129"/>
      <c r="AK9" s="129"/>
      <c r="AL9" s="129"/>
      <c r="AM9" s="129"/>
      <c r="AN9" s="129"/>
      <c r="AO9" s="129"/>
      <c r="AP9" s="129"/>
      <c r="AQ9" s="129"/>
      <c r="AR9" s="129"/>
      <c r="AS9" s="129"/>
      <c r="AT9" s="129"/>
      <c r="AU9" s="129"/>
      <c r="AV9" s="129"/>
    </row>
    <row r="10" spans="1:48" ht="60.75" thickBot="1" x14ac:dyDescent="0.3">
      <c r="A10" s="296"/>
      <c r="B10" s="291"/>
      <c r="C10" s="296"/>
      <c r="D10" s="351"/>
      <c r="E10" s="354"/>
      <c r="F10" s="296"/>
      <c r="G10" s="9" t="s">
        <v>23</v>
      </c>
      <c r="H10" s="10" t="s">
        <v>24</v>
      </c>
      <c r="I10" s="11" t="s">
        <v>25</v>
      </c>
      <c r="J10" s="12" t="s">
        <v>26</v>
      </c>
      <c r="K10" s="13" t="s">
        <v>27</v>
      </c>
      <c r="L10" s="291"/>
      <c r="M10" s="316"/>
      <c r="N10" s="286"/>
      <c r="O10" s="286"/>
      <c r="P10" s="286"/>
      <c r="Q10" s="286"/>
      <c r="R10" s="286"/>
      <c r="S10" s="286"/>
      <c r="T10" s="294"/>
      <c r="U10" s="291"/>
      <c r="V10" s="14" t="s">
        <v>28</v>
      </c>
      <c r="W10" s="296"/>
      <c r="X10" s="296"/>
      <c r="Z10" s="130"/>
      <c r="AA10" s="130"/>
      <c r="AB10" s="130"/>
      <c r="AC10" s="131"/>
      <c r="AD10" s="131"/>
      <c r="AE10" s="130"/>
      <c r="AF10" s="131"/>
      <c r="AG10" s="130"/>
      <c r="AH10" s="130"/>
      <c r="AI10" s="131"/>
      <c r="AJ10" s="132"/>
      <c r="AK10" s="132"/>
      <c r="AL10" s="133"/>
      <c r="AM10" s="133"/>
      <c r="AN10" s="132"/>
      <c r="AO10" s="133"/>
      <c r="AP10" s="132"/>
      <c r="AQ10" s="133"/>
      <c r="AR10" s="129"/>
      <c r="AS10" s="129"/>
      <c r="AT10" s="129"/>
      <c r="AU10" s="129"/>
      <c r="AV10" s="129"/>
    </row>
    <row r="11" spans="1:48" x14ac:dyDescent="0.25">
      <c r="A11" s="98"/>
      <c r="B11" s="54"/>
      <c r="C11" s="99"/>
      <c r="D11" s="19"/>
      <c r="E11" s="139" t="s">
        <v>56</v>
      </c>
      <c r="F11" s="20"/>
      <c r="G11" s="21"/>
      <c r="H11" s="22"/>
      <c r="I11" s="22"/>
      <c r="J11" s="22"/>
      <c r="K11" s="22"/>
      <c r="L11" s="16">
        <f t="shared" ref="L11:L20" si="0">ROUNDDOWN(SUM(G11:K11),2)</f>
        <v>0</v>
      </c>
      <c r="M11" s="16">
        <f>IF(F11=621,ROUNDDOWN(0.1*L11,2),0)</f>
        <v>0</v>
      </c>
      <c r="N11" s="16">
        <f>IF(F11=623,ROUNDDOWN(0.1*L11,2),0)</f>
        <v>0</v>
      </c>
      <c r="O11" s="16">
        <f>IF(L11&gt;=7091,99.27,ROUNDDOWN(L11*0.014,2))</f>
        <v>0</v>
      </c>
      <c r="P11" s="16">
        <f>IF(L11&gt;=7091,992.74,ROUNDDOWN(L11*0.14,2))</f>
        <v>0</v>
      </c>
      <c r="Q11" s="16">
        <f t="shared" ref="Q11" si="1">ROUNDDOWN(L11*0.008,2)</f>
        <v>0</v>
      </c>
      <c r="R11" s="16">
        <f>IF(L11&gt;=7091,212.73,ROUNDDOWN(L11*0.03,2))</f>
        <v>0</v>
      </c>
      <c r="S11" s="16">
        <f>IF(L11&gt;=7091,70.91,ROUNDDOWN(L11*0.01,2))</f>
        <v>0</v>
      </c>
      <c r="T11" s="16">
        <f>IF(L11&gt;=7091,336.82,ROUNDDOWN(L11*0.0475,2))</f>
        <v>0</v>
      </c>
      <c r="U11" s="16"/>
      <c r="V11" s="16"/>
      <c r="W11" s="17">
        <f t="shared" ref="W11:W20" si="2">SUM(L11:V11)</f>
        <v>0</v>
      </c>
      <c r="X11" s="56"/>
      <c r="Z11" s="134"/>
      <c r="AA11" s="130"/>
      <c r="AB11" s="135"/>
      <c r="AC11" s="135"/>
      <c r="AD11" s="135"/>
      <c r="AE11" s="135"/>
      <c r="AF11" s="135"/>
      <c r="AG11" s="135"/>
      <c r="AH11" s="135"/>
      <c r="AI11" s="135"/>
      <c r="AJ11" s="136"/>
      <c r="AK11" s="137"/>
      <c r="AL11" s="137"/>
      <c r="AM11" s="137"/>
      <c r="AN11" s="137"/>
      <c r="AO11" s="137"/>
      <c r="AP11" s="137"/>
      <c r="AQ11" s="137"/>
      <c r="AR11" s="129"/>
      <c r="AS11" s="129"/>
      <c r="AT11" s="129"/>
      <c r="AU11" s="129"/>
      <c r="AV11" s="129"/>
    </row>
    <row r="12" spans="1:48" x14ac:dyDescent="0.25">
      <c r="A12" s="98"/>
      <c r="B12" s="54"/>
      <c r="C12" s="101"/>
      <c r="D12" s="19"/>
      <c r="E12" s="139" t="s">
        <v>56</v>
      </c>
      <c r="F12" s="20"/>
      <c r="G12" s="21"/>
      <c r="H12" s="22"/>
      <c r="I12" s="22"/>
      <c r="J12" s="22"/>
      <c r="K12" s="22"/>
      <c r="L12" s="16">
        <f t="shared" si="0"/>
        <v>0</v>
      </c>
      <c r="M12" s="16">
        <f t="shared" ref="M12:M20" si="3">IF(F12=621,ROUNDDOWN(0.1*L12,2),0)</f>
        <v>0</v>
      </c>
      <c r="N12" s="16">
        <f t="shared" ref="N12:N20" si="4">IF(F12=623,ROUNDDOWN(0.1*L12,2),0)</f>
        <v>0</v>
      </c>
      <c r="O12" s="16">
        <f t="shared" ref="O12:O20" si="5">IF(L12&gt;=7091,99.27,ROUNDDOWN(L12*0.014,2))</f>
        <v>0</v>
      </c>
      <c r="P12" s="16">
        <f t="shared" ref="P12:P20" si="6">IF(L12&gt;=7091,992.74,ROUNDDOWN(L12*0.14,2))</f>
        <v>0</v>
      </c>
      <c r="Q12" s="16">
        <f t="shared" ref="Q12:Q20" si="7">ROUNDDOWN(L12*0.008,2)</f>
        <v>0</v>
      </c>
      <c r="R12" s="16">
        <f t="shared" ref="R12:R20" si="8">IF(L12&gt;=7091,212.73,ROUNDDOWN(L12*0.03,2))</f>
        <v>0</v>
      </c>
      <c r="S12" s="16">
        <f t="shared" ref="S12:S20" si="9">IF(L12&gt;=7091,70.91,ROUNDDOWN(L12*0.01,2))</f>
        <v>0</v>
      </c>
      <c r="T12" s="16">
        <f t="shared" ref="T12:T20" si="10">IF(L12&gt;=7091,336.82,ROUNDDOWN(L12*0.0475,2))</f>
        <v>0</v>
      </c>
      <c r="U12" s="16"/>
      <c r="V12" s="16"/>
      <c r="W12" s="17">
        <f t="shared" si="2"/>
        <v>0</v>
      </c>
      <c r="X12" s="56"/>
      <c r="Z12" s="134"/>
      <c r="AA12" s="130"/>
      <c r="AB12" s="135"/>
      <c r="AC12" s="135"/>
      <c r="AD12" s="135"/>
      <c r="AE12" s="135"/>
      <c r="AF12" s="135"/>
      <c r="AG12" s="135"/>
      <c r="AH12" s="135"/>
      <c r="AI12" s="135"/>
      <c r="AJ12" s="136"/>
      <c r="AK12" s="137"/>
      <c r="AL12" s="137"/>
      <c r="AM12" s="137"/>
      <c r="AN12" s="137"/>
      <c r="AO12" s="137"/>
      <c r="AP12" s="137"/>
      <c r="AQ12" s="137"/>
      <c r="AR12" s="129"/>
      <c r="AS12" s="129"/>
      <c r="AT12" s="129"/>
      <c r="AU12" s="129"/>
      <c r="AV12" s="129"/>
    </row>
    <row r="13" spans="1:48" x14ac:dyDescent="0.25">
      <c r="A13" s="98"/>
      <c r="B13" s="54"/>
      <c r="C13" s="18"/>
      <c r="D13" s="19"/>
      <c r="E13" s="139" t="s">
        <v>56</v>
      </c>
      <c r="F13" s="20"/>
      <c r="G13" s="21"/>
      <c r="H13" s="22"/>
      <c r="I13" s="22"/>
      <c r="J13" s="22"/>
      <c r="K13" s="22"/>
      <c r="L13" s="16">
        <f t="shared" si="0"/>
        <v>0</v>
      </c>
      <c r="M13" s="16">
        <f t="shared" si="3"/>
        <v>0</v>
      </c>
      <c r="N13" s="16">
        <f t="shared" si="4"/>
        <v>0</v>
      </c>
      <c r="O13" s="16">
        <f t="shared" si="5"/>
        <v>0</v>
      </c>
      <c r="P13" s="16">
        <f t="shared" si="6"/>
        <v>0</v>
      </c>
      <c r="Q13" s="16">
        <f t="shared" si="7"/>
        <v>0</v>
      </c>
      <c r="R13" s="16">
        <f t="shared" si="8"/>
        <v>0</v>
      </c>
      <c r="S13" s="16">
        <f t="shared" si="9"/>
        <v>0</v>
      </c>
      <c r="T13" s="16">
        <f t="shared" si="10"/>
        <v>0</v>
      </c>
      <c r="U13" s="16"/>
      <c r="V13" s="16"/>
      <c r="W13" s="17">
        <f t="shared" si="2"/>
        <v>0</v>
      </c>
      <c r="X13" s="56"/>
      <c r="Z13" s="134"/>
      <c r="AA13" s="130"/>
      <c r="AB13" s="135"/>
      <c r="AC13" s="135"/>
      <c r="AD13" s="135"/>
      <c r="AE13" s="135"/>
      <c r="AF13" s="135"/>
      <c r="AG13" s="135"/>
      <c r="AH13" s="135"/>
      <c r="AI13" s="135"/>
      <c r="AJ13" s="136"/>
      <c r="AK13" s="137"/>
      <c r="AL13" s="137"/>
      <c r="AM13" s="137"/>
      <c r="AN13" s="137"/>
      <c r="AO13" s="137"/>
      <c r="AP13" s="137"/>
      <c r="AQ13" s="137"/>
      <c r="AR13" s="129"/>
      <c r="AS13" s="129"/>
      <c r="AT13" s="129"/>
      <c r="AU13" s="129"/>
      <c r="AV13" s="129"/>
    </row>
    <row r="14" spans="1:48" x14ac:dyDescent="0.25">
      <c r="A14" s="98"/>
      <c r="B14" s="54"/>
      <c r="C14" s="18"/>
      <c r="D14" s="19"/>
      <c r="E14" s="139" t="s">
        <v>56</v>
      </c>
      <c r="F14" s="20"/>
      <c r="G14" s="21"/>
      <c r="H14" s="22"/>
      <c r="I14" s="22"/>
      <c r="J14" s="22"/>
      <c r="K14" s="22"/>
      <c r="L14" s="16">
        <f t="shared" si="0"/>
        <v>0</v>
      </c>
      <c r="M14" s="16">
        <f t="shared" si="3"/>
        <v>0</v>
      </c>
      <c r="N14" s="16">
        <f t="shared" si="4"/>
        <v>0</v>
      </c>
      <c r="O14" s="16">
        <f t="shared" si="5"/>
        <v>0</v>
      </c>
      <c r="P14" s="16">
        <f t="shared" si="6"/>
        <v>0</v>
      </c>
      <c r="Q14" s="16">
        <f t="shared" si="7"/>
        <v>0</v>
      </c>
      <c r="R14" s="16">
        <f t="shared" si="8"/>
        <v>0</v>
      </c>
      <c r="S14" s="16">
        <f t="shared" si="9"/>
        <v>0</v>
      </c>
      <c r="T14" s="16">
        <f t="shared" si="10"/>
        <v>0</v>
      </c>
      <c r="U14" s="16"/>
      <c r="V14" s="16"/>
      <c r="W14" s="17">
        <f t="shared" si="2"/>
        <v>0</v>
      </c>
      <c r="X14" s="56"/>
      <c r="Z14" s="134"/>
      <c r="AA14" s="130"/>
      <c r="AB14" s="135"/>
      <c r="AC14" s="135"/>
      <c r="AD14" s="135"/>
      <c r="AE14" s="135"/>
      <c r="AF14" s="135"/>
      <c r="AG14" s="135"/>
      <c r="AH14" s="135"/>
      <c r="AI14" s="135"/>
      <c r="AJ14" s="136"/>
      <c r="AK14" s="137"/>
      <c r="AL14" s="137"/>
      <c r="AM14" s="137"/>
      <c r="AN14" s="137"/>
      <c r="AO14" s="137"/>
      <c r="AP14" s="137"/>
      <c r="AQ14" s="137"/>
      <c r="AR14" s="129"/>
      <c r="AS14" s="129"/>
      <c r="AT14" s="129"/>
      <c r="AU14" s="129"/>
      <c r="AV14" s="129"/>
    </row>
    <row r="15" spans="1:48" x14ac:dyDescent="0.25">
      <c r="A15" s="98"/>
      <c r="B15" s="54"/>
      <c r="C15" s="18"/>
      <c r="D15" s="19"/>
      <c r="E15" s="139" t="s">
        <v>56</v>
      </c>
      <c r="F15" s="20"/>
      <c r="G15" s="21"/>
      <c r="H15" s="22"/>
      <c r="I15" s="22"/>
      <c r="J15" s="22"/>
      <c r="K15" s="22"/>
      <c r="L15" s="16">
        <f t="shared" si="0"/>
        <v>0</v>
      </c>
      <c r="M15" s="16">
        <f t="shared" si="3"/>
        <v>0</v>
      </c>
      <c r="N15" s="16">
        <f t="shared" si="4"/>
        <v>0</v>
      </c>
      <c r="O15" s="16">
        <f t="shared" si="5"/>
        <v>0</v>
      </c>
      <c r="P15" s="16">
        <f t="shared" si="6"/>
        <v>0</v>
      </c>
      <c r="Q15" s="16">
        <f t="shared" si="7"/>
        <v>0</v>
      </c>
      <c r="R15" s="16">
        <f t="shared" si="8"/>
        <v>0</v>
      </c>
      <c r="S15" s="16">
        <f t="shared" si="9"/>
        <v>0</v>
      </c>
      <c r="T15" s="16">
        <f t="shared" si="10"/>
        <v>0</v>
      </c>
      <c r="U15" s="16"/>
      <c r="V15" s="16"/>
      <c r="W15" s="17">
        <f t="shared" si="2"/>
        <v>0</v>
      </c>
      <c r="X15" s="56"/>
      <c r="Z15" s="134"/>
      <c r="AA15" s="130"/>
      <c r="AB15" s="135"/>
      <c r="AC15" s="135"/>
      <c r="AD15" s="135"/>
      <c r="AE15" s="135"/>
      <c r="AF15" s="135"/>
      <c r="AG15" s="135"/>
      <c r="AH15" s="135"/>
      <c r="AI15" s="135"/>
      <c r="AJ15" s="136"/>
      <c r="AK15" s="137"/>
      <c r="AL15" s="137"/>
      <c r="AM15" s="137"/>
      <c r="AN15" s="137"/>
      <c r="AO15" s="137"/>
      <c r="AP15" s="137"/>
      <c r="AQ15" s="137"/>
      <c r="AR15" s="129"/>
      <c r="AS15" s="129"/>
      <c r="AT15" s="129"/>
      <c r="AU15" s="129"/>
      <c r="AV15" s="129"/>
    </row>
    <row r="16" spans="1:48" x14ac:dyDescent="0.25">
      <c r="A16" s="98"/>
      <c r="B16" s="54"/>
      <c r="C16" s="18"/>
      <c r="D16" s="19"/>
      <c r="E16" s="139" t="s">
        <v>56</v>
      </c>
      <c r="F16" s="20"/>
      <c r="G16" s="21"/>
      <c r="H16" s="22"/>
      <c r="I16" s="22"/>
      <c r="J16" s="22"/>
      <c r="K16" s="22"/>
      <c r="L16" s="16">
        <f t="shared" si="0"/>
        <v>0</v>
      </c>
      <c r="M16" s="16">
        <f t="shared" si="3"/>
        <v>0</v>
      </c>
      <c r="N16" s="16">
        <f t="shared" si="4"/>
        <v>0</v>
      </c>
      <c r="O16" s="16">
        <f t="shared" si="5"/>
        <v>0</v>
      </c>
      <c r="P16" s="16">
        <f t="shared" si="6"/>
        <v>0</v>
      </c>
      <c r="Q16" s="16">
        <f t="shared" si="7"/>
        <v>0</v>
      </c>
      <c r="R16" s="16">
        <f t="shared" si="8"/>
        <v>0</v>
      </c>
      <c r="S16" s="16">
        <f t="shared" si="9"/>
        <v>0</v>
      </c>
      <c r="T16" s="16">
        <f t="shared" si="10"/>
        <v>0</v>
      </c>
      <c r="U16" s="16"/>
      <c r="V16" s="16"/>
      <c r="W16" s="17">
        <f t="shared" si="2"/>
        <v>0</v>
      </c>
      <c r="X16" s="56"/>
      <c r="Z16" s="134"/>
      <c r="AA16" s="130"/>
      <c r="AB16" s="135"/>
      <c r="AC16" s="135"/>
      <c r="AD16" s="135"/>
      <c r="AE16" s="135"/>
      <c r="AF16" s="135"/>
      <c r="AG16" s="135"/>
      <c r="AH16" s="135"/>
      <c r="AI16" s="135"/>
      <c r="AJ16" s="136"/>
      <c r="AK16" s="137"/>
      <c r="AL16" s="137"/>
      <c r="AM16" s="137"/>
      <c r="AN16" s="137"/>
      <c r="AO16" s="137"/>
      <c r="AP16" s="137"/>
      <c r="AQ16" s="137"/>
      <c r="AR16" s="129"/>
      <c r="AS16" s="129"/>
      <c r="AT16" s="129"/>
      <c r="AU16" s="129"/>
      <c r="AV16" s="129"/>
    </row>
    <row r="17" spans="1:48" x14ac:dyDescent="0.25">
      <c r="A17" s="98"/>
      <c r="B17" s="54"/>
      <c r="C17" s="18"/>
      <c r="D17" s="19"/>
      <c r="E17" s="139" t="s">
        <v>56</v>
      </c>
      <c r="F17" s="20"/>
      <c r="G17" s="21"/>
      <c r="H17" s="22"/>
      <c r="I17" s="22"/>
      <c r="J17" s="22"/>
      <c r="K17" s="22"/>
      <c r="L17" s="16">
        <f t="shared" si="0"/>
        <v>0</v>
      </c>
      <c r="M17" s="16">
        <f t="shared" si="3"/>
        <v>0</v>
      </c>
      <c r="N17" s="16">
        <f t="shared" si="4"/>
        <v>0</v>
      </c>
      <c r="O17" s="16">
        <f t="shared" si="5"/>
        <v>0</v>
      </c>
      <c r="P17" s="16">
        <f t="shared" si="6"/>
        <v>0</v>
      </c>
      <c r="Q17" s="16">
        <f t="shared" si="7"/>
        <v>0</v>
      </c>
      <c r="R17" s="16">
        <f t="shared" si="8"/>
        <v>0</v>
      </c>
      <c r="S17" s="16">
        <f t="shared" si="9"/>
        <v>0</v>
      </c>
      <c r="T17" s="16">
        <f t="shared" si="10"/>
        <v>0</v>
      </c>
      <c r="U17" s="16"/>
      <c r="V17" s="16"/>
      <c r="W17" s="17">
        <f t="shared" si="2"/>
        <v>0</v>
      </c>
      <c r="X17" s="56"/>
      <c r="Z17" s="134"/>
      <c r="AA17" s="130"/>
      <c r="AB17" s="135"/>
      <c r="AC17" s="135"/>
      <c r="AD17" s="135"/>
      <c r="AE17" s="135"/>
      <c r="AF17" s="135"/>
      <c r="AG17" s="135"/>
      <c r="AH17" s="135"/>
      <c r="AI17" s="135"/>
      <c r="AJ17" s="136"/>
      <c r="AK17" s="137"/>
      <c r="AL17" s="137"/>
      <c r="AM17" s="137"/>
      <c r="AN17" s="137"/>
      <c r="AO17" s="137"/>
      <c r="AP17" s="137"/>
      <c r="AQ17" s="137"/>
      <c r="AR17" s="129"/>
      <c r="AS17" s="129"/>
      <c r="AT17" s="129"/>
      <c r="AU17" s="129"/>
      <c r="AV17" s="129"/>
    </row>
    <row r="18" spans="1:48" x14ac:dyDescent="0.25">
      <c r="A18" s="98"/>
      <c r="B18" s="54"/>
      <c r="C18" s="18"/>
      <c r="D18" s="19"/>
      <c r="E18" s="139" t="s">
        <v>56</v>
      </c>
      <c r="F18" s="20"/>
      <c r="G18" s="21"/>
      <c r="H18" s="22"/>
      <c r="I18" s="22"/>
      <c r="J18" s="22"/>
      <c r="K18" s="22"/>
      <c r="L18" s="16">
        <f t="shared" si="0"/>
        <v>0</v>
      </c>
      <c r="M18" s="16">
        <f t="shared" si="3"/>
        <v>0</v>
      </c>
      <c r="N18" s="16">
        <f t="shared" si="4"/>
        <v>0</v>
      </c>
      <c r="O18" s="16">
        <f t="shared" si="5"/>
        <v>0</v>
      </c>
      <c r="P18" s="16">
        <f t="shared" si="6"/>
        <v>0</v>
      </c>
      <c r="Q18" s="16">
        <f t="shared" si="7"/>
        <v>0</v>
      </c>
      <c r="R18" s="16">
        <f t="shared" si="8"/>
        <v>0</v>
      </c>
      <c r="S18" s="16">
        <f t="shared" si="9"/>
        <v>0</v>
      </c>
      <c r="T18" s="16">
        <f t="shared" si="10"/>
        <v>0</v>
      </c>
      <c r="U18" s="16"/>
      <c r="V18" s="16"/>
      <c r="W18" s="17">
        <f t="shared" si="2"/>
        <v>0</v>
      </c>
      <c r="X18" s="56"/>
      <c r="Z18" s="134"/>
      <c r="AA18" s="130"/>
      <c r="AB18" s="135"/>
      <c r="AC18" s="135"/>
      <c r="AD18" s="135"/>
      <c r="AE18" s="135"/>
      <c r="AF18" s="135"/>
      <c r="AG18" s="135"/>
      <c r="AH18" s="135"/>
      <c r="AI18" s="135"/>
      <c r="AJ18" s="136"/>
      <c r="AK18" s="137"/>
      <c r="AL18" s="137"/>
      <c r="AM18" s="137"/>
      <c r="AN18" s="137"/>
      <c r="AO18" s="137"/>
      <c r="AP18" s="137"/>
      <c r="AQ18" s="137"/>
      <c r="AR18" s="129"/>
      <c r="AS18" s="129"/>
      <c r="AT18" s="129"/>
      <c r="AU18" s="129"/>
      <c r="AV18" s="129"/>
    </row>
    <row r="19" spans="1:48" x14ac:dyDescent="0.25">
      <c r="A19" s="98"/>
      <c r="B19" s="54"/>
      <c r="C19" s="18"/>
      <c r="D19" s="19"/>
      <c r="E19" s="139" t="s">
        <v>56</v>
      </c>
      <c r="F19" s="20"/>
      <c r="G19" s="21"/>
      <c r="H19" s="22"/>
      <c r="I19" s="22"/>
      <c r="J19" s="22"/>
      <c r="K19" s="22"/>
      <c r="L19" s="16">
        <f t="shared" si="0"/>
        <v>0</v>
      </c>
      <c r="M19" s="16">
        <f t="shared" si="3"/>
        <v>0</v>
      </c>
      <c r="N19" s="16">
        <f t="shared" si="4"/>
        <v>0</v>
      </c>
      <c r="O19" s="16">
        <f t="shared" si="5"/>
        <v>0</v>
      </c>
      <c r="P19" s="16">
        <f t="shared" si="6"/>
        <v>0</v>
      </c>
      <c r="Q19" s="16">
        <f t="shared" si="7"/>
        <v>0</v>
      </c>
      <c r="R19" s="16">
        <f t="shared" si="8"/>
        <v>0</v>
      </c>
      <c r="S19" s="16">
        <f t="shared" si="9"/>
        <v>0</v>
      </c>
      <c r="T19" s="16">
        <f t="shared" si="10"/>
        <v>0</v>
      </c>
      <c r="U19" s="16"/>
      <c r="V19" s="16"/>
      <c r="W19" s="17">
        <f t="shared" si="2"/>
        <v>0</v>
      </c>
      <c r="X19" s="56"/>
      <c r="Z19" s="134"/>
      <c r="AA19" s="130"/>
      <c r="AB19" s="135"/>
      <c r="AC19" s="135"/>
      <c r="AD19" s="135"/>
      <c r="AE19" s="135"/>
      <c r="AF19" s="135"/>
      <c r="AG19" s="135"/>
      <c r="AH19" s="135"/>
      <c r="AI19" s="135"/>
      <c r="AJ19" s="136"/>
      <c r="AK19" s="137"/>
      <c r="AL19" s="137"/>
      <c r="AM19" s="137"/>
      <c r="AN19" s="137"/>
      <c r="AO19" s="137"/>
      <c r="AP19" s="137"/>
      <c r="AQ19" s="137"/>
      <c r="AR19" s="129"/>
      <c r="AS19" s="129"/>
      <c r="AT19" s="129"/>
      <c r="AU19" s="129"/>
      <c r="AV19" s="129"/>
    </row>
    <row r="20" spans="1:48" x14ac:dyDescent="0.25">
      <c r="A20" s="98"/>
      <c r="B20" s="54"/>
      <c r="C20" s="18"/>
      <c r="D20" s="19"/>
      <c r="E20" s="139" t="s">
        <v>56</v>
      </c>
      <c r="F20" s="20"/>
      <c r="G20" s="21"/>
      <c r="H20" s="22"/>
      <c r="I20" s="22"/>
      <c r="J20" s="22"/>
      <c r="K20" s="22"/>
      <c r="L20" s="16">
        <f t="shared" si="0"/>
        <v>0</v>
      </c>
      <c r="M20" s="16">
        <f t="shared" si="3"/>
        <v>0</v>
      </c>
      <c r="N20" s="16">
        <f t="shared" si="4"/>
        <v>0</v>
      </c>
      <c r="O20" s="16">
        <f t="shared" si="5"/>
        <v>0</v>
      </c>
      <c r="P20" s="16">
        <f t="shared" si="6"/>
        <v>0</v>
      </c>
      <c r="Q20" s="16">
        <f t="shared" si="7"/>
        <v>0</v>
      </c>
      <c r="R20" s="16">
        <f t="shared" si="8"/>
        <v>0</v>
      </c>
      <c r="S20" s="16">
        <f t="shared" si="9"/>
        <v>0</v>
      </c>
      <c r="T20" s="16">
        <f t="shared" si="10"/>
        <v>0</v>
      </c>
      <c r="U20" s="16"/>
      <c r="V20" s="16"/>
      <c r="W20" s="17">
        <f t="shared" si="2"/>
        <v>0</v>
      </c>
      <c r="X20" s="56"/>
      <c r="Z20" s="134"/>
      <c r="AA20" s="130"/>
      <c r="AB20" s="135"/>
      <c r="AC20" s="135"/>
      <c r="AD20" s="135"/>
      <c r="AE20" s="135"/>
      <c r="AF20" s="135"/>
      <c r="AG20" s="135"/>
      <c r="AH20" s="135"/>
      <c r="AI20" s="135"/>
      <c r="AJ20" s="136"/>
      <c r="AK20" s="137"/>
      <c r="AL20" s="137"/>
      <c r="AM20" s="137"/>
      <c r="AN20" s="137"/>
      <c r="AO20" s="137"/>
      <c r="AP20" s="137"/>
      <c r="AQ20" s="137"/>
      <c r="AR20" s="129"/>
      <c r="AS20" s="129"/>
      <c r="AT20" s="129"/>
      <c r="AU20" s="129"/>
      <c r="AV20" s="129"/>
    </row>
    <row r="21" spans="1:48" ht="15.75" x14ac:dyDescent="0.25">
      <c r="A21" s="297" t="s">
        <v>68</v>
      </c>
      <c r="B21" s="298"/>
      <c r="C21" s="298"/>
      <c r="D21" s="298"/>
      <c r="E21" s="299"/>
      <c r="F21" s="91"/>
      <c r="G21" s="26">
        <f t="shared" ref="G21:W21" si="11">SUM(G11:G20)</f>
        <v>0</v>
      </c>
      <c r="H21" s="26">
        <f t="shared" si="11"/>
        <v>0</v>
      </c>
      <c r="I21" s="26">
        <f t="shared" si="11"/>
        <v>0</v>
      </c>
      <c r="J21" s="26">
        <f t="shared" si="11"/>
        <v>0</v>
      </c>
      <c r="K21" s="26">
        <f t="shared" si="11"/>
        <v>0</v>
      </c>
      <c r="L21" s="26">
        <f t="shared" si="11"/>
        <v>0</v>
      </c>
      <c r="M21" s="26">
        <f t="shared" si="11"/>
        <v>0</v>
      </c>
      <c r="N21" s="26">
        <f t="shared" si="11"/>
        <v>0</v>
      </c>
      <c r="O21" s="26">
        <f t="shared" si="11"/>
        <v>0</v>
      </c>
      <c r="P21" s="26">
        <f t="shared" si="11"/>
        <v>0</v>
      </c>
      <c r="Q21" s="26">
        <f t="shared" si="11"/>
        <v>0</v>
      </c>
      <c r="R21" s="26">
        <f t="shared" si="11"/>
        <v>0</v>
      </c>
      <c r="S21" s="26">
        <f t="shared" si="11"/>
        <v>0</v>
      </c>
      <c r="T21" s="26">
        <f t="shared" si="11"/>
        <v>0</v>
      </c>
      <c r="U21" s="26">
        <f t="shared" si="11"/>
        <v>0</v>
      </c>
      <c r="V21" s="26">
        <f t="shared" si="11"/>
        <v>0</v>
      </c>
      <c r="W21" s="26">
        <f t="shared" si="11"/>
        <v>0</v>
      </c>
      <c r="X21" s="27"/>
      <c r="Z21" s="130"/>
      <c r="AA21" s="130"/>
      <c r="AB21" s="138"/>
      <c r="AC21" s="138"/>
      <c r="AD21" s="138"/>
      <c r="AE21" s="138"/>
      <c r="AF21" s="138"/>
      <c r="AG21" s="138"/>
      <c r="AH21" s="138"/>
      <c r="AI21" s="138"/>
      <c r="AJ21" s="136"/>
      <c r="AK21" s="137"/>
      <c r="AL21" s="137"/>
      <c r="AM21" s="137"/>
      <c r="AN21" s="137"/>
      <c r="AO21" s="137"/>
      <c r="AP21" s="137"/>
      <c r="AQ21" s="137"/>
      <c r="AR21" s="129"/>
      <c r="AS21" s="129"/>
      <c r="AT21" s="129"/>
      <c r="AU21" s="129"/>
      <c r="AV21" s="129"/>
    </row>
    <row r="22" spans="1:48" ht="16.5" thickBot="1" x14ac:dyDescent="0.3">
      <c r="A22" s="28"/>
      <c r="B22" s="28"/>
      <c r="C22" s="29"/>
      <c r="D22" s="29"/>
      <c r="E22" s="29"/>
      <c r="F22" s="29"/>
      <c r="G22" s="30"/>
      <c r="H22" s="30"/>
      <c r="I22" s="30"/>
      <c r="J22" s="30"/>
      <c r="K22" s="30"/>
      <c r="L22" s="30"/>
      <c r="M22" s="30"/>
      <c r="N22" s="30"/>
      <c r="O22" s="31"/>
      <c r="P22" s="31"/>
      <c r="Q22" s="31"/>
      <c r="R22" s="31"/>
      <c r="S22" s="31"/>
      <c r="T22" s="30"/>
      <c r="U22" s="30"/>
      <c r="V22" s="30"/>
      <c r="W22" s="30"/>
      <c r="X22" s="32"/>
      <c r="Z22" s="129"/>
      <c r="AA22" s="129"/>
      <c r="AB22" s="129"/>
      <c r="AC22" s="129"/>
      <c r="AD22" s="129"/>
      <c r="AE22" s="129"/>
      <c r="AF22" s="129"/>
      <c r="AG22" s="129"/>
      <c r="AH22" s="129"/>
      <c r="AI22" s="129"/>
      <c r="AJ22" s="129"/>
      <c r="AK22" s="129"/>
      <c r="AL22" s="129"/>
      <c r="AM22" s="129"/>
      <c r="AN22" s="129"/>
      <c r="AO22" s="129"/>
      <c r="AP22" s="129"/>
      <c r="AQ22" s="129"/>
      <c r="AR22" s="129"/>
      <c r="AS22" s="129"/>
      <c r="AT22" s="129"/>
      <c r="AU22" s="129"/>
      <c r="AV22" s="129"/>
    </row>
    <row r="23" spans="1:48" ht="16.5" thickBot="1" x14ac:dyDescent="0.3">
      <c r="A23" s="300" t="s">
        <v>29</v>
      </c>
      <c r="B23" s="301"/>
      <c r="C23" s="302"/>
      <c r="D23" s="302"/>
      <c r="E23" s="302"/>
      <c r="F23" s="302"/>
      <c r="G23" s="302"/>
      <c r="H23" s="302"/>
      <c r="I23" s="302"/>
      <c r="J23" s="302"/>
      <c r="K23" s="302"/>
      <c r="L23" s="302"/>
      <c r="M23" s="302"/>
      <c r="N23" s="302"/>
      <c r="O23" s="302"/>
      <c r="P23" s="302"/>
      <c r="Q23" s="302"/>
      <c r="R23" s="302"/>
      <c r="S23" s="302"/>
      <c r="T23" s="302"/>
      <c r="U23" s="302"/>
      <c r="V23" s="302"/>
      <c r="W23" s="302"/>
      <c r="X23" s="303"/>
    </row>
    <row r="24" spans="1:48" ht="15.75" x14ac:dyDescent="0.25">
      <c r="A24" s="33" t="s">
        <v>30</v>
      </c>
      <c r="B24" s="309" t="s">
        <v>31</v>
      </c>
      <c r="C24" s="310"/>
      <c r="D24" s="311"/>
      <c r="E24" s="304"/>
      <c r="F24" s="305"/>
      <c r="G24" s="305"/>
      <c r="H24" s="305"/>
      <c r="I24" s="305"/>
      <c r="J24" s="305"/>
      <c r="K24" s="34">
        <v>2</v>
      </c>
      <c r="L24" s="306" t="s">
        <v>32</v>
      </c>
      <c r="M24" s="306"/>
      <c r="N24" s="306"/>
      <c r="O24" s="306"/>
      <c r="P24" s="306"/>
      <c r="Q24" s="306"/>
      <c r="R24" s="307"/>
      <c r="S24" s="307"/>
      <c r="T24" s="307"/>
      <c r="U24" s="307"/>
      <c r="V24" s="307"/>
      <c r="W24" s="307"/>
      <c r="X24" s="308"/>
    </row>
    <row r="25" spans="1:48" ht="15" customHeight="1" x14ac:dyDescent="0.25">
      <c r="A25" s="35" t="s">
        <v>33</v>
      </c>
      <c r="B25" s="317" t="s">
        <v>34</v>
      </c>
      <c r="C25" s="318"/>
      <c r="D25" s="318"/>
      <c r="E25" s="318"/>
      <c r="F25" s="318"/>
      <c r="G25" s="318"/>
      <c r="H25" s="318"/>
      <c r="I25" s="318"/>
      <c r="J25" s="318"/>
      <c r="K25" s="318"/>
      <c r="L25" s="318"/>
      <c r="M25" s="318"/>
      <c r="N25" s="318"/>
      <c r="O25" s="318"/>
      <c r="P25" s="318"/>
      <c r="Q25" s="318"/>
      <c r="R25" s="318"/>
      <c r="S25" s="318"/>
      <c r="T25" s="318"/>
      <c r="U25" s="318"/>
      <c r="V25" s="318"/>
      <c r="W25" s="318"/>
      <c r="X25" s="319"/>
    </row>
    <row r="26" spans="1:48" ht="15" customHeight="1" x14ac:dyDescent="0.25">
      <c r="A26" s="274"/>
      <c r="B26" s="51"/>
      <c r="C26" s="277" t="s">
        <v>35</v>
      </c>
      <c r="D26" s="277"/>
      <c r="E26" s="277"/>
      <c r="F26" s="277"/>
      <c r="G26" s="277"/>
      <c r="H26" s="277"/>
      <c r="I26" s="277"/>
      <c r="J26" s="277"/>
      <c r="K26" s="278" t="s">
        <v>36</v>
      </c>
      <c r="L26" s="278"/>
      <c r="M26" s="278"/>
      <c r="N26" s="278"/>
      <c r="O26" s="278"/>
      <c r="P26" s="278"/>
      <c r="Q26" s="278"/>
      <c r="R26" s="278"/>
      <c r="S26" s="278"/>
      <c r="T26" s="277"/>
      <c r="U26" s="277"/>
      <c r="V26" s="277"/>
      <c r="W26" s="277"/>
      <c r="X26" s="279"/>
    </row>
    <row r="27" spans="1:48" ht="15" customHeight="1" x14ac:dyDescent="0.25">
      <c r="A27" s="275"/>
      <c r="B27" s="52"/>
      <c r="C27" s="277" t="s">
        <v>37</v>
      </c>
      <c r="D27" s="277"/>
      <c r="E27" s="277"/>
      <c r="F27" s="277"/>
      <c r="G27" s="277"/>
      <c r="H27" s="277"/>
      <c r="I27" s="277"/>
      <c r="J27" s="277"/>
      <c r="K27" s="278"/>
      <c r="L27" s="278"/>
      <c r="M27" s="278"/>
      <c r="N27" s="278"/>
      <c r="O27" s="278"/>
      <c r="P27" s="278"/>
      <c r="Q27" s="278"/>
      <c r="R27" s="278"/>
      <c r="S27" s="278"/>
      <c r="T27" s="277"/>
      <c r="U27" s="277"/>
      <c r="V27" s="277"/>
      <c r="W27" s="277"/>
      <c r="X27" s="279"/>
    </row>
    <row r="28" spans="1:48" ht="15.75" customHeight="1" thickBot="1" x14ac:dyDescent="0.3">
      <c r="A28" s="276"/>
      <c r="B28" s="53"/>
      <c r="C28" s="280" t="s">
        <v>38</v>
      </c>
      <c r="D28" s="280"/>
      <c r="E28" s="277"/>
      <c r="F28" s="277"/>
      <c r="G28" s="277"/>
      <c r="H28" s="277"/>
      <c r="I28" s="277"/>
      <c r="J28" s="277"/>
      <c r="K28" s="280" t="s">
        <v>39</v>
      </c>
      <c r="L28" s="280"/>
      <c r="M28" s="280"/>
      <c r="N28" s="280"/>
      <c r="O28" s="280"/>
      <c r="P28" s="280"/>
      <c r="Q28" s="280"/>
      <c r="R28" s="280"/>
      <c r="S28" s="280"/>
      <c r="T28" s="280"/>
      <c r="U28" s="280"/>
      <c r="V28" s="280"/>
      <c r="W28" s="280"/>
      <c r="X28" s="281"/>
    </row>
    <row r="29" spans="1:48" ht="16.5" thickBot="1" x14ac:dyDescent="0.3">
      <c r="A29" s="28"/>
      <c r="B29" s="28"/>
      <c r="C29" s="29"/>
      <c r="D29" s="29"/>
      <c r="E29" s="29"/>
      <c r="F29" s="29"/>
      <c r="G29" s="36"/>
      <c r="H29" s="36"/>
      <c r="I29" s="36"/>
      <c r="J29" s="30"/>
      <c r="K29" s="30"/>
      <c r="L29" s="30"/>
      <c r="M29" s="30"/>
      <c r="N29" s="30"/>
      <c r="O29" s="31"/>
      <c r="P29" s="31"/>
      <c r="Q29" s="31"/>
      <c r="R29" s="31"/>
      <c r="S29" s="31"/>
      <c r="T29" s="30"/>
      <c r="U29" s="30"/>
      <c r="V29" s="30"/>
      <c r="W29" s="30"/>
      <c r="X29" s="32"/>
    </row>
    <row r="30" spans="1:48" x14ac:dyDescent="0.25">
      <c r="A30" s="37" t="s">
        <v>40</v>
      </c>
      <c r="B30" s="37"/>
      <c r="C30" s="37"/>
      <c r="D30" s="37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282" t="s">
        <v>41</v>
      </c>
      <c r="P30" s="283"/>
      <c r="Q30" s="283"/>
      <c r="R30" s="283"/>
      <c r="S30" s="283"/>
      <c r="T30" s="283"/>
      <c r="U30" s="283"/>
      <c r="V30" s="283"/>
      <c r="W30" s="283"/>
      <c r="X30" s="284"/>
    </row>
    <row r="31" spans="1:48" x14ac:dyDescent="0.25">
      <c r="A31" s="39">
        <v>1</v>
      </c>
      <c r="B31" s="39"/>
      <c r="C31" s="40" t="s">
        <v>42</v>
      </c>
      <c r="D31" s="41"/>
      <c r="E31" s="41"/>
      <c r="F31" s="41"/>
      <c r="G31" s="41"/>
      <c r="H31" s="41"/>
      <c r="I31" s="42"/>
      <c r="J31" s="42"/>
      <c r="K31" s="42"/>
      <c r="L31" s="41"/>
      <c r="M31" s="41"/>
      <c r="N31" s="41"/>
      <c r="O31" s="261" t="s">
        <v>58</v>
      </c>
      <c r="P31" s="262"/>
      <c r="Q31" s="262"/>
      <c r="R31" s="262"/>
      <c r="S31" s="262"/>
      <c r="T31" s="262"/>
      <c r="U31" s="262"/>
      <c r="V31" s="262"/>
      <c r="W31" s="262"/>
      <c r="X31" s="263"/>
    </row>
    <row r="32" spans="1:48" x14ac:dyDescent="0.25">
      <c r="A32" s="39">
        <v>2</v>
      </c>
      <c r="B32" s="39"/>
      <c r="C32" s="40" t="s">
        <v>43</v>
      </c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261" t="s">
        <v>48</v>
      </c>
      <c r="P32" s="262"/>
      <c r="Q32" s="262"/>
      <c r="R32" s="262"/>
      <c r="S32" s="262"/>
      <c r="T32" s="262"/>
      <c r="U32" s="262"/>
      <c r="V32" s="262"/>
      <c r="W32" s="262"/>
      <c r="X32" s="263"/>
    </row>
    <row r="33" spans="1:24" x14ac:dyDescent="0.25">
      <c r="A33" s="39"/>
      <c r="B33" s="39"/>
      <c r="C33" s="40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271"/>
      <c r="P33" s="272"/>
      <c r="Q33" s="272"/>
      <c r="R33" s="272"/>
      <c r="S33" s="272"/>
      <c r="T33" s="272"/>
      <c r="U33" s="272"/>
      <c r="V33" s="272"/>
      <c r="W33" s="272"/>
      <c r="X33" s="273"/>
    </row>
    <row r="34" spans="1:24" x14ac:dyDescent="0.25">
      <c r="A34" s="39"/>
      <c r="B34" s="39"/>
      <c r="C34" s="40"/>
      <c r="D34" s="43"/>
      <c r="E34"/>
      <c r="F34"/>
      <c r="G34"/>
      <c r="H34"/>
      <c r="I34"/>
      <c r="J34"/>
      <c r="K34"/>
      <c r="L34"/>
      <c r="M34"/>
      <c r="N34"/>
      <c r="O34" s="261"/>
      <c r="P34" s="262"/>
      <c r="Q34" s="262"/>
      <c r="R34" s="262"/>
      <c r="S34" s="262"/>
      <c r="T34" s="262"/>
      <c r="U34" s="262"/>
      <c r="V34" s="262"/>
      <c r="W34" s="262"/>
      <c r="X34" s="263"/>
    </row>
    <row r="35" spans="1:24" x14ac:dyDescent="0.25">
      <c r="A35" s="44" t="s">
        <v>44</v>
      </c>
      <c r="B35" s="44"/>
      <c r="C35" s="264" t="s">
        <v>55</v>
      </c>
      <c r="D35" s="264"/>
      <c r="E35" s="264"/>
      <c r="F35" s="264"/>
      <c r="G35" s="264"/>
      <c r="H35" s="264"/>
      <c r="I35" s="264"/>
      <c r="J35" s="264"/>
      <c r="K35" s="264"/>
      <c r="L35" s="264"/>
      <c r="M35" s="264"/>
      <c r="N35"/>
      <c r="O35" s="261" t="s">
        <v>49</v>
      </c>
      <c r="P35" s="262"/>
      <c r="Q35" s="262"/>
      <c r="R35" s="262"/>
      <c r="S35" s="262"/>
      <c r="T35" s="262"/>
      <c r="U35" s="262"/>
      <c r="V35" s="262"/>
      <c r="W35" s="262"/>
      <c r="X35" s="263"/>
    </row>
    <row r="36" spans="1:24" x14ac:dyDescent="0.25">
      <c r="A36" s="44"/>
      <c r="B36" s="44"/>
      <c r="C36" s="264"/>
      <c r="D36" s="264"/>
      <c r="E36" s="264"/>
      <c r="F36" s="264"/>
      <c r="G36" s="264"/>
      <c r="H36" s="264"/>
      <c r="I36" s="264"/>
      <c r="J36" s="264"/>
      <c r="K36" s="264"/>
      <c r="L36" s="264"/>
      <c r="M36" s="264"/>
      <c r="N36" s="89"/>
      <c r="O36" s="265"/>
      <c r="P36" s="266"/>
      <c r="Q36" s="266"/>
      <c r="R36" s="266"/>
      <c r="S36" s="266"/>
      <c r="T36" s="266"/>
      <c r="U36" s="266"/>
      <c r="V36" s="266"/>
      <c r="W36" s="266"/>
      <c r="X36" s="267"/>
    </row>
    <row r="37" spans="1:24" ht="15.75" thickBot="1" x14ac:dyDescent="0.3">
      <c r="A37" s="89"/>
      <c r="B37" s="89"/>
      <c r="C37" s="264"/>
      <c r="D37" s="264"/>
      <c r="E37" s="264"/>
      <c r="F37" s="264"/>
      <c r="G37" s="264"/>
      <c r="H37" s="264"/>
      <c r="I37" s="264"/>
      <c r="J37" s="264"/>
      <c r="K37" s="264"/>
      <c r="L37" s="264"/>
      <c r="M37" s="264"/>
      <c r="N37" s="89"/>
      <c r="O37" s="268"/>
      <c r="P37" s="269"/>
      <c r="Q37" s="269"/>
      <c r="R37" s="269"/>
      <c r="S37" s="269"/>
      <c r="T37" s="269"/>
      <c r="U37" s="269"/>
      <c r="V37" s="269"/>
      <c r="W37" s="269"/>
      <c r="X37" s="270"/>
    </row>
    <row r="38" spans="1:24" x14ac:dyDescent="0.25">
      <c r="A38" s="89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</row>
    <row r="39" spans="1:24" x14ac:dyDescent="0.25">
      <c r="A39" s="89"/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N39" s="89"/>
      <c r="O39" s="89"/>
      <c r="P39" s="89"/>
      <c r="Q39" s="89"/>
      <c r="R39" s="89"/>
      <c r="S39" s="89"/>
      <c r="T39" s="89"/>
      <c r="U39" s="89"/>
      <c r="W39" s="89"/>
      <c r="X39" s="89"/>
    </row>
    <row r="40" spans="1:24" x14ac:dyDescent="0.25">
      <c r="A40" s="89"/>
      <c r="B40" s="89"/>
      <c r="C40" s="89"/>
      <c r="D40" s="89"/>
      <c r="E40" s="89"/>
      <c r="F40" s="89"/>
      <c r="G40" s="89"/>
      <c r="H40" s="89"/>
      <c r="I40" s="89"/>
      <c r="J40" s="89"/>
      <c r="K40" s="89"/>
      <c r="L40" s="89"/>
      <c r="N40" s="89"/>
      <c r="O40" s="89"/>
      <c r="P40" s="89"/>
      <c r="Q40" s="89"/>
      <c r="R40" s="89"/>
      <c r="S40" s="89"/>
      <c r="T40" s="89"/>
      <c r="U40" s="89"/>
      <c r="W40" s="89"/>
      <c r="X40" s="89"/>
    </row>
  </sheetData>
  <mergeCells count="60">
    <mergeCell ref="O31:X31"/>
    <mergeCell ref="O32:X32"/>
    <mergeCell ref="O34:X34"/>
    <mergeCell ref="C35:M37"/>
    <mergeCell ref="O35:X35"/>
    <mergeCell ref="O36:X36"/>
    <mergeCell ref="O37:X37"/>
    <mergeCell ref="A21:E21"/>
    <mergeCell ref="A23:X23"/>
    <mergeCell ref="O33:X33"/>
    <mergeCell ref="B25:X25"/>
    <mergeCell ref="A26:A28"/>
    <mergeCell ref="C26:D26"/>
    <mergeCell ref="E26:J26"/>
    <mergeCell ref="K26:S27"/>
    <mergeCell ref="T26:X27"/>
    <mergeCell ref="C27:D27"/>
    <mergeCell ref="E27:J27"/>
    <mergeCell ref="C28:D28"/>
    <mergeCell ref="E28:J28"/>
    <mergeCell ref="K28:S28"/>
    <mergeCell ref="T28:X28"/>
    <mergeCell ref="O30:X30"/>
    <mergeCell ref="P9:P10"/>
    <mergeCell ref="Q9:Q10"/>
    <mergeCell ref="R9:R10"/>
    <mergeCell ref="S9:S10"/>
    <mergeCell ref="T9:T10"/>
    <mergeCell ref="F8:F10"/>
    <mergeCell ref="G8:K8"/>
    <mergeCell ref="L8:L10"/>
    <mergeCell ref="M8:T8"/>
    <mergeCell ref="B24:D24"/>
    <mergeCell ref="E24:J24"/>
    <mergeCell ref="L24:Q24"/>
    <mergeCell ref="R24:X24"/>
    <mergeCell ref="U8:U10"/>
    <mergeCell ref="V8:V9"/>
    <mergeCell ref="W8:W10"/>
    <mergeCell ref="X8:X10"/>
    <mergeCell ref="H9:I9"/>
    <mergeCell ref="M9:M10"/>
    <mergeCell ref="N9:N10"/>
    <mergeCell ref="O9:O10"/>
    <mergeCell ref="A8:A10"/>
    <mergeCell ref="B8:B10"/>
    <mergeCell ref="C8:C10"/>
    <mergeCell ref="D8:D10"/>
    <mergeCell ref="E8:E10"/>
    <mergeCell ref="A1:D1"/>
    <mergeCell ref="E1:X1"/>
    <mergeCell ref="A3:D3"/>
    <mergeCell ref="E3:M3"/>
    <mergeCell ref="N3:X6"/>
    <mergeCell ref="A4:D4"/>
    <mergeCell ref="E4:M4"/>
    <mergeCell ref="A5:D5"/>
    <mergeCell ref="E5:M5"/>
    <mergeCell ref="A6:D6"/>
    <mergeCell ref="E6:M6"/>
  </mergeCells>
  <pageMargins left="0" right="0" top="0" bottom="0" header="0.31496062992125984" footer="0.31496062992125984"/>
  <pageSetup paperSize="9" scale="60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39997558519241921"/>
  </sheetPr>
  <dimension ref="A1:AV40"/>
  <sheetViews>
    <sheetView topLeftCell="D1" zoomScaleNormal="100" workbookViewId="0">
      <selection activeCell="V8" sqref="V8:V9"/>
    </sheetView>
  </sheetViews>
  <sheetFormatPr defaultRowHeight="15" x14ac:dyDescent="0.25"/>
  <cols>
    <col min="1" max="1" width="8.42578125" style="25" customWidth="1"/>
    <col min="2" max="2" width="9.7109375" style="25" customWidth="1"/>
    <col min="3" max="3" width="31.140625" style="25" customWidth="1"/>
    <col min="4" max="4" width="5.85546875" style="25" customWidth="1"/>
    <col min="5" max="5" width="12.7109375" style="25" bestFit="1" customWidth="1"/>
    <col min="6" max="6" width="10.85546875" style="25" customWidth="1"/>
    <col min="7" max="8" width="8.5703125" style="25" customWidth="1"/>
    <col min="9" max="9" width="7.5703125" style="25" customWidth="1"/>
    <col min="10" max="10" width="10.42578125" style="25" customWidth="1"/>
    <col min="11" max="11" width="10" style="25" customWidth="1"/>
    <col min="12" max="12" width="7.7109375" style="25" customWidth="1"/>
    <col min="13" max="13" width="7.5703125" style="25" customWidth="1"/>
    <col min="14" max="14" width="8.42578125" style="25" customWidth="1"/>
    <col min="15" max="16" width="7.85546875" style="25" customWidth="1"/>
    <col min="17" max="17" width="7.42578125" style="25" customWidth="1"/>
    <col min="18" max="18" width="7.28515625" style="25" customWidth="1"/>
    <col min="19" max="19" width="7" style="25" customWidth="1"/>
    <col min="20" max="20" width="8" style="25" customWidth="1"/>
    <col min="21" max="21" width="7" style="25" customWidth="1"/>
    <col min="22" max="22" width="8" style="25" customWidth="1"/>
    <col min="23" max="23" width="10" style="25" customWidth="1"/>
    <col min="24" max="24" width="30.5703125" style="25" customWidth="1"/>
    <col min="26" max="26" width="13.7109375" customWidth="1"/>
    <col min="27" max="27" width="24.7109375" customWidth="1"/>
    <col min="28" max="28" width="13.85546875" customWidth="1"/>
    <col min="31" max="31" width="11.7109375" customWidth="1"/>
    <col min="33" max="33" width="12.5703125" customWidth="1"/>
    <col min="40" max="40" width="12.42578125" customWidth="1"/>
  </cols>
  <sheetData>
    <row r="1" spans="1:48" ht="18.75" thickBot="1" x14ac:dyDescent="0.3">
      <c r="A1" s="320" t="s">
        <v>93</v>
      </c>
      <c r="B1" s="321"/>
      <c r="C1" s="321"/>
      <c r="D1" s="322"/>
      <c r="E1" s="323" t="s">
        <v>59</v>
      </c>
      <c r="F1" s="324"/>
      <c r="G1" s="324"/>
      <c r="H1" s="324"/>
      <c r="I1" s="324"/>
      <c r="J1" s="324"/>
      <c r="K1" s="324"/>
      <c r="L1" s="324"/>
      <c r="M1" s="324"/>
      <c r="N1" s="324"/>
      <c r="O1" s="324"/>
      <c r="P1" s="324"/>
      <c r="Q1" s="324"/>
      <c r="R1" s="324"/>
      <c r="S1" s="324"/>
      <c r="T1" s="324"/>
      <c r="U1" s="324"/>
      <c r="V1" s="324"/>
      <c r="W1" s="324"/>
      <c r="X1" s="325"/>
    </row>
    <row r="2" spans="1:48" ht="18.75" thickBot="1" x14ac:dyDescent="0.3">
      <c r="A2" s="1"/>
      <c r="B2" s="1"/>
      <c r="C2" s="1"/>
      <c r="D2" s="1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48" ht="18.75" thickBot="1" x14ac:dyDescent="0.3">
      <c r="A3" s="326" t="s">
        <v>0</v>
      </c>
      <c r="B3" s="327"/>
      <c r="C3" s="327"/>
      <c r="D3" s="328"/>
      <c r="E3" s="329"/>
      <c r="F3" s="330"/>
      <c r="G3" s="330"/>
      <c r="H3" s="330"/>
      <c r="I3" s="330"/>
      <c r="J3" s="330"/>
      <c r="K3" s="330"/>
      <c r="L3" s="330"/>
      <c r="M3" s="331"/>
      <c r="N3" s="332"/>
      <c r="O3" s="333"/>
      <c r="P3" s="333"/>
      <c r="Q3" s="333"/>
      <c r="R3" s="333"/>
      <c r="S3" s="333"/>
      <c r="T3" s="333"/>
      <c r="U3" s="333"/>
      <c r="V3" s="333"/>
      <c r="W3" s="333"/>
      <c r="X3" s="334"/>
    </row>
    <row r="4" spans="1:48" ht="18.75" thickBot="1" x14ac:dyDescent="0.3">
      <c r="A4" s="326" t="s">
        <v>1</v>
      </c>
      <c r="B4" s="327"/>
      <c r="C4" s="327"/>
      <c r="D4" s="328"/>
      <c r="E4" s="329"/>
      <c r="F4" s="330"/>
      <c r="G4" s="330"/>
      <c r="H4" s="330"/>
      <c r="I4" s="330"/>
      <c r="J4" s="330"/>
      <c r="K4" s="330"/>
      <c r="L4" s="330"/>
      <c r="M4" s="331"/>
      <c r="N4" s="335"/>
      <c r="O4" s="336"/>
      <c r="P4" s="336"/>
      <c r="Q4" s="336"/>
      <c r="R4" s="336"/>
      <c r="S4" s="336"/>
      <c r="T4" s="336"/>
      <c r="U4" s="336"/>
      <c r="V4" s="336"/>
      <c r="W4" s="336"/>
      <c r="X4" s="337"/>
    </row>
    <row r="5" spans="1:48" ht="18.75" thickBot="1" x14ac:dyDescent="0.3">
      <c r="A5" s="341" t="s">
        <v>2</v>
      </c>
      <c r="B5" s="342"/>
      <c r="C5" s="342"/>
      <c r="D5" s="342"/>
      <c r="E5" s="343"/>
      <c r="F5" s="344"/>
      <c r="G5" s="344"/>
      <c r="H5" s="344"/>
      <c r="I5" s="344"/>
      <c r="J5" s="344"/>
      <c r="K5" s="344"/>
      <c r="L5" s="344"/>
      <c r="M5" s="345"/>
      <c r="N5" s="335"/>
      <c r="O5" s="336"/>
      <c r="P5" s="336"/>
      <c r="Q5" s="336"/>
      <c r="R5" s="336"/>
      <c r="S5" s="336"/>
      <c r="T5" s="336"/>
      <c r="U5" s="336"/>
      <c r="V5" s="336"/>
      <c r="W5" s="336"/>
      <c r="X5" s="337"/>
    </row>
    <row r="6" spans="1:48" ht="18.75" thickBot="1" x14ac:dyDescent="0.3">
      <c r="A6" s="326" t="s">
        <v>3</v>
      </c>
      <c r="B6" s="327"/>
      <c r="C6" s="327"/>
      <c r="D6" s="327"/>
      <c r="E6" s="346" t="s">
        <v>101</v>
      </c>
      <c r="F6" s="347"/>
      <c r="G6" s="347"/>
      <c r="H6" s="347"/>
      <c r="I6" s="347"/>
      <c r="J6" s="347"/>
      <c r="K6" s="347"/>
      <c r="L6" s="347"/>
      <c r="M6" s="348"/>
      <c r="N6" s="338"/>
      <c r="O6" s="339"/>
      <c r="P6" s="339"/>
      <c r="Q6" s="339"/>
      <c r="R6" s="339"/>
      <c r="S6" s="339"/>
      <c r="T6" s="339"/>
      <c r="U6" s="339"/>
      <c r="V6" s="339"/>
      <c r="W6" s="339"/>
      <c r="X6" s="340"/>
    </row>
    <row r="7" spans="1:48" ht="19.5" thickBot="1" x14ac:dyDescent="0.35">
      <c r="A7" s="3"/>
      <c r="B7" s="3"/>
      <c r="C7" s="3"/>
      <c r="D7" s="3"/>
      <c r="E7" s="3"/>
      <c r="F7" s="3"/>
      <c r="G7" s="3"/>
      <c r="H7" s="4"/>
      <c r="I7" s="5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48" x14ac:dyDescent="0.25">
      <c r="A8" s="289" t="s">
        <v>4</v>
      </c>
      <c r="B8" s="289" t="s">
        <v>45</v>
      </c>
      <c r="C8" s="289" t="s">
        <v>5</v>
      </c>
      <c r="D8" s="349" t="s">
        <v>6</v>
      </c>
      <c r="E8" s="352" t="s">
        <v>7</v>
      </c>
      <c r="F8" s="289" t="s">
        <v>8</v>
      </c>
      <c r="G8" s="287" t="s">
        <v>9</v>
      </c>
      <c r="H8" s="287"/>
      <c r="I8" s="287"/>
      <c r="J8" s="287"/>
      <c r="K8" s="288"/>
      <c r="L8" s="289" t="s">
        <v>10</v>
      </c>
      <c r="M8" s="292" t="s">
        <v>11</v>
      </c>
      <c r="N8" s="287"/>
      <c r="O8" s="287"/>
      <c r="P8" s="287"/>
      <c r="Q8" s="287"/>
      <c r="R8" s="287"/>
      <c r="S8" s="287"/>
      <c r="T8" s="288"/>
      <c r="U8" s="289" t="s">
        <v>12</v>
      </c>
      <c r="V8" s="171">
        <v>642030</v>
      </c>
      <c r="W8" s="289" t="s">
        <v>13</v>
      </c>
      <c r="X8" s="289" t="s">
        <v>57</v>
      </c>
    </row>
    <row r="9" spans="1:48" x14ac:dyDescent="0.25">
      <c r="A9" s="295"/>
      <c r="B9" s="290"/>
      <c r="C9" s="295"/>
      <c r="D9" s="350"/>
      <c r="E9" s="353"/>
      <c r="F9" s="295"/>
      <c r="G9" s="90">
        <v>611</v>
      </c>
      <c r="H9" s="313" t="s">
        <v>14</v>
      </c>
      <c r="I9" s="314"/>
      <c r="J9" s="7">
        <v>614</v>
      </c>
      <c r="K9" s="8">
        <v>616</v>
      </c>
      <c r="L9" s="290"/>
      <c r="M9" s="315" t="s">
        <v>15</v>
      </c>
      <c r="N9" s="285" t="s">
        <v>16</v>
      </c>
      <c r="O9" s="285" t="s">
        <v>17</v>
      </c>
      <c r="P9" s="285" t="s">
        <v>18</v>
      </c>
      <c r="Q9" s="285" t="s">
        <v>19</v>
      </c>
      <c r="R9" s="285" t="s">
        <v>20</v>
      </c>
      <c r="S9" s="285" t="s">
        <v>21</v>
      </c>
      <c r="T9" s="293" t="s">
        <v>22</v>
      </c>
      <c r="U9" s="290"/>
      <c r="V9" s="312"/>
      <c r="W9" s="295"/>
      <c r="X9" s="295"/>
      <c r="Z9" s="129"/>
      <c r="AA9" s="129"/>
      <c r="AB9" s="129"/>
      <c r="AC9" s="129"/>
      <c r="AD9" s="129"/>
      <c r="AE9" s="129"/>
      <c r="AF9" s="129"/>
      <c r="AG9" s="129"/>
      <c r="AH9" s="129"/>
      <c r="AI9" s="129"/>
      <c r="AJ9" s="129"/>
      <c r="AK9" s="129"/>
      <c r="AL9" s="129"/>
      <c r="AM9" s="129"/>
      <c r="AN9" s="129"/>
      <c r="AO9" s="129"/>
      <c r="AP9" s="129"/>
      <c r="AQ9" s="129"/>
      <c r="AR9" s="129"/>
      <c r="AS9" s="129"/>
      <c r="AT9" s="129"/>
      <c r="AU9" s="129"/>
      <c r="AV9" s="129"/>
    </row>
    <row r="10" spans="1:48" ht="60.75" thickBot="1" x14ac:dyDescent="0.3">
      <c r="A10" s="296"/>
      <c r="B10" s="291"/>
      <c r="C10" s="296"/>
      <c r="D10" s="351"/>
      <c r="E10" s="354"/>
      <c r="F10" s="296"/>
      <c r="G10" s="9" t="s">
        <v>23</v>
      </c>
      <c r="H10" s="10" t="s">
        <v>24</v>
      </c>
      <c r="I10" s="11" t="s">
        <v>25</v>
      </c>
      <c r="J10" s="12" t="s">
        <v>26</v>
      </c>
      <c r="K10" s="13" t="s">
        <v>27</v>
      </c>
      <c r="L10" s="291"/>
      <c r="M10" s="316"/>
      <c r="N10" s="286"/>
      <c r="O10" s="286"/>
      <c r="P10" s="286"/>
      <c r="Q10" s="286"/>
      <c r="R10" s="286"/>
      <c r="S10" s="286"/>
      <c r="T10" s="294"/>
      <c r="U10" s="291"/>
      <c r="V10" s="14" t="s">
        <v>28</v>
      </c>
      <c r="W10" s="296"/>
      <c r="X10" s="296"/>
      <c r="Z10" s="130"/>
      <c r="AA10" s="130"/>
      <c r="AB10" s="130"/>
      <c r="AC10" s="131"/>
      <c r="AD10" s="131"/>
      <c r="AE10" s="130"/>
      <c r="AF10" s="131"/>
      <c r="AG10" s="130"/>
      <c r="AH10" s="130"/>
      <c r="AI10" s="131"/>
      <c r="AJ10" s="132"/>
      <c r="AK10" s="132"/>
      <c r="AL10" s="133"/>
      <c r="AM10" s="133"/>
      <c r="AN10" s="132"/>
      <c r="AO10" s="133"/>
      <c r="AP10" s="132"/>
      <c r="AQ10" s="133"/>
      <c r="AR10" s="129"/>
      <c r="AS10" s="129"/>
      <c r="AT10" s="129"/>
      <c r="AU10" s="129"/>
      <c r="AV10" s="129"/>
    </row>
    <row r="11" spans="1:48" x14ac:dyDescent="0.25">
      <c r="A11" s="98"/>
      <c r="B11" s="54"/>
      <c r="C11" s="99"/>
      <c r="D11" s="19"/>
      <c r="E11" s="139" t="s">
        <v>56</v>
      </c>
      <c r="F11" s="20"/>
      <c r="G11" s="21"/>
      <c r="H11" s="22"/>
      <c r="I11" s="22"/>
      <c r="J11" s="22"/>
      <c r="K11" s="22"/>
      <c r="L11" s="16">
        <f t="shared" ref="L11:L20" si="0">ROUNDDOWN(SUM(G11:K11),2)</f>
        <v>0</v>
      </c>
      <c r="M11" s="16">
        <f>IF(F11=621,ROUNDDOWN(0.1*L11,2),0)</f>
        <v>0</v>
      </c>
      <c r="N11" s="16">
        <f>IF(F11=623,ROUNDDOWN(0.1*L11,2),0)</f>
        <v>0</v>
      </c>
      <c r="O11" s="16">
        <f>IF(L11&gt;=7091,99.27,ROUNDDOWN(L11*0.014,2))</f>
        <v>0</v>
      </c>
      <c r="P11" s="16">
        <f>IF(L11&gt;=7091,992.74,ROUNDDOWN(L11*0.14,2))</f>
        <v>0</v>
      </c>
      <c r="Q11" s="16">
        <f t="shared" ref="Q11" si="1">ROUNDDOWN(L11*0.008,2)</f>
        <v>0</v>
      </c>
      <c r="R11" s="16">
        <f>IF(L11&gt;=7091,212.73,ROUNDDOWN(L11*0.03,2))</f>
        <v>0</v>
      </c>
      <c r="S11" s="16">
        <f>IF(L11&gt;=7091,70.91,ROUNDDOWN(L11*0.01,2))</f>
        <v>0</v>
      </c>
      <c r="T11" s="16">
        <f>IF(L11&gt;=7091,336.82,ROUNDDOWN(L11*0.0475,2))</f>
        <v>0</v>
      </c>
      <c r="U11" s="16"/>
      <c r="V11" s="16"/>
      <c r="W11" s="17">
        <f t="shared" ref="W11:W20" si="2">SUM(L11:V11)</f>
        <v>0</v>
      </c>
      <c r="X11" s="56"/>
      <c r="Z11" s="134"/>
      <c r="AA11" s="130"/>
      <c r="AB11" s="135"/>
      <c r="AC11" s="135"/>
      <c r="AD11" s="135"/>
      <c r="AE11" s="135"/>
      <c r="AF11" s="135"/>
      <c r="AG11" s="135"/>
      <c r="AH11" s="135"/>
      <c r="AI11" s="135"/>
      <c r="AJ11" s="136"/>
      <c r="AK11" s="137"/>
      <c r="AL11" s="137"/>
      <c r="AM11" s="137"/>
      <c r="AN11" s="137"/>
      <c r="AO11" s="137"/>
      <c r="AP11" s="137"/>
      <c r="AQ11" s="137"/>
      <c r="AR11" s="129"/>
      <c r="AS11" s="129"/>
      <c r="AT11" s="129"/>
      <c r="AU11" s="129"/>
      <c r="AV11" s="129"/>
    </row>
    <row r="12" spans="1:48" x14ac:dyDescent="0.25">
      <c r="A12" s="98"/>
      <c r="B12" s="54"/>
      <c r="C12" s="101"/>
      <c r="D12" s="19"/>
      <c r="E12" s="139" t="s">
        <v>56</v>
      </c>
      <c r="F12" s="20"/>
      <c r="G12" s="21"/>
      <c r="H12" s="22"/>
      <c r="I12" s="22"/>
      <c r="J12" s="22"/>
      <c r="K12" s="22"/>
      <c r="L12" s="16">
        <f t="shared" si="0"/>
        <v>0</v>
      </c>
      <c r="M12" s="16">
        <f t="shared" ref="M12:M20" si="3">IF(F12=621,ROUNDDOWN(0.1*L12,2),0)</f>
        <v>0</v>
      </c>
      <c r="N12" s="16">
        <f t="shared" ref="N12:N20" si="4">IF(F12=623,ROUNDDOWN(0.1*L12,2),0)</f>
        <v>0</v>
      </c>
      <c r="O12" s="16">
        <f t="shared" ref="O12:O20" si="5">IF(L12&gt;=7091,99.27,ROUNDDOWN(L12*0.014,2))</f>
        <v>0</v>
      </c>
      <c r="P12" s="16">
        <f t="shared" ref="P12:P20" si="6">IF(L12&gt;=7091,992.74,ROUNDDOWN(L12*0.14,2))</f>
        <v>0</v>
      </c>
      <c r="Q12" s="16">
        <f t="shared" ref="Q12:Q20" si="7">ROUNDDOWN(L12*0.008,2)</f>
        <v>0</v>
      </c>
      <c r="R12" s="16">
        <f t="shared" ref="R12:R20" si="8">IF(L12&gt;=7091,212.73,ROUNDDOWN(L12*0.03,2))</f>
        <v>0</v>
      </c>
      <c r="S12" s="16">
        <f t="shared" ref="S12:S20" si="9">IF(L12&gt;=7091,70.91,ROUNDDOWN(L12*0.01,2))</f>
        <v>0</v>
      </c>
      <c r="T12" s="16">
        <f t="shared" ref="T12:T20" si="10">IF(L12&gt;=7091,336.82,ROUNDDOWN(L12*0.0475,2))</f>
        <v>0</v>
      </c>
      <c r="U12" s="16"/>
      <c r="V12" s="16"/>
      <c r="W12" s="17">
        <f t="shared" si="2"/>
        <v>0</v>
      </c>
      <c r="X12" s="56"/>
      <c r="Z12" s="134"/>
      <c r="AA12" s="130"/>
      <c r="AB12" s="135"/>
      <c r="AC12" s="135"/>
      <c r="AD12" s="135"/>
      <c r="AE12" s="135"/>
      <c r="AF12" s="135"/>
      <c r="AG12" s="135"/>
      <c r="AH12" s="135"/>
      <c r="AI12" s="135"/>
      <c r="AJ12" s="136"/>
      <c r="AK12" s="137"/>
      <c r="AL12" s="137"/>
      <c r="AM12" s="137"/>
      <c r="AN12" s="137"/>
      <c r="AO12" s="137"/>
      <c r="AP12" s="137"/>
      <c r="AQ12" s="137"/>
      <c r="AR12" s="129"/>
      <c r="AS12" s="129"/>
      <c r="AT12" s="129"/>
      <c r="AU12" s="129"/>
      <c r="AV12" s="129"/>
    </row>
    <row r="13" spans="1:48" x14ac:dyDescent="0.25">
      <c r="A13" s="98"/>
      <c r="B13" s="54"/>
      <c r="C13" s="18"/>
      <c r="D13" s="19"/>
      <c r="E13" s="139" t="s">
        <v>56</v>
      </c>
      <c r="F13" s="20"/>
      <c r="G13" s="21"/>
      <c r="H13" s="22"/>
      <c r="I13" s="22"/>
      <c r="J13" s="22"/>
      <c r="K13" s="22"/>
      <c r="L13" s="16">
        <f t="shared" si="0"/>
        <v>0</v>
      </c>
      <c r="M13" s="16">
        <f t="shared" si="3"/>
        <v>0</v>
      </c>
      <c r="N13" s="16">
        <f t="shared" si="4"/>
        <v>0</v>
      </c>
      <c r="O13" s="16">
        <f t="shared" si="5"/>
        <v>0</v>
      </c>
      <c r="P13" s="16">
        <f t="shared" si="6"/>
        <v>0</v>
      </c>
      <c r="Q13" s="16">
        <f t="shared" si="7"/>
        <v>0</v>
      </c>
      <c r="R13" s="16">
        <f t="shared" si="8"/>
        <v>0</v>
      </c>
      <c r="S13" s="16">
        <f t="shared" si="9"/>
        <v>0</v>
      </c>
      <c r="T13" s="16">
        <f t="shared" si="10"/>
        <v>0</v>
      </c>
      <c r="U13" s="16"/>
      <c r="V13" s="16"/>
      <c r="W13" s="17">
        <f t="shared" si="2"/>
        <v>0</v>
      </c>
      <c r="X13" s="56"/>
      <c r="Z13" s="134"/>
      <c r="AA13" s="130"/>
      <c r="AB13" s="135"/>
      <c r="AC13" s="135"/>
      <c r="AD13" s="135"/>
      <c r="AE13" s="135"/>
      <c r="AF13" s="135"/>
      <c r="AG13" s="135"/>
      <c r="AH13" s="135"/>
      <c r="AI13" s="135"/>
      <c r="AJ13" s="136"/>
      <c r="AK13" s="137"/>
      <c r="AL13" s="137"/>
      <c r="AM13" s="137"/>
      <c r="AN13" s="137"/>
      <c r="AO13" s="137"/>
      <c r="AP13" s="137"/>
      <c r="AQ13" s="137"/>
      <c r="AR13" s="129"/>
      <c r="AS13" s="129"/>
      <c r="AT13" s="129"/>
      <c r="AU13" s="129"/>
      <c r="AV13" s="129"/>
    </row>
    <row r="14" spans="1:48" x14ac:dyDescent="0.25">
      <c r="A14" s="98"/>
      <c r="B14" s="54"/>
      <c r="C14" s="18"/>
      <c r="D14" s="19"/>
      <c r="E14" s="139" t="s">
        <v>56</v>
      </c>
      <c r="F14" s="20"/>
      <c r="G14" s="21"/>
      <c r="H14" s="22"/>
      <c r="I14" s="22"/>
      <c r="J14" s="22"/>
      <c r="K14" s="22"/>
      <c r="L14" s="16">
        <f t="shared" si="0"/>
        <v>0</v>
      </c>
      <c r="M14" s="16">
        <f t="shared" si="3"/>
        <v>0</v>
      </c>
      <c r="N14" s="16">
        <f t="shared" si="4"/>
        <v>0</v>
      </c>
      <c r="O14" s="16">
        <f t="shared" si="5"/>
        <v>0</v>
      </c>
      <c r="P14" s="16">
        <f t="shared" si="6"/>
        <v>0</v>
      </c>
      <c r="Q14" s="16">
        <f t="shared" si="7"/>
        <v>0</v>
      </c>
      <c r="R14" s="16">
        <f t="shared" si="8"/>
        <v>0</v>
      </c>
      <c r="S14" s="16">
        <f t="shared" si="9"/>
        <v>0</v>
      </c>
      <c r="T14" s="16">
        <f t="shared" si="10"/>
        <v>0</v>
      </c>
      <c r="U14" s="16"/>
      <c r="V14" s="16"/>
      <c r="W14" s="17">
        <f t="shared" si="2"/>
        <v>0</v>
      </c>
      <c r="X14" s="56"/>
      <c r="Z14" s="134"/>
      <c r="AA14" s="130"/>
      <c r="AB14" s="135"/>
      <c r="AC14" s="135"/>
      <c r="AD14" s="135"/>
      <c r="AE14" s="135"/>
      <c r="AF14" s="135"/>
      <c r="AG14" s="135"/>
      <c r="AH14" s="135"/>
      <c r="AI14" s="135"/>
      <c r="AJ14" s="136"/>
      <c r="AK14" s="137"/>
      <c r="AL14" s="137"/>
      <c r="AM14" s="137"/>
      <c r="AN14" s="137"/>
      <c r="AO14" s="137"/>
      <c r="AP14" s="137"/>
      <c r="AQ14" s="137"/>
      <c r="AR14" s="129"/>
      <c r="AS14" s="129"/>
      <c r="AT14" s="129"/>
      <c r="AU14" s="129"/>
      <c r="AV14" s="129"/>
    </row>
    <row r="15" spans="1:48" x14ac:dyDescent="0.25">
      <c r="A15" s="98"/>
      <c r="B15" s="54"/>
      <c r="C15" s="18"/>
      <c r="D15" s="19"/>
      <c r="E15" s="139" t="s">
        <v>56</v>
      </c>
      <c r="F15" s="20"/>
      <c r="G15" s="21"/>
      <c r="H15" s="22"/>
      <c r="I15" s="22"/>
      <c r="J15" s="22"/>
      <c r="K15" s="22"/>
      <c r="L15" s="16">
        <f t="shared" si="0"/>
        <v>0</v>
      </c>
      <c r="M15" s="16">
        <f t="shared" si="3"/>
        <v>0</v>
      </c>
      <c r="N15" s="16">
        <f t="shared" si="4"/>
        <v>0</v>
      </c>
      <c r="O15" s="16">
        <f t="shared" si="5"/>
        <v>0</v>
      </c>
      <c r="P15" s="16">
        <f t="shared" si="6"/>
        <v>0</v>
      </c>
      <c r="Q15" s="16">
        <f t="shared" si="7"/>
        <v>0</v>
      </c>
      <c r="R15" s="16">
        <f t="shared" si="8"/>
        <v>0</v>
      </c>
      <c r="S15" s="16">
        <f t="shared" si="9"/>
        <v>0</v>
      </c>
      <c r="T15" s="16">
        <f t="shared" si="10"/>
        <v>0</v>
      </c>
      <c r="U15" s="16"/>
      <c r="V15" s="16"/>
      <c r="W15" s="17">
        <f t="shared" si="2"/>
        <v>0</v>
      </c>
      <c r="X15" s="56"/>
      <c r="Z15" s="134"/>
      <c r="AA15" s="130"/>
      <c r="AB15" s="135"/>
      <c r="AC15" s="135"/>
      <c r="AD15" s="135"/>
      <c r="AE15" s="135"/>
      <c r="AF15" s="135"/>
      <c r="AG15" s="135"/>
      <c r="AH15" s="135"/>
      <c r="AI15" s="135"/>
      <c r="AJ15" s="136"/>
      <c r="AK15" s="137"/>
      <c r="AL15" s="137"/>
      <c r="AM15" s="137"/>
      <c r="AN15" s="137"/>
      <c r="AO15" s="137"/>
      <c r="AP15" s="137"/>
      <c r="AQ15" s="137"/>
      <c r="AR15" s="129"/>
      <c r="AS15" s="129"/>
      <c r="AT15" s="129"/>
      <c r="AU15" s="129"/>
      <c r="AV15" s="129"/>
    </row>
    <row r="16" spans="1:48" x14ac:dyDescent="0.25">
      <c r="A16" s="98"/>
      <c r="B16" s="54"/>
      <c r="C16" s="18"/>
      <c r="D16" s="19"/>
      <c r="E16" s="139" t="s">
        <v>56</v>
      </c>
      <c r="F16" s="20"/>
      <c r="G16" s="21"/>
      <c r="H16" s="22"/>
      <c r="I16" s="22"/>
      <c r="J16" s="22"/>
      <c r="K16" s="22"/>
      <c r="L16" s="16">
        <f t="shared" si="0"/>
        <v>0</v>
      </c>
      <c r="M16" s="16">
        <f t="shared" si="3"/>
        <v>0</v>
      </c>
      <c r="N16" s="16">
        <f t="shared" si="4"/>
        <v>0</v>
      </c>
      <c r="O16" s="16">
        <f t="shared" si="5"/>
        <v>0</v>
      </c>
      <c r="P16" s="16">
        <f t="shared" si="6"/>
        <v>0</v>
      </c>
      <c r="Q16" s="16">
        <f t="shared" si="7"/>
        <v>0</v>
      </c>
      <c r="R16" s="16">
        <f t="shared" si="8"/>
        <v>0</v>
      </c>
      <c r="S16" s="16">
        <f t="shared" si="9"/>
        <v>0</v>
      </c>
      <c r="T16" s="16">
        <f t="shared" si="10"/>
        <v>0</v>
      </c>
      <c r="U16" s="16"/>
      <c r="V16" s="16"/>
      <c r="W16" s="17">
        <f t="shared" si="2"/>
        <v>0</v>
      </c>
      <c r="X16" s="56"/>
      <c r="Z16" s="134"/>
      <c r="AA16" s="130"/>
      <c r="AB16" s="135"/>
      <c r="AC16" s="135"/>
      <c r="AD16" s="135"/>
      <c r="AE16" s="135"/>
      <c r="AF16" s="135"/>
      <c r="AG16" s="135"/>
      <c r="AH16" s="135"/>
      <c r="AI16" s="135"/>
      <c r="AJ16" s="136"/>
      <c r="AK16" s="137"/>
      <c r="AL16" s="137"/>
      <c r="AM16" s="137"/>
      <c r="AN16" s="137"/>
      <c r="AO16" s="137"/>
      <c r="AP16" s="137"/>
      <c r="AQ16" s="137"/>
      <c r="AR16" s="129"/>
      <c r="AS16" s="129"/>
      <c r="AT16" s="129"/>
      <c r="AU16" s="129"/>
      <c r="AV16" s="129"/>
    </row>
    <row r="17" spans="1:48" x14ac:dyDescent="0.25">
      <c r="A17" s="98"/>
      <c r="B17" s="54"/>
      <c r="C17" s="18"/>
      <c r="D17" s="19"/>
      <c r="E17" s="139" t="s">
        <v>56</v>
      </c>
      <c r="F17" s="20"/>
      <c r="G17" s="21"/>
      <c r="H17" s="22"/>
      <c r="I17" s="22"/>
      <c r="J17" s="22"/>
      <c r="K17" s="22"/>
      <c r="L17" s="16">
        <f t="shared" si="0"/>
        <v>0</v>
      </c>
      <c r="M17" s="16">
        <f t="shared" si="3"/>
        <v>0</v>
      </c>
      <c r="N17" s="16">
        <f t="shared" si="4"/>
        <v>0</v>
      </c>
      <c r="O17" s="16">
        <f t="shared" si="5"/>
        <v>0</v>
      </c>
      <c r="P17" s="16">
        <f t="shared" si="6"/>
        <v>0</v>
      </c>
      <c r="Q17" s="16">
        <f t="shared" si="7"/>
        <v>0</v>
      </c>
      <c r="R17" s="16">
        <f t="shared" si="8"/>
        <v>0</v>
      </c>
      <c r="S17" s="16">
        <f t="shared" si="9"/>
        <v>0</v>
      </c>
      <c r="T17" s="16">
        <f t="shared" si="10"/>
        <v>0</v>
      </c>
      <c r="U17" s="16"/>
      <c r="V17" s="16"/>
      <c r="W17" s="17">
        <f t="shared" si="2"/>
        <v>0</v>
      </c>
      <c r="X17" s="56"/>
      <c r="Z17" s="134"/>
      <c r="AA17" s="130"/>
      <c r="AB17" s="135"/>
      <c r="AC17" s="135"/>
      <c r="AD17" s="135"/>
      <c r="AE17" s="135"/>
      <c r="AF17" s="135"/>
      <c r="AG17" s="135"/>
      <c r="AH17" s="135"/>
      <c r="AI17" s="135"/>
      <c r="AJ17" s="136"/>
      <c r="AK17" s="137"/>
      <c r="AL17" s="137"/>
      <c r="AM17" s="137"/>
      <c r="AN17" s="137"/>
      <c r="AO17" s="137"/>
      <c r="AP17" s="137"/>
      <c r="AQ17" s="137"/>
      <c r="AR17" s="129"/>
      <c r="AS17" s="129"/>
      <c r="AT17" s="129"/>
      <c r="AU17" s="129"/>
      <c r="AV17" s="129"/>
    </row>
    <row r="18" spans="1:48" x14ac:dyDescent="0.25">
      <c r="A18" s="98"/>
      <c r="B18" s="54"/>
      <c r="C18" s="18"/>
      <c r="D18" s="19"/>
      <c r="E18" s="139" t="s">
        <v>56</v>
      </c>
      <c r="F18" s="20"/>
      <c r="G18" s="21"/>
      <c r="H18" s="22"/>
      <c r="I18" s="22"/>
      <c r="J18" s="22"/>
      <c r="K18" s="22"/>
      <c r="L18" s="16">
        <f t="shared" si="0"/>
        <v>0</v>
      </c>
      <c r="M18" s="16">
        <f t="shared" si="3"/>
        <v>0</v>
      </c>
      <c r="N18" s="16">
        <f t="shared" si="4"/>
        <v>0</v>
      </c>
      <c r="O18" s="16">
        <f t="shared" si="5"/>
        <v>0</v>
      </c>
      <c r="P18" s="16">
        <f t="shared" si="6"/>
        <v>0</v>
      </c>
      <c r="Q18" s="16">
        <f t="shared" si="7"/>
        <v>0</v>
      </c>
      <c r="R18" s="16">
        <f t="shared" si="8"/>
        <v>0</v>
      </c>
      <c r="S18" s="16">
        <f t="shared" si="9"/>
        <v>0</v>
      </c>
      <c r="T18" s="16">
        <f t="shared" si="10"/>
        <v>0</v>
      </c>
      <c r="U18" s="16"/>
      <c r="V18" s="16"/>
      <c r="W18" s="17">
        <f t="shared" si="2"/>
        <v>0</v>
      </c>
      <c r="X18" s="56"/>
      <c r="Z18" s="134"/>
      <c r="AA18" s="130"/>
      <c r="AB18" s="135"/>
      <c r="AC18" s="135"/>
      <c r="AD18" s="135"/>
      <c r="AE18" s="135"/>
      <c r="AF18" s="135"/>
      <c r="AG18" s="135"/>
      <c r="AH18" s="135"/>
      <c r="AI18" s="135"/>
      <c r="AJ18" s="136"/>
      <c r="AK18" s="137"/>
      <c r="AL18" s="137"/>
      <c r="AM18" s="137"/>
      <c r="AN18" s="137"/>
      <c r="AO18" s="137"/>
      <c r="AP18" s="137"/>
      <c r="AQ18" s="137"/>
      <c r="AR18" s="129"/>
      <c r="AS18" s="129"/>
      <c r="AT18" s="129"/>
      <c r="AU18" s="129"/>
      <c r="AV18" s="129"/>
    </row>
    <row r="19" spans="1:48" x14ac:dyDescent="0.25">
      <c r="A19" s="98"/>
      <c r="B19" s="54"/>
      <c r="C19" s="18"/>
      <c r="D19" s="19"/>
      <c r="E19" s="139" t="s">
        <v>56</v>
      </c>
      <c r="F19" s="20"/>
      <c r="G19" s="21"/>
      <c r="H19" s="22"/>
      <c r="I19" s="22"/>
      <c r="J19" s="22"/>
      <c r="K19" s="22"/>
      <c r="L19" s="16">
        <f t="shared" si="0"/>
        <v>0</v>
      </c>
      <c r="M19" s="16">
        <f t="shared" si="3"/>
        <v>0</v>
      </c>
      <c r="N19" s="16">
        <f t="shared" si="4"/>
        <v>0</v>
      </c>
      <c r="O19" s="16">
        <f t="shared" si="5"/>
        <v>0</v>
      </c>
      <c r="P19" s="16">
        <f t="shared" si="6"/>
        <v>0</v>
      </c>
      <c r="Q19" s="16">
        <f t="shared" si="7"/>
        <v>0</v>
      </c>
      <c r="R19" s="16">
        <f t="shared" si="8"/>
        <v>0</v>
      </c>
      <c r="S19" s="16">
        <f t="shared" si="9"/>
        <v>0</v>
      </c>
      <c r="T19" s="16">
        <f t="shared" si="10"/>
        <v>0</v>
      </c>
      <c r="U19" s="16"/>
      <c r="V19" s="16"/>
      <c r="W19" s="17">
        <f t="shared" si="2"/>
        <v>0</v>
      </c>
      <c r="X19" s="56"/>
      <c r="Z19" s="134"/>
      <c r="AA19" s="130"/>
      <c r="AB19" s="135"/>
      <c r="AC19" s="135"/>
      <c r="AD19" s="135"/>
      <c r="AE19" s="135"/>
      <c r="AF19" s="135"/>
      <c r="AG19" s="135"/>
      <c r="AH19" s="135"/>
      <c r="AI19" s="135"/>
      <c r="AJ19" s="136"/>
      <c r="AK19" s="137"/>
      <c r="AL19" s="137"/>
      <c r="AM19" s="137"/>
      <c r="AN19" s="137"/>
      <c r="AO19" s="137"/>
      <c r="AP19" s="137"/>
      <c r="AQ19" s="137"/>
      <c r="AR19" s="129"/>
      <c r="AS19" s="129"/>
      <c r="AT19" s="129"/>
      <c r="AU19" s="129"/>
      <c r="AV19" s="129"/>
    </row>
    <row r="20" spans="1:48" x14ac:dyDescent="0.25">
      <c r="A20" s="98"/>
      <c r="B20" s="54"/>
      <c r="C20" s="18"/>
      <c r="D20" s="19"/>
      <c r="E20" s="139" t="s">
        <v>56</v>
      </c>
      <c r="F20" s="20"/>
      <c r="G20" s="21"/>
      <c r="H20" s="22"/>
      <c r="I20" s="22"/>
      <c r="J20" s="22"/>
      <c r="K20" s="22"/>
      <c r="L20" s="16">
        <f t="shared" si="0"/>
        <v>0</v>
      </c>
      <c r="M20" s="16">
        <f t="shared" si="3"/>
        <v>0</v>
      </c>
      <c r="N20" s="16">
        <f t="shared" si="4"/>
        <v>0</v>
      </c>
      <c r="O20" s="16">
        <f t="shared" si="5"/>
        <v>0</v>
      </c>
      <c r="P20" s="16">
        <f t="shared" si="6"/>
        <v>0</v>
      </c>
      <c r="Q20" s="16">
        <f t="shared" si="7"/>
        <v>0</v>
      </c>
      <c r="R20" s="16">
        <f t="shared" si="8"/>
        <v>0</v>
      </c>
      <c r="S20" s="16">
        <f t="shared" si="9"/>
        <v>0</v>
      </c>
      <c r="T20" s="16">
        <f t="shared" si="10"/>
        <v>0</v>
      </c>
      <c r="U20" s="16"/>
      <c r="V20" s="16"/>
      <c r="W20" s="17">
        <f t="shared" si="2"/>
        <v>0</v>
      </c>
      <c r="X20" s="56"/>
      <c r="Z20" s="134"/>
      <c r="AA20" s="130"/>
      <c r="AB20" s="135"/>
      <c r="AC20" s="135"/>
      <c r="AD20" s="135"/>
      <c r="AE20" s="135"/>
      <c r="AF20" s="135"/>
      <c r="AG20" s="135"/>
      <c r="AH20" s="135"/>
      <c r="AI20" s="135"/>
      <c r="AJ20" s="136"/>
      <c r="AK20" s="137"/>
      <c r="AL20" s="137"/>
      <c r="AM20" s="137"/>
      <c r="AN20" s="137"/>
      <c r="AO20" s="137"/>
      <c r="AP20" s="137"/>
      <c r="AQ20" s="137"/>
      <c r="AR20" s="129"/>
      <c r="AS20" s="129"/>
      <c r="AT20" s="129"/>
      <c r="AU20" s="129"/>
      <c r="AV20" s="129"/>
    </row>
    <row r="21" spans="1:48" ht="15.75" x14ac:dyDescent="0.25">
      <c r="A21" s="297" t="s">
        <v>66</v>
      </c>
      <c r="B21" s="298"/>
      <c r="C21" s="298"/>
      <c r="D21" s="298"/>
      <c r="E21" s="299"/>
      <c r="F21" s="91"/>
      <c r="G21" s="26">
        <f t="shared" ref="G21:W21" si="11">SUM(G11:G20)</f>
        <v>0</v>
      </c>
      <c r="H21" s="26">
        <f t="shared" si="11"/>
        <v>0</v>
      </c>
      <c r="I21" s="26">
        <f t="shared" si="11"/>
        <v>0</v>
      </c>
      <c r="J21" s="26">
        <f t="shared" si="11"/>
        <v>0</v>
      </c>
      <c r="K21" s="26">
        <f t="shared" si="11"/>
        <v>0</v>
      </c>
      <c r="L21" s="26">
        <f t="shared" si="11"/>
        <v>0</v>
      </c>
      <c r="M21" s="26">
        <f t="shared" si="11"/>
        <v>0</v>
      </c>
      <c r="N21" s="26">
        <f t="shared" si="11"/>
        <v>0</v>
      </c>
      <c r="O21" s="26">
        <f t="shared" si="11"/>
        <v>0</v>
      </c>
      <c r="P21" s="26">
        <f t="shared" si="11"/>
        <v>0</v>
      </c>
      <c r="Q21" s="26">
        <f t="shared" si="11"/>
        <v>0</v>
      </c>
      <c r="R21" s="26">
        <f t="shared" si="11"/>
        <v>0</v>
      </c>
      <c r="S21" s="26">
        <f t="shared" si="11"/>
        <v>0</v>
      </c>
      <c r="T21" s="26">
        <f t="shared" si="11"/>
        <v>0</v>
      </c>
      <c r="U21" s="26">
        <f t="shared" si="11"/>
        <v>0</v>
      </c>
      <c r="V21" s="26">
        <f t="shared" si="11"/>
        <v>0</v>
      </c>
      <c r="W21" s="26">
        <f t="shared" si="11"/>
        <v>0</v>
      </c>
      <c r="X21" s="27"/>
      <c r="Z21" s="130"/>
      <c r="AA21" s="130"/>
      <c r="AB21" s="138"/>
      <c r="AC21" s="138"/>
      <c r="AD21" s="138"/>
      <c r="AE21" s="138"/>
      <c r="AF21" s="138"/>
      <c r="AG21" s="138"/>
      <c r="AH21" s="138"/>
      <c r="AI21" s="138"/>
      <c r="AJ21" s="136"/>
      <c r="AK21" s="137"/>
      <c r="AL21" s="137"/>
      <c r="AM21" s="137"/>
      <c r="AN21" s="137"/>
      <c r="AO21" s="137"/>
      <c r="AP21" s="137"/>
      <c r="AQ21" s="137"/>
      <c r="AR21" s="129"/>
      <c r="AS21" s="129"/>
      <c r="AT21" s="129"/>
      <c r="AU21" s="129"/>
      <c r="AV21" s="129"/>
    </row>
    <row r="22" spans="1:48" ht="16.5" thickBot="1" x14ac:dyDescent="0.3">
      <c r="A22" s="28"/>
      <c r="B22" s="28"/>
      <c r="C22" s="29"/>
      <c r="D22" s="29"/>
      <c r="E22" s="29"/>
      <c r="F22" s="29"/>
      <c r="G22" s="30"/>
      <c r="H22" s="30"/>
      <c r="I22" s="30"/>
      <c r="J22" s="30"/>
      <c r="K22" s="30"/>
      <c r="L22" s="30"/>
      <c r="M22" s="30"/>
      <c r="N22" s="30"/>
      <c r="O22" s="31"/>
      <c r="P22" s="31"/>
      <c r="Q22" s="31"/>
      <c r="R22" s="31"/>
      <c r="S22" s="31"/>
      <c r="T22" s="30"/>
      <c r="U22" s="30"/>
      <c r="V22" s="30"/>
      <c r="W22" s="30"/>
      <c r="X22" s="32"/>
      <c r="Z22" s="129"/>
      <c r="AA22" s="129"/>
      <c r="AB22" s="129"/>
      <c r="AC22" s="129"/>
      <c r="AD22" s="129"/>
      <c r="AE22" s="129"/>
      <c r="AF22" s="129"/>
      <c r="AG22" s="129"/>
      <c r="AH22" s="129"/>
      <c r="AI22" s="129"/>
      <c r="AJ22" s="129"/>
      <c r="AK22" s="129"/>
      <c r="AL22" s="129"/>
      <c r="AM22" s="129"/>
      <c r="AN22" s="129"/>
      <c r="AO22" s="129"/>
      <c r="AP22" s="129"/>
      <c r="AQ22" s="129"/>
      <c r="AR22" s="129"/>
      <c r="AS22" s="129"/>
      <c r="AT22" s="129"/>
      <c r="AU22" s="129"/>
      <c r="AV22" s="129"/>
    </row>
    <row r="23" spans="1:48" ht="16.5" thickBot="1" x14ac:dyDescent="0.3">
      <c r="A23" s="300" t="s">
        <v>29</v>
      </c>
      <c r="B23" s="301"/>
      <c r="C23" s="302"/>
      <c r="D23" s="302"/>
      <c r="E23" s="302"/>
      <c r="F23" s="302"/>
      <c r="G23" s="302"/>
      <c r="H23" s="302"/>
      <c r="I23" s="302"/>
      <c r="J23" s="302"/>
      <c r="K23" s="302"/>
      <c r="L23" s="302"/>
      <c r="M23" s="302"/>
      <c r="N23" s="302"/>
      <c r="O23" s="302"/>
      <c r="P23" s="302"/>
      <c r="Q23" s="302"/>
      <c r="R23" s="302"/>
      <c r="S23" s="302"/>
      <c r="T23" s="302"/>
      <c r="U23" s="302"/>
      <c r="V23" s="302"/>
      <c r="W23" s="302"/>
      <c r="X23" s="303"/>
    </row>
    <row r="24" spans="1:48" ht="15.75" x14ac:dyDescent="0.25">
      <c r="A24" s="33" t="s">
        <v>30</v>
      </c>
      <c r="B24" s="309" t="s">
        <v>31</v>
      </c>
      <c r="C24" s="310"/>
      <c r="D24" s="311"/>
      <c r="E24" s="304"/>
      <c r="F24" s="305"/>
      <c r="G24" s="305"/>
      <c r="H24" s="305"/>
      <c r="I24" s="305"/>
      <c r="J24" s="305"/>
      <c r="K24" s="34">
        <v>2</v>
      </c>
      <c r="L24" s="306" t="s">
        <v>32</v>
      </c>
      <c r="M24" s="306"/>
      <c r="N24" s="306"/>
      <c r="O24" s="306"/>
      <c r="P24" s="306"/>
      <c r="Q24" s="306"/>
      <c r="R24" s="307"/>
      <c r="S24" s="307"/>
      <c r="T24" s="307"/>
      <c r="U24" s="307"/>
      <c r="V24" s="307"/>
      <c r="W24" s="307"/>
      <c r="X24" s="308"/>
    </row>
    <row r="25" spans="1:48" ht="15" customHeight="1" x14ac:dyDescent="0.25">
      <c r="A25" s="35" t="s">
        <v>33</v>
      </c>
      <c r="B25" s="317" t="s">
        <v>34</v>
      </c>
      <c r="C25" s="318"/>
      <c r="D25" s="318"/>
      <c r="E25" s="318"/>
      <c r="F25" s="318"/>
      <c r="G25" s="318"/>
      <c r="H25" s="318"/>
      <c r="I25" s="318"/>
      <c r="J25" s="318"/>
      <c r="K25" s="318"/>
      <c r="L25" s="318"/>
      <c r="M25" s="318"/>
      <c r="N25" s="318"/>
      <c r="O25" s="318"/>
      <c r="P25" s="318"/>
      <c r="Q25" s="318"/>
      <c r="R25" s="318"/>
      <c r="S25" s="318"/>
      <c r="T25" s="318"/>
      <c r="U25" s="318"/>
      <c r="V25" s="318"/>
      <c r="W25" s="318"/>
      <c r="X25" s="319"/>
    </row>
    <row r="26" spans="1:48" ht="15" customHeight="1" x14ac:dyDescent="0.25">
      <c r="A26" s="274"/>
      <c r="B26" s="51"/>
      <c r="C26" s="277" t="s">
        <v>35</v>
      </c>
      <c r="D26" s="277"/>
      <c r="E26" s="277"/>
      <c r="F26" s="277"/>
      <c r="G26" s="277"/>
      <c r="H26" s="277"/>
      <c r="I26" s="277"/>
      <c r="J26" s="277"/>
      <c r="K26" s="278" t="s">
        <v>36</v>
      </c>
      <c r="L26" s="278"/>
      <c r="M26" s="278"/>
      <c r="N26" s="278"/>
      <c r="O26" s="278"/>
      <c r="P26" s="278"/>
      <c r="Q26" s="278"/>
      <c r="R26" s="278"/>
      <c r="S26" s="278"/>
      <c r="T26" s="277"/>
      <c r="U26" s="277"/>
      <c r="V26" s="277"/>
      <c r="W26" s="277"/>
      <c r="X26" s="279"/>
    </row>
    <row r="27" spans="1:48" ht="15" customHeight="1" x14ac:dyDescent="0.25">
      <c r="A27" s="275"/>
      <c r="B27" s="52"/>
      <c r="C27" s="277" t="s">
        <v>37</v>
      </c>
      <c r="D27" s="277"/>
      <c r="E27" s="277"/>
      <c r="F27" s="277"/>
      <c r="G27" s="277"/>
      <c r="H27" s="277"/>
      <c r="I27" s="277"/>
      <c r="J27" s="277"/>
      <c r="K27" s="278"/>
      <c r="L27" s="278"/>
      <c r="M27" s="278"/>
      <c r="N27" s="278"/>
      <c r="O27" s="278"/>
      <c r="P27" s="278"/>
      <c r="Q27" s="278"/>
      <c r="R27" s="278"/>
      <c r="S27" s="278"/>
      <c r="T27" s="277"/>
      <c r="U27" s="277"/>
      <c r="V27" s="277"/>
      <c r="W27" s="277"/>
      <c r="X27" s="279"/>
    </row>
    <row r="28" spans="1:48" ht="15.75" customHeight="1" thickBot="1" x14ac:dyDescent="0.3">
      <c r="A28" s="276"/>
      <c r="B28" s="53"/>
      <c r="C28" s="280" t="s">
        <v>38</v>
      </c>
      <c r="D28" s="280"/>
      <c r="E28" s="277"/>
      <c r="F28" s="277"/>
      <c r="G28" s="277"/>
      <c r="H28" s="277"/>
      <c r="I28" s="277"/>
      <c r="J28" s="277"/>
      <c r="K28" s="280" t="s">
        <v>39</v>
      </c>
      <c r="L28" s="280"/>
      <c r="M28" s="280"/>
      <c r="N28" s="280"/>
      <c r="O28" s="280"/>
      <c r="P28" s="280"/>
      <c r="Q28" s="280"/>
      <c r="R28" s="280"/>
      <c r="S28" s="280"/>
      <c r="T28" s="280"/>
      <c r="U28" s="280"/>
      <c r="V28" s="280"/>
      <c r="W28" s="280"/>
      <c r="X28" s="281"/>
    </row>
    <row r="29" spans="1:48" ht="16.5" thickBot="1" x14ac:dyDescent="0.3">
      <c r="A29" s="28"/>
      <c r="B29" s="28"/>
      <c r="C29" s="29"/>
      <c r="D29" s="29"/>
      <c r="E29" s="29"/>
      <c r="F29" s="29"/>
      <c r="G29" s="36"/>
      <c r="H29" s="36"/>
      <c r="I29" s="36"/>
      <c r="J29" s="30"/>
      <c r="K29" s="30"/>
      <c r="L29" s="30"/>
      <c r="M29" s="30"/>
      <c r="N29" s="30"/>
      <c r="O29" s="31"/>
      <c r="P29" s="31"/>
      <c r="Q29" s="31"/>
      <c r="R29" s="31"/>
      <c r="S29" s="31"/>
      <c r="T29" s="30"/>
      <c r="U29" s="30"/>
      <c r="V29" s="30"/>
      <c r="W29" s="30"/>
      <c r="X29" s="32"/>
    </row>
    <row r="30" spans="1:48" x14ac:dyDescent="0.25">
      <c r="A30" s="37" t="s">
        <v>40</v>
      </c>
      <c r="B30" s="37"/>
      <c r="C30" s="37"/>
      <c r="D30" s="37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282" t="s">
        <v>41</v>
      </c>
      <c r="P30" s="283"/>
      <c r="Q30" s="283"/>
      <c r="R30" s="283"/>
      <c r="S30" s="283"/>
      <c r="T30" s="283"/>
      <c r="U30" s="283"/>
      <c r="V30" s="283"/>
      <c r="W30" s="283"/>
      <c r="X30" s="284"/>
    </row>
    <row r="31" spans="1:48" x14ac:dyDescent="0.25">
      <c r="A31" s="39">
        <v>1</v>
      </c>
      <c r="B31" s="39"/>
      <c r="C31" s="40" t="s">
        <v>42</v>
      </c>
      <c r="D31" s="41"/>
      <c r="E31" s="41"/>
      <c r="F31" s="41"/>
      <c r="G31" s="41"/>
      <c r="H31" s="41"/>
      <c r="I31" s="42"/>
      <c r="J31" s="42"/>
      <c r="K31" s="42"/>
      <c r="L31" s="41"/>
      <c r="M31" s="41"/>
      <c r="N31" s="41"/>
      <c r="O31" s="261" t="s">
        <v>58</v>
      </c>
      <c r="P31" s="262"/>
      <c r="Q31" s="262"/>
      <c r="R31" s="262"/>
      <c r="S31" s="262"/>
      <c r="T31" s="262"/>
      <c r="U31" s="262"/>
      <c r="V31" s="262"/>
      <c r="W31" s="262"/>
      <c r="X31" s="263"/>
    </row>
    <row r="32" spans="1:48" x14ac:dyDescent="0.25">
      <c r="A32" s="39">
        <v>2</v>
      </c>
      <c r="B32" s="39"/>
      <c r="C32" s="40" t="s">
        <v>43</v>
      </c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261" t="s">
        <v>48</v>
      </c>
      <c r="P32" s="262"/>
      <c r="Q32" s="262"/>
      <c r="R32" s="262"/>
      <c r="S32" s="262"/>
      <c r="T32" s="262"/>
      <c r="U32" s="262"/>
      <c r="V32" s="262"/>
      <c r="W32" s="262"/>
      <c r="X32" s="263"/>
    </row>
    <row r="33" spans="1:24" x14ac:dyDescent="0.25">
      <c r="A33" s="39"/>
      <c r="B33" s="39"/>
      <c r="C33" s="40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271"/>
      <c r="P33" s="272"/>
      <c r="Q33" s="272"/>
      <c r="R33" s="272"/>
      <c r="S33" s="272"/>
      <c r="T33" s="272"/>
      <c r="U33" s="272"/>
      <c r="V33" s="272"/>
      <c r="W33" s="272"/>
      <c r="X33" s="273"/>
    </row>
    <row r="34" spans="1:24" x14ac:dyDescent="0.25">
      <c r="A34" s="39"/>
      <c r="B34" s="39"/>
      <c r="C34" s="40"/>
      <c r="D34" s="43"/>
      <c r="E34"/>
      <c r="F34"/>
      <c r="G34"/>
      <c r="H34"/>
      <c r="I34"/>
      <c r="J34"/>
      <c r="K34"/>
      <c r="L34"/>
      <c r="M34"/>
      <c r="N34"/>
      <c r="O34" s="261"/>
      <c r="P34" s="262"/>
      <c r="Q34" s="262"/>
      <c r="R34" s="262"/>
      <c r="S34" s="262"/>
      <c r="T34" s="262"/>
      <c r="U34" s="262"/>
      <c r="V34" s="262"/>
      <c r="W34" s="262"/>
      <c r="X34" s="263"/>
    </row>
    <row r="35" spans="1:24" x14ac:dyDescent="0.25">
      <c r="A35" s="44" t="s">
        <v>44</v>
      </c>
      <c r="B35" s="44"/>
      <c r="C35" s="264" t="s">
        <v>55</v>
      </c>
      <c r="D35" s="264"/>
      <c r="E35" s="264"/>
      <c r="F35" s="264"/>
      <c r="G35" s="264"/>
      <c r="H35" s="264"/>
      <c r="I35" s="264"/>
      <c r="J35" s="264"/>
      <c r="K35" s="264"/>
      <c r="L35" s="264"/>
      <c r="M35" s="264"/>
      <c r="N35"/>
      <c r="O35" s="261" t="s">
        <v>49</v>
      </c>
      <c r="P35" s="262"/>
      <c r="Q35" s="262"/>
      <c r="R35" s="262"/>
      <c r="S35" s="262"/>
      <c r="T35" s="262"/>
      <c r="U35" s="262"/>
      <c r="V35" s="262"/>
      <c r="W35" s="262"/>
      <c r="X35" s="263"/>
    </row>
    <row r="36" spans="1:24" x14ac:dyDescent="0.25">
      <c r="A36" s="44"/>
      <c r="B36" s="44"/>
      <c r="C36" s="264"/>
      <c r="D36" s="264"/>
      <c r="E36" s="264"/>
      <c r="F36" s="264"/>
      <c r="G36" s="264"/>
      <c r="H36" s="264"/>
      <c r="I36" s="264"/>
      <c r="J36" s="264"/>
      <c r="K36" s="264"/>
      <c r="L36" s="264"/>
      <c r="M36" s="264"/>
      <c r="N36" s="89"/>
      <c r="O36" s="265"/>
      <c r="P36" s="266"/>
      <c r="Q36" s="266"/>
      <c r="R36" s="266"/>
      <c r="S36" s="266"/>
      <c r="T36" s="266"/>
      <c r="U36" s="266"/>
      <c r="V36" s="266"/>
      <c r="W36" s="266"/>
      <c r="X36" s="267"/>
    </row>
    <row r="37" spans="1:24" ht="15.75" thickBot="1" x14ac:dyDescent="0.3">
      <c r="A37" s="89"/>
      <c r="B37" s="89"/>
      <c r="C37" s="264"/>
      <c r="D37" s="264"/>
      <c r="E37" s="264"/>
      <c r="F37" s="264"/>
      <c r="G37" s="264"/>
      <c r="H37" s="264"/>
      <c r="I37" s="264"/>
      <c r="J37" s="264"/>
      <c r="K37" s="264"/>
      <c r="L37" s="264"/>
      <c r="M37" s="264"/>
      <c r="N37" s="89"/>
      <c r="O37" s="268"/>
      <c r="P37" s="269"/>
      <c r="Q37" s="269"/>
      <c r="R37" s="269"/>
      <c r="S37" s="269"/>
      <c r="T37" s="269"/>
      <c r="U37" s="269"/>
      <c r="V37" s="269"/>
      <c r="W37" s="269"/>
      <c r="X37" s="270"/>
    </row>
    <row r="38" spans="1:24" x14ac:dyDescent="0.25">
      <c r="A38" s="89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</row>
    <row r="39" spans="1:24" x14ac:dyDescent="0.25">
      <c r="A39" s="89"/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N39" s="89"/>
      <c r="O39" s="89"/>
      <c r="P39" s="89"/>
      <c r="Q39" s="89"/>
      <c r="R39" s="89"/>
      <c r="S39" s="89"/>
      <c r="T39" s="89"/>
      <c r="U39" s="89"/>
      <c r="W39" s="89"/>
      <c r="X39" s="89"/>
    </row>
    <row r="40" spans="1:24" x14ac:dyDescent="0.25">
      <c r="A40" s="89"/>
      <c r="B40" s="89"/>
      <c r="C40" s="89"/>
      <c r="D40" s="89"/>
      <c r="E40" s="89"/>
      <c r="F40" s="89"/>
      <c r="G40" s="89"/>
      <c r="H40" s="89"/>
      <c r="I40" s="89"/>
      <c r="J40" s="89"/>
      <c r="K40" s="89"/>
      <c r="L40" s="89"/>
      <c r="N40" s="89"/>
      <c r="O40" s="89"/>
      <c r="P40" s="89"/>
      <c r="Q40" s="89"/>
      <c r="R40" s="89"/>
      <c r="S40" s="89"/>
      <c r="T40" s="89"/>
      <c r="U40" s="89"/>
      <c r="W40" s="89"/>
      <c r="X40" s="89"/>
    </row>
  </sheetData>
  <mergeCells count="60">
    <mergeCell ref="O31:X31"/>
    <mergeCell ref="O32:X32"/>
    <mergeCell ref="O34:X34"/>
    <mergeCell ref="C35:M37"/>
    <mergeCell ref="O35:X35"/>
    <mergeCell ref="O36:X36"/>
    <mergeCell ref="O37:X37"/>
    <mergeCell ref="A21:E21"/>
    <mergeCell ref="A23:X23"/>
    <mergeCell ref="O33:X33"/>
    <mergeCell ref="B25:X25"/>
    <mergeCell ref="A26:A28"/>
    <mergeCell ref="C26:D26"/>
    <mergeCell ref="E26:J26"/>
    <mergeCell ref="K26:S27"/>
    <mergeCell ref="T26:X27"/>
    <mergeCell ref="C27:D27"/>
    <mergeCell ref="E27:J27"/>
    <mergeCell ref="C28:D28"/>
    <mergeCell ref="E28:J28"/>
    <mergeCell ref="K28:S28"/>
    <mergeCell ref="T28:X28"/>
    <mergeCell ref="O30:X30"/>
    <mergeCell ref="P9:P10"/>
    <mergeCell ref="Q9:Q10"/>
    <mergeCell ref="R9:R10"/>
    <mergeCell ref="S9:S10"/>
    <mergeCell ref="T9:T10"/>
    <mergeCell ref="F8:F10"/>
    <mergeCell ref="G8:K8"/>
    <mergeCell ref="L8:L10"/>
    <mergeCell ref="M8:T8"/>
    <mergeCell ref="B24:D24"/>
    <mergeCell ref="E24:J24"/>
    <mergeCell ref="L24:Q24"/>
    <mergeCell ref="R24:X24"/>
    <mergeCell ref="U8:U10"/>
    <mergeCell ref="V8:V9"/>
    <mergeCell ref="W8:W10"/>
    <mergeCell ref="X8:X10"/>
    <mergeCell ref="H9:I9"/>
    <mergeCell ref="M9:M10"/>
    <mergeCell ref="N9:N10"/>
    <mergeCell ref="O9:O10"/>
    <mergeCell ref="A8:A10"/>
    <mergeCell ref="B8:B10"/>
    <mergeCell ref="C8:C10"/>
    <mergeCell ref="D8:D10"/>
    <mergeCell ref="E8:E10"/>
    <mergeCell ref="A1:D1"/>
    <mergeCell ref="E1:X1"/>
    <mergeCell ref="A3:D3"/>
    <mergeCell ref="E3:M3"/>
    <mergeCell ref="N3:X6"/>
    <mergeCell ref="A4:D4"/>
    <mergeCell ref="E4:M4"/>
    <mergeCell ref="A5:D5"/>
    <mergeCell ref="E5:M5"/>
    <mergeCell ref="A6:D6"/>
    <mergeCell ref="E6:M6"/>
  </mergeCells>
  <pageMargins left="0" right="0" top="0" bottom="0" header="0.31496062992125984" footer="0.31496062992125984"/>
  <pageSetup paperSize="9" scale="60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39997558519241921"/>
  </sheetPr>
  <dimension ref="A1:AV40"/>
  <sheetViews>
    <sheetView topLeftCell="D1" zoomScaleNormal="100" workbookViewId="0">
      <selection activeCell="V8" sqref="V8:V9"/>
    </sheetView>
  </sheetViews>
  <sheetFormatPr defaultRowHeight="15" x14ac:dyDescent="0.25"/>
  <cols>
    <col min="1" max="1" width="8.42578125" style="25" customWidth="1"/>
    <col min="2" max="2" width="9.7109375" style="25" customWidth="1"/>
    <col min="3" max="3" width="31.140625" style="25" customWidth="1"/>
    <col min="4" max="4" width="5.85546875" style="25" customWidth="1"/>
    <col min="5" max="5" width="12.7109375" style="25" bestFit="1" customWidth="1"/>
    <col min="6" max="6" width="10.85546875" style="25" customWidth="1"/>
    <col min="7" max="8" width="8.5703125" style="25" customWidth="1"/>
    <col min="9" max="9" width="7.5703125" style="25" customWidth="1"/>
    <col min="10" max="10" width="10.42578125" style="25" customWidth="1"/>
    <col min="11" max="11" width="10" style="25" customWidth="1"/>
    <col min="12" max="12" width="7.7109375" style="25" customWidth="1"/>
    <col min="13" max="13" width="7.5703125" style="25" customWidth="1"/>
    <col min="14" max="14" width="8.42578125" style="25" customWidth="1"/>
    <col min="15" max="16" width="7.85546875" style="25" customWidth="1"/>
    <col min="17" max="17" width="7.42578125" style="25" customWidth="1"/>
    <col min="18" max="18" width="7.28515625" style="25" customWidth="1"/>
    <col min="19" max="19" width="7" style="25" customWidth="1"/>
    <col min="20" max="20" width="8" style="25" customWidth="1"/>
    <col min="21" max="21" width="7" style="25" customWidth="1"/>
    <col min="22" max="22" width="8" style="25" customWidth="1"/>
    <col min="23" max="23" width="10" style="25" customWidth="1"/>
    <col min="24" max="24" width="30.5703125" style="25" customWidth="1"/>
    <col min="26" max="26" width="13.7109375" customWidth="1"/>
    <col min="27" max="27" width="24.7109375" customWidth="1"/>
    <col min="28" max="28" width="13.85546875" customWidth="1"/>
    <col min="31" max="31" width="11.7109375" customWidth="1"/>
    <col min="33" max="33" width="12.5703125" customWidth="1"/>
    <col min="40" max="40" width="12.42578125" customWidth="1"/>
  </cols>
  <sheetData>
    <row r="1" spans="1:48" ht="18.75" thickBot="1" x14ac:dyDescent="0.3">
      <c r="A1" s="320" t="s">
        <v>93</v>
      </c>
      <c r="B1" s="321"/>
      <c r="C1" s="321"/>
      <c r="D1" s="322"/>
      <c r="E1" s="323" t="s">
        <v>59</v>
      </c>
      <c r="F1" s="324"/>
      <c r="G1" s="324"/>
      <c r="H1" s="324"/>
      <c r="I1" s="324"/>
      <c r="J1" s="324"/>
      <c r="K1" s="324"/>
      <c r="L1" s="324"/>
      <c r="M1" s="324"/>
      <c r="N1" s="324"/>
      <c r="O1" s="324"/>
      <c r="P1" s="324"/>
      <c r="Q1" s="324"/>
      <c r="R1" s="324"/>
      <c r="S1" s="324"/>
      <c r="T1" s="324"/>
      <c r="U1" s="324"/>
      <c r="V1" s="324"/>
      <c r="W1" s="324"/>
      <c r="X1" s="325"/>
    </row>
    <row r="2" spans="1:48" ht="18.75" thickBot="1" x14ac:dyDescent="0.3">
      <c r="A2" s="1"/>
      <c r="B2" s="1"/>
      <c r="C2" s="1"/>
      <c r="D2" s="1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48" ht="18.75" thickBot="1" x14ac:dyDescent="0.3">
      <c r="A3" s="326" t="s">
        <v>0</v>
      </c>
      <c r="B3" s="327"/>
      <c r="C3" s="327"/>
      <c r="D3" s="328"/>
      <c r="E3" s="329"/>
      <c r="F3" s="330"/>
      <c r="G3" s="330"/>
      <c r="H3" s="330"/>
      <c r="I3" s="330"/>
      <c r="J3" s="330"/>
      <c r="K3" s="330"/>
      <c r="L3" s="330"/>
      <c r="M3" s="331"/>
      <c r="N3" s="332"/>
      <c r="O3" s="333"/>
      <c r="P3" s="333"/>
      <c r="Q3" s="333"/>
      <c r="R3" s="333"/>
      <c r="S3" s="333"/>
      <c r="T3" s="333"/>
      <c r="U3" s="333"/>
      <c r="V3" s="333"/>
      <c r="W3" s="333"/>
      <c r="X3" s="334"/>
    </row>
    <row r="4" spans="1:48" ht="18.75" thickBot="1" x14ac:dyDescent="0.3">
      <c r="A4" s="326" t="s">
        <v>1</v>
      </c>
      <c r="B4" s="327"/>
      <c r="C4" s="327"/>
      <c r="D4" s="328"/>
      <c r="E4" s="329"/>
      <c r="F4" s="330"/>
      <c r="G4" s="330"/>
      <c r="H4" s="330"/>
      <c r="I4" s="330"/>
      <c r="J4" s="330"/>
      <c r="K4" s="330"/>
      <c r="L4" s="330"/>
      <c r="M4" s="331"/>
      <c r="N4" s="335"/>
      <c r="O4" s="336"/>
      <c r="P4" s="336"/>
      <c r="Q4" s="336"/>
      <c r="R4" s="336"/>
      <c r="S4" s="336"/>
      <c r="T4" s="336"/>
      <c r="U4" s="336"/>
      <c r="V4" s="336"/>
      <c r="W4" s="336"/>
      <c r="X4" s="337"/>
    </row>
    <row r="5" spans="1:48" ht="18.75" thickBot="1" x14ac:dyDescent="0.3">
      <c r="A5" s="341" t="s">
        <v>2</v>
      </c>
      <c r="B5" s="342"/>
      <c r="C5" s="342"/>
      <c r="D5" s="342"/>
      <c r="E5" s="343"/>
      <c r="F5" s="344"/>
      <c r="G5" s="344"/>
      <c r="H5" s="344"/>
      <c r="I5" s="344"/>
      <c r="J5" s="344"/>
      <c r="K5" s="344"/>
      <c r="L5" s="344"/>
      <c r="M5" s="345"/>
      <c r="N5" s="335"/>
      <c r="O5" s="336"/>
      <c r="P5" s="336"/>
      <c r="Q5" s="336"/>
      <c r="R5" s="336"/>
      <c r="S5" s="336"/>
      <c r="T5" s="336"/>
      <c r="U5" s="336"/>
      <c r="V5" s="336"/>
      <c r="W5" s="336"/>
      <c r="X5" s="337"/>
    </row>
    <row r="6" spans="1:48" ht="18.75" thickBot="1" x14ac:dyDescent="0.3">
      <c r="A6" s="326" t="s">
        <v>3</v>
      </c>
      <c r="B6" s="327"/>
      <c r="C6" s="327"/>
      <c r="D6" s="327"/>
      <c r="E6" s="346" t="s">
        <v>102</v>
      </c>
      <c r="F6" s="347"/>
      <c r="G6" s="347"/>
      <c r="H6" s="347"/>
      <c r="I6" s="347"/>
      <c r="J6" s="347"/>
      <c r="K6" s="347"/>
      <c r="L6" s="347"/>
      <c r="M6" s="348"/>
      <c r="N6" s="338"/>
      <c r="O6" s="339"/>
      <c r="P6" s="339"/>
      <c r="Q6" s="339"/>
      <c r="R6" s="339"/>
      <c r="S6" s="339"/>
      <c r="T6" s="339"/>
      <c r="U6" s="339"/>
      <c r="V6" s="339"/>
      <c r="W6" s="339"/>
      <c r="X6" s="340"/>
    </row>
    <row r="7" spans="1:48" ht="19.5" thickBot="1" x14ac:dyDescent="0.35">
      <c r="A7" s="3"/>
      <c r="B7" s="3"/>
      <c r="C7" s="3"/>
      <c r="D7" s="3"/>
      <c r="E7" s="3"/>
      <c r="F7" s="3"/>
      <c r="G7" s="3"/>
      <c r="H7" s="4"/>
      <c r="I7" s="5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48" x14ac:dyDescent="0.25">
      <c r="A8" s="289" t="s">
        <v>4</v>
      </c>
      <c r="B8" s="289" t="s">
        <v>45</v>
      </c>
      <c r="C8" s="289" t="s">
        <v>5</v>
      </c>
      <c r="D8" s="349" t="s">
        <v>6</v>
      </c>
      <c r="E8" s="352" t="s">
        <v>7</v>
      </c>
      <c r="F8" s="289" t="s">
        <v>8</v>
      </c>
      <c r="G8" s="287" t="s">
        <v>9</v>
      </c>
      <c r="H8" s="287"/>
      <c r="I8" s="287"/>
      <c r="J8" s="287"/>
      <c r="K8" s="288"/>
      <c r="L8" s="289" t="s">
        <v>10</v>
      </c>
      <c r="M8" s="292" t="s">
        <v>11</v>
      </c>
      <c r="N8" s="287"/>
      <c r="O8" s="287"/>
      <c r="P8" s="287"/>
      <c r="Q8" s="287"/>
      <c r="R8" s="287"/>
      <c r="S8" s="287"/>
      <c r="T8" s="288"/>
      <c r="U8" s="289" t="s">
        <v>12</v>
      </c>
      <c r="V8" s="171">
        <v>642030</v>
      </c>
      <c r="W8" s="289" t="s">
        <v>13</v>
      </c>
      <c r="X8" s="289" t="s">
        <v>57</v>
      </c>
    </row>
    <row r="9" spans="1:48" x14ac:dyDescent="0.25">
      <c r="A9" s="295"/>
      <c r="B9" s="290"/>
      <c r="C9" s="295"/>
      <c r="D9" s="350"/>
      <c r="E9" s="353"/>
      <c r="F9" s="295"/>
      <c r="G9" s="90">
        <v>611</v>
      </c>
      <c r="H9" s="313" t="s">
        <v>14</v>
      </c>
      <c r="I9" s="314"/>
      <c r="J9" s="7">
        <v>614</v>
      </c>
      <c r="K9" s="8">
        <v>616</v>
      </c>
      <c r="L9" s="290"/>
      <c r="M9" s="315" t="s">
        <v>15</v>
      </c>
      <c r="N9" s="285" t="s">
        <v>16</v>
      </c>
      <c r="O9" s="285" t="s">
        <v>17</v>
      </c>
      <c r="P9" s="285" t="s">
        <v>18</v>
      </c>
      <c r="Q9" s="285" t="s">
        <v>19</v>
      </c>
      <c r="R9" s="285" t="s">
        <v>20</v>
      </c>
      <c r="S9" s="285" t="s">
        <v>21</v>
      </c>
      <c r="T9" s="293" t="s">
        <v>22</v>
      </c>
      <c r="U9" s="290"/>
      <c r="V9" s="312"/>
      <c r="W9" s="295"/>
      <c r="X9" s="295"/>
      <c r="Z9" s="129"/>
      <c r="AA9" s="129"/>
      <c r="AB9" s="129"/>
      <c r="AC9" s="129"/>
      <c r="AD9" s="129"/>
      <c r="AE9" s="129"/>
      <c r="AF9" s="129"/>
      <c r="AG9" s="129"/>
      <c r="AH9" s="129"/>
      <c r="AI9" s="129"/>
      <c r="AJ9" s="129"/>
      <c r="AK9" s="129"/>
      <c r="AL9" s="129"/>
      <c r="AM9" s="129"/>
      <c r="AN9" s="129"/>
      <c r="AO9" s="129"/>
      <c r="AP9" s="129"/>
      <c r="AQ9" s="129"/>
      <c r="AR9" s="129"/>
      <c r="AS9" s="129"/>
      <c r="AT9" s="129"/>
      <c r="AU9" s="129"/>
      <c r="AV9" s="129"/>
    </row>
    <row r="10" spans="1:48" ht="60.75" thickBot="1" x14ac:dyDescent="0.3">
      <c r="A10" s="296"/>
      <c r="B10" s="291"/>
      <c r="C10" s="296"/>
      <c r="D10" s="351"/>
      <c r="E10" s="354"/>
      <c r="F10" s="296"/>
      <c r="G10" s="9" t="s">
        <v>23</v>
      </c>
      <c r="H10" s="10" t="s">
        <v>24</v>
      </c>
      <c r="I10" s="11" t="s">
        <v>25</v>
      </c>
      <c r="J10" s="12" t="s">
        <v>26</v>
      </c>
      <c r="K10" s="13" t="s">
        <v>27</v>
      </c>
      <c r="L10" s="291"/>
      <c r="M10" s="316"/>
      <c r="N10" s="286"/>
      <c r="O10" s="286"/>
      <c r="P10" s="286"/>
      <c r="Q10" s="286"/>
      <c r="R10" s="286"/>
      <c r="S10" s="286"/>
      <c r="T10" s="294"/>
      <c r="U10" s="291"/>
      <c r="V10" s="14" t="s">
        <v>28</v>
      </c>
      <c r="W10" s="296"/>
      <c r="X10" s="296"/>
      <c r="Z10" s="130"/>
      <c r="AA10" s="130"/>
      <c r="AB10" s="130"/>
      <c r="AC10" s="131"/>
      <c r="AD10" s="131"/>
      <c r="AE10" s="130"/>
      <c r="AF10" s="131"/>
      <c r="AG10" s="130"/>
      <c r="AH10" s="130"/>
      <c r="AI10" s="131"/>
      <c r="AJ10" s="132"/>
      <c r="AK10" s="132"/>
      <c r="AL10" s="133"/>
      <c r="AM10" s="133"/>
      <c r="AN10" s="132"/>
      <c r="AO10" s="133"/>
      <c r="AP10" s="132"/>
      <c r="AQ10" s="133"/>
      <c r="AR10" s="129"/>
      <c r="AS10" s="129"/>
      <c r="AT10" s="129"/>
      <c r="AU10" s="129"/>
      <c r="AV10" s="129"/>
    </row>
    <row r="11" spans="1:48" x14ac:dyDescent="0.25">
      <c r="A11" s="98"/>
      <c r="B11" s="54"/>
      <c r="C11" s="99"/>
      <c r="D11" s="19"/>
      <c r="E11" s="139" t="s">
        <v>56</v>
      </c>
      <c r="F11" s="20"/>
      <c r="G11" s="21"/>
      <c r="H11" s="22"/>
      <c r="I11" s="22"/>
      <c r="J11" s="22"/>
      <c r="K11" s="22"/>
      <c r="L11" s="16">
        <f t="shared" ref="L11:L20" si="0">ROUNDDOWN(SUM(G11:K11),2)</f>
        <v>0</v>
      </c>
      <c r="M11" s="16">
        <f>IF(F11=621,ROUNDDOWN(0.1*L11,2),0)</f>
        <v>0</v>
      </c>
      <c r="N11" s="16">
        <f>IF(F11=623,ROUNDDOWN(0.1*L11,2),0)</f>
        <v>0</v>
      </c>
      <c r="O11" s="16">
        <f>IF(L11&gt;=7091,99.27,ROUNDDOWN(L11*0.014,2))</f>
        <v>0</v>
      </c>
      <c r="P11" s="16">
        <f>IF(L11&gt;=7091,992.74,ROUNDDOWN(L11*0.14,2))</f>
        <v>0</v>
      </c>
      <c r="Q11" s="16">
        <f t="shared" ref="Q11" si="1">ROUNDDOWN(L11*0.008,2)</f>
        <v>0</v>
      </c>
      <c r="R11" s="16">
        <f>IF(L11&gt;=7091,212.73,ROUNDDOWN(L11*0.03,2))</f>
        <v>0</v>
      </c>
      <c r="S11" s="16">
        <f>IF(L11&gt;=7091,70.91,ROUNDDOWN(L11*0.01,2))</f>
        <v>0</v>
      </c>
      <c r="T11" s="16">
        <f>IF(L11&gt;=7091,336.82,ROUNDDOWN(L11*0.0475,2))</f>
        <v>0</v>
      </c>
      <c r="U11" s="16"/>
      <c r="V11" s="16"/>
      <c r="W11" s="17">
        <f t="shared" ref="W11:W20" si="2">SUM(L11:V11)</f>
        <v>0</v>
      </c>
      <c r="X11" s="56"/>
      <c r="Z11" s="134"/>
      <c r="AA11" s="130"/>
      <c r="AB11" s="135"/>
      <c r="AC11" s="135"/>
      <c r="AD11" s="135"/>
      <c r="AE11" s="135"/>
      <c r="AF11" s="135"/>
      <c r="AG11" s="135"/>
      <c r="AH11" s="135"/>
      <c r="AI11" s="135"/>
      <c r="AJ11" s="136"/>
      <c r="AK11" s="137"/>
      <c r="AL11" s="137"/>
      <c r="AM11" s="137"/>
      <c r="AN11" s="137"/>
      <c r="AO11" s="137"/>
      <c r="AP11" s="137"/>
      <c r="AQ11" s="137"/>
      <c r="AR11" s="129"/>
      <c r="AS11" s="129"/>
      <c r="AT11" s="129"/>
      <c r="AU11" s="129"/>
      <c r="AV11" s="129"/>
    </row>
    <row r="12" spans="1:48" x14ac:dyDescent="0.25">
      <c r="A12" s="98"/>
      <c r="B12" s="54"/>
      <c r="C12" s="101"/>
      <c r="D12" s="19"/>
      <c r="E12" s="139" t="s">
        <v>56</v>
      </c>
      <c r="F12" s="20"/>
      <c r="G12" s="21"/>
      <c r="H12" s="22"/>
      <c r="I12" s="22"/>
      <c r="J12" s="22"/>
      <c r="K12" s="22"/>
      <c r="L12" s="16">
        <f t="shared" si="0"/>
        <v>0</v>
      </c>
      <c r="M12" s="16">
        <f t="shared" ref="M12:M20" si="3">IF(F12=621,ROUNDDOWN(0.1*L12,2),0)</f>
        <v>0</v>
      </c>
      <c r="N12" s="16">
        <f t="shared" ref="N12:N20" si="4">IF(F12=623,ROUNDDOWN(0.1*L12,2),0)</f>
        <v>0</v>
      </c>
      <c r="O12" s="16">
        <f t="shared" ref="O12:O20" si="5">IF(L12&gt;=7091,99.27,ROUNDDOWN(L12*0.014,2))</f>
        <v>0</v>
      </c>
      <c r="P12" s="16">
        <f t="shared" ref="P12:P20" si="6">IF(L12&gt;=7091,992.74,ROUNDDOWN(L12*0.14,2))</f>
        <v>0</v>
      </c>
      <c r="Q12" s="16">
        <f t="shared" ref="Q12:Q20" si="7">ROUNDDOWN(L12*0.008,2)</f>
        <v>0</v>
      </c>
      <c r="R12" s="16">
        <f t="shared" ref="R12:R20" si="8">IF(L12&gt;=7091,212.73,ROUNDDOWN(L12*0.03,2))</f>
        <v>0</v>
      </c>
      <c r="S12" s="16">
        <f t="shared" ref="S12:S20" si="9">IF(L12&gt;=7091,70.91,ROUNDDOWN(L12*0.01,2))</f>
        <v>0</v>
      </c>
      <c r="T12" s="16">
        <f t="shared" ref="T12:T20" si="10">IF(L12&gt;=7091,336.82,ROUNDDOWN(L12*0.0475,2))</f>
        <v>0</v>
      </c>
      <c r="U12" s="16"/>
      <c r="V12" s="16"/>
      <c r="W12" s="17">
        <f t="shared" si="2"/>
        <v>0</v>
      </c>
      <c r="X12" s="56"/>
      <c r="Z12" s="134"/>
      <c r="AA12" s="130"/>
      <c r="AB12" s="135"/>
      <c r="AC12" s="135"/>
      <c r="AD12" s="135"/>
      <c r="AE12" s="135"/>
      <c r="AF12" s="135"/>
      <c r="AG12" s="135"/>
      <c r="AH12" s="135"/>
      <c r="AI12" s="135"/>
      <c r="AJ12" s="136"/>
      <c r="AK12" s="137"/>
      <c r="AL12" s="137"/>
      <c r="AM12" s="137"/>
      <c r="AN12" s="137"/>
      <c r="AO12" s="137"/>
      <c r="AP12" s="137"/>
      <c r="AQ12" s="137"/>
      <c r="AR12" s="129"/>
      <c r="AS12" s="129"/>
      <c r="AT12" s="129"/>
      <c r="AU12" s="129"/>
      <c r="AV12" s="129"/>
    </row>
    <row r="13" spans="1:48" x14ac:dyDescent="0.25">
      <c r="A13" s="98"/>
      <c r="B13" s="54"/>
      <c r="C13" s="18"/>
      <c r="D13" s="19"/>
      <c r="E13" s="139" t="s">
        <v>56</v>
      </c>
      <c r="F13" s="20"/>
      <c r="G13" s="21"/>
      <c r="H13" s="22"/>
      <c r="I13" s="22"/>
      <c r="J13" s="22"/>
      <c r="K13" s="22"/>
      <c r="L13" s="16">
        <f t="shared" si="0"/>
        <v>0</v>
      </c>
      <c r="M13" s="16">
        <f t="shared" si="3"/>
        <v>0</v>
      </c>
      <c r="N13" s="16">
        <f t="shared" si="4"/>
        <v>0</v>
      </c>
      <c r="O13" s="16">
        <f t="shared" si="5"/>
        <v>0</v>
      </c>
      <c r="P13" s="16">
        <f t="shared" si="6"/>
        <v>0</v>
      </c>
      <c r="Q13" s="16">
        <f t="shared" si="7"/>
        <v>0</v>
      </c>
      <c r="R13" s="16">
        <f t="shared" si="8"/>
        <v>0</v>
      </c>
      <c r="S13" s="16">
        <f t="shared" si="9"/>
        <v>0</v>
      </c>
      <c r="T13" s="16">
        <f t="shared" si="10"/>
        <v>0</v>
      </c>
      <c r="U13" s="16"/>
      <c r="V13" s="16"/>
      <c r="W13" s="17">
        <f t="shared" si="2"/>
        <v>0</v>
      </c>
      <c r="X13" s="56"/>
      <c r="Z13" s="134"/>
      <c r="AA13" s="130"/>
      <c r="AB13" s="135"/>
      <c r="AC13" s="135"/>
      <c r="AD13" s="135"/>
      <c r="AE13" s="135"/>
      <c r="AF13" s="135"/>
      <c r="AG13" s="135"/>
      <c r="AH13" s="135"/>
      <c r="AI13" s="135"/>
      <c r="AJ13" s="136"/>
      <c r="AK13" s="137"/>
      <c r="AL13" s="137"/>
      <c r="AM13" s="137"/>
      <c r="AN13" s="137"/>
      <c r="AO13" s="137"/>
      <c r="AP13" s="137"/>
      <c r="AQ13" s="137"/>
      <c r="AR13" s="129"/>
      <c r="AS13" s="129"/>
      <c r="AT13" s="129"/>
      <c r="AU13" s="129"/>
      <c r="AV13" s="129"/>
    </row>
    <row r="14" spans="1:48" x14ac:dyDescent="0.25">
      <c r="A14" s="98"/>
      <c r="B14" s="54"/>
      <c r="C14" s="18"/>
      <c r="D14" s="19"/>
      <c r="E14" s="139" t="s">
        <v>56</v>
      </c>
      <c r="F14" s="20"/>
      <c r="G14" s="21"/>
      <c r="H14" s="22"/>
      <c r="I14" s="22"/>
      <c r="J14" s="22"/>
      <c r="K14" s="22"/>
      <c r="L14" s="16">
        <f t="shared" si="0"/>
        <v>0</v>
      </c>
      <c r="M14" s="16">
        <f t="shared" si="3"/>
        <v>0</v>
      </c>
      <c r="N14" s="16">
        <f t="shared" si="4"/>
        <v>0</v>
      </c>
      <c r="O14" s="16">
        <f t="shared" si="5"/>
        <v>0</v>
      </c>
      <c r="P14" s="16">
        <f t="shared" si="6"/>
        <v>0</v>
      </c>
      <c r="Q14" s="16">
        <f t="shared" si="7"/>
        <v>0</v>
      </c>
      <c r="R14" s="16">
        <f t="shared" si="8"/>
        <v>0</v>
      </c>
      <c r="S14" s="16">
        <f t="shared" si="9"/>
        <v>0</v>
      </c>
      <c r="T14" s="16">
        <f t="shared" si="10"/>
        <v>0</v>
      </c>
      <c r="U14" s="16"/>
      <c r="V14" s="16"/>
      <c r="W14" s="17">
        <f t="shared" si="2"/>
        <v>0</v>
      </c>
      <c r="X14" s="56"/>
      <c r="Z14" s="134"/>
      <c r="AA14" s="130"/>
      <c r="AB14" s="135"/>
      <c r="AC14" s="135"/>
      <c r="AD14" s="135"/>
      <c r="AE14" s="135"/>
      <c r="AF14" s="135"/>
      <c r="AG14" s="135"/>
      <c r="AH14" s="135"/>
      <c r="AI14" s="135"/>
      <c r="AJ14" s="136"/>
      <c r="AK14" s="137"/>
      <c r="AL14" s="137"/>
      <c r="AM14" s="137"/>
      <c r="AN14" s="137"/>
      <c r="AO14" s="137"/>
      <c r="AP14" s="137"/>
      <c r="AQ14" s="137"/>
      <c r="AR14" s="129"/>
      <c r="AS14" s="129"/>
      <c r="AT14" s="129"/>
      <c r="AU14" s="129"/>
      <c r="AV14" s="129"/>
    </row>
    <row r="15" spans="1:48" x14ac:dyDescent="0.25">
      <c r="A15" s="98"/>
      <c r="B15" s="54"/>
      <c r="C15" s="18"/>
      <c r="D15" s="19"/>
      <c r="E15" s="139" t="s">
        <v>56</v>
      </c>
      <c r="F15" s="20"/>
      <c r="G15" s="21"/>
      <c r="H15" s="22"/>
      <c r="I15" s="22"/>
      <c r="J15" s="22"/>
      <c r="K15" s="22"/>
      <c r="L15" s="16">
        <f t="shared" si="0"/>
        <v>0</v>
      </c>
      <c r="M15" s="16">
        <f t="shared" si="3"/>
        <v>0</v>
      </c>
      <c r="N15" s="16">
        <f t="shared" si="4"/>
        <v>0</v>
      </c>
      <c r="O15" s="16">
        <f t="shared" si="5"/>
        <v>0</v>
      </c>
      <c r="P15" s="16">
        <f t="shared" si="6"/>
        <v>0</v>
      </c>
      <c r="Q15" s="16">
        <f t="shared" si="7"/>
        <v>0</v>
      </c>
      <c r="R15" s="16">
        <f t="shared" si="8"/>
        <v>0</v>
      </c>
      <c r="S15" s="16">
        <f t="shared" si="9"/>
        <v>0</v>
      </c>
      <c r="T15" s="16">
        <f t="shared" si="10"/>
        <v>0</v>
      </c>
      <c r="U15" s="16"/>
      <c r="V15" s="16"/>
      <c r="W15" s="17">
        <f t="shared" si="2"/>
        <v>0</v>
      </c>
      <c r="X15" s="56"/>
      <c r="Z15" s="134"/>
      <c r="AA15" s="130"/>
      <c r="AB15" s="135"/>
      <c r="AC15" s="135"/>
      <c r="AD15" s="135"/>
      <c r="AE15" s="135"/>
      <c r="AF15" s="135"/>
      <c r="AG15" s="135"/>
      <c r="AH15" s="135"/>
      <c r="AI15" s="135"/>
      <c r="AJ15" s="136"/>
      <c r="AK15" s="137"/>
      <c r="AL15" s="137"/>
      <c r="AM15" s="137"/>
      <c r="AN15" s="137"/>
      <c r="AO15" s="137"/>
      <c r="AP15" s="137"/>
      <c r="AQ15" s="137"/>
      <c r="AR15" s="129"/>
      <c r="AS15" s="129"/>
      <c r="AT15" s="129"/>
      <c r="AU15" s="129"/>
      <c r="AV15" s="129"/>
    </row>
    <row r="16" spans="1:48" x14ac:dyDescent="0.25">
      <c r="A16" s="98"/>
      <c r="B16" s="54"/>
      <c r="C16" s="18"/>
      <c r="D16" s="19"/>
      <c r="E16" s="139" t="s">
        <v>56</v>
      </c>
      <c r="F16" s="20"/>
      <c r="G16" s="21"/>
      <c r="H16" s="22"/>
      <c r="I16" s="22"/>
      <c r="J16" s="22"/>
      <c r="K16" s="22"/>
      <c r="L16" s="16">
        <f t="shared" si="0"/>
        <v>0</v>
      </c>
      <c r="M16" s="16">
        <f t="shared" si="3"/>
        <v>0</v>
      </c>
      <c r="N16" s="16">
        <f t="shared" si="4"/>
        <v>0</v>
      </c>
      <c r="O16" s="16">
        <f t="shared" si="5"/>
        <v>0</v>
      </c>
      <c r="P16" s="16">
        <f t="shared" si="6"/>
        <v>0</v>
      </c>
      <c r="Q16" s="16">
        <f t="shared" si="7"/>
        <v>0</v>
      </c>
      <c r="R16" s="16">
        <f t="shared" si="8"/>
        <v>0</v>
      </c>
      <c r="S16" s="16">
        <f t="shared" si="9"/>
        <v>0</v>
      </c>
      <c r="T16" s="16">
        <f t="shared" si="10"/>
        <v>0</v>
      </c>
      <c r="U16" s="16"/>
      <c r="V16" s="16"/>
      <c r="W16" s="17">
        <f t="shared" si="2"/>
        <v>0</v>
      </c>
      <c r="X16" s="56"/>
      <c r="Z16" s="134"/>
      <c r="AA16" s="130"/>
      <c r="AB16" s="135"/>
      <c r="AC16" s="135"/>
      <c r="AD16" s="135"/>
      <c r="AE16" s="135"/>
      <c r="AF16" s="135"/>
      <c r="AG16" s="135"/>
      <c r="AH16" s="135"/>
      <c r="AI16" s="135"/>
      <c r="AJ16" s="136"/>
      <c r="AK16" s="137"/>
      <c r="AL16" s="137"/>
      <c r="AM16" s="137"/>
      <c r="AN16" s="137"/>
      <c r="AO16" s="137"/>
      <c r="AP16" s="137"/>
      <c r="AQ16" s="137"/>
      <c r="AR16" s="129"/>
      <c r="AS16" s="129"/>
      <c r="AT16" s="129"/>
      <c r="AU16" s="129"/>
      <c r="AV16" s="129"/>
    </row>
    <row r="17" spans="1:48" x14ac:dyDescent="0.25">
      <c r="A17" s="98"/>
      <c r="B17" s="54"/>
      <c r="C17" s="18"/>
      <c r="D17" s="19"/>
      <c r="E17" s="139" t="s">
        <v>56</v>
      </c>
      <c r="F17" s="20"/>
      <c r="G17" s="21"/>
      <c r="H17" s="22"/>
      <c r="I17" s="22"/>
      <c r="J17" s="22"/>
      <c r="K17" s="22"/>
      <c r="L17" s="16">
        <f t="shared" si="0"/>
        <v>0</v>
      </c>
      <c r="M17" s="16">
        <f t="shared" si="3"/>
        <v>0</v>
      </c>
      <c r="N17" s="16">
        <f t="shared" si="4"/>
        <v>0</v>
      </c>
      <c r="O17" s="16">
        <f t="shared" si="5"/>
        <v>0</v>
      </c>
      <c r="P17" s="16">
        <f t="shared" si="6"/>
        <v>0</v>
      </c>
      <c r="Q17" s="16">
        <f t="shared" si="7"/>
        <v>0</v>
      </c>
      <c r="R17" s="16">
        <f t="shared" si="8"/>
        <v>0</v>
      </c>
      <c r="S17" s="16">
        <f t="shared" si="9"/>
        <v>0</v>
      </c>
      <c r="T17" s="16">
        <f t="shared" si="10"/>
        <v>0</v>
      </c>
      <c r="U17" s="16"/>
      <c r="V17" s="16"/>
      <c r="W17" s="17">
        <f t="shared" si="2"/>
        <v>0</v>
      </c>
      <c r="X17" s="56"/>
      <c r="Z17" s="134"/>
      <c r="AA17" s="130"/>
      <c r="AB17" s="135"/>
      <c r="AC17" s="135"/>
      <c r="AD17" s="135"/>
      <c r="AE17" s="135"/>
      <c r="AF17" s="135"/>
      <c r="AG17" s="135"/>
      <c r="AH17" s="135"/>
      <c r="AI17" s="135"/>
      <c r="AJ17" s="136"/>
      <c r="AK17" s="137"/>
      <c r="AL17" s="137"/>
      <c r="AM17" s="137"/>
      <c r="AN17" s="137"/>
      <c r="AO17" s="137"/>
      <c r="AP17" s="137"/>
      <c r="AQ17" s="137"/>
      <c r="AR17" s="129"/>
      <c r="AS17" s="129"/>
      <c r="AT17" s="129"/>
      <c r="AU17" s="129"/>
      <c r="AV17" s="129"/>
    </row>
    <row r="18" spans="1:48" x14ac:dyDescent="0.25">
      <c r="A18" s="98"/>
      <c r="B18" s="54"/>
      <c r="C18" s="18"/>
      <c r="D18" s="19"/>
      <c r="E18" s="139" t="s">
        <v>56</v>
      </c>
      <c r="F18" s="20"/>
      <c r="G18" s="21"/>
      <c r="H18" s="22"/>
      <c r="I18" s="22"/>
      <c r="J18" s="22"/>
      <c r="K18" s="22"/>
      <c r="L18" s="16">
        <f t="shared" si="0"/>
        <v>0</v>
      </c>
      <c r="M18" s="16">
        <f t="shared" si="3"/>
        <v>0</v>
      </c>
      <c r="N18" s="16">
        <f t="shared" si="4"/>
        <v>0</v>
      </c>
      <c r="O18" s="16">
        <f t="shared" si="5"/>
        <v>0</v>
      </c>
      <c r="P18" s="16">
        <f t="shared" si="6"/>
        <v>0</v>
      </c>
      <c r="Q18" s="16">
        <f t="shared" si="7"/>
        <v>0</v>
      </c>
      <c r="R18" s="16">
        <f t="shared" si="8"/>
        <v>0</v>
      </c>
      <c r="S18" s="16">
        <f t="shared" si="9"/>
        <v>0</v>
      </c>
      <c r="T18" s="16">
        <f t="shared" si="10"/>
        <v>0</v>
      </c>
      <c r="U18" s="16"/>
      <c r="V18" s="16"/>
      <c r="W18" s="17">
        <f t="shared" si="2"/>
        <v>0</v>
      </c>
      <c r="X18" s="56"/>
      <c r="Z18" s="134"/>
      <c r="AA18" s="130"/>
      <c r="AB18" s="135"/>
      <c r="AC18" s="135"/>
      <c r="AD18" s="135"/>
      <c r="AE18" s="135"/>
      <c r="AF18" s="135"/>
      <c r="AG18" s="135"/>
      <c r="AH18" s="135"/>
      <c r="AI18" s="135"/>
      <c r="AJ18" s="136"/>
      <c r="AK18" s="137"/>
      <c r="AL18" s="137"/>
      <c r="AM18" s="137"/>
      <c r="AN18" s="137"/>
      <c r="AO18" s="137"/>
      <c r="AP18" s="137"/>
      <c r="AQ18" s="137"/>
      <c r="AR18" s="129"/>
      <c r="AS18" s="129"/>
      <c r="AT18" s="129"/>
      <c r="AU18" s="129"/>
      <c r="AV18" s="129"/>
    </row>
    <row r="19" spans="1:48" x14ac:dyDescent="0.25">
      <c r="A19" s="98"/>
      <c r="B19" s="54"/>
      <c r="C19" s="18"/>
      <c r="D19" s="19"/>
      <c r="E19" s="139" t="s">
        <v>56</v>
      </c>
      <c r="F19" s="20"/>
      <c r="G19" s="21"/>
      <c r="H19" s="22"/>
      <c r="I19" s="22"/>
      <c r="J19" s="22"/>
      <c r="K19" s="22"/>
      <c r="L19" s="16">
        <f t="shared" si="0"/>
        <v>0</v>
      </c>
      <c r="M19" s="16">
        <f t="shared" si="3"/>
        <v>0</v>
      </c>
      <c r="N19" s="16">
        <f t="shared" si="4"/>
        <v>0</v>
      </c>
      <c r="O19" s="16">
        <f t="shared" si="5"/>
        <v>0</v>
      </c>
      <c r="P19" s="16">
        <f t="shared" si="6"/>
        <v>0</v>
      </c>
      <c r="Q19" s="16">
        <f t="shared" si="7"/>
        <v>0</v>
      </c>
      <c r="R19" s="16">
        <f t="shared" si="8"/>
        <v>0</v>
      </c>
      <c r="S19" s="16">
        <f t="shared" si="9"/>
        <v>0</v>
      </c>
      <c r="T19" s="16">
        <f t="shared" si="10"/>
        <v>0</v>
      </c>
      <c r="U19" s="16"/>
      <c r="V19" s="16"/>
      <c r="W19" s="17">
        <f t="shared" si="2"/>
        <v>0</v>
      </c>
      <c r="X19" s="56"/>
      <c r="Z19" s="134"/>
      <c r="AA19" s="130"/>
      <c r="AB19" s="135"/>
      <c r="AC19" s="135"/>
      <c r="AD19" s="135"/>
      <c r="AE19" s="135"/>
      <c r="AF19" s="135"/>
      <c r="AG19" s="135"/>
      <c r="AH19" s="135"/>
      <c r="AI19" s="135"/>
      <c r="AJ19" s="136"/>
      <c r="AK19" s="137"/>
      <c r="AL19" s="137"/>
      <c r="AM19" s="137"/>
      <c r="AN19" s="137"/>
      <c r="AO19" s="137"/>
      <c r="AP19" s="137"/>
      <c r="AQ19" s="137"/>
      <c r="AR19" s="129"/>
      <c r="AS19" s="129"/>
      <c r="AT19" s="129"/>
      <c r="AU19" s="129"/>
      <c r="AV19" s="129"/>
    </row>
    <row r="20" spans="1:48" x14ac:dyDescent="0.25">
      <c r="A20" s="98"/>
      <c r="B20" s="54"/>
      <c r="C20" s="18"/>
      <c r="D20" s="19"/>
      <c r="E20" s="139" t="s">
        <v>56</v>
      </c>
      <c r="F20" s="20"/>
      <c r="G20" s="21"/>
      <c r="H20" s="22"/>
      <c r="I20" s="22"/>
      <c r="J20" s="22"/>
      <c r="K20" s="22"/>
      <c r="L20" s="16">
        <f t="shared" si="0"/>
        <v>0</v>
      </c>
      <c r="M20" s="16">
        <f t="shared" si="3"/>
        <v>0</v>
      </c>
      <c r="N20" s="16">
        <f t="shared" si="4"/>
        <v>0</v>
      </c>
      <c r="O20" s="16">
        <f t="shared" si="5"/>
        <v>0</v>
      </c>
      <c r="P20" s="16">
        <f t="shared" si="6"/>
        <v>0</v>
      </c>
      <c r="Q20" s="16">
        <f t="shared" si="7"/>
        <v>0</v>
      </c>
      <c r="R20" s="16">
        <f t="shared" si="8"/>
        <v>0</v>
      </c>
      <c r="S20" s="16">
        <f t="shared" si="9"/>
        <v>0</v>
      </c>
      <c r="T20" s="16">
        <f t="shared" si="10"/>
        <v>0</v>
      </c>
      <c r="U20" s="16"/>
      <c r="V20" s="16"/>
      <c r="W20" s="17">
        <f t="shared" si="2"/>
        <v>0</v>
      </c>
      <c r="X20" s="56"/>
      <c r="Z20" s="134"/>
      <c r="AA20" s="130"/>
      <c r="AB20" s="135"/>
      <c r="AC20" s="135"/>
      <c r="AD20" s="135"/>
      <c r="AE20" s="135"/>
      <c r="AF20" s="135"/>
      <c r="AG20" s="135"/>
      <c r="AH20" s="135"/>
      <c r="AI20" s="135"/>
      <c r="AJ20" s="136"/>
      <c r="AK20" s="137"/>
      <c r="AL20" s="137"/>
      <c r="AM20" s="137"/>
      <c r="AN20" s="137"/>
      <c r="AO20" s="137"/>
      <c r="AP20" s="137"/>
      <c r="AQ20" s="137"/>
      <c r="AR20" s="129"/>
      <c r="AS20" s="129"/>
      <c r="AT20" s="129"/>
      <c r="AU20" s="129"/>
      <c r="AV20" s="129"/>
    </row>
    <row r="21" spans="1:48" ht="15.75" x14ac:dyDescent="0.25">
      <c r="A21" s="297" t="s">
        <v>68</v>
      </c>
      <c r="B21" s="298"/>
      <c r="C21" s="298"/>
      <c r="D21" s="298"/>
      <c r="E21" s="299"/>
      <c r="F21" s="91"/>
      <c r="G21" s="26">
        <f t="shared" ref="G21:W21" si="11">SUM(G11:G20)</f>
        <v>0</v>
      </c>
      <c r="H21" s="26">
        <f t="shared" si="11"/>
        <v>0</v>
      </c>
      <c r="I21" s="26">
        <f t="shared" si="11"/>
        <v>0</v>
      </c>
      <c r="J21" s="26">
        <f t="shared" si="11"/>
        <v>0</v>
      </c>
      <c r="K21" s="26">
        <f t="shared" si="11"/>
        <v>0</v>
      </c>
      <c r="L21" s="26">
        <f t="shared" si="11"/>
        <v>0</v>
      </c>
      <c r="M21" s="26">
        <f t="shared" si="11"/>
        <v>0</v>
      </c>
      <c r="N21" s="26">
        <f t="shared" si="11"/>
        <v>0</v>
      </c>
      <c r="O21" s="26">
        <f t="shared" si="11"/>
        <v>0</v>
      </c>
      <c r="P21" s="26">
        <f t="shared" si="11"/>
        <v>0</v>
      </c>
      <c r="Q21" s="26">
        <f t="shared" si="11"/>
        <v>0</v>
      </c>
      <c r="R21" s="26">
        <f t="shared" si="11"/>
        <v>0</v>
      </c>
      <c r="S21" s="26">
        <f t="shared" si="11"/>
        <v>0</v>
      </c>
      <c r="T21" s="26">
        <f t="shared" si="11"/>
        <v>0</v>
      </c>
      <c r="U21" s="26">
        <f t="shared" si="11"/>
        <v>0</v>
      </c>
      <c r="V21" s="26">
        <f t="shared" si="11"/>
        <v>0</v>
      </c>
      <c r="W21" s="26">
        <f t="shared" si="11"/>
        <v>0</v>
      </c>
      <c r="X21" s="27"/>
      <c r="Z21" s="130"/>
      <c r="AA21" s="130"/>
      <c r="AB21" s="138"/>
      <c r="AC21" s="138"/>
      <c r="AD21" s="138"/>
      <c r="AE21" s="138"/>
      <c r="AF21" s="138"/>
      <c r="AG21" s="138"/>
      <c r="AH21" s="138"/>
      <c r="AI21" s="138"/>
      <c r="AJ21" s="136"/>
      <c r="AK21" s="137"/>
      <c r="AL21" s="137"/>
      <c r="AM21" s="137"/>
      <c r="AN21" s="137"/>
      <c r="AO21" s="137"/>
      <c r="AP21" s="137"/>
      <c r="AQ21" s="137"/>
      <c r="AR21" s="129"/>
      <c r="AS21" s="129"/>
      <c r="AT21" s="129"/>
      <c r="AU21" s="129"/>
      <c r="AV21" s="129"/>
    </row>
    <row r="22" spans="1:48" ht="16.5" thickBot="1" x14ac:dyDescent="0.3">
      <c r="A22" s="28"/>
      <c r="B22" s="28"/>
      <c r="C22" s="29"/>
      <c r="D22" s="29"/>
      <c r="E22" s="29"/>
      <c r="F22" s="29"/>
      <c r="G22" s="30"/>
      <c r="H22" s="30"/>
      <c r="I22" s="30"/>
      <c r="J22" s="30"/>
      <c r="K22" s="30"/>
      <c r="L22" s="30"/>
      <c r="M22" s="30"/>
      <c r="N22" s="30"/>
      <c r="O22" s="31"/>
      <c r="P22" s="31"/>
      <c r="Q22" s="31"/>
      <c r="R22" s="31"/>
      <c r="S22" s="31"/>
      <c r="T22" s="30"/>
      <c r="U22" s="30"/>
      <c r="V22" s="30"/>
      <c r="W22" s="30"/>
      <c r="X22" s="32"/>
      <c r="Z22" s="129"/>
      <c r="AA22" s="129"/>
      <c r="AB22" s="129"/>
      <c r="AC22" s="129"/>
      <c r="AD22" s="129"/>
      <c r="AE22" s="129"/>
      <c r="AF22" s="129"/>
      <c r="AG22" s="129"/>
      <c r="AH22" s="129"/>
      <c r="AI22" s="129"/>
      <c r="AJ22" s="129"/>
      <c r="AK22" s="129"/>
      <c r="AL22" s="129"/>
      <c r="AM22" s="129"/>
      <c r="AN22" s="129"/>
      <c r="AO22" s="129"/>
      <c r="AP22" s="129"/>
      <c r="AQ22" s="129"/>
      <c r="AR22" s="129"/>
      <c r="AS22" s="129"/>
      <c r="AT22" s="129"/>
      <c r="AU22" s="129"/>
      <c r="AV22" s="129"/>
    </row>
    <row r="23" spans="1:48" ht="16.5" thickBot="1" x14ac:dyDescent="0.3">
      <c r="A23" s="300" t="s">
        <v>29</v>
      </c>
      <c r="B23" s="301"/>
      <c r="C23" s="302"/>
      <c r="D23" s="302"/>
      <c r="E23" s="302"/>
      <c r="F23" s="302"/>
      <c r="G23" s="302"/>
      <c r="H23" s="302"/>
      <c r="I23" s="302"/>
      <c r="J23" s="302"/>
      <c r="K23" s="302"/>
      <c r="L23" s="302"/>
      <c r="M23" s="302"/>
      <c r="N23" s="302"/>
      <c r="O23" s="302"/>
      <c r="P23" s="302"/>
      <c r="Q23" s="302"/>
      <c r="R23" s="302"/>
      <c r="S23" s="302"/>
      <c r="T23" s="302"/>
      <c r="U23" s="302"/>
      <c r="V23" s="302"/>
      <c r="W23" s="302"/>
      <c r="X23" s="303"/>
    </row>
    <row r="24" spans="1:48" ht="15.75" x14ac:dyDescent="0.25">
      <c r="A24" s="33" t="s">
        <v>30</v>
      </c>
      <c r="B24" s="309" t="s">
        <v>31</v>
      </c>
      <c r="C24" s="310"/>
      <c r="D24" s="311"/>
      <c r="E24" s="304"/>
      <c r="F24" s="305"/>
      <c r="G24" s="305"/>
      <c r="H24" s="305"/>
      <c r="I24" s="305"/>
      <c r="J24" s="305"/>
      <c r="K24" s="34">
        <v>2</v>
      </c>
      <c r="L24" s="306" t="s">
        <v>32</v>
      </c>
      <c r="M24" s="306"/>
      <c r="N24" s="306"/>
      <c r="O24" s="306"/>
      <c r="P24" s="306"/>
      <c r="Q24" s="306"/>
      <c r="R24" s="307"/>
      <c r="S24" s="307"/>
      <c r="T24" s="307"/>
      <c r="U24" s="307"/>
      <c r="V24" s="307"/>
      <c r="W24" s="307"/>
      <c r="X24" s="308"/>
    </row>
    <row r="25" spans="1:48" ht="15" customHeight="1" x14ac:dyDescent="0.25">
      <c r="A25" s="35" t="s">
        <v>33</v>
      </c>
      <c r="B25" s="317" t="s">
        <v>34</v>
      </c>
      <c r="C25" s="318"/>
      <c r="D25" s="318"/>
      <c r="E25" s="318"/>
      <c r="F25" s="318"/>
      <c r="G25" s="318"/>
      <c r="H25" s="318"/>
      <c r="I25" s="318"/>
      <c r="J25" s="318"/>
      <c r="K25" s="318"/>
      <c r="L25" s="318"/>
      <c r="M25" s="318"/>
      <c r="N25" s="318"/>
      <c r="O25" s="318"/>
      <c r="P25" s="318"/>
      <c r="Q25" s="318"/>
      <c r="R25" s="318"/>
      <c r="S25" s="318"/>
      <c r="T25" s="318"/>
      <c r="U25" s="318"/>
      <c r="V25" s="318"/>
      <c r="W25" s="318"/>
      <c r="X25" s="319"/>
    </row>
    <row r="26" spans="1:48" ht="15" customHeight="1" x14ac:dyDescent="0.25">
      <c r="A26" s="274"/>
      <c r="B26" s="51"/>
      <c r="C26" s="277" t="s">
        <v>35</v>
      </c>
      <c r="D26" s="277"/>
      <c r="E26" s="277"/>
      <c r="F26" s="277"/>
      <c r="G26" s="277"/>
      <c r="H26" s="277"/>
      <c r="I26" s="277"/>
      <c r="J26" s="277"/>
      <c r="K26" s="278" t="s">
        <v>36</v>
      </c>
      <c r="L26" s="278"/>
      <c r="M26" s="278"/>
      <c r="N26" s="278"/>
      <c r="O26" s="278"/>
      <c r="P26" s="278"/>
      <c r="Q26" s="278"/>
      <c r="R26" s="278"/>
      <c r="S26" s="278"/>
      <c r="T26" s="277"/>
      <c r="U26" s="277"/>
      <c r="V26" s="277"/>
      <c r="W26" s="277"/>
      <c r="X26" s="279"/>
    </row>
    <row r="27" spans="1:48" ht="15" customHeight="1" x14ac:dyDescent="0.25">
      <c r="A27" s="275"/>
      <c r="B27" s="52"/>
      <c r="C27" s="277" t="s">
        <v>37</v>
      </c>
      <c r="D27" s="277"/>
      <c r="E27" s="277"/>
      <c r="F27" s="277"/>
      <c r="G27" s="277"/>
      <c r="H27" s="277"/>
      <c r="I27" s="277"/>
      <c r="J27" s="277"/>
      <c r="K27" s="278"/>
      <c r="L27" s="278"/>
      <c r="M27" s="278"/>
      <c r="N27" s="278"/>
      <c r="O27" s="278"/>
      <c r="P27" s="278"/>
      <c r="Q27" s="278"/>
      <c r="R27" s="278"/>
      <c r="S27" s="278"/>
      <c r="T27" s="277"/>
      <c r="U27" s="277"/>
      <c r="V27" s="277"/>
      <c r="W27" s="277"/>
      <c r="X27" s="279"/>
    </row>
    <row r="28" spans="1:48" ht="15.75" customHeight="1" thickBot="1" x14ac:dyDescent="0.3">
      <c r="A28" s="276"/>
      <c r="B28" s="53"/>
      <c r="C28" s="280" t="s">
        <v>38</v>
      </c>
      <c r="D28" s="280"/>
      <c r="E28" s="277"/>
      <c r="F28" s="277"/>
      <c r="G28" s="277"/>
      <c r="H28" s="277"/>
      <c r="I28" s="277"/>
      <c r="J28" s="277"/>
      <c r="K28" s="280" t="s">
        <v>39</v>
      </c>
      <c r="L28" s="280"/>
      <c r="M28" s="280"/>
      <c r="N28" s="280"/>
      <c r="O28" s="280"/>
      <c r="P28" s="280"/>
      <c r="Q28" s="280"/>
      <c r="R28" s="280"/>
      <c r="S28" s="280"/>
      <c r="T28" s="280"/>
      <c r="U28" s="280"/>
      <c r="V28" s="280"/>
      <c r="W28" s="280"/>
      <c r="X28" s="281"/>
    </row>
    <row r="29" spans="1:48" ht="16.5" thickBot="1" x14ac:dyDescent="0.3">
      <c r="A29" s="28"/>
      <c r="B29" s="28"/>
      <c r="C29" s="29"/>
      <c r="D29" s="29"/>
      <c r="E29" s="29"/>
      <c r="F29" s="29"/>
      <c r="G29" s="36"/>
      <c r="H29" s="36"/>
      <c r="I29" s="36"/>
      <c r="J29" s="30"/>
      <c r="K29" s="30"/>
      <c r="L29" s="30"/>
      <c r="M29" s="30"/>
      <c r="N29" s="30"/>
      <c r="O29" s="31"/>
      <c r="P29" s="31"/>
      <c r="Q29" s="31"/>
      <c r="R29" s="31"/>
      <c r="S29" s="31"/>
      <c r="T29" s="30"/>
      <c r="U29" s="30"/>
      <c r="V29" s="30"/>
      <c r="W29" s="30"/>
      <c r="X29" s="32"/>
    </row>
    <row r="30" spans="1:48" x14ac:dyDescent="0.25">
      <c r="A30" s="37" t="s">
        <v>40</v>
      </c>
      <c r="B30" s="37"/>
      <c r="C30" s="37"/>
      <c r="D30" s="37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282" t="s">
        <v>41</v>
      </c>
      <c r="P30" s="283"/>
      <c r="Q30" s="283"/>
      <c r="R30" s="283"/>
      <c r="S30" s="283"/>
      <c r="T30" s="283"/>
      <c r="U30" s="283"/>
      <c r="V30" s="283"/>
      <c r="W30" s="283"/>
      <c r="X30" s="284"/>
    </row>
    <row r="31" spans="1:48" x14ac:dyDescent="0.25">
      <c r="A31" s="39">
        <v>1</v>
      </c>
      <c r="B31" s="39"/>
      <c r="C31" s="40" t="s">
        <v>42</v>
      </c>
      <c r="D31" s="41"/>
      <c r="E31" s="41"/>
      <c r="F31" s="41"/>
      <c r="G31" s="41"/>
      <c r="H31" s="41"/>
      <c r="I31" s="42"/>
      <c r="J31" s="42"/>
      <c r="K31" s="42"/>
      <c r="L31" s="41"/>
      <c r="M31" s="41"/>
      <c r="N31" s="41"/>
      <c r="O31" s="261" t="s">
        <v>58</v>
      </c>
      <c r="P31" s="262"/>
      <c r="Q31" s="262"/>
      <c r="R31" s="262"/>
      <c r="S31" s="262"/>
      <c r="T31" s="262"/>
      <c r="U31" s="262"/>
      <c r="V31" s="262"/>
      <c r="W31" s="262"/>
      <c r="X31" s="263"/>
    </row>
    <row r="32" spans="1:48" x14ac:dyDescent="0.25">
      <c r="A32" s="39">
        <v>2</v>
      </c>
      <c r="B32" s="39"/>
      <c r="C32" s="40" t="s">
        <v>43</v>
      </c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261" t="s">
        <v>48</v>
      </c>
      <c r="P32" s="262"/>
      <c r="Q32" s="262"/>
      <c r="R32" s="262"/>
      <c r="S32" s="262"/>
      <c r="T32" s="262"/>
      <c r="U32" s="262"/>
      <c r="V32" s="262"/>
      <c r="W32" s="262"/>
      <c r="X32" s="263"/>
    </row>
    <row r="33" spans="1:24" x14ac:dyDescent="0.25">
      <c r="A33" s="39"/>
      <c r="B33" s="39"/>
      <c r="C33" s="40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271"/>
      <c r="P33" s="272"/>
      <c r="Q33" s="272"/>
      <c r="R33" s="272"/>
      <c r="S33" s="272"/>
      <c r="T33" s="272"/>
      <c r="U33" s="272"/>
      <c r="V33" s="272"/>
      <c r="W33" s="272"/>
      <c r="X33" s="273"/>
    </row>
    <row r="34" spans="1:24" x14ac:dyDescent="0.25">
      <c r="A34" s="39"/>
      <c r="B34" s="39"/>
      <c r="C34" s="40"/>
      <c r="D34" s="43"/>
      <c r="E34"/>
      <c r="F34"/>
      <c r="G34"/>
      <c r="H34"/>
      <c r="I34"/>
      <c r="J34"/>
      <c r="K34"/>
      <c r="L34"/>
      <c r="M34"/>
      <c r="N34"/>
      <c r="O34" s="261"/>
      <c r="P34" s="262"/>
      <c r="Q34" s="262"/>
      <c r="R34" s="262"/>
      <c r="S34" s="262"/>
      <c r="T34" s="262"/>
      <c r="U34" s="262"/>
      <c r="V34" s="262"/>
      <c r="W34" s="262"/>
      <c r="X34" s="263"/>
    </row>
    <row r="35" spans="1:24" x14ac:dyDescent="0.25">
      <c r="A35" s="44" t="s">
        <v>44</v>
      </c>
      <c r="B35" s="44"/>
      <c r="C35" s="264" t="s">
        <v>55</v>
      </c>
      <c r="D35" s="264"/>
      <c r="E35" s="264"/>
      <c r="F35" s="264"/>
      <c r="G35" s="264"/>
      <c r="H35" s="264"/>
      <c r="I35" s="264"/>
      <c r="J35" s="264"/>
      <c r="K35" s="264"/>
      <c r="L35" s="264"/>
      <c r="M35" s="264"/>
      <c r="N35"/>
      <c r="O35" s="261" t="s">
        <v>49</v>
      </c>
      <c r="P35" s="262"/>
      <c r="Q35" s="262"/>
      <c r="R35" s="262"/>
      <c r="S35" s="262"/>
      <c r="T35" s="262"/>
      <c r="U35" s="262"/>
      <c r="V35" s="262"/>
      <c r="W35" s="262"/>
      <c r="X35" s="263"/>
    </row>
    <row r="36" spans="1:24" x14ac:dyDescent="0.25">
      <c r="A36" s="44"/>
      <c r="B36" s="44"/>
      <c r="C36" s="264"/>
      <c r="D36" s="264"/>
      <c r="E36" s="264"/>
      <c r="F36" s="264"/>
      <c r="G36" s="264"/>
      <c r="H36" s="264"/>
      <c r="I36" s="264"/>
      <c r="J36" s="264"/>
      <c r="K36" s="264"/>
      <c r="L36" s="264"/>
      <c r="M36" s="264"/>
      <c r="N36" s="89"/>
      <c r="O36" s="265"/>
      <c r="P36" s="266"/>
      <c r="Q36" s="266"/>
      <c r="R36" s="266"/>
      <c r="S36" s="266"/>
      <c r="T36" s="266"/>
      <c r="U36" s="266"/>
      <c r="V36" s="266"/>
      <c r="W36" s="266"/>
      <c r="X36" s="267"/>
    </row>
    <row r="37" spans="1:24" ht="15.75" thickBot="1" x14ac:dyDescent="0.3">
      <c r="A37" s="89"/>
      <c r="B37" s="89"/>
      <c r="C37" s="264"/>
      <c r="D37" s="264"/>
      <c r="E37" s="264"/>
      <c r="F37" s="264"/>
      <c r="G37" s="264"/>
      <c r="H37" s="264"/>
      <c r="I37" s="264"/>
      <c r="J37" s="264"/>
      <c r="K37" s="264"/>
      <c r="L37" s="264"/>
      <c r="M37" s="264"/>
      <c r="N37" s="89"/>
      <c r="O37" s="268"/>
      <c r="P37" s="269"/>
      <c r="Q37" s="269"/>
      <c r="R37" s="269"/>
      <c r="S37" s="269"/>
      <c r="T37" s="269"/>
      <c r="U37" s="269"/>
      <c r="V37" s="269"/>
      <c r="W37" s="269"/>
      <c r="X37" s="270"/>
    </row>
    <row r="38" spans="1:24" x14ac:dyDescent="0.25">
      <c r="A38" s="89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</row>
    <row r="39" spans="1:24" x14ac:dyDescent="0.25">
      <c r="A39" s="89"/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N39" s="89"/>
      <c r="O39" s="89"/>
      <c r="P39" s="89"/>
      <c r="Q39" s="89"/>
      <c r="R39" s="89"/>
      <c r="S39" s="89"/>
      <c r="T39" s="89"/>
      <c r="U39" s="89"/>
      <c r="W39" s="89"/>
      <c r="X39" s="89"/>
    </row>
    <row r="40" spans="1:24" x14ac:dyDescent="0.25">
      <c r="A40" s="89"/>
      <c r="B40" s="89"/>
      <c r="C40" s="89"/>
      <c r="D40" s="89"/>
      <c r="E40" s="89"/>
      <c r="F40" s="89"/>
      <c r="G40" s="89"/>
      <c r="H40" s="89"/>
      <c r="I40" s="89"/>
      <c r="J40" s="89"/>
      <c r="K40" s="89"/>
      <c r="L40" s="89"/>
      <c r="N40" s="89"/>
      <c r="O40" s="89"/>
      <c r="P40" s="89"/>
      <c r="Q40" s="89"/>
      <c r="R40" s="89"/>
      <c r="S40" s="89"/>
      <c r="T40" s="89"/>
      <c r="U40" s="89"/>
      <c r="W40" s="89"/>
      <c r="X40" s="89"/>
    </row>
  </sheetData>
  <mergeCells count="60">
    <mergeCell ref="O31:X31"/>
    <mergeCell ref="O32:X32"/>
    <mergeCell ref="O34:X34"/>
    <mergeCell ref="C35:M37"/>
    <mergeCell ref="O35:X35"/>
    <mergeCell ref="O36:X36"/>
    <mergeCell ref="O37:X37"/>
    <mergeCell ref="A21:E21"/>
    <mergeCell ref="A23:X23"/>
    <mergeCell ref="O33:X33"/>
    <mergeCell ref="B25:X25"/>
    <mergeCell ref="A26:A28"/>
    <mergeCell ref="C26:D26"/>
    <mergeCell ref="E26:J26"/>
    <mergeCell ref="K26:S27"/>
    <mergeCell ref="T26:X27"/>
    <mergeCell ref="C27:D27"/>
    <mergeCell ref="E27:J27"/>
    <mergeCell ref="C28:D28"/>
    <mergeCell ref="E28:J28"/>
    <mergeCell ref="K28:S28"/>
    <mergeCell ref="T28:X28"/>
    <mergeCell ref="O30:X30"/>
    <mergeCell ref="P9:P10"/>
    <mergeCell ref="Q9:Q10"/>
    <mergeCell ref="R9:R10"/>
    <mergeCell ref="S9:S10"/>
    <mergeCell ref="T9:T10"/>
    <mergeCell ref="F8:F10"/>
    <mergeCell ref="G8:K8"/>
    <mergeCell ref="L8:L10"/>
    <mergeCell ref="M8:T8"/>
    <mergeCell ref="B24:D24"/>
    <mergeCell ref="E24:J24"/>
    <mergeCell ref="L24:Q24"/>
    <mergeCell ref="R24:X24"/>
    <mergeCell ref="U8:U10"/>
    <mergeCell ref="V8:V9"/>
    <mergeCell ref="W8:W10"/>
    <mergeCell ref="X8:X10"/>
    <mergeCell ref="H9:I9"/>
    <mergeCell ref="M9:M10"/>
    <mergeCell ref="N9:N10"/>
    <mergeCell ref="O9:O10"/>
    <mergeCell ref="A8:A10"/>
    <mergeCell ref="B8:B10"/>
    <mergeCell ref="C8:C10"/>
    <mergeCell ref="D8:D10"/>
    <mergeCell ref="E8:E10"/>
    <mergeCell ref="A1:D1"/>
    <mergeCell ref="E1:X1"/>
    <mergeCell ref="A3:D3"/>
    <mergeCell ref="E3:M3"/>
    <mergeCell ref="N3:X6"/>
    <mergeCell ref="A4:D4"/>
    <mergeCell ref="E4:M4"/>
    <mergeCell ref="A5:D5"/>
    <mergeCell ref="E5:M5"/>
    <mergeCell ref="A6:D6"/>
    <mergeCell ref="E6:M6"/>
  </mergeCells>
  <pageMargins left="0" right="0" top="0" bottom="0" header="0.31496062992125984" footer="0.31496062992125984"/>
  <pageSetup paperSize="9" scale="60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</sheetPr>
  <dimension ref="A1:AV40"/>
  <sheetViews>
    <sheetView topLeftCell="D1" zoomScaleNormal="100" workbookViewId="0">
      <selection activeCell="V8" sqref="V8:V9"/>
    </sheetView>
  </sheetViews>
  <sheetFormatPr defaultRowHeight="15" x14ac:dyDescent="0.25"/>
  <cols>
    <col min="1" max="1" width="8.42578125" style="25" customWidth="1"/>
    <col min="2" max="2" width="9.7109375" style="25" customWidth="1"/>
    <col min="3" max="3" width="31.140625" style="25" customWidth="1"/>
    <col min="4" max="4" width="5.85546875" style="25" customWidth="1"/>
    <col min="5" max="5" width="12.7109375" style="25" bestFit="1" customWidth="1"/>
    <col min="6" max="6" width="10.85546875" style="25" customWidth="1"/>
    <col min="7" max="8" width="8.5703125" style="25" customWidth="1"/>
    <col min="9" max="9" width="7.5703125" style="25" customWidth="1"/>
    <col min="10" max="10" width="10.42578125" style="25" customWidth="1"/>
    <col min="11" max="11" width="10" style="25" customWidth="1"/>
    <col min="12" max="12" width="7.7109375" style="25" customWidth="1"/>
    <col min="13" max="13" width="7.5703125" style="25" customWidth="1"/>
    <col min="14" max="14" width="8.42578125" style="25" customWidth="1"/>
    <col min="15" max="16" width="7.85546875" style="25" customWidth="1"/>
    <col min="17" max="17" width="7.42578125" style="25" customWidth="1"/>
    <col min="18" max="18" width="7.28515625" style="25" customWidth="1"/>
    <col min="19" max="19" width="7" style="25" customWidth="1"/>
    <col min="20" max="20" width="8" style="25" customWidth="1"/>
    <col min="21" max="21" width="7" style="25" customWidth="1"/>
    <col min="22" max="22" width="8" style="25" customWidth="1"/>
    <col min="23" max="23" width="10" style="25" customWidth="1"/>
    <col min="24" max="24" width="30.5703125" style="25" customWidth="1"/>
    <col min="26" max="26" width="13.7109375" customWidth="1"/>
    <col min="27" max="27" width="24.7109375" customWidth="1"/>
    <col min="28" max="28" width="13.85546875" customWidth="1"/>
    <col min="31" max="31" width="11.7109375" customWidth="1"/>
    <col min="33" max="33" width="12.5703125" customWidth="1"/>
    <col min="40" max="40" width="12.42578125" customWidth="1"/>
  </cols>
  <sheetData>
    <row r="1" spans="1:48" ht="18.75" thickBot="1" x14ac:dyDescent="0.3">
      <c r="A1" s="320" t="s">
        <v>93</v>
      </c>
      <c r="B1" s="321"/>
      <c r="C1" s="321"/>
      <c r="D1" s="322"/>
      <c r="E1" s="323" t="s">
        <v>59</v>
      </c>
      <c r="F1" s="324"/>
      <c r="G1" s="324"/>
      <c r="H1" s="324"/>
      <c r="I1" s="324"/>
      <c r="J1" s="324"/>
      <c r="K1" s="324"/>
      <c r="L1" s="324"/>
      <c r="M1" s="324"/>
      <c r="N1" s="324"/>
      <c r="O1" s="324"/>
      <c r="P1" s="324"/>
      <c r="Q1" s="324"/>
      <c r="R1" s="324"/>
      <c r="S1" s="324"/>
      <c r="T1" s="324"/>
      <c r="U1" s="324"/>
      <c r="V1" s="324"/>
      <c r="W1" s="324"/>
      <c r="X1" s="325"/>
    </row>
    <row r="2" spans="1:48" ht="18.75" thickBot="1" x14ac:dyDescent="0.3">
      <c r="A2" s="1"/>
      <c r="B2" s="1"/>
      <c r="C2" s="1"/>
      <c r="D2" s="1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48" ht="18.75" thickBot="1" x14ac:dyDescent="0.3">
      <c r="A3" s="326" t="s">
        <v>0</v>
      </c>
      <c r="B3" s="327"/>
      <c r="C3" s="327"/>
      <c r="D3" s="328"/>
      <c r="E3" s="329"/>
      <c r="F3" s="330"/>
      <c r="G3" s="330"/>
      <c r="H3" s="330"/>
      <c r="I3" s="330"/>
      <c r="J3" s="330"/>
      <c r="K3" s="330"/>
      <c r="L3" s="330"/>
      <c r="M3" s="331"/>
      <c r="N3" s="332"/>
      <c r="O3" s="333"/>
      <c r="P3" s="333"/>
      <c r="Q3" s="333"/>
      <c r="R3" s="333"/>
      <c r="S3" s="333"/>
      <c r="T3" s="333"/>
      <c r="U3" s="333"/>
      <c r="V3" s="333"/>
      <c r="W3" s="333"/>
      <c r="X3" s="334"/>
    </row>
    <row r="4" spans="1:48" ht="18.75" thickBot="1" x14ac:dyDescent="0.3">
      <c r="A4" s="326" t="s">
        <v>1</v>
      </c>
      <c r="B4" s="327"/>
      <c r="C4" s="327"/>
      <c r="D4" s="328"/>
      <c r="E4" s="329"/>
      <c r="F4" s="330"/>
      <c r="G4" s="330"/>
      <c r="H4" s="330"/>
      <c r="I4" s="330"/>
      <c r="J4" s="330"/>
      <c r="K4" s="330"/>
      <c r="L4" s="330"/>
      <c r="M4" s="331"/>
      <c r="N4" s="335"/>
      <c r="O4" s="336"/>
      <c r="P4" s="336"/>
      <c r="Q4" s="336"/>
      <c r="R4" s="336"/>
      <c r="S4" s="336"/>
      <c r="T4" s="336"/>
      <c r="U4" s="336"/>
      <c r="V4" s="336"/>
      <c r="W4" s="336"/>
      <c r="X4" s="337"/>
    </row>
    <row r="5" spans="1:48" ht="18.75" thickBot="1" x14ac:dyDescent="0.3">
      <c r="A5" s="341" t="s">
        <v>2</v>
      </c>
      <c r="B5" s="342"/>
      <c r="C5" s="342"/>
      <c r="D5" s="342"/>
      <c r="E5" s="343"/>
      <c r="F5" s="344"/>
      <c r="G5" s="344"/>
      <c r="H5" s="344"/>
      <c r="I5" s="344"/>
      <c r="J5" s="344"/>
      <c r="K5" s="344"/>
      <c r="L5" s="344"/>
      <c r="M5" s="345"/>
      <c r="N5" s="335"/>
      <c r="O5" s="336"/>
      <c r="P5" s="336"/>
      <c r="Q5" s="336"/>
      <c r="R5" s="336"/>
      <c r="S5" s="336"/>
      <c r="T5" s="336"/>
      <c r="U5" s="336"/>
      <c r="V5" s="336"/>
      <c r="W5" s="336"/>
      <c r="X5" s="337"/>
    </row>
    <row r="6" spans="1:48" ht="18.75" thickBot="1" x14ac:dyDescent="0.3">
      <c r="A6" s="326" t="s">
        <v>3</v>
      </c>
      <c r="B6" s="327"/>
      <c r="C6" s="327"/>
      <c r="D6" s="327"/>
      <c r="E6" s="346" t="s">
        <v>102</v>
      </c>
      <c r="F6" s="347"/>
      <c r="G6" s="347"/>
      <c r="H6" s="347"/>
      <c r="I6" s="347"/>
      <c r="J6" s="347"/>
      <c r="K6" s="347"/>
      <c r="L6" s="347"/>
      <c r="M6" s="348"/>
      <c r="N6" s="338"/>
      <c r="O6" s="339"/>
      <c r="P6" s="339"/>
      <c r="Q6" s="339"/>
      <c r="R6" s="339"/>
      <c r="S6" s="339"/>
      <c r="T6" s="339"/>
      <c r="U6" s="339"/>
      <c r="V6" s="339"/>
      <c r="W6" s="339"/>
      <c r="X6" s="340"/>
    </row>
    <row r="7" spans="1:48" ht="19.5" thickBot="1" x14ac:dyDescent="0.35">
      <c r="A7" s="3"/>
      <c r="B7" s="3"/>
      <c r="C7" s="3"/>
      <c r="D7" s="3"/>
      <c r="E7" s="3"/>
      <c r="F7" s="3"/>
      <c r="G7" s="3"/>
      <c r="H7" s="4"/>
      <c r="I7" s="5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48" x14ac:dyDescent="0.25">
      <c r="A8" s="289" t="s">
        <v>4</v>
      </c>
      <c r="B8" s="289" t="s">
        <v>45</v>
      </c>
      <c r="C8" s="289" t="s">
        <v>5</v>
      </c>
      <c r="D8" s="349" t="s">
        <v>6</v>
      </c>
      <c r="E8" s="352" t="s">
        <v>7</v>
      </c>
      <c r="F8" s="289" t="s">
        <v>8</v>
      </c>
      <c r="G8" s="287" t="s">
        <v>9</v>
      </c>
      <c r="H8" s="287"/>
      <c r="I8" s="287"/>
      <c r="J8" s="287"/>
      <c r="K8" s="288"/>
      <c r="L8" s="289" t="s">
        <v>10</v>
      </c>
      <c r="M8" s="292" t="s">
        <v>11</v>
      </c>
      <c r="N8" s="287"/>
      <c r="O8" s="287"/>
      <c r="P8" s="287"/>
      <c r="Q8" s="287"/>
      <c r="R8" s="287"/>
      <c r="S8" s="287"/>
      <c r="T8" s="288"/>
      <c r="U8" s="289" t="s">
        <v>12</v>
      </c>
      <c r="V8" s="171">
        <v>642030</v>
      </c>
      <c r="W8" s="289" t="s">
        <v>13</v>
      </c>
      <c r="X8" s="289" t="s">
        <v>57</v>
      </c>
    </row>
    <row r="9" spans="1:48" x14ac:dyDescent="0.25">
      <c r="A9" s="295"/>
      <c r="B9" s="290"/>
      <c r="C9" s="295"/>
      <c r="D9" s="350"/>
      <c r="E9" s="353"/>
      <c r="F9" s="295"/>
      <c r="G9" s="90">
        <v>611</v>
      </c>
      <c r="H9" s="313" t="s">
        <v>14</v>
      </c>
      <c r="I9" s="314"/>
      <c r="J9" s="7">
        <v>614</v>
      </c>
      <c r="K9" s="8">
        <v>616</v>
      </c>
      <c r="L9" s="290"/>
      <c r="M9" s="315" t="s">
        <v>15</v>
      </c>
      <c r="N9" s="285" t="s">
        <v>16</v>
      </c>
      <c r="O9" s="285" t="s">
        <v>17</v>
      </c>
      <c r="P9" s="285" t="s">
        <v>18</v>
      </c>
      <c r="Q9" s="285" t="s">
        <v>19</v>
      </c>
      <c r="R9" s="285" t="s">
        <v>20</v>
      </c>
      <c r="S9" s="285" t="s">
        <v>21</v>
      </c>
      <c r="T9" s="293" t="s">
        <v>22</v>
      </c>
      <c r="U9" s="290"/>
      <c r="V9" s="312"/>
      <c r="W9" s="295"/>
      <c r="X9" s="295"/>
      <c r="Z9" s="129"/>
      <c r="AA9" s="129"/>
      <c r="AB9" s="129"/>
      <c r="AC9" s="129"/>
      <c r="AD9" s="129"/>
      <c r="AE9" s="129"/>
      <c r="AF9" s="129"/>
      <c r="AG9" s="129"/>
      <c r="AH9" s="129"/>
      <c r="AI9" s="129"/>
      <c r="AJ9" s="129"/>
      <c r="AK9" s="129"/>
      <c r="AL9" s="129"/>
      <c r="AM9" s="129"/>
      <c r="AN9" s="129"/>
      <c r="AO9" s="129"/>
      <c r="AP9" s="129"/>
      <c r="AQ9" s="129"/>
      <c r="AR9" s="129"/>
      <c r="AS9" s="129"/>
      <c r="AT9" s="129"/>
      <c r="AU9" s="129"/>
      <c r="AV9" s="129"/>
    </row>
    <row r="10" spans="1:48" ht="60.75" thickBot="1" x14ac:dyDescent="0.3">
      <c r="A10" s="296"/>
      <c r="B10" s="291"/>
      <c r="C10" s="296"/>
      <c r="D10" s="351"/>
      <c r="E10" s="354"/>
      <c r="F10" s="296"/>
      <c r="G10" s="9" t="s">
        <v>23</v>
      </c>
      <c r="H10" s="10" t="s">
        <v>24</v>
      </c>
      <c r="I10" s="11" t="s">
        <v>25</v>
      </c>
      <c r="J10" s="12" t="s">
        <v>26</v>
      </c>
      <c r="K10" s="13" t="s">
        <v>27</v>
      </c>
      <c r="L10" s="291"/>
      <c r="M10" s="316"/>
      <c r="N10" s="286"/>
      <c r="O10" s="286"/>
      <c r="P10" s="286"/>
      <c r="Q10" s="286"/>
      <c r="R10" s="286"/>
      <c r="S10" s="286"/>
      <c r="T10" s="294"/>
      <c r="U10" s="291"/>
      <c r="V10" s="14" t="s">
        <v>28</v>
      </c>
      <c r="W10" s="296"/>
      <c r="X10" s="296"/>
      <c r="Z10" s="130"/>
      <c r="AA10" s="130"/>
      <c r="AB10" s="130"/>
      <c r="AC10" s="131"/>
      <c r="AD10" s="131"/>
      <c r="AE10" s="130"/>
      <c r="AF10" s="131"/>
      <c r="AG10" s="130"/>
      <c r="AH10" s="130"/>
      <c r="AI10" s="131"/>
      <c r="AJ10" s="132"/>
      <c r="AK10" s="132"/>
      <c r="AL10" s="133"/>
      <c r="AM10" s="133"/>
      <c r="AN10" s="132"/>
      <c r="AO10" s="133"/>
      <c r="AP10" s="132"/>
      <c r="AQ10" s="133"/>
      <c r="AR10" s="129"/>
      <c r="AS10" s="129"/>
      <c r="AT10" s="129"/>
      <c r="AU10" s="129"/>
      <c r="AV10" s="129"/>
    </row>
    <row r="11" spans="1:48" x14ac:dyDescent="0.25">
      <c r="A11" s="98"/>
      <c r="B11" s="54"/>
      <c r="C11" s="99"/>
      <c r="D11" s="19"/>
      <c r="E11" s="139" t="s">
        <v>56</v>
      </c>
      <c r="F11" s="20"/>
      <c r="G11" s="21"/>
      <c r="H11" s="22"/>
      <c r="I11" s="22"/>
      <c r="J11" s="22"/>
      <c r="K11" s="22"/>
      <c r="L11" s="16">
        <f t="shared" ref="L11:L20" si="0">ROUNDDOWN(SUM(G11:K11),2)</f>
        <v>0</v>
      </c>
      <c r="M11" s="16">
        <f>IF(F11=621,ROUNDDOWN(0.1*L11,2),0)</f>
        <v>0</v>
      </c>
      <c r="N11" s="16">
        <f>IF(F11=623,ROUNDDOWN(0.1*L11,2),0)</f>
        <v>0</v>
      </c>
      <c r="O11" s="16">
        <f>IF(L11&gt;=7091,99.27,ROUNDDOWN(L11*0.014,2))</f>
        <v>0</v>
      </c>
      <c r="P11" s="16">
        <f>IF(L11&gt;=7091,992.74,ROUNDDOWN(L11*0.14,2))</f>
        <v>0</v>
      </c>
      <c r="Q11" s="16">
        <f t="shared" ref="Q11" si="1">ROUNDDOWN(L11*0.008,2)</f>
        <v>0</v>
      </c>
      <c r="R11" s="16">
        <f>IF(L11&gt;=7091,212.73,ROUNDDOWN(L11*0.03,2))</f>
        <v>0</v>
      </c>
      <c r="S11" s="16">
        <f>IF(L11&gt;=7091,70.91,ROUNDDOWN(L11*0.01,2))</f>
        <v>0</v>
      </c>
      <c r="T11" s="16">
        <f>IF(L11&gt;=7091,336.82,ROUNDDOWN(L11*0.0475,2))</f>
        <v>0</v>
      </c>
      <c r="U11" s="16"/>
      <c r="V11" s="16"/>
      <c r="W11" s="17">
        <f t="shared" ref="W11:W20" si="2">SUM(L11:V11)</f>
        <v>0</v>
      </c>
      <c r="X11" s="56"/>
      <c r="Z11" s="134"/>
      <c r="AA11" s="130"/>
      <c r="AB11" s="135"/>
      <c r="AC11" s="135"/>
      <c r="AD11" s="135"/>
      <c r="AE11" s="135"/>
      <c r="AF11" s="135"/>
      <c r="AG11" s="135"/>
      <c r="AH11" s="135"/>
      <c r="AI11" s="135"/>
      <c r="AJ11" s="136"/>
      <c r="AK11" s="137"/>
      <c r="AL11" s="137"/>
      <c r="AM11" s="137"/>
      <c r="AN11" s="137"/>
      <c r="AO11" s="137"/>
      <c r="AP11" s="137"/>
      <c r="AQ11" s="137"/>
      <c r="AR11" s="129"/>
      <c r="AS11" s="129"/>
      <c r="AT11" s="129"/>
      <c r="AU11" s="129"/>
      <c r="AV11" s="129"/>
    </row>
    <row r="12" spans="1:48" x14ac:dyDescent="0.25">
      <c r="A12" s="98"/>
      <c r="B12" s="54"/>
      <c r="C12" s="101"/>
      <c r="D12" s="19"/>
      <c r="E12" s="139" t="s">
        <v>56</v>
      </c>
      <c r="F12" s="20"/>
      <c r="G12" s="21"/>
      <c r="H12" s="22"/>
      <c r="I12" s="22"/>
      <c r="J12" s="22"/>
      <c r="K12" s="22"/>
      <c r="L12" s="16">
        <f t="shared" si="0"/>
        <v>0</v>
      </c>
      <c r="M12" s="16">
        <f t="shared" ref="M12:M20" si="3">IF(F12=621,ROUNDDOWN(0.1*L12,2),0)</f>
        <v>0</v>
      </c>
      <c r="N12" s="16">
        <f t="shared" ref="N12:N20" si="4">IF(F12=623,ROUNDDOWN(0.1*L12,2),0)</f>
        <v>0</v>
      </c>
      <c r="O12" s="16">
        <f t="shared" ref="O12:O20" si="5">IF(L12&gt;=7091,99.27,ROUNDDOWN(L12*0.014,2))</f>
        <v>0</v>
      </c>
      <c r="P12" s="16">
        <f t="shared" ref="P12:P20" si="6">IF(L12&gt;=7091,992.74,ROUNDDOWN(L12*0.14,2))</f>
        <v>0</v>
      </c>
      <c r="Q12" s="16">
        <f t="shared" ref="Q12:Q20" si="7">ROUNDDOWN(L12*0.008,2)</f>
        <v>0</v>
      </c>
      <c r="R12" s="16">
        <f t="shared" ref="R12:R20" si="8">IF(L12&gt;=7091,212.73,ROUNDDOWN(L12*0.03,2))</f>
        <v>0</v>
      </c>
      <c r="S12" s="16">
        <f t="shared" ref="S12:S20" si="9">IF(L12&gt;=7091,70.91,ROUNDDOWN(L12*0.01,2))</f>
        <v>0</v>
      </c>
      <c r="T12" s="16">
        <f t="shared" ref="T12:T20" si="10">IF(L12&gt;=7091,336.82,ROUNDDOWN(L12*0.0475,2))</f>
        <v>0</v>
      </c>
      <c r="U12" s="16"/>
      <c r="V12" s="16"/>
      <c r="W12" s="17">
        <f t="shared" si="2"/>
        <v>0</v>
      </c>
      <c r="X12" s="56"/>
      <c r="Z12" s="134"/>
      <c r="AA12" s="130"/>
      <c r="AB12" s="135"/>
      <c r="AC12" s="135"/>
      <c r="AD12" s="135"/>
      <c r="AE12" s="135"/>
      <c r="AF12" s="135"/>
      <c r="AG12" s="135"/>
      <c r="AH12" s="135"/>
      <c r="AI12" s="135"/>
      <c r="AJ12" s="136"/>
      <c r="AK12" s="137"/>
      <c r="AL12" s="137"/>
      <c r="AM12" s="137"/>
      <c r="AN12" s="137"/>
      <c r="AO12" s="137"/>
      <c r="AP12" s="137"/>
      <c r="AQ12" s="137"/>
      <c r="AR12" s="129"/>
      <c r="AS12" s="129"/>
      <c r="AT12" s="129"/>
      <c r="AU12" s="129"/>
      <c r="AV12" s="129"/>
    </row>
    <row r="13" spans="1:48" x14ac:dyDescent="0.25">
      <c r="A13" s="98"/>
      <c r="B13" s="54"/>
      <c r="C13" s="18"/>
      <c r="D13" s="19"/>
      <c r="E13" s="139" t="s">
        <v>56</v>
      </c>
      <c r="F13" s="20"/>
      <c r="G13" s="21"/>
      <c r="H13" s="22"/>
      <c r="I13" s="22"/>
      <c r="J13" s="22"/>
      <c r="K13" s="22"/>
      <c r="L13" s="16">
        <f t="shared" si="0"/>
        <v>0</v>
      </c>
      <c r="M13" s="16">
        <f t="shared" si="3"/>
        <v>0</v>
      </c>
      <c r="N13" s="16">
        <f t="shared" si="4"/>
        <v>0</v>
      </c>
      <c r="O13" s="16">
        <f t="shared" si="5"/>
        <v>0</v>
      </c>
      <c r="P13" s="16">
        <f t="shared" si="6"/>
        <v>0</v>
      </c>
      <c r="Q13" s="16">
        <f t="shared" si="7"/>
        <v>0</v>
      </c>
      <c r="R13" s="16">
        <f t="shared" si="8"/>
        <v>0</v>
      </c>
      <c r="S13" s="16">
        <f t="shared" si="9"/>
        <v>0</v>
      </c>
      <c r="T13" s="16">
        <f t="shared" si="10"/>
        <v>0</v>
      </c>
      <c r="U13" s="16"/>
      <c r="V13" s="16"/>
      <c r="W13" s="17">
        <f t="shared" si="2"/>
        <v>0</v>
      </c>
      <c r="X13" s="56"/>
      <c r="Z13" s="134"/>
      <c r="AA13" s="130"/>
      <c r="AB13" s="135"/>
      <c r="AC13" s="135"/>
      <c r="AD13" s="135"/>
      <c r="AE13" s="135"/>
      <c r="AF13" s="135"/>
      <c r="AG13" s="135"/>
      <c r="AH13" s="135"/>
      <c r="AI13" s="135"/>
      <c r="AJ13" s="136"/>
      <c r="AK13" s="137"/>
      <c r="AL13" s="137"/>
      <c r="AM13" s="137"/>
      <c r="AN13" s="137"/>
      <c r="AO13" s="137"/>
      <c r="AP13" s="137"/>
      <c r="AQ13" s="137"/>
      <c r="AR13" s="129"/>
      <c r="AS13" s="129"/>
      <c r="AT13" s="129"/>
      <c r="AU13" s="129"/>
      <c r="AV13" s="129"/>
    </row>
    <row r="14" spans="1:48" x14ac:dyDescent="0.25">
      <c r="A14" s="98"/>
      <c r="B14" s="54"/>
      <c r="C14" s="18"/>
      <c r="D14" s="19"/>
      <c r="E14" s="139" t="s">
        <v>56</v>
      </c>
      <c r="F14" s="20"/>
      <c r="G14" s="21"/>
      <c r="H14" s="22"/>
      <c r="I14" s="22"/>
      <c r="J14" s="22"/>
      <c r="K14" s="22"/>
      <c r="L14" s="16">
        <f t="shared" si="0"/>
        <v>0</v>
      </c>
      <c r="M14" s="16">
        <f t="shared" si="3"/>
        <v>0</v>
      </c>
      <c r="N14" s="16">
        <f t="shared" si="4"/>
        <v>0</v>
      </c>
      <c r="O14" s="16">
        <f t="shared" si="5"/>
        <v>0</v>
      </c>
      <c r="P14" s="16">
        <f t="shared" si="6"/>
        <v>0</v>
      </c>
      <c r="Q14" s="16">
        <f t="shared" si="7"/>
        <v>0</v>
      </c>
      <c r="R14" s="16">
        <f t="shared" si="8"/>
        <v>0</v>
      </c>
      <c r="S14" s="16">
        <f t="shared" si="9"/>
        <v>0</v>
      </c>
      <c r="T14" s="16">
        <f t="shared" si="10"/>
        <v>0</v>
      </c>
      <c r="U14" s="16"/>
      <c r="V14" s="16"/>
      <c r="W14" s="17">
        <f t="shared" si="2"/>
        <v>0</v>
      </c>
      <c r="X14" s="56"/>
      <c r="Z14" s="134"/>
      <c r="AA14" s="130"/>
      <c r="AB14" s="135"/>
      <c r="AC14" s="135"/>
      <c r="AD14" s="135"/>
      <c r="AE14" s="135"/>
      <c r="AF14" s="135"/>
      <c r="AG14" s="135"/>
      <c r="AH14" s="135"/>
      <c r="AI14" s="135"/>
      <c r="AJ14" s="136"/>
      <c r="AK14" s="137"/>
      <c r="AL14" s="137"/>
      <c r="AM14" s="137"/>
      <c r="AN14" s="137"/>
      <c r="AO14" s="137"/>
      <c r="AP14" s="137"/>
      <c r="AQ14" s="137"/>
      <c r="AR14" s="129"/>
      <c r="AS14" s="129"/>
      <c r="AT14" s="129"/>
      <c r="AU14" s="129"/>
      <c r="AV14" s="129"/>
    </row>
    <row r="15" spans="1:48" x14ac:dyDescent="0.25">
      <c r="A15" s="98"/>
      <c r="B15" s="54"/>
      <c r="C15" s="18"/>
      <c r="D15" s="19"/>
      <c r="E15" s="139" t="s">
        <v>56</v>
      </c>
      <c r="F15" s="20"/>
      <c r="G15" s="21"/>
      <c r="H15" s="22"/>
      <c r="I15" s="22"/>
      <c r="J15" s="22"/>
      <c r="K15" s="22"/>
      <c r="L15" s="16">
        <f t="shared" si="0"/>
        <v>0</v>
      </c>
      <c r="M15" s="16">
        <f t="shared" si="3"/>
        <v>0</v>
      </c>
      <c r="N15" s="16">
        <f t="shared" si="4"/>
        <v>0</v>
      </c>
      <c r="O15" s="16">
        <f t="shared" si="5"/>
        <v>0</v>
      </c>
      <c r="P15" s="16">
        <f t="shared" si="6"/>
        <v>0</v>
      </c>
      <c r="Q15" s="16">
        <f t="shared" si="7"/>
        <v>0</v>
      </c>
      <c r="R15" s="16">
        <f t="shared" si="8"/>
        <v>0</v>
      </c>
      <c r="S15" s="16">
        <f t="shared" si="9"/>
        <v>0</v>
      </c>
      <c r="T15" s="16">
        <f t="shared" si="10"/>
        <v>0</v>
      </c>
      <c r="U15" s="16"/>
      <c r="V15" s="16"/>
      <c r="W15" s="17">
        <f t="shared" si="2"/>
        <v>0</v>
      </c>
      <c r="X15" s="56"/>
      <c r="Z15" s="134"/>
      <c r="AA15" s="130"/>
      <c r="AB15" s="135"/>
      <c r="AC15" s="135"/>
      <c r="AD15" s="135"/>
      <c r="AE15" s="135"/>
      <c r="AF15" s="135"/>
      <c r="AG15" s="135"/>
      <c r="AH15" s="135"/>
      <c r="AI15" s="135"/>
      <c r="AJ15" s="136"/>
      <c r="AK15" s="137"/>
      <c r="AL15" s="137"/>
      <c r="AM15" s="137"/>
      <c r="AN15" s="137"/>
      <c r="AO15" s="137"/>
      <c r="AP15" s="137"/>
      <c r="AQ15" s="137"/>
      <c r="AR15" s="129"/>
      <c r="AS15" s="129"/>
      <c r="AT15" s="129"/>
      <c r="AU15" s="129"/>
      <c r="AV15" s="129"/>
    </row>
    <row r="16" spans="1:48" x14ac:dyDescent="0.25">
      <c r="A16" s="98"/>
      <c r="B16" s="54"/>
      <c r="C16" s="18"/>
      <c r="D16" s="19"/>
      <c r="E16" s="139" t="s">
        <v>56</v>
      </c>
      <c r="F16" s="20"/>
      <c r="G16" s="21"/>
      <c r="H16" s="22"/>
      <c r="I16" s="22"/>
      <c r="J16" s="22"/>
      <c r="K16" s="22"/>
      <c r="L16" s="16">
        <f t="shared" si="0"/>
        <v>0</v>
      </c>
      <c r="M16" s="16">
        <f t="shared" si="3"/>
        <v>0</v>
      </c>
      <c r="N16" s="16">
        <f t="shared" si="4"/>
        <v>0</v>
      </c>
      <c r="O16" s="16">
        <f t="shared" si="5"/>
        <v>0</v>
      </c>
      <c r="P16" s="16">
        <f t="shared" si="6"/>
        <v>0</v>
      </c>
      <c r="Q16" s="16">
        <f t="shared" si="7"/>
        <v>0</v>
      </c>
      <c r="R16" s="16">
        <f t="shared" si="8"/>
        <v>0</v>
      </c>
      <c r="S16" s="16">
        <f t="shared" si="9"/>
        <v>0</v>
      </c>
      <c r="T16" s="16">
        <f t="shared" si="10"/>
        <v>0</v>
      </c>
      <c r="U16" s="16"/>
      <c r="V16" s="16"/>
      <c r="W16" s="17">
        <f t="shared" si="2"/>
        <v>0</v>
      </c>
      <c r="X16" s="56"/>
      <c r="Z16" s="134"/>
      <c r="AA16" s="130"/>
      <c r="AB16" s="135"/>
      <c r="AC16" s="135"/>
      <c r="AD16" s="135"/>
      <c r="AE16" s="135"/>
      <c r="AF16" s="135"/>
      <c r="AG16" s="135"/>
      <c r="AH16" s="135"/>
      <c r="AI16" s="135"/>
      <c r="AJ16" s="136"/>
      <c r="AK16" s="137"/>
      <c r="AL16" s="137"/>
      <c r="AM16" s="137"/>
      <c r="AN16" s="137"/>
      <c r="AO16" s="137"/>
      <c r="AP16" s="137"/>
      <c r="AQ16" s="137"/>
      <c r="AR16" s="129"/>
      <c r="AS16" s="129"/>
      <c r="AT16" s="129"/>
      <c r="AU16" s="129"/>
      <c r="AV16" s="129"/>
    </row>
    <row r="17" spans="1:48" x14ac:dyDescent="0.25">
      <c r="A17" s="98"/>
      <c r="B17" s="54"/>
      <c r="C17" s="18"/>
      <c r="D17" s="19"/>
      <c r="E17" s="139" t="s">
        <v>56</v>
      </c>
      <c r="F17" s="20"/>
      <c r="G17" s="21"/>
      <c r="H17" s="22"/>
      <c r="I17" s="22"/>
      <c r="J17" s="22"/>
      <c r="K17" s="22"/>
      <c r="L17" s="16">
        <f t="shared" si="0"/>
        <v>0</v>
      </c>
      <c r="M17" s="16">
        <f t="shared" si="3"/>
        <v>0</v>
      </c>
      <c r="N17" s="16">
        <f t="shared" si="4"/>
        <v>0</v>
      </c>
      <c r="O17" s="16">
        <f t="shared" si="5"/>
        <v>0</v>
      </c>
      <c r="P17" s="16">
        <f t="shared" si="6"/>
        <v>0</v>
      </c>
      <c r="Q17" s="16">
        <f t="shared" si="7"/>
        <v>0</v>
      </c>
      <c r="R17" s="16">
        <f t="shared" si="8"/>
        <v>0</v>
      </c>
      <c r="S17" s="16">
        <f t="shared" si="9"/>
        <v>0</v>
      </c>
      <c r="T17" s="16">
        <f t="shared" si="10"/>
        <v>0</v>
      </c>
      <c r="U17" s="16"/>
      <c r="V17" s="16"/>
      <c r="W17" s="17">
        <f t="shared" si="2"/>
        <v>0</v>
      </c>
      <c r="X17" s="56"/>
      <c r="Z17" s="134"/>
      <c r="AA17" s="130"/>
      <c r="AB17" s="135"/>
      <c r="AC17" s="135"/>
      <c r="AD17" s="135"/>
      <c r="AE17" s="135"/>
      <c r="AF17" s="135"/>
      <c r="AG17" s="135"/>
      <c r="AH17" s="135"/>
      <c r="AI17" s="135"/>
      <c r="AJ17" s="136"/>
      <c r="AK17" s="137"/>
      <c r="AL17" s="137"/>
      <c r="AM17" s="137"/>
      <c r="AN17" s="137"/>
      <c r="AO17" s="137"/>
      <c r="AP17" s="137"/>
      <c r="AQ17" s="137"/>
      <c r="AR17" s="129"/>
      <c r="AS17" s="129"/>
      <c r="AT17" s="129"/>
      <c r="AU17" s="129"/>
      <c r="AV17" s="129"/>
    </row>
    <row r="18" spans="1:48" x14ac:dyDescent="0.25">
      <c r="A18" s="98"/>
      <c r="B18" s="54"/>
      <c r="C18" s="18"/>
      <c r="D18" s="19"/>
      <c r="E18" s="139" t="s">
        <v>56</v>
      </c>
      <c r="F18" s="20"/>
      <c r="G18" s="21"/>
      <c r="H18" s="22"/>
      <c r="I18" s="22"/>
      <c r="J18" s="22"/>
      <c r="K18" s="22"/>
      <c r="L18" s="16">
        <f t="shared" si="0"/>
        <v>0</v>
      </c>
      <c r="M18" s="16">
        <f t="shared" si="3"/>
        <v>0</v>
      </c>
      <c r="N18" s="16">
        <f t="shared" si="4"/>
        <v>0</v>
      </c>
      <c r="O18" s="16">
        <f t="shared" si="5"/>
        <v>0</v>
      </c>
      <c r="P18" s="16">
        <f t="shared" si="6"/>
        <v>0</v>
      </c>
      <c r="Q18" s="16">
        <f t="shared" si="7"/>
        <v>0</v>
      </c>
      <c r="R18" s="16">
        <f t="shared" si="8"/>
        <v>0</v>
      </c>
      <c r="S18" s="16">
        <f t="shared" si="9"/>
        <v>0</v>
      </c>
      <c r="T18" s="16">
        <f t="shared" si="10"/>
        <v>0</v>
      </c>
      <c r="U18" s="16"/>
      <c r="V18" s="16"/>
      <c r="W18" s="17">
        <f t="shared" si="2"/>
        <v>0</v>
      </c>
      <c r="X18" s="56"/>
      <c r="Z18" s="134"/>
      <c r="AA18" s="130"/>
      <c r="AB18" s="135"/>
      <c r="AC18" s="135"/>
      <c r="AD18" s="135"/>
      <c r="AE18" s="135"/>
      <c r="AF18" s="135"/>
      <c r="AG18" s="135"/>
      <c r="AH18" s="135"/>
      <c r="AI18" s="135"/>
      <c r="AJ18" s="136"/>
      <c r="AK18" s="137"/>
      <c r="AL18" s="137"/>
      <c r="AM18" s="137"/>
      <c r="AN18" s="137"/>
      <c r="AO18" s="137"/>
      <c r="AP18" s="137"/>
      <c r="AQ18" s="137"/>
      <c r="AR18" s="129"/>
      <c r="AS18" s="129"/>
      <c r="AT18" s="129"/>
      <c r="AU18" s="129"/>
      <c r="AV18" s="129"/>
    </row>
    <row r="19" spans="1:48" x14ac:dyDescent="0.25">
      <c r="A19" s="98"/>
      <c r="B19" s="54"/>
      <c r="C19" s="18"/>
      <c r="D19" s="19"/>
      <c r="E19" s="139" t="s">
        <v>56</v>
      </c>
      <c r="F19" s="20"/>
      <c r="G19" s="21"/>
      <c r="H19" s="22"/>
      <c r="I19" s="22"/>
      <c r="J19" s="22"/>
      <c r="K19" s="22"/>
      <c r="L19" s="16">
        <f t="shared" si="0"/>
        <v>0</v>
      </c>
      <c r="M19" s="16">
        <f t="shared" si="3"/>
        <v>0</v>
      </c>
      <c r="N19" s="16">
        <f t="shared" si="4"/>
        <v>0</v>
      </c>
      <c r="O19" s="16">
        <f t="shared" si="5"/>
        <v>0</v>
      </c>
      <c r="P19" s="16">
        <f t="shared" si="6"/>
        <v>0</v>
      </c>
      <c r="Q19" s="16">
        <f t="shared" si="7"/>
        <v>0</v>
      </c>
      <c r="R19" s="16">
        <f t="shared" si="8"/>
        <v>0</v>
      </c>
      <c r="S19" s="16">
        <f t="shared" si="9"/>
        <v>0</v>
      </c>
      <c r="T19" s="16">
        <f t="shared" si="10"/>
        <v>0</v>
      </c>
      <c r="U19" s="16"/>
      <c r="V19" s="16"/>
      <c r="W19" s="17">
        <f t="shared" si="2"/>
        <v>0</v>
      </c>
      <c r="X19" s="56"/>
      <c r="Z19" s="134"/>
      <c r="AA19" s="130"/>
      <c r="AB19" s="135"/>
      <c r="AC19" s="135"/>
      <c r="AD19" s="135"/>
      <c r="AE19" s="135"/>
      <c r="AF19" s="135"/>
      <c r="AG19" s="135"/>
      <c r="AH19" s="135"/>
      <c r="AI19" s="135"/>
      <c r="AJ19" s="136"/>
      <c r="AK19" s="137"/>
      <c r="AL19" s="137"/>
      <c r="AM19" s="137"/>
      <c r="AN19" s="137"/>
      <c r="AO19" s="137"/>
      <c r="AP19" s="137"/>
      <c r="AQ19" s="137"/>
      <c r="AR19" s="129"/>
      <c r="AS19" s="129"/>
      <c r="AT19" s="129"/>
      <c r="AU19" s="129"/>
      <c r="AV19" s="129"/>
    </row>
    <row r="20" spans="1:48" x14ac:dyDescent="0.25">
      <c r="A20" s="98"/>
      <c r="B20" s="54"/>
      <c r="C20" s="18"/>
      <c r="D20" s="19"/>
      <c r="E20" s="139" t="s">
        <v>56</v>
      </c>
      <c r="F20" s="20"/>
      <c r="G20" s="21"/>
      <c r="H20" s="22"/>
      <c r="I20" s="22"/>
      <c r="J20" s="22"/>
      <c r="K20" s="22"/>
      <c r="L20" s="16">
        <f t="shared" si="0"/>
        <v>0</v>
      </c>
      <c r="M20" s="16">
        <f t="shared" si="3"/>
        <v>0</v>
      </c>
      <c r="N20" s="16">
        <f t="shared" si="4"/>
        <v>0</v>
      </c>
      <c r="O20" s="16">
        <f t="shared" si="5"/>
        <v>0</v>
      </c>
      <c r="P20" s="16">
        <f t="shared" si="6"/>
        <v>0</v>
      </c>
      <c r="Q20" s="16">
        <f t="shared" si="7"/>
        <v>0</v>
      </c>
      <c r="R20" s="16">
        <f t="shared" si="8"/>
        <v>0</v>
      </c>
      <c r="S20" s="16">
        <f t="shared" si="9"/>
        <v>0</v>
      </c>
      <c r="T20" s="16">
        <f t="shared" si="10"/>
        <v>0</v>
      </c>
      <c r="U20" s="16"/>
      <c r="V20" s="16"/>
      <c r="W20" s="17">
        <f t="shared" si="2"/>
        <v>0</v>
      </c>
      <c r="X20" s="56"/>
      <c r="Z20" s="134"/>
      <c r="AA20" s="130"/>
      <c r="AB20" s="135"/>
      <c r="AC20" s="135"/>
      <c r="AD20" s="135"/>
      <c r="AE20" s="135"/>
      <c r="AF20" s="135"/>
      <c r="AG20" s="135"/>
      <c r="AH20" s="135"/>
      <c r="AI20" s="135"/>
      <c r="AJ20" s="136"/>
      <c r="AK20" s="137"/>
      <c r="AL20" s="137"/>
      <c r="AM20" s="137"/>
      <c r="AN20" s="137"/>
      <c r="AO20" s="137"/>
      <c r="AP20" s="137"/>
      <c r="AQ20" s="137"/>
      <c r="AR20" s="129"/>
      <c r="AS20" s="129"/>
      <c r="AT20" s="129"/>
      <c r="AU20" s="129"/>
      <c r="AV20" s="129"/>
    </row>
    <row r="21" spans="1:48" ht="15.75" x14ac:dyDescent="0.25">
      <c r="A21" s="297" t="s">
        <v>68</v>
      </c>
      <c r="B21" s="298"/>
      <c r="C21" s="298"/>
      <c r="D21" s="298"/>
      <c r="E21" s="299"/>
      <c r="F21" s="91"/>
      <c r="G21" s="26">
        <f t="shared" ref="G21:W21" si="11">SUM(G11:G20)</f>
        <v>0</v>
      </c>
      <c r="H21" s="26">
        <f t="shared" si="11"/>
        <v>0</v>
      </c>
      <c r="I21" s="26">
        <f t="shared" si="11"/>
        <v>0</v>
      </c>
      <c r="J21" s="26">
        <f t="shared" si="11"/>
        <v>0</v>
      </c>
      <c r="K21" s="26">
        <f t="shared" si="11"/>
        <v>0</v>
      </c>
      <c r="L21" s="26">
        <f t="shared" si="11"/>
        <v>0</v>
      </c>
      <c r="M21" s="26">
        <f t="shared" si="11"/>
        <v>0</v>
      </c>
      <c r="N21" s="26">
        <f t="shared" si="11"/>
        <v>0</v>
      </c>
      <c r="O21" s="26">
        <f t="shared" si="11"/>
        <v>0</v>
      </c>
      <c r="P21" s="26">
        <f t="shared" si="11"/>
        <v>0</v>
      </c>
      <c r="Q21" s="26">
        <f t="shared" si="11"/>
        <v>0</v>
      </c>
      <c r="R21" s="26">
        <f t="shared" si="11"/>
        <v>0</v>
      </c>
      <c r="S21" s="26">
        <f t="shared" si="11"/>
        <v>0</v>
      </c>
      <c r="T21" s="26">
        <f t="shared" si="11"/>
        <v>0</v>
      </c>
      <c r="U21" s="26">
        <f t="shared" si="11"/>
        <v>0</v>
      </c>
      <c r="V21" s="26">
        <f t="shared" si="11"/>
        <v>0</v>
      </c>
      <c r="W21" s="26">
        <f t="shared" si="11"/>
        <v>0</v>
      </c>
      <c r="X21" s="27"/>
      <c r="Z21" s="130"/>
      <c r="AA21" s="130"/>
      <c r="AB21" s="138"/>
      <c r="AC21" s="138"/>
      <c r="AD21" s="138"/>
      <c r="AE21" s="138"/>
      <c r="AF21" s="138"/>
      <c r="AG21" s="138"/>
      <c r="AH21" s="138"/>
      <c r="AI21" s="138"/>
      <c r="AJ21" s="136"/>
      <c r="AK21" s="137"/>
      <c r="AL21" s="137"/>
      <c r="AM21" s="137"/>
      <c r="AN21" s="137"/>
      <c r="AO21" s="137"/>
      <c r="AP21" s="137"/>
      <c r="AQ21" s="137"/>
      <c r="AR21" s="129"/>
      <c r="AS21" s="129"/>
      <c r="AT21" s="129"/>
      <c r="AU21" s="129"/>
      <c r="AV21" s="129"/>
    </row>
    <row r="22" spans="1:48" ht="16.5" thickBot="1" x14ac:dyDescent="0.3">
      <c r="A22" s="28"/>
      <c r="B22" s="28"/>
      <c r="C22" s="29"/>
      <c r="D22" s="29"/>
      <c r="E22" s="29"/>
      <c r="F22" s="29"/>
      <c r="G22" s="30"/>
      <c r="H22" s="30"/>
      <c r="I22" s="30"/>
      <c r="J22" s="30"/>
      <c r="K22" s="30"/>
      <c r="L22" s="30"/>
      <c r="M22" s="30"/>
      <c r="N22" s="30"/>
      <c r="O22" s="31"/>
      <c r="P22" s="31"/>
      <c r="Q22" s="31"/>
      <c r="R22" s="31"/>
      <c r="S22" s="31"/>
      <c r="T22" s="30"/>
      <c r="U22" s="30"/>
      <c r="V22" s="30"/>
      <c r="W22" s="30"/>
      <c r="X22" s="32"/>
      <c r="Z22" s="129"/>
      <c r="AA22" s="129"/>
      <c r="AB22" s="129"/>
      <c r="AC22" s="129"/>
      <c r="AD22" s="129"/>
      <c r="AE22" s="129"/>
      <c r="AF22" s="129"/>
      <c r="AG22" s="129"/>
      <c r="AH22" s="129"/>
      <c r="AI22" s="129"/>
      <c r="AJ22" s="129"/>
      <c r="AK22" s="129"/>
      <c r="AL22" s="129"/>
      <c r="AM22" s="129"/>
      <c r="AN22" s="129"/>
      <c r="AO22" s="129"/>
      <c r="AP22" s="129"/>
      <c r="AQ22" s="129"/>
      <c r="AR22" s="129"/>
      <c r="AS22" s="129"/>
      <c r="AT22" s="129"/>
      <c r="AU22" s="129"/>
      <c r="AV22" s="129"/>
    </row>
    <row r="23" spans="1:48" ht="16.5" thickBot="1" x14ac:dyDescent="0.3">
      <c r="A23" s="300" t="s">
        <v>29</v>
      </c>
      <c r="B23" s="301"/>
      <c r="C23" s="302"/>
      <c r="D23" s="302"/>
      <c r="E23" s="302"/>
      <c r="F23" s="302"/>
      <c r="G23" s="302"/>
      <c r="H23" s="302"/>
      <c r="I23" s="302"/>
      <c r="J23" s="302"/>
      <c r="K23" s="302"/>
      <c r="L23" s="302"/>
      <c r="M23" s="302"/>
      <c r="N23" s="302"/>
      <c r="O23" s="302"/>
      <c r="P23" s="302"/>
      <c r="Q23" s="302"/>
      <c r="R23" s="302"/>
      <c r="S23" s="302"/>
      <c r="T23" s="302"/>
      <c r="U23" s="302"/>
      <c r="V23" s="302"/>
      <c r="W23" s="302"/>
      <c r="X23" s="303"/>
    </row>
    <row r="24" spans="1:48" ht="15.75" x14ac:dyDescent="0.25">
      <c r="A24" s="33" t="s">
        <v>30</v>
      </c>
      <c r="B24" s="309" t="s">
        <v>31</v>
      </c>
      <c r="C24" s="310"/>
      <c r="D24" s="311"/>
      <c r="E24" s="304"/>
      <c r="F24" s="305"/>
      <c r="G24" s="305"/>
      <c r="H24" s="305"/>
      <c r="I24" s="305"/>
      <c r="J24" s="305"/>
      <c r="K24" s="34">
        <v>2</v>
      </c>
      <c r="L24" s="306" t="s">
        <v>32</v>
      </c>
      <c r="M24" s="306"/>
      <c r="N24" s="306"/>
      <c r="O24" s="306"/>
      <c r="P24" s="306"/>
      <c r="Q24" s="306"/>
      <c r="R24" s="307"/>
      <c r="S24" s="307"/>
      <c r="T24" s="307"/>
      <c r="U24" s="307"/>
      <c r="V24" s="307"/>
      <c r="W24" s="307"/>
      <c r="X24" s="308"/>
    </row>
    <row r="25" spans="1:48" ht="15" customHeight="1" x14ac:dyDescent="0.25">
      <c r="A25" s="35" t="s">
        <v>33</v>
      </c>
      <c r="B25" s="317" t="s">
        <v>34</v>
      </c>
      <c r="C25" s="318"/>
      <c r="D25" s="318"/>
      <c r="E25" s="318"/>
      <c r="F25" s="318"/>
      <c r="G25" s="318"/>
      <c r="H25" s="318"/>
      <c r="I25" s="318"/>
      <c r="J25" s="318"/>
      <c r="K25" s="318"/>
      <c r="L25" s="318"/>
      <c r="M25" s="318"/>
      <c r="N25" s="318"/>
      <c r="O25" s="318"/>
      <c r="P25" s="318"/>
      <c r="Q25" s="318"/>
      <c r="R25" s="318"/>
      <c r="S25" s="318"/>
      <c r="T25" s="318"/>
      <c r="U25" s="318"/>
      <c r="V25" s="318"/>
      <c r="W25" s="318"/>
      <c r="X25" s="319"/>
    </row>
    <row r="26" spans="1:48" ht="15" customHeight="1" x14ac:dyDescent="0.25">
      <c r="A26" s="274"/>
      <c r="B26" s="51"/>
      <c r="C26" s="277" t="s">
        <v>35</v>
      </c>
      <c r="D26" s="277"/>
      <c r="E26" s="277"/>
      <c r="F26" s="277"/>
      <c r="G26" s="277"/>
      <c r="H26" s="277"/>
      <c r="I26" s="277"/>
      <c r="J26" s="277"/>
      <c r="K26" s="278" t="s">
        <v>36</v>
      </c>
      <c r="L26" s="278"/>
      <c r="M26" s="278"/>
      <c r="N26" s="278"/>
      <c r="O26" s="278"/>
      <c r="P26" s="278"/>
      <c r="Q26" s="278"/>
      <c r="R26" s="278"/>
      <c r="S26" s="278"/>
      <c r="T26" s="277"/>
      <c r="U26" s="277"/>
      <c r="V26" s="277"/>
      <c r="W26" s="277"/>
      <c r="X26" s="279"/>
    </row>
    <row r="27" spans="1:48" ht="15" customHeight="1" x14ac:dyDescent="0.25">
      <c r="A27" s="275"/>
      <c r="B27" s="52"/>
      <c r="C27" s="277" t="s">
        <v>37</v>
      </c>
      <c r="D27" s="277"/>
      <c r="E27" s="277"/>
      <c r="F27" s="277"/>
      <c r="G27" s="277"/>
      <c r="H27" s="277"/>
      <c r="I27" s="277"/>
      <c r="J27" s="277"/>
      <c r="K27" s="278"/>
      <c r="L27" s="278"/>
      <c r="M27" s="278"/>
      <c r="N27" s="278"/>
      <c r="O27" s="278"/>
      <c r="P27" s="278"/>
      <c r="Q27" s="278"/>
      <c r="R27" s="278"/>
      <c r="S27" s="278"/>
      <c r="T27" s="277"/>
      <c r="U27" s="277"/>
      <c r="V27" s="277"/>
      <c r="W27" s="277"/>
      <c r="X27" s="279"/>
    </row>
    <row r="28" spans="1:48" ht="15.75" customHeight="1" thickBot="1" x14ac:dyDescent="0.3">
      <c r="A28" s="276"/>
      <c r="B28" s="53"/>
      <c r="C28" s="280" t="s">
        <v>38</v>
      </c>
      <c r="D28" s="280"/>
      <c r="E28" s="277"/>
      <c r="F28" s="277"/>
      <c r="G28" s="277"/>
      <c r="H28" s="277"/>
      <c r="I28" s="277"/>
      <c r="J28" s="277"/>
      <c r="K28" s="280" t="s">
        <v>39</v>
      </c>
      <c r="L28" s="280"/>
      <c r="M28" s="280"/>
      <c r="N28" s="280"/>
      <c r="O28" s="280"/>
      <c r="P28" s="280"/>
      <c r="Q28" s="280"/>
      <c r="R28" s="280"/>
      <c r="S28" s="280"/>
      <c r="T28" s="280"/>
      <c r="U28" s="280"/>
      <c r="V28" s="280"/>
      <c r="W28" s="280"/>
      <c r="X28" s="281"/>
    </row>
    <row r="29" spans="1:48" ht="16.5" thickBot="1" x14ac:dyDescent="0.3">
      <c r="A29" s="28"/>
      <c r="B29" s="28"/>
      <c r="C29" s="29"/>
      <c r="D29" s="29"/>
      <c r="E29" s="29"/>
      <c r="F29" s="29"/>
      <c r="G29" s="36"/>
      <c r="H29" s="36"/>
      <c r="I29" s="36"/>
      <c r="J29" s="30"/>
      <c r="K29" s="30"/>
      <c r="L29" s="30"/>
      <c r="M29" s="30"/>
      <c r="N29" s="30"/>
      <c r="O29" s="31"/>
      <c r="P29" s="31"/>
      <c r="Q29" s="31"/>
      <c r="R29" s="31"/>
      <c r="S29" s="31"/>
      <c r="T29" s="30"/>
      <c r="U29" s="30"/>
      <c r="V29" s="30"/>
      <c r="W29" s="30"/>
      <c r="X29" s="32"/>
    </row>
    <row r="30" spans="1:48" x14ac:dyDescent="0.25">
      <c r="A30" s="37" t="s">
        <v>40</v>
      </c>
      <c r="B30" s="37"/>
      <c r="C30" s="37"/>
      <c r="D30" s="37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282" t="s">
        <v>41</v>
      </c>
      <c r="P30" s="283"/>
      <c r="Q30" s="283"/>
      <c r="R30" s="283"/>
      <c r="S30" s="283"/>
      <c r="T30" s="283"/>
      <c r="U30" s="283"/>
      <c r="V30" s="283"/>
      <c r="W30" s="283"/>
      <c r="X30" s="284"/>
    </row>
    <row r="31" spans="1:48" x14ac:dyDescent="0.25">
      <c r="A31" s="39">
        <v>1</v>
      </c>
      <c r="B31" s="39"/>
      <c r="C31" s="40" t="s">
        <v>42</v>
      </c>
      <c r="D31" s="41"/>
      <c r="E31" s="41"/>
      <c r="F31" s="41"/>
      <c r="G31" s="41"/>
      <c r="H31" s="41"/>
      <c r="I31" s="42"/>
      <c r="J31" s="42"/>
      <c r="K31" s="42"/>
      <c r="L31" s="41"/>
      <c r="M31" s="41"/>
      <c r="N31" s="41"/>
      <c r="O31" s="261" t="s">
        <v>58</v>
      </c>
      <c r="P31" s="262"/>
      <c r="Q31" s="262"/>
      <c r="R31" s="262"/>
      <c r="S31" s="262"/>
      <c r="T31" s="262"/>
      <c r="U31" s="262"/>
      <c r="V31" s="262"/>
      <c r="W31" s="262"/>
      <c r="X31" s="263"/>
    </row>
    <row r="32" spans="1:48" x14ac:dyDescent="0.25">
      <c r="A32" s="39">
        <v>2</v>
      </c>
      <c r="B32" s="39"/>
      <c r="C32" s="40" t="s">
        <v>43</v>
      </c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261" t="s">
        <v>48</v>
      </c>
      <c r="P32" s="262"/>
      <c r="Q32" s="262"/>
      <c r="R32" s="262"/>
      <c r="S32" s="262"/>
      <c r="T32" s="262"/>
      <c r="U32" s="262"/>
      <c r="V32" s="262"/>
      <c r="W32" s="262"/>
      <c r="X32" s="263"/>
    </row>
    <row r="33" spans="1:24" x14ac:dyDescent="0.25">
      <c r="A33" s="39"/>
      <c r="B33" s="39"/>
      <c r="C33" s="40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271"/>
      <c r="P33" s="272"/>
      <c r="Q33" s="272"/>
      <c r="R33" s="272"/>
      <c r="S33" s="272"/>
      <c r="T33" s="272"/>
      <c r="U33" s="272"/>
      <c r="V33" s="272"/>
      <c r="W33" s="272"/>
      <c r="X33" s="273"/>
    </row>
    <row r="34" spans="1:24" x14ac:dyDescent="0.25">
      <c r="A34" s="39"/>
      <c r="B34" s="39"/>
      <c r="C34" s="40"/>
      <c r="D34" s="43"/>
      <c r="E34"/>
      <c r="F34"/>
      <c r="G34"/>
      <c r="H34"/>
      <c r="I34"/>
      <c r="J34"/>
      <c r="K34"/>
      <c r="L34"/>
      <c r="M34"/>
      <c r="N34"/>
      <c r="O34" s="261"/>
      <c r="P34" s="262"/>
      <c r="Q34" s="262"/>
      <c r="R34" s="262"/>
      <c r="S34" s="262"/>
      <c r="T34" s="262"/>
      <c r="U34" s="262"/>
      <c r="V34" s="262"/>
      <c r="W34" s="262"/>
      <c r="X34" s="263"/>
    </row>
    <row r="35" spans="1:24" x14ac:dyDescent="0.25">
      <c r="A35" s="44" t="s">
        <v>44</v>
      </c>
      <c r="B35" s="44"/>
      <c r="C35" s="264" t="s">
        <v>55</v>
      </c>
      <c r="D35" s="264"/>
      <c r="E35" s="264"/>
      <c r="F35" s="264"/>
      <c r="G35" s="264"/>
      <c r="H35" s="264"/>
      <c r="I35" s="264"/>
      <c r="J35" s="264"/>
      <c r="K35" s="264"/>
      <c r="L35" s="264"/>
      <c r="M35" s="264"/>
      <c r="N35"/>
      <c r="O35" s="261" t="s">
        <v>49</v>
      </c>
      <c r="P35" s="262"/>
      <c r="Q35" s="262"/>
      <c r="R35" s="262"/>
      <c r="S35" s="262"/>
      <c r="T35" s="262"/>
      <c r="U35" s="262"/>
      <c r="V35" s="262"/>
      <c r="W35" s="262"/>
      <c r="X35" s="263"/>
    </row>
    <row r="36" spans="1:24" x14ac:dyDescent="0.25">
      <c r="A36" s="44"/>
      <c r="B36" s="44"/>
      <c r="C36" s="264"/>
      <c r="D36" s="264"/>
      <c r="E36" s="264"/>
      <c r="F36" s="264"/>
      <c r="G36" s="264"/>
      <c r="H36" s="264"/>
      <c r="I36" s="264"/>
      <c r="J36" s="264"/>
      <c r="K36" s="264"/>
      <c r="L36" s="264"/>
      <c r="M36" s="264"/>
      <c r="N36" s="89"/>
      <c r="O36" s="265"/>
      <c r="P36" s="266"/>
      <c r="Q36" s="266"/>
      <c r="R36" s="266"/>
      <c r="S36" s="266"/>
      <c r="T36" s="266"/>
      <c r="U36" s="266"/>
      <c r="V36" s="266"/>
      <c r="W36" s="266"/>
      <c r="X36" s="267"/>
    </row>
    <row r="37" spans="1:24" ht="15.75" thickBot="1" x14ac:dyDescent="0.3">
      <c r="A37" s="89"/>
      <c r="B37" s="89"/>
      <c r="C37" s="264"/>
      <c r="D37" s="264"/>
      <c r="E37" s="264"/>
      <c r="F37" s="264"/>
      <c r="G37" s="264"/>
      <c r="H37" s="264"/>
      <c r="I37" s="264"/>
      <c r="J37" s="264"/>
      <c r="K37" s="264"/>
      <c r="L37" s="264"/>
      <c r="M37" s="264"/>
      <c r="N37" s="89"/>
      <c r="O37" s="268"/>
      <c r="P37" s="269"/>
      <c r="Q37" s="269"/>
      <c r="R37" s="269"/>
      <c r="S37" s="269"/>
      <c r="T37" s="269"/>
      <c r="U37" s="269"/>
      <c r="V37" s="269"/>
      <c r="W37" s="269"/>
      <c r="X37" s="270"/>
    </row>
    <row r="38" spans="1:24" x14ac:dyDescent="0.25">
      <c r="A38" s="89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</row>
    <row r="39" spans="1:24" x14ac:dyDescent="0.25">
      <c r="A39" s="89"/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N39" s="89"/>
      <c r="O39" s="89"/>
      <c r="P39" s="89"/>
      <c r="Q39" s="89"/>
      <c r="R39" s="89"/>
      <c r="S39" s="89"/>
      <c r="T39" s="89"/>
      <c r="U39" s="89"/>
      <c r="W39" s="89"/>
      <c r="X39" s="89"/>
    </row>
    <row r="40" spans="1:24" x14ac:dyDescent="0.25">
      <c r="A40" s="89"/>
      <c r="B40" s="89"/>
      <c r="C40" s="89"/>
      <c r="D40" s="89"/>
      <c r="E40" s="89"/>
      <c r="F40" s="89"/>
      <c r="G40" s="89"/>
      <c r="H40" s="89"/>
      <c r="I40" s="89"/>
      <c r="J40" s="89"/>
      <c r="K40" s="89"/>
      <c r="L40" s="89"/>
      <c r="N40" s="89"/>
      <c r="O40" s="89"/>
      <c r="P40" s="89"/>
      <c r="Q40" s="89"/>
      <c r="R40" s="89"/>
      <c r="S40" s="89"/>
      <c r="T40" s="89"/>
      <c r="U40" s="89"/>
      <c r="W40" s="89"/>
      <c r="X40" s="89"/>
    </row>
  </sheetData>
  <mergeCells count="60">
    <mergeCell ref="O31:X31"/>
    <mergeCell ref="O32:X32"/>
    <mergeCell ref="O34:X34"/>
    <mergeCell ref="C35:M37"/>
    <mergeCell ref="O35:X35"/>
    <mergeCell ref="O36:X36"/>
    <mergeCell ref="O37:X37"/>
    <mergeCell ref="A21:E21"/>
    <mergeCell ref="A23:X23"/>
    <mergeCell ref="O33:X33"/>
    <mergeCell ref="B25:X25"/>
    <mergeCell ref="A26:A28"/>
    <mergeCell ref="C26:D26"/>
    <mergeCell ref="E26:J26"/>
    <mergeCell ref="K26:S27"/>
    <mergeCell ref="T26:X27"/>
    <mergeCell ref="C27:D27"/>
    <mergeCell ref="E27:J27"/>
    <mergeCell ref="C28:D28"/>
    <mergeCell ref="E28:J28"/>
    <mergeCell ref="K28:S28"/>
    <mergeCell ref="T28:X28"/>
    <mergeCell ref="O30:X30"/>
    <mergeCell ref="P9:P10"/>
    <mergeCell ref="Q9:Q10"/>
    <mergeCell ref="R9:R10"/>
    <mergeCell ref="S9:S10"/>
    <mergeCell ref="T9:T10"/>
    <mergeCell ref="F8:F10"/>
    <mergeCell ref="G8:K8"/>
    <mergeCell ref="L8:L10"/>
    <mergeCell ref="M8:T8"/>
    <mergeCell ref="B24:D24"/>
    <mergeCell ref="E24:J24"/>
    <mergeCell ref="L24:Q24"/>
    <mergeCell ref="R24:X24"/>
    <mergeCell ref="U8:U10"/>
    <mergeCell ref="V8:V9"/>
    <mergeCell ref="W8:W10"/>
    <mergeCell ref="X8:X10"/>
    <mergeCell ref="H9:I9"/>
    <mergeCell ref="M9:M10"/>
    <mergeCell ref="N9:N10"/>
    <mergeCell ref="O9:O10"/>
    <mergeCell ref="A8:A10"/>
    <mergeCell ref="B8:B10"/>
    <mergeCell ref="C8:C10"/>
    <mergeCell ref="D8:D10"/>
    <mergeCell ref="E8:E10"/>
    <mergeCell ref="A1:D1"/>
    <mergeCell ref="E1:X1"/>
    <mergeCell ref="A3:D3"/>
    <mergeCell ref="E3:M3"/>
    <mergeCell ref="N3:X6"/>
    <mergeCell ref="A4:D4"/>
    <mergeCell ref="E4:M4"/>
    <mergeCell ref="A5:D5"/>
    <mergeCell ref="E5:M5"/>
    <mergeCell ref="A6:D6"/>
    <mergeCell ref="E6:M6"/>
  </mergeCells>
  <pageMargins left="0" right="0" top="0" bottom="0" header="0.31496062992125984" footer="0.31496062992125984"/>
  <pageSetup paperSize="9" scale="60" orientation="landscape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AV40"/>
  <sheetViews>
    <sheetView topLeftCell="D1" zoomScaleNormal="100" workbookViewId="0">
      <selection activeCell="V8" sqref="V8:V9"/>
    </sheetView>
  </sheetViews>
  <sheetFormatPr defaultRowHeight="15" x14ac:dyDescent="0.25"/>
  <cols>
    <col min="1" max="1" width="8.42578125" style="25" customWidth="1"/>
    <col min="2" max="2" width="9.7109375" style="25" customWidth="1"/>
    <col min="3" max="3" width="31.140625" style="25" customWidth="1"/>
    <col min="4" max="4" width="5.85546875" style="25" customWidth="1"/>
    <col min="5" max="5" width="12.7109375" style="25" bestFit="1" customWidth="1"/>
    <col min="6" max="6" width="10.85546875" style="25" customWidth="1"/>
    <col min="7" max="8" width="8.5703125" style="25" customWidth="1"/>
    <col min="9" max="9" width="7.5703125" style="25" customWidth="1"/>
    <col min="10" max="10" width="10.42578125" style="25" customWidth="1"/>
    <col min="11" max="11" width="10" style="25" customWidth="1"/>
    <col min="12" max="12" width="7.7109375" style="25" customWidth="1"/>
    <col min="13" max="13" width="7.5703125" style="25" customWidth="1"/>
    <col min="14" max="14" width="8.42578125" style="25" customWidth="1"/>
    <col min="15" max="16" width="7.85546875" style="25" customWidth="1"/>
    <col min="17" max="17" width="7.42578125" style="25" customWidth="1"/>
    <col min="18" max="18" width="7.28515625" style="25" customWidth="1"/>
    <col min="19" max="19" width="7" style="25" customWidth="1"/>
    <col min="20" max="20" width="8" style="25" customWidth="1"/>
    <col min="21" max="21" width="7" style="25" customWidth="1"/>
    <col min="22" max="22" width="8" style="25" customWidth="1"/>
    <col min="23" max="23" width="10" style="25" customWidth="1"/>
    <col min="24" max="24" width="30.5703125" style="25" customWidth="1"/>
    <col min="26" max="26" width="13.7109375" customWidth="1"/>
    <col min="27" max="27" width="24.7109375" customWidth="1"/>
    <col min="28" max="28" width="13.85546875" customWidth="1"/>
    <col min="31" max="31" width="11.7109375" customWidth="1"/>
    <col min="33" max="33" width="12.5703125" customWidth="1"/>
    <col min="40" max="40" width="12.42578125" customWidth="1"/>
  </cols>
  <sheetData>
    <row r="1" spans="1:48" ht="18.75" thickBot="1" x14ac:dyDescent="0.3">
      <c r="A1" s="320" t="s">
        <v>93</v>
      </c>
      <c r="B1" s="321"/>
      <c r="C1" s="321"/>
      <c r="D1" s="322"/>
      <c r="E1" s="323" t="s">
        <v>59</v>
      </c>
      <c r="F1" s="324"/>
      <c r="G1" s="324"/>
      <c r="H1" s="324"/>
      <c r="I1" s="324"/>
      <c r="J1" s="324"/>
      <c r="K1" s="324"/>
      <c r="L1" s="324"/>
      <c r="M1" s="324"/>
      <c r="N1" s="324"/>
      <c r="O1" s="324"/>
      <c r="P1" s="324"/>
      <c r="Q1" s="324"/>
      <c r="R1" s="324"/>
      <c r="S1" s="324"/>
      <c r="T1" s="324"/>
      <c r="U1" s="324"/>
      <c r="V1" s="324"/>
      <c r="W1" s="324"/>
      <c r="X1" s="325"/>
    </row>
    <row r="2" spans="1:48" ht="18.75" thickBot="1" x14ac:dyDescent="0.3">
      <c r="A2" s="1"/>
      <c r="B2" s="1"/>
      <c r="C2" s="1"/>
      <c r="D2" s="1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48" ht="18.75" thickBot="1" x14ac:dyDescent="0.3">
      <c r="A3" s="326" t="s">
        <v>0</v>
      </c>
      <c r="B3" s="327"/>
      <c r="C3" s="327"/>
      <c r="D3" s="328"/>
      <c r="E3" s="329"/>
      <c r="F3" s="330"/>
      <c r="G3" s="330"/>
      <c r="H3" s="330"/>
      <c r="I3" s="330"/>
      <c r="J3" s="330"/>
      <c r="K3" s="330"/>
      <c r="L3" s="330"/>
      <c r="M3" s="331"/>
      <c r="N3" s="332"/>
      <c r="O3" s="333"/>
      <c r="P3" s="333"/>
      <c r="Q3" s="333"/>
      <c r="R3" s="333"/>
      <c r="S3" s="333"/>
      <c r="T3" s="333"/>
      <c r="U3" s="333"/>
      <c r="V3" s="333"/>
      <c r="W3" s="333"/>
      <c r="X3" s="334"/>
    </row>
    <row r="4" spans="1:48" ht="18.75" thickBot="1" x14ac:dyDescent="0.3">
      <c r="A4" s="326" t="s">
        <v>1</v>
      </c>
      <c r="B4" s="327"/>
      <c r="C4" s="327"/>
      <c r="D4" s="328"/>
      <c r="E4" s="329"/>
      <c r="F4" s="330"/>
      <c r="G4" s="330"/>
      <c r="H4" s="330"/>
      <c r="I4" s="330"/>
      <c r="J4" s="330"/>
      <c r="K4" s="330"/>
      <c r="L4" s="330"/>
      <c r="M4" s="331"/>
      <c r="N4" s="335"/>
      <c r="O4" s="336"/>
      <c r="P4" s="336"/>
      <c r="Q4" s="336"/>
      <c r="R4" s="336"/>
      <c r="S4" s="336"/>
      <c r="T4" s="336"/>
      <c r="U4" s="336"/>
      <c r="V4" s="336"/>
      <c r="W4" s="336"/>
      <c r="X4" s="337"/>
    </row>
    <row r="5" spans="1:48" ht="18.75" thickBot="1" x14ac:dyDescent="0.3">
      <c r="A5" s="341" t="s">
        <v>2</v>
      </c>
      <c r="B5" s="342"/>
      <c r="C5" s="342"/>
      <c r="D5" s="342"/>
      <c r="E5" s="343"/>
      <c r="F5" s="344"/>
      <c r="G5" s="344"/>
      <c r="H5" s="344"/>
      <c r="I5" s="344"/>
      <c r="J5" s="344"/>
      <c r="K5" s="344"/>
      <c r="L5" s="344"/>
      <c r="M5" s="345"/>
      <c r="N5" s="335"/>
      <c r="O5" s="336"/>
      <c r="P5" s="336"/>
      <c r="Q5" s="336"/>
      <c r="R5" s="336"/>
      <c r="S5" s="336"/>
      <c r="T5" s="336"/>
      <c r="U5" s="336"/>
      <c r="V5" s="336"/>
      <c r="W5" s="336"/>
      <c r="X5" s="337"/>
    </row>
    <row r="6" spans="1:48" ht="18.75" thickBot="1" x14ac:dyDescent="0.3">
      <c r="A6" s="326" t="s">
        <v>3</v>
      </c>
      <c r="B6" s="327"/>
      <c r="C6" s="327"/>
      <c r="D6" s="327"/>
      <c r="E6" s="346" t="s">
        <v>103</v>
      </c>
      <c r="F6" s="347"/>
      <c r="G6" s="347"/>
      <c r="H6" s="347"/>
      <c r="I6" s="347"/>
      <c r="J6" s="347"/>
      <c r="K6" s="347"/>
      <c r="L6" s="347"/>
      <c r="M6" s="348"/>
      <c r="N6" s="338"/>
      <c r="O6" s="339"/>
      <c r="P6" s="339"/>
      <c r="Q6" s="339"/>
      <c r="R6" s="339"/>
      <c r="S6" s="339"/>
      <c r="T6" s="339"/>
      <c r="U6" s="339"/>
      <c r="V6" s="339"/>
      <c r="W6" s="339"/>
      <c r="X6" s="340"/>
    </row>
    <row r="7" spans="1:48" ht="19.5" thickBot="1" x14ac:dyDescent="0.35">
      <c r="A7" s="3"/>
      <c r="B7" s="3"/>
      <c r="C7" s="3"/>
      <c r="D7" s="3"/>
      <c r="E7" s="3"/>
      <c r="F7" s="3"/>
      <c r="G7" s="3"/>
      <c r="H7" s="4"/>
      <c r="I7" s="5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48" x14ac:dyDescent="0.25">
      <c r="A8" s="289" t="s">
        <v>4</v>
      </c>
      <c r="B8" s="289" t="s">
        <v>45</v>
      </c>
      <c r="C8" s="289" t="s">
        <v>5</v>
      </c>
      <c r="D8" s="349" t="s">
        <v>6</v>
      </c>
      <c r="E8" s="352" t="s">
        <v>7</v>
      </c>
      <c r="F8" s="289" t="s">
        <v>8</v>
      </c>
      <c r="G8" s="287" t="s">
        <v>9</v>
      </c>
      <c r="H8" s="287"/>
      <c r="I8" s="287"/>
      <c r="J8" s="287"/>
      <c r="K8" s="288"/>
      <c r="L8" s="289" t="s">
        <v>10</v>
      </c>
      <c r="M8" s="292" t="s">
        <v>11</v>
      </c>
      <c r="N8" s="287"/>
      <c r="O8" s="287"/>
      <c r="P8" s="287"/>
      <c r="Q8" s="287"/>
      <c r="R8" s="287"/>
      <c r="S8" s="287"/>
      <c r="T8" s="288"/>
      <c r="U8" s="289" t="s">
        <v>12</v>
      </c>
      <c r="V8" s="171">
        <v>642030</v>
      </c>
      <c r="W8" s="289" t="s">
        <v>13</v>
      </c>
      <c r="X8" s="289" t="s">
        <v>57</v>
      </c>
    </row>
    <row r="9" spans="1:48" x14ac:dyDescent="0.25">
      <c r="A9" s="295"/>
      <c r="B9" s="290"/>
      <c r="C9" s="295"/>
      <c r="D9" s="350"/>
      <c r="E9" s="353"/>
      <c r="F9" s="295"/>
      <c r="G9" s="90">
        <v>611</v>
      </c>
      <c r="H9" s="313" t="s">
        <v>14</v>
      </c>
      <c r="I9" s="314"/>
      <c r="J9" s="7">
        <v>614</v>
      </c>
      <c r="K9" s="8">
        <v>616</v>
      </c>
      <c r="L9" s="290"/>
      <c r="M9" s="315" t="s">
        <v>15</v>
      </c>
      <c r="N9" s="285" t="s">
        <v>16</v>
      </c>
      <c r="O9" s="285" t="s">
        <v>17</v>
      </c>
      <c r="P9" s="285" t="s">
        <v>18</v>
      </c>
      <c r="Q9" s="285" t="s">
        <v>19</v>
      </c>
      <c r="R9" s="285" t="s">
        <v>20</v>
      </c>
      <c r="S9" s="285" t="s">
        <v>21</v>
      </c>
      <c r="T9" s="293" t="s">
        <v>22</v>
      </c>
      <c r="U9" s="290"/>
      <c r="V9" s="312"/>
      <c r="W9" s="295"/>
      <c r="X9" s="295"/>
      <c r="Z9" s="129"/>
      <c r="AA9" s="129"/>
      <c r="AB9" s="129"/>
      <c r="AC9" s="129"/>
      <c r="AD9" s="129"/>
      <c r="AE9" s="129"/>
      <c r="AF9" s="129"/>
      <c r="AG9" s="129"/>
      <c r="AH9" s="129"/>
      <c r="AI9" s="129"/>
      <c r="AJ9" s="129"/>
      <c r="AK9" s="129"/>
      <c r="AL9" s="129"/>
      <c r="AM9" s="129"/>
      <c r="AN9" s="129"/>
      <c r="AO9" s="129"/>
      <c r="AP9" s="129"/>
      <c r="AQ9" s="129"/>
      <c r="AR9" s="129"/>
      <c r="AS9" s="129"/>
      <c r="AT9" s="129"/>
      <c r="AU9" s="129"/>
      <c r="AV9" s="129"/>
    </row>
    <row r="10" spans="1:48" ht="60.75" thickBot="1" x14ac:dyDescent="0.3">
      <c r="A10" s="296"/>
      <c r="B10" s="291"/>
      <c r="C10" s="296"/>
      <c r="D10" s="351"/>
      <c r="E10" s="354"/>
      <c r="F10" s="296"/>
      <c r="G10" s="9" t="s">
        <v>23</v>
      </c>
      <c r="H10" s="10" t="s">
        <v>24</v>
      </c>
      <c r="I10" s="11" t="s">
        <v>25</v>
      </c>
      <c r="J10" s="12" t="s">
        <v>26</v>
      </c>
      <c r="K10" s="13" t="s">
        <v>27</v>
      </c>
      <c r="L10" s="291"/>
      <c r="M10" s="316"/>
      <c r="N10" s="286"/>
      <c r="O10" s="286"/>
      <c r="P10" s="286"/>
      <c r="Q10" s="286"/>
      <c r="R10" s="286"/>
      <c r="S10" s="286"/>
      <c r="T10" s="294"/>
      <c r="U10" s="291"/>
      <c r="V10" s="14" t="s">
        <v>28</v>
      </c>
      <c r="W10" s="296"/>
      <c r="X10" s="296"/>
      <c r="Z10" s="130"/>
      <c r="AA10" s="130"/>
      <c r="AB10" s="130"/>
      <c r="AC10" s="131"/>
      <c r="AD10" s="131"/>
      <c r="AE10" s="130"/>
      <c r="AF10" s="131"/>
      <c r="AG10" s="130"/>
      <c r="AH10" s="130"/>
      <c r="AI10" s="131"/>
      <c r="AJ10" s="132"/>
      <c r="AK10" s="132"/>
      <c r="AL10" s="133"/>
      <c r="AM10" s="133"/>
      <c r="AN10" s="132"/>
      <c r="AO10" s="133"/>
      <c r="AP10" s="132"/>
      <c r="AQ10" s="133"/>
      <c r="AR10" s="129"/>
      <c r="AS10" s="129"/>
      <c r="AT10" s="129"/>
      <c r="AU10" s="129"/>
      <c r="AV10" s="129"/>
    </row>
    <row r="11" spans="1:48" x14ac:dyDescent="0.25">
      <c r="A11" s="98"/>
      <c r="B11" s="54"/>
      <c r="C11" s="99"/>
      <c r="D11" s="19"/>
      <c r="E11" s="139" t="s">
        <v>56</v>
      </c>
      <c r="F11" s="20"/>
      <c r="G11" s="21"/>
      <c r="H11" s="22"/>
      <c r="I11" s="22"/>
      <c r="J11" s="22"/>
      <c r="K11" s="22"/>
      <c r="L11" s="16">
        <f t="shared" ref="L11:L20" si="0">ROUNDDOWN(SUM(G11:K11),2)</f>
        <v>0</v>
      </c>
      <c r="M11" s="16">
        <f>IF(F11=621,ROUNDDOWN(0.1*L11,2),0)</f>
        <v>0</v>
      </c>
      <c r="N11" s="16">
        <f>IF(F11=623,ROUNDDOWN(0.1*L11,2),0)</f>
        <v>0</v>
      </c>
      <c r="O11" s="16">
        <f>IF(L11&gt;=7091,99.27,ROUNDDOWN(L11*0.014,2))</f>
        <v>0</v>
      </c>
      <c r="P11" s="16">
        <f>IF(L11&gt;=7091,992.74,ROUNDDOWN(L11*0.14,2))</f>
        <v>0</v>
      </c>
      <c r="Q11" s="16">
        <f t="shared" ref="Q11" si="1">ROUNDDOWN(L11*0.008,2)</f>
        <v>0</v>
      </c>
      <c r="R11" s="16">
        <f>IF(L11&gt;=7091,212.73,ROUNDDOWN(L11*0.03,2))</f>
        <v>0</v>
      </c>
      <c r="S11" s="16">
        <f>IF(L11&gt;=7091,70.91,ROUNDDOWN(L11*0.01,2))</f>
        <v>0</v>
      </c>
      <c r="T11" s="16">
        <f>IF(L11&gt;=7091,336.82,ROUNDDOWN(L11*0.0475,2))</f>
        <v>0</v>
      </c>
      <c r="U11" s="16"/>
      <c r="V11" s="16"/>
      <c r="W11" s="17">
        <f t="shared" ref="W11:W20" si="2">SUM(L11:V11)</f>
        <v>0</v>
      </c>
      <c r="X11" s="56"/>
      <c r="Z11" s="134"/>
      <c r="AA11" s="130"/>
      <c r="AB11" s="135"/>
      <c r="AC11" s="135"/>
      <c r="AD11" s="135"/>
      <c r="AE11" s="135"/>
      <c r="AF11" s="135"/>
      <c r="AG11" s="135"/>
      <c r="AH11" s="135"/>
      <c r="AI11" s="135"/>
      <c r="AJ11" s="136"/>
      <c r="AK11" s="137"/>
      <c r="AL11" s="137"/>
      <c r="AM11" s="137"/>
      <c r="AN11" s="137"/>
      <c r="AO11" s="137"/>
      <c r="AP11" s="137"/>
      <c r="AQ11" s="137"/>
      <c r="AR11" s="129"/>
      <c r="AS11" s="129"/>
      <c r="AT11" s="129"/>
      <c r="AU11" s="129"/>
      <c r="AV11" s="129"/>
    </row>
    <row r="12" spans="1:48" x14ac:dyDescent="0.25">
      <c r="A12" s="98"/>
      <c r="B12" s="54"/>
      <c r="C12" s="101"/>
      <c r="D12" s="19"/>
      <c r="E12" s="139" t="s">
        <v>56</v>
      </c>
      <c r="F12" s="20"/>
      <c r="G12" s="21"/>
      <c r="H12" s="22"/>
      <c r="I12" s="22"/>
      <c r="J12" s="22"/>
      <c r="K12" s="22"/>
      <c r="L12" s="16">
        <f t="shared" si="0"/>
        <v>0</v>
      </c>
      <c r="M12" s="16">
        <f t="shared" ref="M12:M20" si="3">IF(F12=621,ROUNDDOWN(0.1*L12,2),0)</f>
        <v>0</v>
      </c>
      <c r="N12" s="16">
        <f t="shared" ref="N12:N20" si="4">IF(F12=623,ROUNDDOWN(0.1*L12,2),0)</f>
        <v>0</v>
      </c>
      <c r="O12" s="16">
        <f t="shared" ref="O12:O20" si="5">IF(L12&gt;=7091,99.27,ROUNDDOWN(L12*0.014,2))</f>
        <v>0</v>
      </c>
      <c r="P12" s="16">
        <f t="shared" ref="P12:P20" si="6">IF(L12&gt;=7091,992.74,ROUNDDOWN(L12*0.14,2))</f>
        <v>0</v>
      </c>
      <c r="Q12" s="16">
        <f t="shared" ref="Q12:Q20" si="7">ROUNDDOWN(L12*0.008,2)</f>
        <v>0</v>
      </c>
      <c r="R12" s="16">
        <f t="shared" ref="R12:R20" si="8">IF(L12&gt;=7091,212.73,ROUNDDOWN(L12*0.03,2))</f>
        <v>0</v>
      </c>
      <c r="S12" s="16">
        <f t="shared" ref="S12:S20" si="9">IF(L12&gt;=7091,70.91,ROUNDDOWN(L12*0.01,2))</f>
        <v>0</v>
      </c>
      <c r="T12" s="16">
        <f t="shared" ref="T12:T20" si="10">IF(L12&gt;=7091,336.82,ROUNDDOWN(L12*0.0475,2))</f>
        <v>0</v>
      </c>
      <c r="U12" s="16"/>
      <c r="V12" s="16"/>
      <c r="W12" s="17">
        <f t="shared" si="2"/>
        <v>0</v>
      </c>
      <c r="X12" s="56"/>
      <c r="Z12" s="134"/>
      <c r="AA12" s="130"/>
      <c r="AB12" s="135"/>
      <c r="AC12" s="135"/>
      <c r="AD12" s="135"/>
      <c r="AE12" s="135"/>
      <c r="AF12" s="135"/>
      <c r="AG12" s="135"/>
      <c r="AH12" s="135"/>
      <c r="AI12" s="135"/>
      <c r="AJ12" s="136"/>
      <c r="AK12" s="137"/>
      <c r="AL12" s="137"/>
      <c r="AM12" s="137"/>
      <c r="AN12" s="137"/>
      <c r="AO12" s="137"/>
      <c r="AP12" s="137"/>
      <c r="AQ12" s="137"/>
      <c r="AR12" s="129"/>
      <c r="AS12" s="129"/>
      <c r="AT12" s="129"/>
      <c r="AU12" s="129"/>
      <c r="AV12" s="129"/>
    </row>
    <row r="13" spans="1:48" x14ac:dyDescent="0.25">
      <c r="A13" s="98"/>
      <c r="B13" s="54"/>
      <c r="C13" s="18"/>
      <c r="D13" s="19"/>
      <c r="E13" s="139" t="s">
        <v>56</v>
      </c>
      <c r="F13" s="20"/>
      <c r="G13" s="21"/>
      <c r="H13" s="22"/>
      <c r="I13" s="22"/>
      <c r="J13" s="22"/>
      <c r="K13" s="22"/>
      <c r="L13" s="16">
        <f t="shared" si="0"/>
        <v>0</v>
      </c>
      <c r="M13" s="16">
        <f t="shared" si="3"/>
        <v>0</v>
      </c>
      <c r="N13" s="16">
        <f t="shared" si="4"/>
        <v>0</v>
      </c>
      <c r="O13" s="16">
        <f t="shared" si="5"/>
        <v>0</v>
      </c>
      <c r="P13" s="16">
        <f t="shared" si="6"/>
        <v>0</v>
      </c>
      <c r="Q13" s="16">
        <f t="shared" si="7"/>
        <v>0</v>
      </c>
      <c r="R13" s="16">
        <f t="shared" si="8"/>
        <v>0</v>
      </c>
      <c r="S13" s="16">
        <f t="shared" si="9"/>
        <v>0</v>
      </c>
      <c r="T13" s="16">
        <f t="shared" si="10"/>
        <v>0</v>
      </c>
      <c r="U13" s="16"/>
      <c r="V13" s="16"/>
      <c r="W13" s="17">
        <f t="shared" si="2"/>
        <v>0</v>
      </c>
      <c r="X13" s="56"/>
      <c r="Z13" s="134"/>
      <c r="AA13" s="130"/>
      <c r="AB13" s="135"/>
      <c r="AC13" s="135"/>
      <c r="AD13" s="135"/>
      <c r="AE13" s="135"/>
      <c r="AF13" s="135"/>
      <c r="AG13" s="135"/>
      <c r="AH13" s="135"/>
      <c r="AI13" s="135"/>
      <c r="AJ13" s="136"/>
      <c r="AK13" s="137"/>
      <c r="AL13" s="137"/>
      <c r="AM13" s="137"/>
      <c r="AN13" s="137"/>
      <c r="AO13" s="137"/>
      <c r="AP13" s="137"/>
      <c r="AQ13" s="137"/>
      <c r="AR13" s="129"/>
      <c r="AS13" s="129"/>
      <c r="AT13" s="129"/>
      <c r="AU13" s="129"/>
      <c r="AV13" s="129"/>
    </row>
    <row r="14" spans="1:48" x14ac:dyDescent="0.25">
      <c r="A14" s="98"/>
      <c r="B14" s="54"/>
      <c r="C14" s="18"/>
      <c r="D14" s="19"/>
      <c r="E14" s="139" t="s">
        <v>56</v>
      </c>
      <c r="F14" s="20"/>
      <c r="G14" s="21"/>
      <c r="H14" s="22"/>
      <c r="I14" s="22"/>
      <c r="J14" s="22"/>
      <c r="K14" s="22"/>
      <c r="L14" s="16">
        <f t="shared" si="0"/>
        <v>0</v>
      </c>
      <c r="M14" s="16">
        <f t="shared" si="3"/>
        <v>0</v>
      </c>
      <c r="N14" s="16">
        <f t="shared" si="4"/>
        <v>0</v>
      </c>
      <c r="O14" s="16">
        <f t="shared" si="5"/>
        <v>0</v>
      </c>
      <c r="P14" s="16">
        <f t="shared" si="6"/>
        <v>0</v>
      </c>
      <c r="Q14" s="16">
        <f t="shared" si="7"/>
        <v>0</v>
      </c>
      <c r="R14" s="16">
        <f t="shared" si="8"/>
        <v>0</v>
      </c>
      <c r="S14" s="16">
        <f t="shared" si="9"/>
        <v>0</v>
      </c>
      <c r="T14" s="16">
        <f t="shared" si="10"/>
        <v>0</v>
      </c>
      <c r="U14" s="16"/>
      <c r="V14" s="16"/>
      <c r="W14" s="17">
        <f t="shared" si="2"/>
        <v>0</v>
      </c>
      <c r="X14" s="56"/>
      <c r="Z14" s="134"/>
      <c r="AA14" s="130"/>
      <c r="AB14" s="135"/>
      <c r="AC14" s="135"/>
      <c r="AD14" s="135"/>
      <c r="AE14" s="135"/>
      <c r="AF14" s="135"/>
      <c r="AG14" s="135"/>
      <c r="AH14" s="135"/>
      <c r="AI14" s="135"/>
      <c r="AJ14" s="136"/>
      <c r="AK14" s="137"/>
      <c r="AL14" s="137"/>
      <c r="AM14" s="137"/>
      <c r="AN14" s="137"/>
      <c r="AO14" s="137"/>
      <c r="AP14" s="137"/>
      <c r="AQ14" s="137"/>
      <c r="AR14" s="129"/>
      <c r="AS14" s="129"/>
      <c r="AT14" s="129"/>
      <c r="AU14" s="129"/>
      <c r="AV14" s="129"/>
    </row>
    <row r="15" spans="1:48" x14ac:dyDescent="0.25">
      <c r="A15" s="98"/>
      <c r="B15" s="54"/>
      <c r="C15" s="18"/>
      <c r="D15" s="19"/>
      <c r="E15" s="139" t="s">
        <v>56</v>
      </c>
      <c r="F15" s="20"/>
      <c r="G15" s="21"/>
      <c r="H15" s="22"/>
      <c r="I15" s="22"/>
      <c r="J15" s="22"/>
      <c r="K15" s="22"/>
      <c r="L15" s="16">
        <f t="shared" si="0"/>
        <v>0</v>
      </c>
      <c r="M15" s="16">
        <f t="shared" si="3"/>
        <v>0</v>
      </c>
      <c r="N15" s="16">
        <f t="shared" si="4"/>
        <v>0</v>
      </c>
      <c r="O15" s="16">
        <f t="shared" si="5"/>
        <v>0</v>
      </c>
      <c r="P15" s="16">
        <f t="shared" si="6"/>
        <v>0</v>
      </c>
      <c r="Q15" s="16">
        <f t="shared" si="7"/>
        <v>0</v>
      </c>
      <c r="R15" s="16">
        <f t="shared" si="8"/>
        <v>0</v>
      </c>
      <c r="S15" s="16">
        <f t="shared" si="9"/>
        <v>0</v>
      </c>
      <c r="T15" s="16">
        <f t="shared" si="10"/>
        <v>0</v>
      </c>
      <c r="U15" s="16"/>
      <c r="V15" s="16"/>
      <c r="W15" s="17">
        <f t="shared" si="2"/>
        <v>0</v>
      </c>
      <c r="X15" s="56"/>
      <c r="Z15" s="134"/>
      <c r="AA15" s="130"/>
      <c r="AB15" s="135"/>
      <c r="AC15" s="135"/>
      <c r="AD15" s="135"/>
      <c r="AE15" s="135"/>
      <c r="AF15" s="135"/>
      <c r="AG15" s="135"/>
      <c r="AH15" s="135"/>
      <c r="AI15" s="135"/>
      <c r="AJ15" s="136"/>
      <c r="AK15" s="137"/>
      <c r="AL15" s="137"/>
      <c r="AM15" s="137"/>
      <c r="AN15" s="137"/>
      <c r="AO15" s="137"/>
      <c r="AP15" s="137"/>
      <c r="AQ15" s="137"/>
      <c r="AR15" s="129"/>
      <c r="AS15" s="129"/>
      <c r="AT15" s="129"/>
      <c r="AU15" s="129"/>
      <c r="AV15" s="129"/>
    </row>
    <row r="16" spans="1:48" x14ac:dyDescent="0.25">
      <c r="A16" s="98"/>
      <c r="B16" s="54"/>
      <c r="C16" s="18"/>
      <c r="D16" s="19"/>
      <c r="E16" s="139" t="s">
        <v>56</v>
      </c>
      <c r="F16" s="20"/>
      <c r="G16" s="21"/>
      <c r="H16" s="22"/>
      <c r="I16" s="22"/>
      <c r="J16" s="22"/>
      <c r="K16" s="22"/>
      <c r="L16" s="16">
        <f t="shared" si="0"/>
        <v>0</v>
      </c>
      <c r="M16" s="16">
        <f t="shared" si="3"/>
        <v>0</v>
      </c>
      <c r="N16" s="16">
        <f t="shared" si="4"/>
        <v>0</v>
      </c>
      <c r="O16" s="16">
        <f t="shared" si="5"/>
        <v>0</v>
      </c>
      <c r="P16" s="16">
        <f t="shared" si="6"/>
        <v>0</v>
      </c>
      <c r="Q16" s="16">
        <f t="shared" si="7"/>
        <v>0</v>
      </c>
      <c r="R16" s="16">
        <f t="shared" si="8"/>
        <v>0</v>
      </c>
      <c r="S16" s="16">
        <f t="shared" si="9"/>
        <v>0</v>
      </c>
      <c r="T16" s="16">
        <f t="shared" si="10"/>
        <v>0</v>
      </c>
      <c r="U16" s="16"/>
      <c r="V16" s="16"/>
      <c r="W16" s="17">
        <f t="shared" si="2"/>
        <v>0</v>
      </c>
      <c r="X16" s="56"/>
      <c r="Z16" s="134"/>
      <c r="AA16" s="130"/>
      <c r="AB16" s="135"/>
      <c r="AC16" s="135"/>
      <c r="AD16" s="135"/>
      <c r="AE16" s="135"/>
      <c r="AF16" s="135"/>
      <c r="AG16" s="135"/>
      <c r="AH16" s="135"/>
      <c r="AI16" s="135"/>
      <c r="AJ16" s="136"/>
      <c r="AK16" s="137"/>
      <c r="AL16" s="137"/>
      <c r="AM16" s="137"/>
      <c r="AN16" s="137"/>
      <c r="AO16" s="137"/>
      <c r="AP16" s="137"/>
      <c r="AQ16" s="137"/>
      <c r="AR16" s="129"/>
      <c r="AS16" s="129"/>
      <c r="AT16" s="129"/>
      <c r="AU16" s="129"/>
      <c r="AV16" s="129"/>
    </row>
    <row r="17" spans="1:48" x14ac:dyDescent="0.25">
      <c r="A17" s="98"/>
      <c r="B17" s="54"/>
      <c r="C17" s="18"/>
      <c r="D17" s="19"/>
      <c r="E17" s="139" t="s">
        <v>56</v>
      </c>
      <c r="F17" s="20"/>
      <c r="G17" s="21"/>
      <c r="H17" s="22"/>
      <c r="I17" s="22"/>
      <c r="J17" s="22"/>
      <c r="K17" s="22"/>
      <c r="L17" s="16">
        <f t="shared" si="0"/>
        <v>0</v>
      </c>
      <c r="M17" s="16">
        <f t="shared" si="3"/>
        <v>0</v>
      </c>
      <c r="N17" s="16">
        <f t="shared" si="4"/>
        <v>0</v>
      </c>
      <c r="O17" s="16">
        <f t="shared" si="5"/>
        <v>0</v>
      </c>
      <c r="P17" s="16">
        <f t="shared" si="6"/>
        <v>0</v>
      </c>
      <c r="Q17" s="16">
        <f t="shared" si="7"/>
        <v>0</v>
      </c>
      <c r="R17" s="16">
        <f t="shared" si="8"/>
        <v>0</v>
      </c>
      <c r="S17" s="16">
        <f t="shared" si="9"/>
        <v>0</v>
      </c>
      <c r="T17" s="16">
        <f t="shared" si="10"/>
        <v>0</v>
      </c>
      <c r="U17" s="16"/>
      <c r="V17" s="16"/>
      <c r="W17" s="17">
        <f t="shared" si="2"/>
        <v>0</v>
      </c>
      <c r="X17" s="56"/>
      <c r="Z17" s="134"/>
      <c r="AA17" s="130"/>
      <c r="AB17" s="135"/>
      <c r="AC17" s="135"/>
      <c r="AD17" s="135"/>
      <c r="AE17" s="135"/>
      <c r="AF17" s="135"/>
      <c r="AG17" s="135"/>
      <c r="AH17" s="135"/>
      <c r="AI17" s="135"/>
      <c r="AJ17" s="136"/>
      <c r="AK17" s="137"/>
      <c r="AL17" s="137"/>
      <c r="AM17" s="137"/>
      <c r="AN17" s="137"/>
      <c r="AO17" s="137"/>
      <c r="AP17" s="137"/>
      <c r="AQ17" s="137"/>
      <c r="AR17" s="129"/>
      <c r="AS17" s="129"/>
      <c r="AT17" s="129"/>
      <c r="AU17" s="129"/>
      <c r="AV17" s="129"/>
    </row>
    <row r="18" spans="1:48" x14ac:dyDescent="0.25">
      <c r="A18" s="98"/>
      <c r="B18" s="54"/>
      <c r="C18" s="18"/>
      <c r="D18" s="19"/>
      <c r="E18" s="139" t="s">
        <v>56</v>
      </c>
      <c r="F18" s="20"/>
      <c r="G18" s="21"/>
      <c r="H18" s="22"/>
      <c r="I18" s="22"/>
      <c r="J18" s="22"/>
      <c r="K18" s="22"/>
      <c r="L18" s="16">
        <f t="shared" si="0"/>
        <v>0</v>
      </c>
      <c r="M18" s="16">
        <f t="shared" si="3"/>
        <v>0</v>
      </c>
      <c r="N18" s="16">
        <f t="shared" si="4"/>
        <v>0</v>
      </c>
      <c r="O18" s="16">
        <f t="shared" si="5"/>
        <v>0</v>
      </c>
      <c r="P18" s="16">
        <f t="shared" si="6"/>
        <v>0</v>
      </c>
      <c r="Q18" s="16">
        <f t="shared" si="7"/>
        <v>0</v>
      </c>
      <c r="R18" s="16">
        <f t="shared" si="8"/>
        <v>0</v>
      </c>
      <c r="S18" s="16">
        <f t="shared" si="9"/>
        <v>0</v>
      </c>
      <c r="T18" s="16">
        <f t="shared" si="10"/>
        <v>0</v>
      </c>
      <c r="U18" s="16"/>
      <c r="V18" s="16"/>
      <c r="W18" s="17">
        <f t="shared" si="2"/>
        <v>0</v>
      </c>
      <c r="X18" s="56"/>
      <c r="Z18" s="134"/>
      <c r="AA18" s="130"/>
      <c r="AB18" s="135"/>
      <c r="AC18" s="135"/>
      <c r="AD18" s="135"/>
      <c r="AE18" s="135"/>
      <c r="AF18" s="135"/>
      <c r="AG18" s="135"/>
      <c r="AH18" s="135"/>
      <c r="AI18" s="135"/>
      <c r="AJ18" s="136"/>
      <c r="AK18" s="137"/>
      <c r="AL18" s="137"/>
      <c r="AM18" s="137"/>
      <c r="AN18" s="137"/>
      <c r="AO18" s="137"/>
      <c r="AP18" s="137"/>
      <c r="AQ18" s="137"/>
      <c r="AR18" s="129"/>
      <c r="AS18" s="129"/>
      <c r="AT18" s="129"/>
      <c r="AU18" s="129"/>
      <c r="AV18" s="129"/>
    </row>
    <row r="19" spans="1:48" x14ac:dyDescent="0.25">
      <c r="A19" s="98"/>
      <c r="B19" s="54"/>
      <c r="C19" s="18"/>
      <c r="D19" s="19"/>
      <c r="E19" s="139" t="s">
        <v>56</v>
      </c>
      <c r="F19" s="20"/>
      <c r="G19" s="21"/>
      <c r="H19" s="22"/>
      <c r="I19" s="22"/>
      <c r="J19" s="22"/>
      <c r="K19" s="22"/>
      <c r="L19" s="16">
        <f t="shared" si="0"/>
        <v>0</v>
      </c>
      <c r="M19" s="16">
        <f t="shared" si="3"/>
        <v>0</v>
      </c>
      <c r="N19" s="16">
        <f t="shared" si="4"/>
        <v>0</v>
      </c>
      <c r="O19" s="16">
        <f t="shared" si="5"/>
        <v>0</v>
      </c>
      <c r="P19" s="16">
        <f t="shared" si="6"/>
        <v>0</v>
      </c>
      <c r="Q19" s="16">
        <f t="shared" si="7"/>
        <v>0</v>
      </c>
      <c r="R19" s="16">
        <f t="shared" si="8"/>
        <v>0</v>
      </c>
      <c r="S19" s="16">
        <f t="shared" si="9"/>
        <v>0</v>
      </c>
      <c r="T19" s="16">
        <f t="shared" si="10"/>
        <v>0</v>
      </c>
      <c r="U19" s="16"/>
      <c r="V19" s="16"/>
      <c r="W19" s="17">
        <f t="shared" si="2"/>
        <v>0</v>
      </c>
      <c r="X19" s="56"/>
      <c r="Z19" s="134"/>
      <c r="AA19" s="130"/>
      <c r="AB19" s="135"/>
      <c r="AC19" s="135"/>
      <c r="AD19" s="135"/>
      <c r="AE19" s="135"/>
      <c r="AF19" s="135"/>
      <c r="AG19" s="135"/>
      <c r="AH19" s="135"/>
      <c r="AI19" s="135"/>
      <c r="AJ19" s="136"/>
      <c r="AK19" s="137"/>
      <c r="AL19" s="137"/>
      <c r="AM19" s="137"/>
      <c r="AN19" s="137"/>
      <c r="AO19" s="137"/>
      <c r="AP19" s="137"/>
      <c r="AQ19" s="137"/>
      <c r="AR19" s="129"/>
      <c r="AS19" s="129"/>
      <c r="AT19" s="129"/>
      <c r="AU19" s="129"/>
      <c r="AV19" s="129"/>
    </row>
    <row r="20" spans="1:48" x14ac:dyDescent="0.25">
      <c r="A20" s="98"/>
      <c r="B20" s="54"/>
      <c r="C20" s="18"/>
      <c r="D20" s="19"/>
      <c r="E20" s="139" t="s">
        <v>56</v>
      </c>
      <c r="F20" s="20"/>
      <c r="G20" s="21"/>
      <c r="H20" s="22"/>
      <c r="I20" s="22"/>
      <c r="J20" s="22"/>
      <c r="K20" s="22"/>
      <c r="L20" s="16">
        <f t="shared" si="0"/>
        <v>0</v>
      </c>
      <c r="M20" s="16">
        <f t="shared" si="3"/>
        <v>0</v>
      </c>
      <c r="N20" s="16">
        <f t="shared" si="4"/>
        <v>0</v>
      </c>
      <c r="O20" s="16">
        <f t="shared" si="5"/>
        <v>0</v>
      </c>
      <c r="P20" s="16">
        <f t="shared" si="6"/>
        <v>0</v>
      </c>
      <c r="Q20" s="16">
        <f t="shared" si="7"/>
        <v>0</v>
      </c>
      <c r="R20" s="16">
        <f t="shared" si="8"/>
        <v>0</v>
      </c>
      <c r="S20" s="16">
        <f t="shared" si="9"/>
        <v>0</v>
      </c>
      <c r="T20" s="16">
        <f t="shared" si="10"/>
        <v>0</v>
      </c>
      <c r="U20" s="16"/>
      <c r="V20" s="16"/>
      <c r="W20" s="17">
        <f t="shared" si="2"/>
        <v>0</v>
      </c>
      <c r="X20" s="56"/>
      <c r="Z20" s="134"/>
      <c r="AA20" s="130"/>
      <c r="AB20" s="135"/>
      <c r="AC20" s="135"/>
      <c r="AD20" s="135"/>
      <c r="AE20" s="135"/>
      <c r="AF20" s="135"/>
      <c r="AG20" s="135"/>
      <c r="AH20" s="135"/>
      <c r="AI20" s="135"/>
      <c r="AJ20" s="136"/>
      <c r="AK20" s="137"/>
      <c r="AL20" s="137"/>
      <c r="AM20" s="137"/>
      <c r="AN20" s="137"/>
      <c r="AO20" s="137"/>
      <c r="AP20" s="137"/>
      <c r="AQ20" s="137"/>
      <c r="AR20" s="129"/>
      <c r="AS20" s="129"/>
      <c r="AT20" s="129"/>
      <c r="AU20" s="129"/>
      <c r="AV20" s="129"/>
    </row>
    <row r="21" spans="1:48" ht="15.75" x14ac:dyDescent="0.25">
      <c r="A21" s="297" t="s">
        <v>68</v>
      </c>
      <c r="B21" s="298"/>
      <c r="C21" s="298"/>
      <c r="D21" s="298"/>
      <c r="E21" s="299"/>
      <c r="F21" s="91"/>
      <c r="G21" s="26">
        <f t="shared" ref="G21:W21" si="11">SUM(G11:G20)</f>
        <v>0</v>
      </c>
      <c r="H21" s="26">
        <f t="shared" si="11"/>
        <v>0</v>
      </c>
      <c r="I21" s="26">
        <f t="shared" si="11"/>
        <v>0</v>
      </c>
      <c r="J21" s="26">
        <f t="shared" si="11"/>
        <v>0</v>
      </c>
      <c r="K21" s="26">
        <f t="shared" si="11"/>
        <v>0</v>
      </c>
      <c r="L21" s="26">
        <f t="shared" si="11"/>
        <v>0</v>
      </c>
      <c r="M21" s="26">
        <f t="shared" si="11"/>
        <v>0</v>
      </c>
      <c r="N21" s="26">
        <f t="shared" si="11"/>
        <v>0</v>
      </c>
      <c r="O21" s="26">
        <f t="shared" si="11"/>
        <v>0</v>
      </c>
      <c r="P21" s="26">
        <f t="shared" si="11"/>
        <v>0</v>
      </c>
      <c r="Q21" s="26">
        <f t="shared" si="11"/>
        <v>0</v>
      </c>
      <c r="R21" s="26">
        <f t="shared" si="11"/>
        <v>0</v>
      </c>
      <c r="S21" s="26">
        <f t="shared" si="11"/>
        <v>0</v>
      </c>
      <c r="T21" s="26">
        <f t="shared" si="11"/>
        <v>0</v>
      </c>
      <c r="U21" s="26">
        <f t="shared" si="11"/>
        <v>0</v>
      </c>
      <c r="V21" s="26">
        <f t="shared" si="11"/>
        <v>0</v>
      </c>
      <c r="W21" s="26">
        <f t="shared" si="11"/>
        <v>0</v>
      </c>
      <c r="X21" s="27"/>
      <c r="Z21" s="130"/>
      <c r="AA21" s="130"/>
      <c r="AB21" s="138"/>
      <c r="AC21" s="138"/>
      <c r="AD21" s="138"/>
      <c r="AE21" s="138"/>
      <c r="AF21" s="138"/>
      <c r="AG21" s="138"/>
      <c r="AH21" s="138"/>
      <c r="AI21" s="138"/>
      <c r="AJ21" s="136"/>
      <c r="AK21" s="137"/>
      <c r="AL21" s="137"/>
      <c r="AM21" s="137"/>
      <c r="AN21" s="137"/>
      <c r="AO21" s="137"/>
      <c r="AP21" s="137"/>
      <c r="AQ21" s="137"/>
      <c r="AR21" s="129"/>
      <c r="AS21" s="129"/>
      <c r="AT21" s="129"/>
      <c r="AU21" s="129"/>
      <c r="AV21" s="129"/>
    </row>
    <row r="22" spans="1:48" ht="16.5" thickBot="1" x14ac:dyDescent="0.3">
      <c r="A22" s="28"/>
      <c r="B22" s="28"/>
      <c r="C22" s="29"/>
      <c r="D22" s="29"/>
      <c r="E22" s="29"/>
      <c r="F22" s="29"/>
      <c r="G22" s="30"/>
      <c r="H22" s="30"/>
      <c r="I22" s="30"/>
      <c r="J22" s="30"/>
      <c r="K22" s="30"/>
      <c r="L22" s="30"/>
      <c r="M22" s="30"/>
      <c r="N22" s="30"/>
      <c r="O22" s="31"/>
      <c r="P22" s="31"/>
      <c r="Q22" s="31"/>
      <c r="R22" s="31"/>
      <c r="S22" s="31"/>
      <c r="T22" s="30"/>
      <c r="U22" s="30"/>
      <c r="V22" s="30"/>
      <c r="W22" s="30"/>
      <c r="X22" s="32"/>
      <c r="Z22" s="129"/>
      <c r="AA22" s="129"/>
      <c r="AB22" s="129"/>
      <c r="AC22" s="129"/>
      <c r="AD22" s="129"/>
      <c r="AE22" s="129"/>
      <c r="AF22" s="129"/>
      <c r="AG22" s="129"/>
      <c r="AH22" s="129"/>
      <c r="AI22" s="129"/>
      <c r="AJ22" s="129"/>
      <c r="AK22" s="129"/>
      <c r="AL22" s="129"/>
      <c r="AM22" s="129"/>
      <c r="AN22" s="129"/>
      <c r="AO22" s="129"/>
      <c r="AP22" s="129"/>
      <c r="AQ22" s="129"/>
      <c r="AR22" s="129"/>
      <c r="AS22" s="129"/>
      <c r="AT22" s="129"/>
      <c r="AU22" s="129"/>
      <c r="AV22" s="129"/>
    </row>
    <row r="23" spans="1:48" ht="16.5" thickBot="1" x14ac:dyDescent="0.3">
      <c r="A23" s="300" t="s">
        <v>29</v>
      </c>
      <c r="B23" s="301"/>
      <c r="C23" s="302"/>
      <c r="D23" s="302"/>
      <c r="E23" s="302"/>
      <c r="F23" s="302"/>
      <c r="G23" s="302"/>
      <c r="H23" s="302"/>
      <c r="I23" s="302"/>
      <c r="J23" s="302"/>
      <c r="K23" s="302"/>
      <c r="L23" s="302"/>
      <c r="M23" s="302"/>
      <c r="N23" s="302"/>
      <c r="O23" s="302"/>
      <c r="P23" s="302"/>
      <c r="Q23" s="302"/>
      <c r="R23" s="302"/>
      <c r="S23" s="302"/>
      <c r="T23" s="302"/>
      <c r="U23" s="302"/>
      <c r="V23" s="302"/>
      <c r="W23" s="302"/>
      <c r="X23" s="303"/>
    </row>
    <row r="24" spans="1:48" ht="15.75" x14ac:dyDescent="0.25">
      <c r="A24" s="33" t="s">
        <v>30</v>
      </c>
      <c r="B24" s="309" t="s">
        <v>31</v>
      </c>
      <c r="C24" s="310"/>
      <c r="D24" s="311"/>
      <c r="E24" s="304"/>
      <c r="F24" s="305"/>
      <c r="G24" s="305"/>
      <c r="H24" s="305"/>
      <c r="I24" s="305"/>
      <c r="J24" s="305"/>
      <c r="K24" s="34">
        <v>2</v>
      </c>
      <c r="L24" s="306" t="s">
        <v>32</v>
      </c>
      <c r="M24" s="306"/>
      <c r="N24" s="306"/>
      <c r="O24" s="306"/>
      <c r="P24" s="306"/>
      <c r="Q24" s="306"/>
      <c r="R24" s="307"/>
      <c r="S24" s="307"/>
      <c r="T24" s="307"/>
      <c r="U24" s="307"/>
      <c r="V24" s="307"/>
      <c r="W24" s="307"/>
      <c r="X24" s="308"/>
    </row>
    <row r="25" spans="1:48" ht="15" customHeight="1" x14ac:dyDescent="0.25">
      <c r="A25" s="35" t="s">
        <v>33</v>
      </c>
      <c r="B25" s="317" t="s">
        <v>34</v>
      </c>
      <c r="C25" s="318"/>
      <c r="D25" s="318"/>
      <c r="E25" s="318"/>
      <c r="F25" s="318"/>
      <c r="G25" s="318"/>
      <c r="H25" s="318"/>
      <c r="I25" s="318"/>
      <c r="J25" s="318"/>
      <c r="K25" s="318"/>
      <c r="L25" s="318"/>
      <c r="M25" s="318"/>
      <c r="N25" s="318"/>
      <c r="O25" s="318"/>
      <c r="P25" s="318"/>
      <c r="Q25" s="318"/>
      <c r="R25" s="318"/>
      <c r="S25" s="318"/>
      <c r="T25" s="318"/>
      <c r="U25" s="318"/>
      <c r="V25" s="318"/>
      <c r="W25" s="318"/>
      <c r="X25" s="319"/>
    </row>
    <row r="26" spans="1:48" ht="15" customHeight="1" x14ac:dyDescent="0.25">
      <c r="A26" s="274"/>
      <c r="B26" s="51"/>
      <c r="C26" s="277" t="s">
        <v>35</v>
      </c>
      <c r="D26" s="277"/>
      <c r="E26" s="277"/>
      <c r="F26" s="277"/>
      <c r="G26" s="277"/>
      <c r="H26" s="277"/>
      <c r="I26" s="277"/>
      <c r="J26" s="277"/>
      <c r="K26" s="278" t="s">
        <v>36</v>
      </c>
      <c r="L26" s="278"/>
      <c r="M26" s="278"/>
      <c r="N26" s="278"/>
      <c r="O26" s="278"/>
      <c r="P26" s="278"/>
      <c r="Q26" s="278"/>
      <c r="R26" s="278"/>
      <c r="S26" s="278"/>
      <c r="T26" s="277"/>
      <c r="U26" s="277"/>
      <c r="V26" s="277"/>
      <c r="W26" s="277"/>
      <c r="X26" s="279"/>
    </row>
    <row r="27" spans="1:48" ht="15" customHeight="1" x14ac:dyDescent="0.25">
      <c r="A27" s="275"/>
      <c r="B27" s="52"/>
      <c r="C27" s="277" t="s">
        <v>37</v>
      </c>
      <c r="D27" s="277"/>
      <c r="E27" s="277"/>
      <c r="F27" s="277"/>
      <c r="G27" s="277"/>
      <c r="H27" s="277"/>
      <c r="I27" s="277"/>
      <c r="J27" s="277"/>
      <c r="K27" s="278"/>
      <c r="L27" s="278"/>
      <c r="M27" s="278"/>
      <c r="N27" s="278"/>
      <c r="O27" s="278"/>
      <c r="P27" s="278"/>
      <c r="Q27" s="278"/>
      <c r="R27" s="278"/>
      <c r="S27" s="278"/>
      <c r="T27" s="277"/>
      <c r="U27" s="277"/>
      <c r="V27" s="277"/>
      <c r="W27" s="277"/>
      <c r="X27" s="279"/>
    </row>
    <row r="28" spans="1:48" ht="15.75" customHeight="1" thickBot="1" x14ac:dyDescent="0.3">
      <c r="A28" s="276"/>
      <c r="B28" s="53"/>
      <c r="C28" s="280" t="s">
        <v>38</v>
      </c>
      <c r="D28" s="280"/>
      <c r="E28" s="277"/>
      <c r="F28" s="277"/>
      <c r="G28" s="277"/>
      <c r="H28" s="277"/>
      <c r="I28" s="277"/>
      <c r="J28" s="277"/>
      <c r="K28" s="280" t="s">
        <v>39</v>
      </c>
      <c r="L28" s="280"/>
      <c r="M28" s="280"/>
      <c r="N28" s="280"/>
      <c r="O28" s="280"/>
      <c r="P28" s="280"/>
      <c r="Q28" s="280"/>
      <c r="R28" s="280"/>
      <c r="S28" s="280"/>
      <c r="T28" s="280"/>
      <c r="U28" s="280"/>
      <c r="V28" s="280"/>
      <c r="W28" s="280"/>
      <c r="X28" s="281"/>
    </row>
    <row r="29" spans="1:48" ht="16.5" thickBot="1" x14ac:dyDescent="0.3">
      <c r="A29" s="28"/>
      <c r="B29" s="28"/>
      <c r="C29" s="29"/>
      <c r="D29" s="29"/>
      <c r="E29" s="29"/>
      <c r="F29" s="29"/>
      <c r="G29" s="36"/>
      <c r="H29" s="36"/>
      <c r="I29" s="36"/>
      <c r="J29" s="30"/>
      <c r="K29" s="30"/>
      <c r="L29" s="30"/>
      <c r="M29" s="30"/>
      <c r="N29" s="30"/>
      <c r="O29" s="31"/>
      <c r="P29" s="31"/>
      <c r="Q29" s="31"/>
      <c r="R29" s="31"/>
      <c r="S29" s="31"/>
      <c r="T29" s="30"/>
      <c r="U29" s="30"/>
      <c r="V29" s="30"/>
      <c r="W29" s="30"/>
      <c r="X29" s="32"/>
    </row>
    <row r="30" spans="1:48" x14ac:dyDescent="0.25">
      <c r="A30" s="37" t="s">
        <v>40</v>
      </c>
      <c r="B30" s="37"/>
      <c r="C30" s="37"/>
      <c r="D30" s="37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282" t="s">
        <v>41</v>
      </c>
      <c r="P30" s="283"/>
      <c r="Q30" s="283"/>
      <c r="R30" s="283"/>
      <c r="S30" s="283"/>
      <c r="T30" s="283"/>
      <c r="U30" s="283"/>
      <c r="V30" s="283"/>
      <c r="W30" s="283"/>
      <c r="X30" s="284"/>
    </row>
    <row r="31" spans="1:48" x14ac:dyDescent="0.25">
      <c r="A31" s="39">
        <v>1</v>
      </c>
      <c r="B31" s="39"/>
      <c r="C31" s="40" t="s">
        <v>42</v>
      </c>
      <c r="D31" s="41"/>
      <c r="E31" s="41"/>
      <c r="F31" s="41"/>
      <c r="G31" s="41"/>
      <c r="H31" s="41"/>
      <c r="I31" s="42"/>
      <c r="J31" s="42"/>
      <c r="K31" s="42"/>
      <c r="L31" s="41"/>
      <c r="M31" s="41"/>
      <c r="N31" s="41"/>
      <c r="O31" s="261" t="s">
        <v>58</v>
      </c>
      <c r="P31" s="262"/>
      <c r="Q31" s="262"/>
      <c r="R31" s="262"/>
      <c r="S31" s="262"/>
      <c r="T31" s="262"/>
      <c r="U31" s="262"/>
      <c r="V31" s="262"/>
      <c r="W31" s="262"/>
      <c r="X31" s="263"/>
    </row>
    <row r="32" spans="1:48" x14ac:dyDescent="0.25">
      <c r="A32" s="39">
        <v>2</v>
      </c>
      <c r="B32" s="39"/>
      <c r="C32" s="40" t="s">
        <v>43</v>
      </c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261" t="s">
        <v>48</v>
      </c>
      <c r="P32" s="262"/>
      <c r="Q32" s="262"/>
      <c r="R32" s="262"/>
      <c r="S32" s="262"/>
      <c r="T32" s="262"/>
      <c r="U32" s="262"/>
      <c r="V32" s="262"/>
      <c r="W32" s="262"/>
      <c r="X32" s="263"/>
    </row>
    <row r="33" spans="1:24" x14ac:dyDescent="0.25">
      <c r="A33" s="39"/>
      <c r="B33" s="39"/>
      <c r="C33" s="40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271"/>
      <c r="P33" s="272"/>
      <c r="Q33" s="272"/>
      <c r="R33" s="272"/>
      <c r="S33" s="272"/>
      <c r="T33" s="272"/>
      <c r="U33" s="272"/>
      <c r="V33" s="272"/>
      <c r="W33" s="272"/>
      <c r="X33" s="273"/>
    </row>
    <row r="34" spans="1:24" x14ac:dyDescent="0.25">
      <c r="A34" s="39"/>
      <c r="B34" s="39"/>
      <c r="C34" s="40"/>
      <c r="D34" s="43"/>
      <c r="E34"/>
      <c r="F34"/>
      <c r="G34"/>
      <c r="H34"/>
      <c r="I34"/>
      <c r="J34"/>
      <c r="K34"/>
      <c r="L34"/>
      <c r="M34"/>
      <c r="N34"/>
      <c r="O34" s="261"/>
      <c r="P34" s="262"/>
      <c r="Q34" s="262"/>
      <c r="R34" s="262"/>
      <c r="S34" s="262"/>
      <c r="T34" s="262"/>
      <c r="U34" s="262"/>
      <c r="V34" s="262"/>
      <c r="W34" s="262"/>
      <c r="X34" s="263"/>
    </row>
    <row r="35" spans="1:24" x14ac:dyDescent="0.25">
      <c r="A35" s="44" t="s">
        <v>44</v>
      </c>
      <c r="B35" s="44"/>
      <c r="C35" s="264" t="s">
        <v>55</v>
      </c>
      <c r="D35" s="264"/>
      <c r="E35" s="264"/>
      <c r="F35" s="264"/>
      <c r="G35" s="264"/>
      <c r="H35" s="264"/>
      <c r="I35" s="264"/>
      <c r="J35" s="264"/>
      <c r="K35" s="264"/>
      <c r="L35" s="264"/>
      <c r="M35" s="264"/>
      <c r="N35"/>
      <c r="O35" s="261" t="s">
        <v>49</v>
      </c>
      <c r="P35" s="262"/>
      <c r="Q35" s="262"/>
      <c r="R35" s="262"/>
      <c r="S35" s="262"/>
      <c r="T35" s="262"/>
      <c r="U35" s="262"/>
      <c r="V35" s="262"/>
      <c r="W35" s="262"/>
      <c r="X35" s="263"/>
    </row>
    <row r="36" spans="1:24" x14ac:dyDescent="0.25">
      <c r="A36" s="44"/>
      <c r="B36" s="44"/>
      <c r="C36" s="264"/>
      <c r="D36" s="264"/>
      <c r="E36" s="264"/>
      <c r="F36" s="264"/>
      <c r="G36" s="264"/>
      <c r="H36" s="264"/>
      <c r="I36" s="264"/>
      <c r="J36" s="264"/>
      <c r="K36" s="264"/>
      <c r="L36" s="264"/>
      <c r="M36" s="264"/>
      <c r="N36" s="89"/>
      <c r="O36" s="265"/>
      <c r="P36" s="266"/>
      <c r="Q36" s="266"/>
      <c r="R36" s="266"/>
      <c r="S36" s="266"/>
      <c r="T36" s="266"/>
      <c r="U36" s="266"/>
      <c r="V36" s="266"/>
      <c r="W36" s="266"/>
      <c r="X36" s="267"/>
    </row>
    <row r="37" spans="1:24" ht="15.75" thickBot="1" x14ac:dyDescent="0.3">
      <c r="A37" s="89"/>
      <c r="B37" s="89"/>
      <c r="C37" s="264"/>
      <c r="D37" s="264"/>
      <c r="E37" s="264"/>
      <c r="F37" s="264"/>
      <c r="G37" s="264"/>
      <c r="H37" s="264"/>
      <c r="I37" s="264"/>
      <c r="J37" s="264"/>
      <c r="K37" s="264"/>
      <c r="L37" s="264"/>
      <c r="M37" s="264"/>
      <c r="N37" s="89"/>
      <c r="O37" s="268"/>
      <c r="P37" s="269"/>
      <c r="Q37" s="269"/>
      <c r="R37" s="269"/>
      <c r="S37" s="269"/>
      <c r="T37" s="269"/>
      <c r="U37" s="269"/>
      <c r="V37" s="269"/>
      <c r="W37" s="269"/>
      <c r="X37" s="270"/>
    </row>
    <row r="38" spans="1:24" x14ac:dyDescent="0.25">
      <c r="A38" s="89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</row>
    <row r="39" spans="1:24" x14ac:dyDescent="0.25">
      <c r="A39" s="89"/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N39" s="89"/>
      <c r="O39" s="89"/>
      <c r="P39" s="89"/>
      <c r="Q39" s="89"/>
      <c r="R39" s="89"/>
      <c r="S39" s="89"/>
      <c r="T39" s="89"/>
      <c r="U39" s="89"/>
      <c r="W39" s="89"/>
      <c r="X39" s="89"/>
    </row>
    <row r="40" spans="1:24" x14ac:dyDescent="0.25">
      <c r="A40" s="89"/>
      <c r="B40" s="89"/>
      <c r="C40" s="89"/>
      <c r="D40" s="89"/>
      <c r="E40" s="89"/>
      <c r="F40" s="89"/>
      <c r="G40" s="89"/>
      <c r="H40" s="89"/>
      <c r="I40" s="89"/>
      <c r="J40" s="89"/>
      <c r="K40" s="89"/>
      <c r="L40" s="89"/>
      <c r="N40" s="89"/>
      <c r="O40" s="89"/>
      <c r="P40" s="89"/>
      <c r="Q40" s="89"/>
      <c r="R40" s="89"/>
      <c r="S40" s="89"/>
      <c r="T40" s="89"/>
      <c r="U40" s="89"/>
      <c r="W40" s="89"/>
      <c r="X40" s="89"/>
    </row>
  </sheetData>
  <mergeCells count="60">
    <mergeCell ref="O31:X31"/>
    <mergeCell ref="O32:X32"/>
    <mergeCell ref="O34:X34"/>
    <mergeCell ref="C35:M37"/>
    <mergeCell ref="O35:X35"/>
    <mergeCell ref="O36:X36"/>
    <mergeCell ref="O37:X37"/>
    <mergeCell ref="A21:E21"/>
    <mergeCell ref="A23:X23"/>
    <mergeCell ref="O33:X33"/>
    <mergeCell ref="B25:X25"/>
    <mergeCell ref="A26:A28"/>
    <mergeCell ref="C26:D26"/>
    <mergeCell ref="E26:J26"/>
    <mergeCell ref="K26:S27"/>
    <mergeCell ref="T26:X27"/>
    <mergeCell ref="C27:D27"/>
    <mergeCell ref="E27:J27"/>
    <mergeCell ref="C28:D28"/>
    <mergeCell ref="E28:J28"/>
    <mergeCell ref="K28:S28"/>
    <mergeCell ref="T28:X28"/>
    <mergeCell ref="O30:X30"/>
    <mergeCell ref="P9:P10"/>
    <mergeCell ref="Q9:Q10"/>
    <mergeCell ref="R9:R10"/>
    <mergeCell ref="S9:S10"/>
    <mergeCell ref="T9:T10"/>
    <mergeCell ref="F8:F10"/>
    <mergeCell ref="G8:K8"/>
    <mergeCell ref="L8:L10"/>
    <mergeCell ref="M8:T8"/>
    <mergeCell ref="B24:D24"/>
    <mergeCell ref="E24:J24"/>
    <mergeCell ref="L24:Q24"/>
    <mergeCell ref="R24:X24"/>
    <mergeCell ref="U8:U10"/>
    <mergeCell ref="V8:V9"/>
    <mergeCell ref="W8:W10"/>
    <mergeCell ref="X8:X10"/>
    <mergeCell ref="H9:I9"/>
    <mergeCell ref="M9:M10"/>
    <mergeCell ref="N9:N10"/>
    <mergeCell ref="O9:O10"/>
    <mergeCell ref="A8:A10"/>
    <mergeCell ref="B8:B10"/>
    <mergeCell ref="C8:C10"/>
    <mergeCell ref="D8:D10"/>
    <mergeCell ref="E8:E10"/>
    <mergeCell ref="A1:D1"/>
    <mergeCell ref="E1:X1"/>
    <mergeCell ref="A3:D3"/>
    <mergeCell ref="E3:M3"/>
    <mergeCell ref="N3:X6"/>
    <mergeCell ref="A4:D4"/>
    <mergeCell ref="E4:M4"/>
    <mergeCell ref="A5:D5"/>
    <mergeCell ref="E5:M5"/>
    <mergeCell ref="A6:D6"/>
    <mergeCell ref="E6:M6"/>
  </mergeCells>
  <pageMargins left="0" right="0" top="0" bottom="0" header="0.31496062992125984" footer="0.31496062992125984"/>
  <pageSetup paperSize="9" scale="60" orientation="landscape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AV40"/>
  <sheetViews>
    <sheetView topLeftCell="D1" zoomScaleNormal="100" workbookViewId="0">
      <selection activeCell="V8" sqref="V8:V9"/>
    </sheetView>
  </sheetViews>
  <sheetFormatPr defaultRowHeight="15" x14ac:dyDescent="0.25"/>
  <cols>
    <col min="1" max="1" width="8.42578125" style="25" customWidth="1"/>
    <col min="2" max="2" width="9.7109375" style="25" customWidth="1"/>
    <col min="3" max="3" width="31.140625" style="25" customWidth="1"/>
    <col min="4" max="4" width="5.85546875" style="25" customWidth="1"/>
    <col min="5" max="5" width="12.7109375" style="25" bestFit="1" customWidth="1"/>
    <col min="6" max="6" width="10.85546875" style="25" customWidth="1"/>
    <col min="7" max="8" width="8.5703125" style="25" customWidth="1"/>
    <col min="9" max="9" width="7.5703125" style="25" customWidth="1"/>
    <col min="10" max="10" width="10.42578125" style="25" customWidth="1"/>
    <col min="11" max="11" width="10" style="25" customWidth="1"/>
    <col min="12" max="12" width="7.7109375" style="25" customWidth="1"/>
    <col min="13" max="13" width="7.5703125" style="25" customWidth="1"/>
    <col min="14" max="14" width="8.42578125" style="25" customWidth="1"/>
    <col min="15" max="16" width="7.85546875" style="25" customWidth="1"/>
    <col min="17" max="17" width="7.42578125" style="25" customWidth="1"/>
    <col min="18" max="18" width="7.28515625" style="25" customWidth="1"/>
    <col min="19" max="19" width="7" style="25" customWidth="1"/>
    <col min="20" max="20" width="8" style="25" customWidth="1"/>
    <col min="21" max="21" width="7" style="25" customWidth="1"/>
    <col min="22" max="22" width="8" style="25" customWidth="1"/>
    <col min="23" max="23" width="10" style="25" customWidth="1"/>
    <col min="24" max="24" width="30.5703125" style="25" customWidth="1"/>
    <col min="26" max="26" width="13.7109375" customWidth="1"/>
    <col min="27" max="27" width="24.7109375" customWidth="1"/>
    <col min="28" max="28" width="13.85546875" customWidth="1"/>
    <col min="31" max="31" width="11.7109375" customWidth="1"/>
    <col min="33" max="33" width="12.5703125" customWidth="1"/>
    <col min="40" max="40" width="12.42578125" customWidth="1"/>
  </cols>
  <sheetData>
    <row r="1" spans="1:48" ht="18.75" thickBot="1" x14ac:dyDescent="0.3">
      <c r="A1" s="320" t="s">
        <v>93</v>
      </c>
      <c r="B1" s="321"/>
      <c r="C1" s="321"/>
      <c r="D1" s="322"/>
      <c r="E1" s="323" t="s">
        <v>59</v>
      </c>
      <c r="F1" s="324"/>
      <c r="G1" s="324"/>
      <c r="H1" s="324"/>
      <c r="I1" s="324"/>
      <c r="J1" s="324"/>
      <c r="K1" s="324"/>
      <c r="L1" s="324"/>
      <c r="M1" s="324"/>
      <c r="N1" s="324"/>
      <c r="O1" s="324"/>
      <c r="P1" s="324"/>
      <c r="Q1" s="324"/>
      <c r="R1" s="324"/>
      <c r="S1" s="324"/>
      <c r="T1" s="324"/>
      <c r="U1" s="324"/>
      <c r="V1" s="324"/>
      <c r="W1" s="324"/>
      <c r="X1" s="325"/>
    </row>
    <row r="2" spans="1:48" ht="18.75" thickBot="1" x14ac:dyDescent="0.3">
      <c r="A2" s="1"/>
      <c r="B2" s="1"/>
      <c r="C2" s="1"/>
      <c r="D2" s="1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48" ht="18.75" thickBot="1" x14ac:dyDescent="0.3">
      <c r="A3" s="326" t="s">
        <v>0</v>
      </c>
      <c r="B3" s="327"/>
      <c r="C3" s="327"/>
      <c r="D3" s="328"/>
      <c r="E3" s="329"/>
      <c r="F3" s="330"/>
      <c r="G3" s="330"/>
      <c r="H3" s="330"/>
      <c r="I3" s="330"/>
      <c r="J3" s="330"/>
      <c r="K3" s="330"/>
      <c r="L3" s="330"/>
      <c r="M3" s="331"/>
      <c r="N3" s="332"/>
      <c r="O3" s="333"/>
      <c r="P3" s="333"/>
      <c r="Q3" s="333"/>
      <c r="R3" s="333"/>
      <c r="S3" s="333"/>
      <c r="T3" s="333"/>
      <c r="U3" s="333"/>
      <c r="V3" s="333"/>
      <c r="W3" s="333"/>
      <c r="X3" s="334"/>
    </row>
    <row r="4" spans="1:48" ht="18.75" thickBot="1" x14ac:dyDescent="0.3">
      <c r="A4" s="326" t="s">
        <v>1</v>
      </c>
      <c r="B4" s="327"/>
      <c r="C4" s="327"/>
      <c r="D4" s="328"/>
      <c r="E4" s="329"/>
      <c r="F4" s="330"/>
      <c r="G4" s="330"/>
      <c r="H4" s="330"/>
      <c r="I4" s="330"/>
      <c r="J4" s="330"/>
      <c r="K4" s="330"/>
      <c r="L4" s="330"/>
      <c r="M4" s="331"/>
      <c r="N4" s="335"/>
      <c r="O4" s="336"/>
      <c r="P4" s="336"/>
      <c r="Q4" s="336"/>
      <c r="R4" s="336"/>
      <c r="S4" s="336"/>
      <c r="T4" s="336"/>
      <c r="U4" s="336"/>
      <c r="V4" s="336"/>
      <c r="W4" s="336"/>
      <c r="X4" s="337"/>
    </row>
    <row r="5" spans="1:48" ht="18.75" thickBot="1" x14ac:dyDescent="0.3">
      <c r="A5" s="341" t="s">
        <v>2</v>
      </c>
      <c r="B5" s="342"/>
      <c r="C5" s="342"/>
      <c r="D5" s="342"/>
      <c r="E5" s="343"/>
      <c r="F5" s="344"/>
      <c r="G5" s="344"/>
      <c r="H5" s="344"/>
      <c r="I5" s="344"/>
      <c r="J5" s="344"/>
      <c r="K5" s="344"/>
      <c r="L5" s="344"/>
      <c r="M5" s="345"/>
      <c r="N5" s="335"/>
      <c r="O5" s="336"/>
      <c r="P5" s="336"/>
      <c r="Q5" s="336"/>
      <c r="R5" s="336"/>
      <c r="S5" s="336"/>
      <c r="T5" s="336"/>
      <c r="U5" s="336"/>
      <c r="V5" s="336"/>
      <c r="W5" s="336"/>
      <c r="X5" s="337"/>
    </row>
    <row r="6" spans="1:48" ht="18.75" thickBot="1" x14ac:dyDescent="0.3">
      <c r="A6" s="326" t="s">
        <v>3</v>
      </c>
      <c r="B6" s="327"/>
      <c r="C6" s="327"/>
      <c r="D6" s="327"/>
      <c r="E6" s="346" t="s">
        <v>104</v>
      </c>
      <c r="F6" s="347"/>
      <c r="G6" s="347"/>
      <c r="H6" s="347"/>
      <c r="I6" s="347"/>
      <c r="J6" s="347"/>
      <c r="K6" s="347"/>
      <c r="L6" s="347"/>
      <c r="M6" s="348"/>
      <c r="N6" s="338"/>
      <c r="O6" s="339"/>
      <c r="P6" s="339"/>
      <c r="Q6" s="339"/>
      <c r="R6" s="339"/>
      <c r="S6" s="339"/>
      <c r="T6" s="339"/>
      <c r="U6" s="339"/>
      <c r="V6" s="339"/>
      <c r="W6" s="339"/>
      <c r="X6" s="340"/>
    </row>
    <row r="7" spans="1:48" ht="19.5" thickBot="1" x14ac:dyDescent="0.35">
      <c r="A7" s="3"/>
      <c r="B7" s="3"/>
      <c r="C7" s="3"/>
      <c r="D7" s="3"/>
      <c r="E7" s="3"/>
      <c r="F7" s="3"/>
      <c r="G7" s="3"/>
      <c r="H7" s="4"/>
      <c r="I7" s="5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48" x14ac:dyDescent="0.25">
      <c r="A8" s="289" t="s">
        <v>4</v>
      </c>
      <c r="B8" s="289" t="s">
        <v>45</v>
      </c>
      <c r="C8" s="289" t="s">
        <v>5</v>
      </c>
      <c r="D8" s="349" t="s">
        <v>6</v>
      </c>
      <c r="E8" s="352" t="s">
        <v>7</v>
      </c>
      <c r="F8" s="289" t="s">
        <v>8</v>
      </c>
      <c r="G8" s="287" t="s">
        <v>9</v>
      </c>
      <c r="H8" s="287"/>
      <c r="I8" s="287"/>
      <c r="J8" s="287"/>
      <c r="K8" s="288"/>
      <c r="L8" s="289" t="s">
        <v>10</v>
      </c>
      <c r="M8" s="292" t="s">
        <v>11</v>
      </c>
      <c r="N8" s="287"/>
      <c r="O8" s="287"/>
      <c r="P8" s="287"/>
      <c r="Q8" s="287"/>
      <c r="R8" s="287"/>
      <c r="S8" s="287"/>
      <c r="T8" s="288"/>
      <c r="U8" s="289" t="s">
        <v>12</v>
      </c>
      <c r="V8" s="171">
        <v>642030</v>
      </c>
      <c r="W8" s="289" t="s">
        <v>13</v>
      </c>
      <c r="X8" s="289" t="s">
        <v>57</v>
      </c>
    </row>
    <row r="9" spans="1:48" x14ac:dyDescent="0.25">
      <c r="A9" s="295"/>
      <c r="B9" s="290"/>
      <c r="C9" s="295"/>
      <c r="D9" s="350"/>
      <c r="E9" s="353"/>
      <c r="F9" s="295"/>
      <c r="G9" s="90">
        <v>611</v>
      </c>
      <c r="H9" s="313" t="s">
        <v>14</v>
      </c>
      <c r="I9" s="314"/>
      <c r="J9" s="7">
        <v>614</v>
      </c>
      <c r="K9" s="8">
        <v>616</v>
      </c>
      <c r="L9" s="290"/>
      <c r="M9" s="315" t="s">
        <v>15</v>
      </c>
      <c r="N9" s="285" t="s">
        <v>16</v>
      </c>
      <c r="O9" s="285" t="s">
        <v>17</v>
      </c>
      <c r="P9" s="285" t="s">
        <v>18</v>
      </c>
      <c r="Q9" s="285" t="s">
        <v>19</v>
      </c>
      <c r="R9" s="285" t="s">
        <v>20</v>
      </c>
      <c r="S9" s="285" t="s">
        <v>21</v>
      </c>
      <c r="T9" s="293" t="s">
        <v>22</v>
      </c>
      <c r="U9" s="290"/>
      <c r="V9" s="312"/>
      <c r="W9" s="295"/>
      <c r="X9" s="295"/>
      <c r="Z9" s="129"/>
      <c r="AA9" s="129"/>
      <c r="AB9" s="129"/>
      <c r="AC9" s="129"/>
      <c r="AD9" s="129"/>
      <c r="AE9" s="129"/>
      <c r="AF9" s="129"/>
      <c r="AG9" s="129"/>
      <c r="AH9" s="129"/>
      <c r="AI9" s="129"/>
      <c r="AJ9" s="129"/>
      <c r="AK9" s="129"/>
      <c r="AL9" s="129"/>
      <c r="AM9" s="129"/>
      <c r="AN9" s="129"/>
      <c r="AO9" s="129"/>
      <c r="AP9" s="129"/>
      <c r="AQ9" s="129"/>
      <c r="AR9" s="129"/>
      <c r="AS9" s="129"/>
      <c r="AT9" s="129"/>
      <c r="AU9" s="129"/>
      <c r="AV9" s="129"/>
    </row>
    <row r="10" spans="1:48" ht="60.75" thickBot="1" x14ac:dyDescent="0.3">
      <c r="A10" s="296"/>
      <c r="B10" s="291"/>
      <c r="C10" s="296"/>
      <c r="D10" s="351"/>
      <c r="E10" s="354"/>
      <c r="F10" s="296"/>
      <c r="G10" s="9" t="s">
        <v>23</v>
      </c>
      <c r="H10" s="10" t="s">
        <v>24</v>
      </c>
      <c r="I10" s="11" t="s">
        <v>25</v>
      </c>
      <c r="J10" s="12" t="s">
        <v>26</v>
      </c>
      <c r="K10" s="13" t="s">
        <v>27</v>
      </c>
      <c r="L10" s="291"/>
      <c r="M10" s="316"/>
      <c r="N10" s="286"/>
      <c r="O10" s="286"/>
      <c r="P10" s="286"/>
      <c r="Q10" s="286"/>
      <c r="R10" s="286"/>
      <c r="S10" s="286"/>
      <c r="T10" s="294"/>
      <c r="U10" s="291"/>
      <c r="V10" s="14" t="s">
        <v>28</v>
      </c>
      <c r="W10" s="296"/>
      <c r="X10" s="296"/>
      <c r="Z10" s="130"/>
      <c r="AA10" s="130"/>
      <c r="AB10" s="130"/>
      <c r="AC10" s="131"/>
      <c r="AD10" s="131"/>
      <c r="AE10" s="130"/>
      <c r="AF10" s="131"/>
      <c r="AG10" s="130"/>
      <c r="AH10" s="130"/>
      <c r="AI10" s="131"/>
      <c r="AJ10" s="132"/>
      <c r="AK10" s="132"/>
      <c r="AL10" s="133"/>
      <c r="AM10" s="133"/>
      <c r="AN10" s="132"/>
      <c r="AO10" s="133"/>
      <c r="AP10" s="132"/>
      <c r="AQ10" s="133"/>
      <c r="AR10" s="129"/>
      <c r="AS10" s="129"/>
      <c r="AT10" s="129"/>
      <c r="AU10" s="129"/>
      <c r="AV10" s="129"/>
    </row>
    <row r="11" spans="1:48" x14ac:dyDescent="0.25">
      <c r="A11" s="98"/>
      <c r="B11" s="54"/>
      <c r="C11" s="99"/>
      <c r="D11" s="19"/>
      <c r="E11" s="139" t="s">
        <v>56</v>
      </c>
      <c r="F11" s="20"/>
      <c r="G11" s="21"/>
      <c r="H11" s="22"/>
      <c r="I11" s="22"/>
      <c r="J11" s="22"/>
      <c r="K11" s="22"/>
      <c r="L11" s="16">
        <f t="shared" ref="L11:L20" si="0">ROUNDDOWN(SUM(G11:K11),2)</f>
        <v>0</v>
      </c>
      <c r="M11" s="16">
        <f>IF(F11=621,ROUNDDOWN(0.1*L11,2),0)</f>
        <v>0</v>
      </c>
      <c r="N11" s="16">
        <f>IF(F11=623,ROUNDDOWN(0.1*L11,2),0)</f>
        <v>0</v>
      </c>
      <c r="O11" s="16">
        <f>IF(L11&gt;=7091,99.27,ROUNDDOWN(L11*0.014,2))</f>
        <v>0</v>
      </c>
      <c r="P11" s="16">
        <f>IF(L11&gt;=7091,992.74,ROUNDDOWN(L11*0.14,2))</f>
        <v>0</v>
      </c>
      <c r="Q11" s="16">
        <f t="shared" ref="Q11" si="1">ROUNDDOWN(L11*0.008,2)</f>
        <v>0</v>
      </c>
      <c r="R11" s="16">
        <f>IF(L11&gt;=7091,212.73,ROUNDDOWN(L11*0.03,2))</f>
        <v>0</v>
      </c>
      <c r="S11" s="16">
        <f>IF(L11&gt;=7091,70.91,ROUNDDOWN(L11*0.01,2))</f>
        <v>0</v>
      </c>
      <c r="T11" s="16">
        <f>IF(L11&gt;=7091,336.82,ROUNDDOWN(L11*0.0475,2))</f>
        <v>0</v>
      </c>
      <c r="U11" s="16"/>
      <c r="V11" s="16"/>
      <c r="W11" s="17">
        <f t="shared" ref="W11:W20" si="2">SUM(L11:V11)</f>
        <v>0</v>
      </c>
      <c r="X11" s="56"/>
      <c r="Z11" s="134"/>
      <c r="AA11" s="130"/>
      <c r="AB11" s="135"/>
      <c r="AC11" s="135"/>
      <c r="AD11" s="135"/>
      <c r="AE11" s="135"/>
      <c r="AF11" s="135"/>
      <c r="AG11" s="135"/>
      <c r="AH11" s="135"/>
      <c r="AI11" s="135"/>
      <c r="AJ11" s="136"/>
      <c r="AK11" s="137"/>
      <c r="AL11" s="137"/>
      <c r="AM11" s="137"/>
      <c r="AN11" s="137"/>
      <c r="AO11" s="137"/>
      <c r="AP11" s="137"/>
      <c r="AQ11" s="137"/>
      <c r="AR11" s="129"/>
      <c r="AS11" s="129"/>
      <c r="AT11" s="129"/>
      <c r="AU11" s="129"/>
      <c r="AV11" s="129"/>
    </row>
    <row r="12" spans="1:48" x14ac:dyDescent="0.25">
      <c r="A12" s="98"/>
      <c r="B12" s="54"/>
      <c r="C12" s="101"/>
      <c r="D12" s="19"/>
      <c r="E12" s="139" t="s">
        <v>56</v>
      </c>
      <c r="F12" s="20"/>
      <c r="G12" s="21"/>
      <c r="H12" s="22"/>
      <c r="I12" s="22"/>
      <c r="J12" s="22"/>
      <c r="K12" s="22"/>
      <c r="L12" s="16">
        <f t="shared" si="0"/>
        <v>0</v>
      </c>
      <c r="M12" s="16">
        <f t="shared" ref="M12:M20" si="3">IF(F12=621,ROUNDDOWN(0.1*L12,2),0)</f>
        <v>0</v>
      </c>
      <c r="N12" s="16">
        <f t="shared" ref="N12:N20" si="4">IF(F12=623,ROUNDDOWN(0.1*L12,2),0)</f>
        <v>0</v>
      </c>
      <c r="O12" s="16">
        <f t="shared" ref="O12:O20" si="5">IF(L12&gt;=7091,99.27,ROUNDDOWN(L12*0.014,2))</f>
        <v>0</v>
      </c>
      <c r="P12" s="16">
        <f t="shared" ref="P12:P20" si="6">IF(L12&gt;=7091,992.74,ROUNDDOWN(L12*0.14,2))</f>
        <v>0</v>
      </c>
      <c r="Q12" s="16">
        <f t="shared" ref="Q12:Q20" si="7">ROUNDDOWN(L12*0.008,2)</f>
        <v>0</v>
      </c>
      <c r="R12" s="16">
        <f t="shared" ref="R12:R20" si="8">IF(L12&gt;=7091,212.73,ROUNDDOWN(L12*0.03,2))</f>
        <v>0</v>
      </c>
      <c r="S12" s="16">
        <f t="shared" ref="S12:S20" si="9">IF(L12&gt;=7091,70.91,ROUNDDOWN(L12*0.01,2))</f>
        <v>0</v>
      </c>
      <c r="T12" s="16">
        <f t="shared" ref="T12:T20" si="10">IF(L12&gt;=7091,336.82,ROUNDDOWN(L12*0.0475,2))</f>
        <v>0</v>
      </c>
      <c r="U12" s="16"/>
      <c r="V12" s="16"/>
      <c r="W12" s="17">
        <f t="shared" si="2"/>
        <v>0</v>
      </c>
      <c r="X12" s="56"/>
      <c r="Z12" s="134"/>
      <c r="AA12" s="130"/>
      <c r="AB12" s="135"/>
      <c r="AC12" s="135"/>
      <c r="AD12" s="135"/>
      <c r="AE12" s="135"/>
      <c r="AF12" s="135"/>
      <c r="AG12" s="135"/>
      <c r="AH12" s="135"/>
      <c r="AI12" s="135"/>
      <c r="AJ12" s="136"/>
      <c r="AK12" s="137"/>
      <c r="AL12" s="137"/>
      <c r="AM12" s="137"/>
      <c r="AN12" s="137"/>
      <c r="AO12" s="137"/>
      <c r="AP12" s="137"/>
      <c r="AQ12" s="137"/>
      <c r="AR12" s="129"/>
      <c r="AS12" s="129"/>
      <c r="AT12" s="129"/>
      <c r="AU12" s="129"/>
      <c r="AV12" s="129"/>
    </row>
    <row r="13" spans="1:48" x14ac:dyDescent="0.25">
      <c r="A13" s="98"/>
      <c r="B13" s="54"/>
      <c r="C13" s="18"/>
      <c r="D13" s="19"/>
      <c r="E13" s="139" t="s">
        <v>56</v>
      </c>
      <c r="F13" s="20"/>
      <c r="G13" s="21"/>
      <c r="H13" s="22"/>
      <c r="I13" s="22"/>
      <c r="J13" s="22"/>
      <c r="K13" s="22"/>
      <c r="L13" s="16">
        <f t="shared" si="0"/>
        <v>0</v>
      </c>
      <c r="M13" s="16">
        <f t="shared" si="3"/>
        <v>0</v>
      </c>
      <c r="N13" s="16">
        <f t="shared" si="4"/>
        <v>0</v>
      </c>
      <c r="O13" s="16">
        <f t="shared" si="5"/>
        <v>0</v>
      </c>
      <c r="P13" s="16">
        <f t="shared" si="6"/>
        <v>0</v>
      </c>
      <c r="Q13" s="16">
        <f t="shared" si="7"/>
        <v>0</v>
      </c>
      <c r="R13" s="16">
        <f t="shared" si="8"/>
        <v>0</v>
      </c>
      <c r="S13" s="16">
        <f t="shared" si="9"/>
        <v>0</v>
      </c>
      <c r="T13" s="16">
        <f t="shared" si="10"/>
        <v>0</v>
      </c>
      <c r="U13" s="16"/>
      <c r="V13" s="16"/>
      <c r="W13" s="17">
        <f t="shared" si="2"/>
        <v>0</v>
      </c>
      <c r="X13" s="56"/>
      <c r="Z13" s="134"/>
      <c r="AA13" s="130"/>
      <c r="AB13" s="135"/>
      <c r="AC13" s="135"/>
      <c r="AD13" s="135"/>
      <c r="AE13" s="135"/>
      <c r="AF13" s="135"/>
      <c r="AG13" s="135"/>
      <c r="AH13" s="135"/>
      <c r="AI13" s="135"/>
      <c r="AJ13" s="136"/>
      <c r="AK13" s="137"/>
      <c r="AL13" s="137"/>
      <c r="AM13" s="137"/>
      <c r="AN13" s="137"/>
      <c r="AO13" s="137"/>
      <c r="AP13" s="137"/>
      <c r="AQ13" s="137"/>
      <c r="AR13" s="129"/>
      <c r="AS13" s="129"/>
      <c r="AT13" s="129"/>
      <c r="AU13" s="129"/>
      <c r="AV13" s="129"/>
    </row>
    <row r="14" spans="1:48" x14ac:dyDescent="0.25">
      <c r="A14" s="98"/>
      <c r="B14" s="54"/>
      <c r="C14" s="18"/>
      <c r="D14" s="19"/>
      <c r="E14" s="139" t="s">
        <v>56</v>
      </c>
      <c r="F14" s="20"/>
      <c r="G14" s="21"/>
      <c r="H14" s="22"/>
      <c r="I14" s="22"/>
      <c r="J14" s="22"/>
      <c r="K14" s="22"/>
      <c r="L14" s="16">
        <f t="shared" si="0"/>
        <v>0</v>
      </c>
      <c r="M14" s="16">
        <f t="shared" si="3"/>
        <v>0</v>
      </c>
      <c r="N14" s="16">
        <f t="shared" si="4"/>
        <v>0</v>
      </c>
      <c r="O14" s="16">
        <f t="shared" si="5"/>
        <v>0</v>
      </c>
      <c r="P14" s="16">
        <f t="shared" si="6"/>
        <v>0</v>
      </c>
      <c r="Q14" s="16">
        <f t="shared" si="7"/>
        <v>0</v>
      </c>
      <c r="R14" s="16">
        <f t="shared" si="8"/>
        <v>0</v>
      </c>
      <c r="S14" s="16">
        <f t="shared" si="9"/>
        <v>0</v>
      </c>
      <c r="T14" s="16">
        <f t="shared" si="10"/>
        <v>0</v>
      </c>
      <c r="U14" s="16"/>
      <c r="V14" s="16"/>
      <c r="W14" s="17">
        <f t="shared" si="2"/>
        <v>0</v>
      </c>
      <c r="X14" s="56"/>
      <c r="Z14" s="134"/>
      <c r="AA14" s="130"/>
      <c r="AB14" s="135"/>
      <c r="AC14" s="135"/>
      <c r="AD14" s="135"/>
      <c r="AE14" s="135"/>
      <c r="AF14" s="135"/>
      <c r="AG14" s="135"/>
      <c r="AH14" s="135"/>
      <c r="AI14" s="135"/>
      <c r="AJ14" s="136"/>
      <c r="AK14" s="137"/>
      <c r="AL14" s="137"/>
      <c r="AM14" s="137"/>
      <c r="AN14" s="137"/>
      <c r="AO14" s="137"/>
      <c r="AP14" s="137"/>
      <c r="AQ14" s="137"/>
      <c r="AR14" s="129"/>
      <c r="AS14" s="129"/>
      <c r="AT14" s="129"/>
      <c r="AU14" s="129"/>
      <c r="AV14" s="129"/>
    </row>
    <row r="15" spans="1:48" x14ac:dyDescent="0.25">
      <c r="A15" s="98"/>
      <c r="B15" s="54"/>
      <c r="C15" s="18"/>
      <c r="D15" s="19"/>
      <c r="E15" s="139" t="s">
        <v>56</v>
      </c>
      <c r="F15" s="20"/>
      <c r="G15" s="21"/>
      <c r="H15" s="22"/>
      <c r="I15" s="22"/>
      <c r="J15" s="22"/>
      <c r="K15" s="22"/>
      <c r="L15" s="16">
        <f t="shared" si="0"/>
        <v>0</v>
      </c>
      <c r="M15" s="16">
        <f t="shared" si="3"/>
        <v>0</v>
      </c>
      <c r="N15" s="16">
        <f t="shared" si="4"/>
        <v>0</v>
      </c>
      <c r="O15" s="16">
        <f t="shared" si="5"/>
        <v>0</v>
      </c>
      <c r="P15" s="16">
        <f t="shared" si="6"/>
        <v>0</v>
      </c>
      <c r="Q15" s="16">
        <f t="shared" si="7"/>
        <v>0</v>
      </c>
      <c r="R15" s="16">
        <f t="shared" si="8"/>
        <v>0</v>
      </c>
      <c r="S15" s="16">
        <f t="shared" si="9"/>
        <v>0</v>
      </c>
      <c r="T15" s="16">
        <f t="shared" si="10"/>
        <v>0</v>
      </c>
      <c r="U15" s="16"/>
      <c r="V15" s="16"/>
      <c r="W15" s="17">
        <f t="shared" si="2"/>
        <v>0</v>
      </c>
      <c r="X15" s="56"/>
      <c r="Z15" s="134"/>
      <c r="AA15" s="130"/>
      <c r="AB15" s="135"/>
      <c r="AC15" s="135"/>
      <c r="AD15" s="135"/>
      <c r="AE15" s="135"/>
      <c r="AF15" s="135"/>
      <c r="AG15" s="135"/>
      <c r="AH15" s="135"/>
      <c r="AI15" s="135"/>
      <c r="AJ15" s="136"/>
      <c r="AK15" s="137"/>
      <c r="AL15" s="137"/>
      <c r="AM15" s="137"/>
      <c r="AN15" s="137"/>
      <c r="AO15" s="137"/>
      <c r="AP15" s="137"/>
      <c r="AQ15" s="137"/>
      <c r="AR15" s="129"/>
      <c r="AS15" s="129"/>
      <c r="AT15" s="129"/>
      <c r="AU15" s="129"/>
      <c r="AV15" s="129"/>
    </row>
    <row r="16" spans="1:48" x14ac:dyDescent="0.25">
      <c r="A16" s="98"/>
      <c r="B16" s="54"/>
      <c r="C16" s="18"/>
      <c r="D16" s="19"/>
      <c r="E16" s="139" t="s">
        <v>56</v>
      </c>
      <c r="F16" s="20"/>
      <c r="G16" s="21"/>
      <c r="H16" s="22"/>
      <c r="I16" s="22"/>
      <c r="J16" s="22"/>
      <c r="K16" s="22"/>
      <c r="L16" s="16">
        <f t="shared" si="0"/>
        <v>0</v>
      </c>
      <c r="M16" s="16">
        <f t="shared" si="3"/>
        <v>0</v>
      </c>
      <c r="N16" s="16">
        <f t="shared" si="4"/>
        <v>0</v>
      </c>
      <c r="O16" s="16">
        <f t="shared" si="5"/>
        <v>0</v>
      </c>
      <c r="P16" s="16">
        <f t="shared" si="6"/>
        <v>0</v>
      </c>
      <c r="Q16" s="16">
        <f t="shared" si="7"/>
        <v>0</v>
      </c>
      <c r="R16" s="16">
        <f t="shared" si="8"/>
        <v>0</v>
      </c>
      <c r="S16" s="16">
        <f t="shared" si="9"/>
        <v>0</v>
      </c>
      <c r="T16" s="16">
        <f t="shared" si="10"/>
        <v>0</v>
      </c>
      <c r="U16" s="16"/>
      <c r="V16" s="16"/>
      <c r="W16" s="17">
        <f t="shared" si="2"/>
        <v>0</v>
      </c>
      <c r="X16" s="56"/>
      <c r="Z16" s="134"/>
      <c r="AA16" s="130"/>
      <c r="AB16" s="135"/>
      <c r="AC16" s="135"/>
      <c r="AD16" s="135"/>
      <c r="AE16" s="135"/>
      <c r="AF16" s="135"/>
      <c r="AG16" s="135"/>
      <c r="AH16" s="135"/>
      <c r="AI16" s="135"/>
      <c r="AJ16" s="136"/>
      <c r="AK16" s="137"/>
      <c r="AL16" s="137"/>
      <c r="AM16" s="137"/>
      <c r="AN16" s="137"/>
      <c r="AO16" s="137"/>
      <c r="AP16" s="137"/>
      <c r="AQ16" s="137"/>
      <c r="AR16" s="129"/>
      <c r="AS16" s="129"/>
      <c r="AT16" s="129"/>
      <c r="AU16" s="129"/>
      <c r="AV16" s="129"/>
    </row>
    <row r="17" spans="1:48" x14ac:dyDescent="0.25">
      <c r="A17" s="98"/>
      <c r="B17" s="54"/>
      <c r="C17" s="18"/>
      <c r="D17" s="19"/>
      <c r="E17" s="139" t="s">
        <v>56</v>
      </c>
      <c r="F17" s="20"/>
      <c r="G17" s="21"/>
      <c r="H17" s="22"/>
      <c r="I17" s="22"/>
      <c r="J17" s="22"/>
      <c r="K17" s="22"/>
      <c r="L17" s="16">
        <f t="shared" si="0"/>
        <v>0</v>
      </c>
      <c r="M17" s="16">
        <f t="shared" si="3"/>
        <v>0</v>
      </c>
      <c r="N17" s="16">
        <f t="shared" si="4"/>
        <v>0</v>
      </c>
      <c r="O17" s="16">
        <f t="shared" si="5"/>
        <v>0</v>
      </c>
      <c r="P17" s="16">
        <f t="shared" si="6"/>
        <v>0</v>
      </c>
      <c r="Q17" s="16">
        <f t="shared" si="7"/>
        <v>0</v>
      </c>
      <c r="R17" s="16">
        <f t="shared" si="8"/>
        <v>0</v>
      </c>
      <c r="S17" s="16">
        <f t="shared" si="9"/>
        <v>0</v>
      </c>
      <c r="T17" s="16">
        <f t="shared" si="10"/>
        <v>0</v>
      </c>
      <c r="U17" s="16"/>
      <c r="V17" s="16"/>
      <c r="W17" s="17">
        <f t="shared" si="2"/>
        <v>0</v>
      </c>
      <c r="X17" s="56"/>
      <c r="Z17" s="134"/>
      <c r="AA17" s="130"/>
      <c r="AB17" s="135"/>
      <c r="AC17" s="135"/>
      <c r="AD17" s="135"/>
      <c r="AE17" s="135"/>
      <c r="AF17" s="135"/>
      <c r="AG17" s="135"/>
      <c r="AH17" s="135"/>
      <c r="AI17" s="135"/>
      <c r="AJ17" s="136"/>
      <c r="AK17" s="137"/>
      <c r="AL17" s="137"/>
      <c r="AM17" s="137"/>
      <c r="AN17" s="137"/>
      <c r="AO17" s="137"/>
      <c r="AP17" s="137"/>
      <c r="AQ17" s="137"/>
      <c r="AR17" s="129"/>
      <c r="AS17" s="129"/>
      <c r="AT17" s="129"/>
      <c r="AU17" s="129"/>
      <c r="AV17" s="129"/>
    </row>
    <row r="18" spans="1:48" x14ac:dyDescent="0.25">
      <c r="A18" s="98"/>
      <c r="B18" s="54"/>
      <c r="C18" s="18"/>
      <c r="D18" s="19"/>
      <c r="E18" s="139" t="s">
        <v>56</v>
      </c>
      <c r="F18" s="20"/>
      <c r="G18" s="21"/>
      <c r="H18" s="22"/>
      <c r="I18" s="22"/>
      <c r="J18" s="22"/>
      <c r="K18" s="22"/>
      <c r="L18" s="16">
        <f t="shared" si="0"/>
        <v>0</v>
      </c>
      <c r="M18" s="16">
        <f t="shared" si="3"/>
        <v>0</v>
      </c>
      <c r="N18" s="16">
        <f t="shared" si="4"/>
        <v>0</v>
      </c>
      <c r="O18" s="16">
        <f t="shared" si="5"/>
        <v>0</v>
      </c>
      <c r="P18" s="16">
        <f t="shared" si="6"/>
        <v>0</v>
      </c>
      <c r="Q18" s="16">
        <f t="shared" si="7"/>
        <v>0</v>
      </c>
      <c r="R18" s="16">
        <f t="shared" si="8"/>
        <v>0</v>
      </c>
      <c r="S18" s="16">
        <f t="shared" si="9"/>
        <v>0</v>
      </c>
      <c r="T18" s="16">
        <f t="shared" si="10"/>
        <v>0</v>
      </c>
      <c r="U18" s="16"/>
      <c r="V18" s="16"/>
      <c r="W18" s="17">
        <f t="shared" si="2"/>
        <v>0</v>
      </c>
      <c r="X18" s="56"/>
      <c r="Z18" s="134"/>
      <c r="AA18" s="130"/>
      <c r="AB18" s="135"/>
      <c r="AC18" s="135"/>
      <c r="AD18" s="135"/>
      <c r="AE18" s="135"/>
      <c r="AF18" s="135"/>
      <c r="AG18" s="135"/>
      <c r="AH18" s="135"/>
      <c r="AI18" s="135"/>
      <c r="AJ18" s="136"/>
      <c r="AK18" s="137"/>
      <c r="AL18" s="137"/>
      <c r="AM18" s="137"/>
      <c r="AN18" s="137"/>
      <c r="AO18" s="137"/>
      <c r="AP18" s="137"/>
      <c r="AQ18" s="137"/>
      <c r="AR18" s="129"/>
      <c r="AS18" s="129"/>
      <c r="AT18" s="129"/>
      <c r="AU18" s="129"/>
      <c r="AV18" s="129"/>
    </row>
    <row r="19" spans="1:48" x14ac:dyDescent="0.25">
      <c r="A19" s="98"/>
      <c r="B19" s="54"/>
      <c r="C19" s="18"/>
      <c r="D19" s="19"/>
      <c r="E19" s="139" t="s">
        <v>56</v>
      </c>
      <c r="F19" s="20"/>
      <c r="G19" s="21"/>
      <c r="H19" s="22"/>
      <c r="I19" s="22"/>
      <c r="J19" s="22"/>
      <c r="K19" s="22"/>
      <c r="L19" s="16">
        <f t="shared" si="0"/>
        <v>0</v>
      </c>
      <c r="M19" s="16">
        <f t="shared" si="3"/>
        <v>0</v>
      </c>
      <c r="N19" s="16">
        <f t="shared" si="4"/>
        <v>0</v>
      </c>
      <c r="O19" s="16">
        <f t="shared" si="5"/>
        <v>0</v>
      </c>
      <c r="P19" s="16">
        <f t="shared" si="6"/>
        <v>0</v>
      </c>
      <c r="Q19" s="16">
        <f t="shared" si="7"/>
        <v>0</v>
      </c>
      <c r="R19" s="16">
        <f t="shared" si="8"/>
        <v>0</v>
      </c>
      <c r="S19" s="16">
        <f t="shared" si="9"/>
        <v>0</v>
      </c>
      <c r="T19" s="16">
        <f t="shared" si="10"/>
        <v>0</v>
      </c>
      <c r="U19" s="16"/>
      <c r="V19" s="16"/>
      <c r="W19" s="17">
        <f t="shared" si="2"/>
        <v>0</v>
      </c>
      <c r="X19" s="56"/>
      <c r="Z19" s="134"/>
      <c r="AA19" s="130"/>
      <c r="AB19" s="135"/>
      <c r="AC19" s="135"/>
      <c r="AD19" s="135"/>
      <c r="AE19" s="135"/>
      <c r="AF19" s="135"/>
      <c r="AG19" s="135"/>
      <c r="AH19" s="135"/>
      <c r="AI19" s="135"/>
      <c r="AJ19" s="136"/>
      <c r="AK19" s="137"/>
      <c r="AL19" s="137"/>
      <c r="AM19" s="137"/>
      <c r="AN19" s="137"/>
      <c r="AO19" s="137"/>
      <c r="AP19" s="137"/>
      <c r="AQ19" s="137"/>
      <c r="AR19" s="129"/>
      <c r="AS19" s="129"/>
      <c r="AT19" s="129"/>
      <c r="AU19" s="129"/>
      <c r="AV19" s="129"/>
    </row>
    <row r="20" spans="1:48" x14ac:dyDescent="0.25">
      <c r="A20" s="98"/>
      <c r="B20" s="54"/>
      <c r="C20" s="18"/>
      <c r="D20" s="19"/>
      <c r="E20" s="139" t="s">
        <v>56</v>
      </c>
      <c r="F20" s="20"/>
      <c r="G20" s="21"/>
      <c r="H20" s="22"/>
      <c r="I20" s="22"/>
      <c r="J20" s="22"/>
      <c r="K20" s="22"/>
      <c r="L20" s="16">
        <f t="shared" si="0"/>
        <v>0</v>
      </c>
      <c r="M20" s="16">
        <f t="shared" si="3"/>
        <v>0</v>
      </c>
      <c r="N20" s="16">
        <f t="shared" si="4"/>
        <v>0</v>
      </c>
      <c r="O20" s="16">
        <f t="shared" si="5"/>
        <v>0</v>
      </c>
      <c r="P20" s="16">
        <f t="shared" si="6"/>
        <v>0</v>
      </c>
      <c r="Q20" s="16">
        <f t="shared" si="7"/>
        <v>0</v>
      </c>
      <c r="R20" s="16">
        <f t="shared" si="8"/>
        <v>0</v>
      </c>
      <c r="S20" s="16">
        <f t="shared" si="9"/>
        <v>0</v>
      </c>
      <c r="T20" s="16">
        <f t="shared" si="10"/>
        <v>0</v>
      </c>
      <c r="U20" s="16"/>
      <c r="V20" s="16"/>
      <c r="W20" s="17">
        <f t="shared" si="2"/>
        <v>0</v>
      </c>
      <c r="X20" s="56"/>
      <c r="Z20" s="134"/>
      <c r="AA20" s="130"/>
      <c r="AB20" s="135"/>
      <c r="AC20" s="135"/>
      <c r="AD20" s="135"/>
      <c r="AE20" s="135"/>
      <c r="AF20" s="135"/>
      <c r="AG20" s="135"/>
      <c r="AH20" s="135"/>
      <c r="AI20" s="135"/>
      <c r="AJ20" s="136"/>
      <c r="AK20" s="137"/>
      <c r="AL20" s="137"/>
      <c r="AM20" s="137"/>
      <c r="AN20" s="137"/>
      <c r="AO20" s="137"/>
      <c r="AP20" s="137"/>
      <c r="AQ20" s="137"/>
      <c r="AR20" s="129"/>
      <c r="AS20" s="129"/>
      <c r="AT20" s="129"/>
      <c r="AU20" s="129"/>
      <c r="AV20" s="129"/>
    </row>
    <row r="21" spans="1:48" ht="15.75" x14ac:dyDescent="0.25">
      <c r="A21" s="297" t="s">
        <v>68</v>
      </c>
      <c r="B21" s="298"/>
      <c r="C21" s="298"/>
      <c r="D21" s="298"/>
      <c r="E21" s="299"/>
      <c r="F21" s="91"/>
      <c r="G21" s="26">
        <f t="shared" ref="G21:W21" si="11">SUM(G11:G20)</f>
        <v>0</v>
      </c>
      <c r="H21" s="26">
        <f t="shared" si="11"/>
        <v>0</v>
      </c>
      <c r="I21" s="26">
        <f t="shared" si="11"/>
        <v>0</v>
      </c>
      <c r="J21" s="26">
        <f t="shared" si="11"/>
        <v>0</v>
      </c>
      <c r="K21" s="26">
        <f t="shared" si="11"/>
        <v>0</v>
      </c>
      <c r="L21" s="26">
        <f t="shared" si="11"/>
        <v>0</v>
      </c>
      <c r="M21" s="26">
        <f t="shared" si="11"/>
        <v>0</v>
      </c>
      <c r="N21" s="26">
        <f t="shared" si="11"/>
        <v>0</v>
      </c>
      <c r="O21" s="26">
        <f t="shared" si="11"/>
        <v>0</v>
      </c>
      <c r="P21" s="26">
        <f t="shared" si="11"/>
        <v>0</v>
      </c>
      <c r="Q21" s="26">
        <f t="shared" si="11"/>
        <v>0</v>
      </c>
      <c r="R21" s="26">
        <f t="shared" si="11"/>
        <v>0</v>
      </c>
      <c r="S21" s="26">
        <f t="shared" si="11"/>
        <v>0</v>
      </c>
      <c r="T21" s="26">
        <f t="shared" si="11"/>
        <v>0</v>
      </c>
      <c r="U21" s="26">
        <f t="shared" si="11"/>
        <v>0</v>
      </c>
      <c r="V21" s="26">
        <f t="shared" si="11"/>
        <v>0</v>
      </c>
      <c r="W21" s="26">
        <f t="shared" si="11"/>
        <v>0</v>
      </c>
      <c r="X21" s="27"/>
      <c r="Z21" s="130"/>
      <c r="AA21" s="130"/>
      <c r="AB21" s="138"/>
      <c r="AC21" s="138"/>
      <c r="AD21" s="138"/>
      <c r="AE21" s="138"/>
      <c r="AF21" s="138"/>
      <c r="AG21" s="138"/>
      <c r="AH21" s="138"/>
      <c r="AI21" s="138"/>
      <c r="AJ21" s="136"/>
      <c r="AK21" s="137"/>
      <c r="AL21" s="137"/>
      <c r="AM21" s="137"/>
      <c r="AN21" s="137"/>
      <c r="AO21" s="137"/>
      <c r="AP21" s="137"/>
      <c r="AQ21" s="137"/>
      <c r="AR21" s="129"/>
      <c r="AS21" s="129"/>
      <c r="AT21" s="129"/>
      <c r="AU21" s="129"/>
      <c r="AV21" s="129"/>
    </row>
    <row r="22" spans="1:48" ht="16.5" thickBot="1" x14ac:dyDescent="0.3">
      <c r="A22" s="28"/>
      <c r="B22" s="28"/>
      <c r="C22" s="29"/>
      <c r="D22" s="29"/>
      <c r="E22" s="29"/>
      <c r="F22" s="29"/>
      <c r="G22" s="30"/>
      <c r="H22" s="30"/>
      <c r="I22" s="30"/>
      <c r="J22" s="30"/>
      <c r="K22" s="30"/>
      <c r="L22" s="30"/>
      <c r="M22" s="30"/>
      <c r="N22" s="30"/>
      <c r="O22" s="31"/>
      <c r="P22" s="31"/>
      <c r="Q22" s="31"/>
      <c r="R22" s="31"/>
      <c r="S22" s="31"/>
      <c r="T22" s="30"/>
      <c r="U22" s="30"/>
      <c r="V22" s="30"/>
      <c r="W22" s="30"/>
      <c r="X22" s="32"/>
      <c r="Z22" s="129"/>
      <c r="AA22" s="129"/>
      <c r="AB22" s="129"/>
      <c r="AC22" s="129"/>
      <c r="AD22" s="129"/>
      <c r="AE22" s="129"/>
      <c r="AF22" s="129"/>
      <c r="AG22" s="129"/>
      <c r="AH22" s="129"/>
      <c r="AI22" s="129"/>
      <c r="AJ22" s="129"/>
      <c r="AK22" s="129"/>
      <c r="AL22" s="129"/>
      <c r="AM22" s="129"/>
      <c r="AN22" s="129"/>
      <c r="AO22" s="129"/>
      <c r="AP22" s="129"/>
      <c r="AQ22" s="129"/>
      <c r="AR22" s="129"/>
      <c r="AS22" s="129"/>
      <c r="AT22" s="129"/>
      <c r="AU22" s="129"/>
      <c r="AV22" s="129"/>
    </row>
    <row r="23" spans="1:48" ht="16.5" thickBot="1" x14ac:dyDescent="0.3">
      <c r="A23" s="300" t="s">
        <v>29</v>
      </c>
      <c r="B23" s="301"/>
      <c r="C23" s="302"/>
      <c r="D23" s="302"/>
      <c r="E23" s="302"/>
      <c r="F23" s="302"/>
      <c r="G23" s="302"/>
      <c r="H23" s="302"/>
      <c r="I23" s="302"/>
      <c r="J23" s="302"/>
      <c r="K23" s="302"/>
      <c r="L23" s="302"/>
      <c r="M23" s="302"/>
      <c r="N23" s="302"/>
      <c r="O23" s="302"/>
      <c r="P23" s="302"/>
      <c r="Q23" s="302"/>
      <c r="R23" s="302"/>
      <c r="S23" s="302"/>
      <c r="T23" s="302"/>
      <c r="U23" s="302"/>
      <c r="V23" s="302"/>
      <c r="W23" s="302"/>
      <c r="X23" s="303"/>
    </row>
    <row r="24" spans="1:48" ht="15.75" x14ac:dyDescent="0.25">
      <c r="A24" s="33" t="s">
        <v>30</v>
      </c>
      <c r="B24" s="309" t="s">
        <v>31</v>
      </c>
      <c r="C24" s="310"/>
      <c r="D24" s="311"/>
      <c r="E24" s="304"/>
      <c r="F24" s="305"/>
      <c r="G24" s="305"/>
      <c r="H24" s="305"/>
      <c r="I24" s="305"/>
      <c r="J24" s="305"/>
      <c r="K24" s="34">
        <v>2</v>
      </c>
      <c r="L24" s="306" t="s">
        <v>32</v>
      </c>
      <c r="M24" s="306"/>
      <c r="N24" s="306"/>
      <c r="O24" s="306"/>
      <c r="P24" s="306"/>
      <c r="Q24" s="306"/>
      <c r="R24" s="307"/>
      <c r="S24" s="307"/>
      <c r="T24" s="307"/>
      <c r="U24" s="307"/>
      <c r="V24" s="307"/>
      <c r="W24" s="307"/>
      <c r="X24" s="308"/>
    </row>
    <row r="25" spans="1:48" ht="15" customHeight="1" x14ac:dyDescent="0.25">
      <c r="A25" s="35" t="s">
        <v>33</v>
      </c>
      <c r="B25" s="317" t="s">
        <v>34</v>
      </c>
      <c r="C25" s="318"/>
      <c r="D25" s="318"/>
      <c r="E25" s="318"/>
      <c r="F25" s="318"/>
      <c r="G25" s="318"/>
      <c r="H25" s="318"/>
      <c r="I25" s="318"/>
      <c r="J25" s="318"/>
      <c r="K25" s="318"/>
      <c r="L25" s="318"/>
      <c r="M25" s="318"/>
      <c r="N25" s="318"/>
      <c r="O25" s="318"/>
      <c r="P25" s="318"/>
      <c r="Q25" s="318"/>
      <c r="R25" s="318"/>
      <c r="S25" s="318"/>
      <c r="T25" s="318"/>
      <c r="U25" s="318"/>
      <c r="V25" s="318"/>
      <c r="W25" s="318"/>
      <c r="X25" s="319"/>
    </row>
    <row r="26" spans="1:48" ht="15" customHeight="1" x14ac:dyDescent="0.25">
      <c r="A26" s="274"/>
      <c r="B26" s="51"/>
      <c r="C26" s="277" t="s">
        <v>35</v>
      </c>
      <c r="D26" s="277"/>
      <c r="E26" s="277"/>
      <c r="F26" s="277"/>
      <c r="G26" s="277"/>
      <c r="H26" s="277"/>
      <c r="I26" s="277"/>
      <c r="J26" s="277"/>
      <c r="K26" s="278" t="s">
        <v>36</v>
      </c>
      <c r="L26" s="278"/>
      <c r="M26" s="278"/>
      <c r="N26" s="278"/>
      <c r="O26" s="278"/>
      <c r="P26" s="278"/>
      <c r="Q26" s="278"/>
      <c r="R26" s="278"/>
      <c r="S26" s="278"/>
      <c r="T26" s="277"/>
      <c r="U26" s="277"/>
      <c r="V26" s="277"/>
      <c r="W26" s="277"/>
      <c r="X26" s="279"/>
    </row>
    <row r="27" spans="1:48" ht="15" customHeight="1" x14ac:dyDescent="0.25">
      <c r="A27" s="275"/>
      <c r="B27" s="52"/>
      <c r="C27" s="277" t="s">
        <v>37</v>
      </c>
      <c r="D27" s="277"/>
      <c r="E27" s="277"/>
      <c r="F27" s="277"/>
      <c r="G27" s="277"/>
      <c r="H27" s="277"/>
      <c r="I27" s="277"/>
      <c r="J27" s="277"/>
      <c r="K27" s="278"/>
      <c r="L27" s="278"/>
      <c r="M27" s="278"/>
      <c r="N27" s="278"/>
      <c r="O27" s="278"/>
      <c r="P27" s="278"/>
      <c r="Q27" s="278"/>
      <c r="R27" s="278"/>
      <c r="S27" s="278"/>
      <c r="T27" s="277"/>
      <c r="U27" s="277"/>
      <c r="V27" s="277"/>
      <c r="W27" s="277"/>
      <c r="X27" s="279"/>
    </row>
    <row r="28" spans="1:48" ht="15.75" customHeight="1" thickBot="1" x14ac:dyDescent="0.3">
      <c r="A28" s="276"/>
      <c r="B28" s="53"/>
      <c r="C28" s="280" t="s">
        <v>38</v>
      </c>
      <c r="D28" s="280"/>
      <c r="E28" s="277"/>
      <c r="F28" s="277"/>
      <c r="G28" s="277"/>
      <c r="H28" s="277"/>
      <c r="I28" s="277"/>
      <c r="J28" s="277"/>
      <c r="K28" s="280" t="s">
        <v>39</v>
      </c>
      <c r="L28" s="280"/>
      <c r="M28" s="280"/>
      <c r="N28" s="280"/>
      <c r="O28" s="280"/>
      <c r="P28" s="280"/>
      <c r="Q28" s="280"/>
      <c r="R28" s="280"/>
      <c r="S28" s="280"/>
      <c r="T28" s="280"/>
      <c r="U28" s="280"/>
      <c r="V28" s="280"/>
      <c r="W28" s="280"/>
      <c r="X28" s="281"/>
    </row>
    <row r="29" spans="1:48" ht="16.5" thickBot="1" x14ac:dyDescent="0.3">
      <c r="A29" s="28"/>
      <c r="B29" s="28"/>
      <c r="C29" s="29"/>
      <c r="D29" s="29"/>
      <c r="E29" s="29"/>
      <c r="F29" s="29"/>
      <c r="G29" s="36"/>
      <c r="H29" s="36"/>
      <c r="I29" s="36"/>
      <c r="J29" s="30"/>
      <c r="K29" s="30"/>
      <c r="L29" s="30"/>
      <c r="M29" s="30"/>
      <c r="N29" s="30"/>
      <c r="O29" s="31"/>
      <c r="P29" s="31"/>
      <c r="Q29" s="31"/>
      <c r="R29" s="31"/>
      <c r="S29" s="31"/>
      <c r="T29" s="30"/>
      <c r="U29" s="30"/>
      <c r="V29" s="30"/>
      <c r="W29" s="30"/>
      <c r="X29" s="32"/>
    </row>
    <row r="30" spans="1:48" x14ac:dyDescent="0.25">
      <c r="A30" s="37" t="s">
        <v>40</v>
      </c>
      <c r="B30" s="37"/>
      <c r="C30" s="37"/>
      <c r="D30" s="37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282" t="s">
        <v>41</v>
      </c>
      <c r="P30" s="283"/>
      <c r="Q30" s="283"/>
      <c r="R30" s="283"/>
      <c r="S30" s="283"/>
      <c r="T30" s="283"/>
      <c r="U30" s="283"/>
      <c r="V30" s="283"/>
      <c r="W30" s="283"/>
      <c r="X30" s="284"/>
    </row>
    <row r="31" spans="1:48" x14ac:dyDescent="0.25">
      <c r="A31" s="39">
        <v>1</v>
      </c>
      <c r="B31" s="39"/>
      <c r="C31" s="40" t="s">
        <v>42</v>
      </c>
      <c r="D31" s="41"/>
      <c r="E31" s="41"/>
      <c r="F31" s="41"/>
      <c r="G31" s="41"/>
      <c r="H31" s="41"/>
      <c r="I31" s="42"/>
      <c r="J31" s="42"/>
      <c r="K31" s="42"/>
      <c r="L31" s="41"/>
      <c r="M31" s="41"/>
      <c r="N31" s="41"/>
      <c r="O31" s="261" t="s">
        <v>58</v>
      </c>
      <c r="P31" s="262"/>
      <c r="Q31" s="262"/>
      <c r="R31" s="262"/>
      <c r="S31" s="262"/>
      <c r="T31" s="262"/>
      <c r="U31" s="262"/>
      <c r="V31" s="262"/>
      <c r="W31" s="262"/>
      <c r="X31" s="263"/>
    </row>
    <row r="32" spans="1:48" x14ac:dyDescent="0.25">
      <c r="A32" s="39">
        <v>2</v>
      </c>
      <c r="B32" s="39"/>
      <c r="C32" s="40" t="s">
        <v>43</v>
      </c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261" t="s">
        <v>48</v>
      </c>
      <c r="P32" s="262"/>
      <c r="Q32" s="262"/>
      <c r="R32" s="262"/>
      <c r="S32" s="262"/>
      <c r="T32" s="262"/>
      <c r="U32" s="262"/>
      <c r="V32" s="262"/>
      <c r="W32" s="262"/>
      <c r="X32" s="263"/>
    </row>
    <row r="33" spans="1:24" x14ac:dyDescent="0.25">
      <c r="A33" s="39"/>
      <c r="B33" s="39"/>
      <c r="C33" s="40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271"/>
      <c r="P33" s="272"/>
      <c r="Q33" s="272"/>
      <c r="R33" s="272"/>
      <c r="S33" s="272"/>
      <c r="T33" s="272"/>
      <c r="U33" s="272"/>
      <c r="V33" s="272"/>
      <c r="W33" s="272"/>
      <c r="X33" s="273"/>
    </row>
    <row r="34" spans="1:24" x14ac:dyDescent="0.25">
      <c r="A34" s="39"/>
      <c r="B34" s="39"/>
      <c r="C34" s="40"/>
      <c r="D34" s="43"/>
      <c r="E34"/>
      <c r="F34"/>
      <c r="G34"/>
      <c r="H34"/>
      <c r="I34"/>
      <c r="J34"/>
      <c r="K34"/>
      <c r="L34"/>
      <c r="M34"/>
      <c r="N34"/>
      <c r="O34" s="261"/>
      <c r="P34" s="262"/>
      <c r="Q34" s="262"/>
      <c r="R34" s="262"/>
      <c r="S34" s="262"/>
      <c r="T34" s="262"/>
      <c r="U34" s="262"/>
      <c r="V34" s="262"/>
      <c r="W34" s="262"/>
      <c r="X34" s="263"/>
    </row>
    <row r="35" spans="1:24" x14ac:dyDescent="0.25">
      <c r="A35" s="44" t="s">
        <v>44</v>
      </c>
      <c r="B35" s="44"/>
      <c r="C35" s="264" t="s">
        <v>55</v>
      </c>
      <c r="D35" s="264"/>
      <c r="E35" s="264"/>
      <c r="F35" s="264"/>
      <c r="G35" s="264"/>
      <c r="H35" s="264"/>
      <c r="I35" s="264"/>
      <c r="J35" s="264"/>
      <c r="K35" s="264"/>
      <c r="L35" s="264"/>
      <c r="M35" s="264"/>
      <c r="N35"/>
      <c r="O35" s="261" t="s">
        <v>49</v>
      </c>
      <c r="P35" s="262"/>
      <c r="Q35" s="262"/>
      <c r="R35" s="262"/>
      <c r="S35" s="262"/>
      <c r="T35" s="262"/>
      <c r="U35" s="262"/>
      <c r="V35" s="262"/>
      <c r="W35" s="262"/>
      <c r="X35" s="263"/>
    </row>
    <row r="36" spans="1:24" x14ac:dyDescent="0.25">
      <c r="A36" s="44"/>
      <c r="B36" s="44"/>
      <c r="C36" s="264"/>
      <c r="D36" s="264"/>
      <c r="E36" s="264"/>
      <c r="F36" s="264"/>
      <c r="G36" s="264"/>
      <c r="H36" s="264"/>
      <c r="I36" s="264"/>
      <c r="J36" s="264"/>
      <c r="K36" s="264"/>
      <c r="L36" s="264"/>
      <c r="M36" s="264"/>
      <c r="N36" s="89"/>
      <c r="O36" s="265"/>
      <c r="P36" s="266"/>
      <c r="Q36" s="266"/>
      <c r="R36" s="266"/>
      <c r="S36" s="266"/>
      <c r="T36" s="266"/>
      <c r="U36" s="266"/>
      <c r="V36" s="266"/>
      <c r="W36" s="266"/>
      <c r="X36" s="267"/>
    </row>
    <row r="37" spans="1:24" ht="15.75" thickBot="1" x14ac:dyDescent="0.3">
      <c r="A37" s="89"/>
      <c r="B37" s="89"/>
      <c r="C37" s="264"/>
      <c r="D37" s="264"/>
      <c r="E37" s="264"/>
      <c r="F37" s="264"/>
      <c r="G37" s="264"/>
      <c r="H37" s="264"/>
      <c r="I37" s="264"/>
      <c r="J37" s="264"/>
      <c r="K37" s="264"/>
      <c r="L37" s="264"/>
      <c r="M37" s="264"/>
      <c r="N37" s="89"/>
      <c r="O37" s="268"/>
      <c r="P37" s="269"/>
      <c r="Q37" s="269"/>
      <c r="R37" s="269"/>
      <c r="S37" s="269"/>
      <c r="T37" s="269"/>
      <c r="U37" s="269"/>
      <c r="V37" s="269"/>
      <c r="W37" s="269"/>
      <c r="X37" s="270"/>
    </row>
    <row r="38" spans="1:24" x14ac:dyDescent="0.25">
      <c r="A38" s="89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</row>
    <row r="39" spans="1:24" x14ac:dyDescent="0.25">
      <c r="A39" s="89"/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N39" s="89"/>
      <c r="O39" s="89"/>
      <c r="P39" s="89"/>
      <c r="Q39" s="89"/>
      <c r="R39" s="89"/>
      <c r="S39" s="89"/>
      <c r="T39" s="89"/>
      <c r="U39" s="89"/>
      <c r="W39" s="89"/>
      <c r="X39" s="89"/>
    </row>
    <row r="40" spans="1:24" x14ac:dyDescent="0.25">
      <c r="A40" s="89"/>
      <c r="B40" s="89"/>
      <c r="C40" s="89"/>
      <c r="D40" s="89"/>
      <c r="E40" s="89"/>
      <c r="F40" s="89"/>
      <c r="G40" s="89"/>
      <c r="H40" s="89"/>
      <c r="I40" s="89"/>
      <c r="J40" s="89"/>
      <c r="K40" s="89"/>
      <c r="L40" s="89"/>
      <c r="N40" s="89"/>
      <c r="O40" s="89"/>
      <c r="P40" s="89"/>
      <c r="Q40" s="89"/>
      <c r="R40" s="89"/>
      <c r="S40" s="89"/>
      <c r="T40" s="89"/>
      <c r="U40" s="89"/>
      <c r="W40" s="89"/>
      <c r="X40" s="89"/>
    </row>
  </sheetData>
  <mergeCells count="60">
    <mergeCell ref="O31:X31"/>
    <mergeCell ref="O32:X32"/>
    <mergeCell ref="O34:X34"/>
    <mergeCell ref="C35:M37"/>
    <mergeCell ref="O35:X35"/>
    <mergeCell ref="O36:X36"/>
    <mergeCell ref="O37:X37"/>
    <mergeCell ref="A21:E21"/>
    <mergeCell ref="A23:X23"/>
    <mergeCell ref="O33:X33"/>
    <mergeCell ref="B25:X25"/>
    <mergeCell ref="A26:A28"/>
    <mergeCell ref="C26:D26"/>
    <mergeCell ref="E26:J26"/>
    <mergeCell ref="K26:S27"/>
    <mergeCell ref="T26:X27"/>
    <mergeCell ref="C27:D27"/>
    <mergeCell ref="E27:J27"/>
    <mergeCell ref="C28:D28"/>
    <mergeCell ref="E28:J28"/>
    <mergeCell ref="K28:S28"/>
    <mergeCell ref="T28:X28"/>
    <mergeCell ref="O30:X30"/>
    <mergeCell ref="P9:P10"/>
    <mergeCell ref="Q9:Q10"/>
    <mergeCell ref="R9:R10"/>
    <mergeCell ref="S9:S10"/>
    <mergeCell ref="T9:T10"/>
    <mergeCell ref="F8:F10"/>
    <mergeCell ref="G8:K8"/>
    <mergeCell ref="L8:L10"/>
    <mergeCell ref="M8:T8"/>
    <mergeCell ref="B24:D24"/>
    <mergeCell ref="E24:J24"/>
    <mergeCell ref="L24:Q24"/>
    <mergeCell ref="R24:X24"/>
    <mergeCell ref="U8:U10"/>
    <mergeCell ref="V8:V9"/>
    <mergeCell ref="W8:W10"/>
    <mergeCell ref="X8:X10"/>
    <mergeCell ref="H9:I9"/>
    <mergeCell ref="M9:M10"/>
    <mergeCell ref="N9:N10"/>
    <mergeCell ref="O9:O10"/>
    <mergeCell ref="A8:A10"/>
    <mergeCell ref="B8:B10"/>
    <mergeCell ref="C8:C10"/>
    <mergeCell ref="D8:D10"/>
    <mergeCell ref="E8:E10"/>
    <mergeCell ref="A1:D1"/>
    <mergeCell ref="E1:X1"/>
    <mergeCell ref="A3:D3"/>
    <mergeCell ref="E3:M3"/>
    <mergeCell ref="N3:X6"/>
    <mergeCell ref="A4:D4"/>
    <mergeCell ref="E4:M4"/>
    <mergeCell ref="A5:D5"/>
    <mergeCell ref="E5:M5"/>
    <mergeCell ref="A6:D6"/>
    <mergeCell ref="E6:M6"/>
  </mergeCells>
  <pageMargins left="0" right="0" top="0" bottom="0" header="0.31496062992125984" footer="0.31496062992125984"/>
  <pageSetup paperSize="9" scale="6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25</vt:i4>
      </vt:variant>
      <vt:variant>
        <vt:lpstr>Pomenované rozsahy</vt:lpstr>
      </vt:variant>
      <vt:variant>
        <vt:i4>13</vt:i4>
      </vt:variant>
    </vt:vector>
  </HeadingPairs>
  <TitlesOfParts>
    <vt:vector size="38" baseType="lpstr">
      <vt:lpstr>Január 2020 </vt:lpstr>
      <vt:lpstr>Február 2020</vt:lpstr>
      <vt:lpstr>Marec 2020</vt:lpstr>
      <vt:lpstr>Apríl 2020</vt:lpstr>
      <vt:lpstr>Máj 2020</vt:lpstr>
      <vt:lpstr>Jún 2020</vt:lpstr>
      <vt:lpstr>Júl 2020</vt:lpstr>
      <vt:lpstr>August 2020</vt:lpstr>
      <vt:lpstr>September 2020</vt:lpstr>
      <vt:lpstr>Október 2020</vt:lpstr>
      <vt:lpstr>November 2020</vt:lpstr>
      <vt:lpstr>December 2020</vt:lpstr>
      <vt:lpstr>Január MRR %</vt:lpstr>
      <vt:lpstr>Február MRR%</vt:lpstr>
      <vt:lpstr>Marec MRR% </vt:lpstr>
      <vt:lpstr>Apríl MRR%</vt:lpstr>
      <vt:lpstr>Máj MRR%</vt:lpstr>
      <vt:lpstr>Jún MRR%</vt:lpstr>
      <vt:lpstr>Júl MRR%</vt:lpstr>
      <vt:lpstr>August MRR%</vt:lpstr>
      <vt:lpstr>September MRR%</vt:lpstr>
      <vt:lpstr>Október MRR%</vt:lpstr>
      <vt:lpstr>November MRR%</vt:lpstr>
      <vt:lpstr>December MRR%</vt:lpstr>
      <vt:lpstr>Sumár</vt:lpstr>
      <vt:lpstr>'Apríl MRR%'!Oblasť_tlače</vt:lpstr>
      <vt:lpstr>'August MRR%'!Oblasť_tlače</vt:lpstr>
      <vt:lpstr>'December MRR%'!Oblasť_tlače</vt:lpstr>
      <vt:lpstr>'Február MRR%'!Oblasť_tlače</vt:lpstr>
      <vt:lpstr>'Január MRR %'!Oblasť_tlače</vt:lpstr>
      <vt:lpstr>'Júl MRR%'!Oblasť_tlače</vt:lpstr>
      <vt:lpstr>'Jún MRR%'!Oblasť_tlače</vt:lpstr>
      <vt:lpstr>'Máj MRR%'!Oblasť_tlače</vt:lpstr>
      <vt:lpstr>'Marec MRR% '!Oblasť_tlače</vt:lpstr>
      <vt:lpstr>'November MRR%'!Oblasť_tlače</vt:lpstr>
      <vt:lpstr>'Október MRR%'!Oblasť_tlače</vt:lpstr>
      <vt:lpstr>'September MRR%'!Oblasť_tlače</vt:lpstr>
      <vt:lpstr>Sumár!Oblasť_tlače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Gábrišová Petra</dc:creator>
  <cp:lastModifiedBy>Geschwandtner Michal</cp:lastModifiedBy>
  <cp:lastPrinted>2019-07-12T12:01:35Z</cp:lastPrinted>
  <dcterms:created xsi:type="dcterms:W3CDTF">2018-11-13T09:43:58Z</dcterms:created>
  <dcterms:modified xsi:type="dcterms:W3CDTF">2020-03-24T10:40:36Z</dcterms:modified>
</cp:coreProperties>
</file>