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rti\Desktop\MU_RO pre IROP\"/>
    </mc:Choice>
  </mc:AlternateContent>
  <xr:revisionPtr revIDLastSave="0" documentId="13_ncr:1_{576936D1-8282-4D4E-A7E8-73D91A15667C}" xr6:coauthVersionLast="47" xr6:coauthVersionMax="47" xr10:uidLastSave="{00000000-0000-0000-0000-000000000000}"/>
  <bookViews>
    <workbookView xWindow="-120" yWindow="-120" windowWidth="29040" windowHeight="15840" firstSheet="3" activeTab="8" xr2:uid="{00000000-000D-0000-FFFF-FFFF00000000}"/>
  </bookViews>
  <sheets>
    <sheet name="September 2021" sheetId="30" r:id="rId1"/>
    <sheet name="Október 2021" sheetId="31" r:id="rId2"/>
    <sheet name="November 2021" sheetId="32" r:id="rId3"/>
    <sheet name="December 2021" sheetId="33" r:id="rId4"/>
    <sheet name="September REACT-EU%" sheetId="46" r:id="rId5"/>
    <sheet name="Október REACT-EU%" sheetId="48" r:id="rId6"/>
    <sheet name="November REACT-EU%" sheetId="50" r:id="rId7"/>
    <sheet name="December REACT-EU%" sheetId="52" r:id="rId8"/>
    <sheet name="Sumár" sheetId="19" r:id="rId9"/>
    <sheet name="Hárok1" sheetId="54" r:id="rId10"/>
  </sheets>
  <definedNames>
    <definedName name="_xlnm.Print_Area" localSheetId="7">'December REACT-EU%'!$A$1:$X$37</definedName>
    <definedName name="_xlnm.Print_Area" localSheetId="6">'November REACT-EU%'!$A$1:$X$37</definedName>
    <definedName name="_xlnm.Print_Area" localSheetId="5">'Október REACT-EU%'!$A$1:$X$37</definedName>
    <definedName name="_xlnm.Print_Area" localSheetId="4">'September REACT-EU%'!$A$1:$X$37</definedName>
    <definedName name="_xlnm.Print_Area" localSheetId="8">Sumár!$A$1:$T$23</definedName>
  </definedNames>
  <calcPr calcId="191029"/>
</workbook>
</file>

<file path=xl/calcChain.xml><?xml version="1.0" encoding="utf-8"?>
<calcChain xmlns="http://schemas.openxmlformats.org/spreadsheetml/2006/main">
  <c r="M12" i="33" l="1"/>
  <c r="N12" i="33"/>
  <c r="O12" i="33"/>
  <c r="P12" i="33"/>
  <c r="Q12" i="33"/>
  <c r="R12" i="33"/>
  <c r="S12" i="33"/>
  <c r="T12" i="33"/>
  <c r="M13" i="33"/>
  <c r="N13" i="33"/>
  <c r="O13" i="33"/>
  <c r="P13" i="33"/>
  <c r="Q13" i="33"/>
  <c r="R13" i="33"/>
  <c r="S13" i="33"/>
  <c r="T13" i="33"/>
  <c r="M14" i="33"/>
  <c r="N14" i="33"/>
  <c r="O14" i="33"/>
  <c r="P14" i="33"/>
  <c r="Q14" i="33"/>
  <c r="R14" i="33"/>
  <c r="S14" i="33"/>
  <c r="T14" i="33"/>
  <c r="M15" i="33"/>
  <c r="N15" i="33"/>
  <c r="O15" i="33"/>
  <c r="P15" i="33"/>
  <c r="Q15" i="33"/>
  <c r="R15" i="33"/>
  <c r="S15" i="33"/>
  <c r="T15" i="33"/>
  <c r="M16" i="33"/>
  <c r="N16" i="33"/>
  <c r="O16" i="33"/>
  <c r="P16" i="33"/>
  <c r="Q16" i="33"/>
  <c r="R16" i="33"/>
  <c r="S16" i="33"/>
  <c r="T16" i="33"/>
  <c r="M17" i="33"/>
  <c r="N17" i="33"/>
  <c r="O17" i="33"/>
  <c r="P17" i="33"/>
  <c r="Q17" i="33"/>
  <c r="R17" i="33"/>
  <c r="S17" i="33"/>
  <c r="T17" i="33"/>
  <c r="M18" i="33"/>
  <c r="N18" i="33"/>
  <c r="O18" i="33"/>
  <c r="P18" i="33"/>
  <c r="Q18" i="33"/>
  <c r="R18" i="33"/>
  <c r="S18" i="33"/>
  <c r="T18" i="33"/>
  <c r="M19" i="33"/>
  <c r="N19" i="33"/>
  <c r="O19" i="33"/>
  <c r="P19" i="33"/>
  <c r="Q19" i="33"/>
  <c r="R19" i="33"/>
  <c r="S19" i="33"/>
  <c r="T19" i="33"/>
  <c r="M20" i="33"/>
  <c r="N20" i="33"/>
  <c r="O20" i="33"/>
  <c r="P20" i="33"/>
  <c r="Q20" i="33"/>
  <c r="R20" i="33"/>
  <c r="S20" i="33"/>
  <c r="T20" i="33"/>
  <c r="T11" i="33"/>
  <c r="S11" i="33"/>
  <c r="R11" i="33"/>
  <c r="P11" i="33"/>
  <c r="O11" i="33"/>
  <c r="M12" i="32"/>
  <c r="N12" i="32"/>
  <c r="O12" i="32"/>
  <c r="P12" i="32"/>
  <c r="Q12" i="32"/>
  <c r="R12" i="32"/>
  <c r="S12" i="32"/>
  <c r="T12" i="32"/>
  <c r="M13" i="32"/>
  <c r="N13" i="32"/>
  <c r="O13" i="32"/>
  <c r="P13" i="32"/>
  <c r="Q13" i="32"/>
  <c r="R13" i="32"/>
  <c r="S13" i="32"/>
  <c r="T13" i="32"/>
  <c r="M14" i="32"/>
  <c r="N14" i="32"/>
  <c r="O14" i="32"/>
  <c r="P14" i="32"/>
  <c r="Q14" i="32"/>
  <c r="R14" i="32"/>
  <c r="S14" i="32"/>
  <c r="T14" i="32"/>
  <c r="M15" i="32"/>
  <c r="N15" i="32"/>
  <c r="O15" i="32"/>
  <c r="P15" i="32"/>
  <c r="Q15" i="32"/>
  <c r="R15" i="32"/>
  <c r="S15" i="32"/>
  <c r="T15" i="32"/>
  <c r="M16" i="32"/>
  <c r="N16" i="32"/>
  <c r="O16" i="32"/>
  <c r="P16" i="32"/>
  <c r="Q16" i="32"/>
  <c r="R16" i="32"/>
  <c r="S16" i="32"/>
  <c r="T16" i="32"/>
  <c r="M17" i="32"/>
  <c r="N17" i="32"/>
  <c r="O17" i="32"/>
  <c r="P17" i="32"/>
  <c r="Q17" i="32"/>
  <c r="R17" i="32"/>
  <c r="S17" i="32"/>
  <c r="T17" i="32"/>
  <c r="M18" i="32"/>
  <c r="N18" i="32"/>
  <c r="O18" i="32"/>
  <c r="P18" i="32"/>
  <c r="Q18" i="32"/>
  <c r="R18" i="32"/>
  <c r="S18" i="32"/>
  <c r="T18" i="32"/>
  <c r="M19" i="32"/>
  <c r="N19" i="32"/>
  <c r="O19" i="32"/>
  <c r="P19" i="32"/>
  <c r="Q19" i="32"/>
  <c r="R19" i="32"/>
  <c r="S19" i="32"/>
  <c r="T19" i="32"/>
  <c r="M20" i="32"/>
  <c r="N20" i="32"/>
  <c r="O20" i="32"/>
  <c r="P20" i="32"/>
  <c r="Q20" i="32"/>
  <c r="R20" i="32"/>
  <c r="S20" i="32"/>
  <c r="T20" i="32"/>
  <c r="T11" i="32"/>
  <c r="S11" i="32"/>
  <c r="R11" i="32"/>
  <c r="P11" i="32"/>
  <c r="O11" i="32"/>
  <c r="M12" i="31"/>
  <c r="N12" i="31"/>
  <c r="O12" i="31"/>
  <c r="P12" i="31"/>
  <c r="Q12" i="31"/>
  <c r="R12" i="31"/>
  <c r="S12" i="31"/>
  <c r="T12" i="31"/>
  <c r="M13" i="31"/>
  <c r="N13" i="31"/>
  <c r="O13" i="31"/>
  <c r="P13" i="31"/>
  <c r="Q13" i="31"/>
  <c r="R13" i="31"/>
  <c r="S13" i="31"/>
  <c r="T13" i="31"/>
  <c r="M14" i="31"/>
  <c r="N14" i="31"/>
  <c r="O14" i="31"/>
  <c r="P14" i="31"/>
  <c r="Q14" i="31"/>
  <c r="R14" i="31"/>
  <c r="S14" i="31"/>
  <c r="T14" i="31"/>
  <c r="M15" i="31"/>
  <c r="N15" i="31"/>
  <c r="O15" i="31"/>
  <c r="P15" i="31"/>
  <c r="Q15" i="31"/>
  <c r="R15" i="31"/>
  <c r="S15" i="31"/>
  <c r="T15" i="31"/>
  <c r="M16" i="31"/>
  <c r="N16" i="31"/>
  <c r="O16" i="31"/>
  <c r="P16" i="31"/>
  <c r="Q16" i="31"/>
  <c r="R16" i="31"/>
  <c r="S16" i="31"/>
  <c r="T16" i="31"/>
  <c r="M17" i="31"/>
  <c r="N17" i="31"/>
  <c r="O17" i="31"/>
  <c r="P17" i="31"/>
  <c r="Q17" i="31"/>
  <c r="R17" i="31"/>
  <c r="S17" i="31"/>
  <c r="T17" i="31"/>
  <c r="M18" i="31"/>
  <c r="N18" i="31"/>
  <c r="O18" i="31"/>
  <c r="P18" i="31"/>
  <c r="Q18" i="31"/>
  <c r="R18" i="31"/>
  <c r="S18" i="31"/>
  <c r="T18" i="31"/>
  <c r="M19" i="31"/>
  <c r="N19" i="31"/>
  <c r="O19" i="31"/>
  <c r="P19" i="31"/>
  <c r="Q19" i="31"/>
  <c r="R19" i="31"/>
  <c r="S19" i="31"/>
  <c r="T19" i="31"/>
  <c r="M20" i="31"/>
  <c r="N20" i="31"/>
  <c r="O20" i="31"/>
  <c r="P20" i="31"/>
  <c r="Q20" i="31"/>
  <c r="R20" i="31"/>
  <c r="S20" i="31"/>
  <c r="T20" i="31"/>
  <c r="T11" i="31"/>
  <c r="S11" i="31"/>
  <c r="R11" i="31"/>
  <c r="P11" i="31"/>
  <c r="O11" i="31"/>
  <c r="M12" i="30"/>
  <c r="N12" i="30"/>
  <c r="O12" i="30"/>
  <c r="P12" i="30"/>
  <c r="Q12" i="30"/>
  <c r="R12" i="30"/>
  <c r="S12" i="30"/>
  <c r="T12" i="30"/>
  <c r="M13" i="30"/>
  <c r="N13" i="30"/>
  <c r="O13" i="30"/>
  <c r="P13" i="30"/>
  <c r="Q13" i="30"/>
  <c r="R13" i="30"/>
  <c r="S13" i="30"/>
  <c r="T13" i="30"/>
  <c r="M14" i="30"/>
  <c r="N14" i="30"/>
  <c r="O14" i="30"/>
  <c r="P14" i="30"/>
  <c r="Q14" i="30"/>
  <c r="R14" i="30"/>
  <c r="S14" i="30"/>
  <c r="T14" i="30"/>
  <c r="M15" i="30"/>
  <c r="N15" i="30"/>
  <c r="O15" i="30"/>
  <c r="P15" i="30"/>
  <c r="Q15" i="30"/>
  <c r="R15" i="30"/>
  <c r="S15" i="30"/>
  <c r="T15" i="30"/>
  <c r="M16" i="30"/>
  <c r="N16" i="30"/>
  <c r="O16" i="30"/>
  <c r="P16" i="30"/>
  <c r="Q16" i="30"/>
  <c r="R16" i="30"/>
  <c r="S16" i="30"/>
  <c r="T16" i="30"/>
  <c r="M17" i="30"/>
  <c r="N17" i="30"/>
  <c r="O17" i="30"/>
  <c r="P17" i="30"/>
  <c r="Q17" i="30"/>
  <c r="R17" i="30"/>
  <c r="S17" i="30"/>
  <c r="T17" i="30"/>
  <c r="M18" i="30"/>
  <c r="N18" i="30"/>
  <c r="O18" i="30"/>
  <c r="P18" i="30"/>
  <c r="Q18" i="30"/>
  <c r="R18" i="30"/>
  <c r="S18" i="30"/>
  <c r="T18" i="30"/>
  <c r="M19" i="30"/>
  <c r="N19" i="30"/>
  <c r="O19" i="30"/>
  <c r="P19" i="30"/>
  <c r="Q19" i="30"/>
  <c r="R19" i="30"/>
  <c r="S19" i="30"/>
  <c r="T19" i="30"/>
  <c r="M20" i="30"/>
  <c r="N20" i="30"/>
  <c r="O20" i="30"/>
  <c r="P20" i="30"/>
  <c r="Q20" i="30"/>
  <c r="R20" i="30"/>
  <c r="S20" i="30"/>
  <c r="T20" i="30"/>
  <c r="T11" i="30"/>
  <c r="S11" i="30"/>
  <c r="R11" i="30"/>
  <c r="P11" i="30"/>
  <c r="O11" i="30"/>
  <c r="N11" i="33"/>
  <c r="M11" i="33"/>
  <c r="N11" i="32"/>
  <c r="M11" i="32"/>
  <c r="N11" i="31"/>
  <c r="M11" i="31"/>
  <c r="N11" i="30"/>
  <c r="M11" i="30"/>
  <c r="V12" i="52" l="1"/>
  <c r="V13" i="52"/>
  <c r="V14" i="52"/>
  <c r="V15" i="52"/>
  <c r="V16" i="52"/>
  <c r="V17" i="52"/>
  <c r="V18" i="52"/>
  <c r="V19" i="52"/>
  <c r="V20" i="52"/>
  <c r="V11" i="52"/>
  <c r="U12" i="52"/>
  <c r="U13" i="52"/>
  <c r="U14" i="52"/>
  <c r="U15" i="52"/>
  <c r="U16" i="52"/>
  <c r="U17" i="52"/>
  <c r="U18" i="52"/>
  <c r="U19" i="52"/>
  <c r="U20" i="52"/>
  <c r="U21" i="52" s="1"/>
  <c r="R13" i="19" s="1"/>
  <c r="U11" i="52"/>
  <c r="K12" i="52"/>
  <c r="K13" i="52"/>
  <c r="K14" i="52"/>
  <c r="K15" i="52"/>
  <c r="K16" i="52"/>
  <c r="K17" i="52"/>
  <c r="K18" i="52"/>
  <c r="K19" i="52"/>
  <c r="K20" i="52"/>
  <c r="K11" i="52"/>
  <c r="J12" i="52"/>
  <c r="J13" i="52"/>
  <c r="J14" i="52"/>
  <c r="J15" i="52"/>
  <c r="J16" i="52"/>
  <c r="J17" i="52"/>
  <c r="J18" i="52"/>
  <c r="J19" i="52"/>
  <c r="J20" i="52"/>
  <c r="J11" i="52"/>
  <c r="I12" i="52"/>
  <c r="I13" i="52"/>
  <c r="I14" i="52"/>
  <c r="I15" i="52"/>
  <c r="I16" i="52"/>
  <c r="I17" i="52"/>
  <c r="I18" i="52"/>
  <c r="I19" i="52"/>
  <c r="I20" i="52"/>
  <c r="I11" i="52"/>
  <c r="H12" i="52"/>
  <c r="H13" i="52"/>
  <c r="H14" i="52"/>
  <c r="H15" i="52"/>
  <c r="H16" i="52"/>
  <c r="L16" i="52" s="1"/>
  <c r="H17" i="52"/>
  <c r="H18" i="52"/>
  <c r="H19" i="52"/>
  <c r="H20" i="52"/>
  <c r="H11" i="52"/>
  <c r="G12" i="52"/>
  <c r="G13" i="52"/>
  <c r="G14" i="52"/>
  <c r="G15" i="52"/>
  <c r="G16" i="52"/>
  <c r="G17" i="52"/>
  <c r="G18" i="52"/>
  <c r="L18" i="52" s="1"/>
  <c r="G19" i="52"/>
  <c r="G20" i="52"/>
  <c r="L20" i="52" s="1"/>
  <c r="G11" i="52"/>
  <c r="L19" i="52"/>
  <c r="V12" i="50"/>
  <c r="V13" i="50"/>
  <c r="V14" i="50"/>
  <c r="V21" i="50" s="1"/>
  <c r="S12" i="19" s="1"/>
  <c r="V15" i="50"/>
  <c r="V16" i="50"/>
  <c r="V17" i="50"/>
  <c r="V18" i="50"/>
  <c r="V19" i="50"/>
  <c r="V20" i="50"/>
  <c r="V11" i="50"/>
  <c r="U12" i="50"/>
  <c r="U13" i="50"/>
  <c r="U14" i="50"/>
  <c r="U15" i="50"/>
  <c r="U16" i="50"/>
  <c r="U17" i="50"/>
  <c r="U18" i="50"/>
  <c r="U19" i="50"/>
  <c r="U20" i="50"/>
  <c r="U11" i="50"/>
  <c r="K12" i="50"/>
  <c r="K13" i="50"/>
  <c r="K14" i="50"/>
  <c r="K15" i="50"/>
  <c r="K16" i="50"/>
  <c r="K17" i="50"/>
  <c r="K18" i="50"/>
  <c r="K19" i="50"/>
  <c r="K20" i="50"/>
  <c r="K11" i="50"/>
  <c r="J12" i="50"/>
  <c r="J13" i="50"/>
  <c r="J14" i="50"/>
  <c r="J15" i="50"/>
  <c r="J16" i="50"/>
  <c r="J17" i="50"/>
  <c r="J18" i="50"/>
  <c r="J19" i="50"/>
  <c r="J20" i="50"/>
  <c r="J11" i="50"/>
  <c r="I12" i="50"/>
  <c r="I13" i="50"/>
  <c r="I14" i="50"/>
  <c r="I15" i="50"/>
  <c r="I16" i="50"/>
  <c r="I17" i="50"/>
  <c r="I18" i="50"/>
  <c r="I19" i="50"/>
  <c r="I20" i="50"/>
  <c r="I11" i="50"/>
  <c r="H12" i="50"/>
  <c r="H13" i="50"/>
  <c r="H14" i="50"/>
  <c r="H15" i="50"/>
  <c r="H16" i="50"/>
  <c r="H17" i="50"/>
  <c r="L17" i="50" s="1"/>
  <c r="H18" i="50"/>
  <c r="H19" i="50"/>
  <c r="H20" i="50"/>
  <c r="H11" i="50"/>
  <c r="G12" i="50"/>
  <c r="G13" i="50"/>
  <c r="G14" i="50"/>
  <c r="L14" i="50" s="1"/>
  <c r="G15" i="50"/>
  <c r="G16" i="50"/>
  <c r="L16" i="50" s="1"/>
  <c r="G17" i="50"/>
  <c r="G18" i="50"/>
  <c r="G19" i="50"/>
  <c r="G20" i="50"/>
  <c r="L20" i="50" s="1"/>
  <c r="G11" i="50"/>
  <c r="L13" i="50"/>
  <c r="L12" i="50"/>
  <c r="V12" i="48"/>
  <c r="V13" i="48"/>
  <c r="V14" i="48"/>
  <c r="V15" i="48"/>
  <c r="V16" i="48"/>
  <c r="V17" i="48"/>
  <c r="V18" i="48"/>
  <c r="V19" i="48"/>
  <c r="V20" i="48"/>
  <c r="V11" i="48"/>
  <c r="U12" i="48"/>
  <c r="U13" i="48"/>
  <c r="U14" i="48"/>
  <c r="U15" i="48"/>
  <c r="U16" i="48"/>
  <c r="U17" i="48"/>
  <c r="U18" i="48"/>
  <c r="U19" i="48"/>
  <c r="U20" i="48"/>
  <c r="U11" i="48"/>
  <c r="K12" i="48"/>
  <c r="K13" i="48"/>
  <c r="K14" i="48"/>
  <c r="K15" i="48"/>
  <c r="K16" i="48"/>
  <c r="K17" i="48"/>
  <c r="K18" i="48"/>
  <c r="K19" i="48"/>
  <c r="K20" i="48"/>
  <c r="K11" i="48"/>
  <c r="J12" i="48"/>
  <c r="J13" i="48"/>
  <c r="J14" i="48"/>
  <c r="J15" i="48"/>
  <c r="J16" i="48"/>
  <c r="J17" i="48"/>
  <c r="J18" i="48"/>
  <c r="J19" i="48"/>
  <c r="J20" i="48"/>
  <c r="J11" i="48"/>
  <c r="I12" i="48"/>
  <c r="I13" i="48"/>
  <c r="I14" i="48"/>
  <c r="I15" i="48"/>
  <c r="I16" i="48"/>
  <c r="I17" i="48"/>
  <c r="I18" i="48"/>
  <c r="I19" i="48"/>
  <c r="I20" i="48"/>
  <c r="I11" i="48"/>
  <c r="H12" i="48"/>
  <c r="H13" i="48"/>
  <c r="H14" i="48"/>
  <c r="H15" i="48"/>
  <c r="H16" i="48"/>
  <c r="L16" i="48" s="1"/>
  <c r="H17" i="48"/>
  <c r="H18" i="48"/>
  <c r="H19" i="48"/>
  <c r="H20" i="48"/>
  <c r="H11" i="48"/>
  <c r="G12" i="48"/>
  <c r="G21" i="48" s="1"/>
  <c r="D11" i="19" s="1"/>
  <c r="G13" i="48"/>
  <c r="G14" i="48"/>
  <c r="G15" i="48"/>
  <c r="G16" i="48"/>
  <c r="G17" i="48"/>
  <c r="G18" i="48"/>
  <c r="L18" i="48" s="1"/>
  <c r="G19" i="48"/>
  <c r="G20" i="48"/>
  <c r="L20" i="48" s="1"/>
  <c r="G11" i="48"/>
  <c r="L19" i="48"/>
  <c r="L17" i="48"/>
  <c r="L15" i="48"/>
  <c r="L13" i="48"/>
  <c r="V12" i="46"/>
  <c r="V13" i="46"/>
  <c r="V14" i="46"/>
  <c r="V15" i="46"/>
  <c r="V16" i="46"/>
  <c r="V17" i="46"/>
  <c r="V18" i="46"/>
  <c r="V19" i="46"/>
  <c r="V20" i="46"/>
  <c r="V11" i="46"/>
  <c r="U12" i="46"/>
  <c r="U13" i="46"/>
  <c r="U14" i="46"/>
  <c r="U15" i="46"/>
  <c r="U16" i="46"/>
  <c r="U17" i="46"/>
  <c r="U18" i="46"/>
  <c r="U19" i="46"/>
  <c r="U20" i="46"/>
  <c r="U11" i="46"/>
  <c r="K12" i="46"/>
  <c r="K13" i="46"/>
  <c r="K14" i="46"/>
  <c r="K15" i="46"/>
  <c r="K16" i="46"/>
  <c r="K17" i="46"/>
  <c r="K18" i="46"/>
  <c r="K19" i="46"/>
  <c r="K20" i="46"/>
  <c r="K11" i="46"/>
  <c r="J12" i="46"/>
  <c r="J13" i="46"/>
  <c r="J14" i="46"/>
  <c r="J15" i="46"/>
  <c r="J16" i="46"/>
  <c r="J17" i="46"/>
  <c r="J18" i="46"/>
  <c r="J19" i="46"/>
  <c r="J20" i="46"/>
  <c r="J11" i="46"/>
  <c r="I12" i="46"/>
  <c r="I13" i="46"/>
  <c r="I14" i="46"/>
  <c r="I15" i="46"/>
  <c r="I16" i="46"/>
  <c r="I17" i="46"/>
  <c r="I18" i="46"/>
  <c r="I19" i="46"/>
  <c r="I20" i="46"/>
  <c r="I11" i="46"/>
  <c r="H12" i="46"/>
  <c r="H13" i="46"/>
  <c r="H14" i="46"/>
  <c r="H15" i="46"/>
  <c r="H16" i="46"/>
  <c r="H17" i="46"/>
  <c r="H18" i="46"/>
  <c r="H19" i="46"/>
  <c r="L19" i="46" s="1"/>
  <c r="H20" i="46"/>
  <c r="H11" i="46"/>
  <c r="G12" i="46"/>
  <c r="L12" i="46" s="1"/>
  <c r="G13" i="46"/>
  <c r="G14" i="46"/>
  <c r="G15" i="46"/>
  <c r="L15" i="46" s="1"/>
  <c r="G16" i="46"/>
  <c r="G17" i="46"/>
  <c r="L17" i="46" s="1"/>
  <c r="G18" i="46"/>
  <c r="G19" i="46"/>
  <c r="G20" i="46"/>
  <c r="L20" i="46" s="1"/>
  <c r="G11" i="46"/>
  <c r="G21" i="46" s="1"/>
  <c r="D10" i="19" s="1"/>
  <c r="L18" i="46"/>
  <c r="L14" i="46"/>
  <c r="L13" i="46"/>
  <c r="L16" i="46" l="1"/>
  <c r="L19" i="50"/>
  <c r="L17" i="52"/>
  <c r="L12" i="48"/>
  <c r="L18" i="50"/>
  <c r="G21" i="50"/>
  <c r="D12" i="19" s="1"/>
  <c r="V21" i="46"/>
  <c r="S10" i="19" s="1"/>
  <c r="L15" i="50"/>
  <c r="L15" i="52"/>
  <c r="L13" i="52"/>
  <c r="L14" i="48"/>
  <c r="L12" i="52"/>
  <c r="H21" i="46"/>
  <c r="E10" i="19" s="1"/>
  <c r="J21" i="46"/>
  <c r="G10" i="19" s="1"/>
  <c r="U21" i="46"/>
  <c r="R10" i="19" s="1"/>
  <c r="I21" i="48"/>
  <c r="F11" i="19" s="1"/>
  <c r="K21" i="48"/>
  <c r="H11" i="19" s="1"/>
  <c r="K21" i="50"/>
  <c r="H12" i="19" s="1"/>
  <c r="L14" i="52"/>
  <c r="G21" i="52"/>
  <c r="D13" i="19" s="1"/>
  <c r="I21" i="46"/>
  <c r="F10" i="19" s="1"/>
  <c r="K21" i="46"/>
  <c r="H10" i="19" s="1"/>
  <c r="H21" i="48"/>
  <c r="E11" i="19" s="1"/>
  <c r="J21" i="48"/>
  <c r="G11" i="19" s="1"/>
  <c r="V21" i="48"/>
  <c r="S11" i="19" s="1"/>
  <c r="I21" i="50"/>
  <c r="F12" i="19" s="1"/>
  <c r="U21" i="48"/>
  <c r="R11" i="19" s="1"/>
  <c r="H21" i="50"/>
  <c r="E12" i="19" s="1"/>
  <c r="J21" i="50"/>
  <c r="G12" i="19" s="1"/>
  <c r="H21" i="52"/>
  <c r="E13" i="19" s="1"/>
  <c r="J21" i="52"/>
  <c r="G13" i="19" s="1"/>
  <c r="I21" i="52"/>
  <c r="F13" i="19" s="1"/>
  <c r="K21" i="52"/>
  <c r="H13" i="19" s="1"/>
  <c r="U21" i="50"/>
  <c r="R12" i="19" s="1"/>
  <c r="V21" i="52"/>
  <c r="S13" i="19" s="1"/>
  <c r="L11" i="52"/>
  <c r="L11" i="50"/>
  <c r="L11" i="48"/>
  <c r="L11" i="46"/>
  <c r="V21" i="33"/>
  <c r="U21" i="33"/>
  <c r="K21" i="33"/>
  <c r="J21" i="33"/>
  <c r="I21" i="33"/>
  <c r="H21" i="33"/>
  <c r="G21" i="33"/>
  <c r="L20" i="33"/>
  <c r="L19" i="33"/>
  <c r="L18" i="33"/>
  <c r="L17" i="33"/>
  <c r="L16" i="33"/>
  <c r="L15" i="33"/>
  <c r="L14" i="33"/>
  <c r="L13" i="33"/>
  <c r="L12" i="33"/>
  <c r="L11" i="33"/>
  <c r="V21" i="32"/>
  <c r="U21" i="32"/>
  <c r="K21" i="32"/>
  <c r="J21" i="32"/>
  <c r="I21" i="32"/>
  <c r="H21" i="32"/>
  <c r="G21" i="32"/>
  <c r="L20" i="32"/>
  <c r="L19" i="32"/>
  <c r="L18" i="32"/>
  <c r="L17" i="32"/>
  <c r="L16" i="32"/>
  <c r="L15" i="32"/>
  <c r="L14" i="32"/>
  <c r="L13" i="32"/>
  <c r="L12" i="32"/>
  <c r="L11" i="32"/>
  <c r="V21" i="31"/>
  <c r="U21" i="31"/>
  <c r="K21" i="31"/>
  <c r="J21" i="31"/>
  <c r="I21" i="31"/>
  <c r="H21" i="31"/>
  <c r="G21" i="31"/>
  <c r="L20" i="31"/>
  <c r="L19" i="31"/>
  <c r="L18" i="31"/>
  <c r="L17" i="31"/>
  <c r="L16" i="31"/>
  <c r="L15" i="31"/>
  <c r="L14" i="31"/>
  <c r="L13" i="31"/>
  <c r="L12" i="31"/>
  <c r="L11" i="31"/>
  <c r="V21" i="30"/>
  <c r="U21" i="30"/>
  <c r="K21" i="30"/>
  <c r="J21" i="30"/>
  <c r="I21" i="30"/>
  <c r="H21" i="30"/>
  <c r="G21" i="30"/>
  <c r="L20" i="30"/>
  <c r="L19" i="30"/>
  <c r="L18" i="30"/>
  <c r="L17" i="30"/>
  <c r="L16" i="30"/>
  <c r="L15" i="30"/>
  <c r="L14" i="30"/>
  <c r="L13" i="30"/>
  <c r="L12" i="30"/>
  <c r="L11" i="30"/>
  <c r="Q11" i="33" l="1"/>
  <c r="T20" i="48"/>
  <c r="Q11" i="32"/>
  <c r="Q11" i="31"/>
  <c r="T17" i="48"/>
  <c r="T11" i="46"/>
  <c r="Q11" i="30"/>
  <c r="T18" i="48"/>
  <c r="T13" i="48"/>
  <c r="T12" i="46"/>
  <c r="M13" i="46"/>
  <c r="N14" i="46"/>
  <c r="T16" i="46"/>
  <c r="M17" i="46"/>
  <c r="N18" i="46"/>
  <c r="T20" i="46"/>
  <c r="N21" i="31"/>
  <c r="N11" i="48"/>
  <c r="M14" i="48"/>
  <c r="N15" i="48"/>
  <c r="M18" i="48"/>
  <c r="N19" i="48"/>
  <c r="M21" i="32"/>
  <c r="M11" i="50"/>
  <c r="N12" i="50"/>
  <c r="T14" i="50"/>
  <c r="M15" i="50"/>
  <c r="N16" i="50"/>
  <c r="T18" i="50"/>
  <c r="M19" i="50"/>
  <c r="N20" i="50"/>
  <c r="T21" i="33"/>
  <c r="T11" i="52"/>
  <c r="M12" i="52"/>
  <c r="N13" i="52"/>
  <c r="T15" i="52"/>
  <c r="M16" i="52"/>
  <c r="N17" i="52"/>
  <c r="T19" i="52"/>
  <c r="M20" i="52"/>
  <c r="M12" i="46"/>
  <c r="N13" i="46"/>
  <c r="T15" i="46"/>
  <c r="M16" i="46"/>
  <c r="N17" i="46"/>
  <c r="T19" i="46"/>
  <c r="M20" i="46"/>
  <c r="T12" i="48"/>
  <c r="M13" i="48"/>
  <c r="N14" i="48"/>
  <c r="T16" i="48"/>
  <c r="M17" i="48"/>
  <c r="N18" i="48"/>
  <c r="N21" i="32"/>
  <c r="N11" i="50"/>
  <c r="T13" i="50"/>
  <c r="M14" i="50"/>
  <c r="N15" i="50"/>
  <c r="T17" i="50"/>
  <c r="M18" i="50"/>
  <c r="N19" i="50"/>
  <c r="M21" i="33"/>
  <c r="M11" i="52"/>
  <c r="N12" i="52"/>
  <c r="T14" i="52"/>
  <c r="M15" i="52"/>
  <c r="N16" i="52"/>
  <c r="T18" i="52"/>
  <c r="M19" i="52"/>
  <c r="N20" i="52"/>
  <c r="M21" i="30"/>
  <c r="M11" i="46"/>
  <c r="N12" i="46"/>
  <c r="T14" i="46"/>
  <c r="M15" i="46"/>
  <c r="N16" i="46"/>
  <c r="T18" i="46"/>
  <c r="M19" i="46"/>
  <c r="N20" i="46"/>
  <c r="T11" i="48"/>
  <c r="M12" i="48"/>
  <c r="N13" i="48"/>
  <c r="T15" i="48"/>
  <c r="M16" i="48"/>
  <c r="N17" i="48"/>
  <c r="T19" i="48"/>
  <c r="M20" i="48"/>
  <c r="T12" i="50"/>
  <c r="M13" i="50"/>
  <c r="N14" i="50"/>
  <c r="T16" i="50"/>
  <c r="M17" i="50"/>
  <c r="N18" i="50"/>
  <c r="T20" i="50"/>
  <c r="N21" i="33"/>
  <c r="N11" i="52"/>
  <c r="T13" i="52"/>
  <c r="M14" i="52"/>
  <c r="N15" i="52"/>
  <c r="T17" i="52"/>
  <c r="M18" i="52"/>
  <c r="N19" i="52"/>
  <c r="N21" i="30"/>
  <c r="N11" i="46"/>
  <c r="T13" i="46"/>
  <c r="M14" i="46"/>
  <c r="N15" i="46"/>
  <c r="T17" i="46"/>
  <c r="M18" i="46"/>
  <c r="N19" i="46"/>
  <c r="M21" i="31"/>
  <c r="M11" i="48"/>
  <c r="N12" i="48"/>
  <c r="T14" i="48"/>
  <c r="M15" i="48"/>
  <c r="N16" i="48"/>
  <c r="M19" i="48"/>
  <c r="N20" i="48"/>
  <c r="T21" i="32"/>
  <c r="T11" i="50"/>
  <c r="M12" i="50"/>
  <c r="N13" i="50"/>
  <c r="T15" i="50"/>
  <c r="M16" i="50"/>
  <c r="N17" i="50"/>
  <c r="T19" i="50"/>
  <c r="M20" i="50"/>
  <c r="T12" i="52"/>
  <c r="M13" i="52"/>
  <c r="N14" i="52"/>
  <c r="T16" i="52"/>
  <c r="M17" i="52"/>
  <c r="N18" i="52"/>
  <c r="T20" i="52"/>
  <c r="L21" i="52"/>
  <c r="I13" i="19" s="1"/>
  <c r="L21" i="50"/>
  <c r="I12" i="19" s="1"/>
  <c r="L21" i="48"/>
  <c r="I11" i="19" s="1"/>
  <c r="L21" i="46"/>
  <c r="I10" i="19" s="1"/>
  <c r="L21" i="33"/>
  <c r="L21" i="32"/>
  <c r="L21" i="31"/>
  <c r="L21" i="30"/>
  <c r="T21" i="30" l="1"/>
  <c r="T21" i="31"/>
  <c r="R19" i="46"/>
  <c r="R17" i="46"/>
  <c r="R15" i="46"/>
  <c r="R13" i="46"/>
  <c r="R11" i="46"/>
  <c r="Q20" i="46"/>
  <c r="W19" i="30"/>
  <c r="O19" i="46"/>
  <c r="S17" i="46"/>
  <c r="Q16" i="46"/>
  <c r="W15" i="30"/>
  <c r="O15" i="46"/>
  <c r="S13" i="46"/>
  <c r="Q12" i="46"/>
  <c r="W11" i="30"/>
  <c r="O11" i="46"/>
  <c r="P19" i="48"/>
  <c r="P17" i="48"/>
  <c r="P15" i="48"/>
  <c r="P13" i="48"/>
  <c r="P11" i="48"/>
  <c r="W20" i="31"/>
  <c r="O20" i="48"/>
  <c r="S18" i="48"/>
  <c r="Q17" i="48"/>
  <c r="W16" i="31"/>
  <c r="O16" i="48"/>
  <c r="S14" i="48"/>
  <c r="Q13" i="48"/>
  <c r="W12" i="31"/>
  <c r="O12" i="48"/>
  <c r="R20" i="50"/>
  <c r="R18" i="50"/>
  <c r="R16" i="50"/>
  <c r="R14" i="50"/>
  <c r="R12" i="50"/>
  <c r="S19" i="50"/>
  <c r="Q18" i="50"/>
  <c r="W17" i="32"/>
  <c r="O17" i="50"/>
  <c r="S15" i="50"/>
  <c r="Q14" i="50"/>
  <c r="W13" i="32"/>
  <c r="O13" i="50"/>
  <c r="S11" i="50"/>
  <c r="P20" i="52"/>
  <c r="P18" i="52"/>
  <c r="P16" i="52"/>
  <c r="P14" i="52"/>
  <c r="P12" i="52"/>
  <c r="S20" i="52"/>
  <c r="Q19" i="52"/>
  <c r="W18" i="33"/>
  <c r="O18" i="52"/>
  <c r="S16" i="52"/>
  <c r="Q15" i="52"/>
  <c r="W14" i="33"/>
  <c r="O14" i="52"/>
  <c r="S12" i="52"/>
  <c r="Q11" i="52"/>
  <c r="P19" i="46"/>
  <c r="P17" i="46"/>
  <c r="P15" i="46"/>
  <c r="P13" i="46"/>
  <c r="P11" i="46"/>
  <c r="W20" i="30"/>
  <c r="O20" i="46"/>
  <c r="S18" i="46"/>
  <c r="Q17" i="46"/>
  <c r="W16" i="30"/>
  <c r="O16" i="46"/>
  <c r="S14" i="46"/>
  <c r="Q13" i="46"/>
  <c r="W12" i="30"/>
  <c r="O12" i="46"/>
  <c r="R20" i="48"/>
  <c r="R18" i="48"/>
  <c r="R16" i="48"/>
  <c r="R14" i="48"/>
  <c r="R12" i="48"/>
  <c r="S19" i="48"/>
  <c r="Q18" i="48"/>
  <c r="W17" i="31"/>
  <c r="O17" i="48"/>
  <c r="S15" i="48"/>
  <c r="Q14" i="48"/>
  <c r="W13" i="31"/>
  <c r="O13" i="48"/>
  <c r="S11" i="48"/>
  <c r="P20" i="50"/>
  <c r="P18" i="50"/>
  <c r="P16" i="50"/>
  <c r="P14" i="50"/>
  <c r="P12" i="50"/>
  <c r="S20" i="50"/>
  <c r="Q19" i="50"/>
  <c r="W18" i="32"/>
  <c r="O18" i="50"/>
  <c r="S16" i="50"/>
  <c r="Q15" i="50"/>
  <c r="W14" i="32"/>
  <c r="O14" i="50"/>
  <c r="S12" i="50"/>
  <c r="Q11" i="50"/>
  <c r="R19" i="52"/>
  <c r="R17" i="52"/>
  <c r="R15" i="52"/>
  <c r="R13" i="52"/>
  <c r="R11" i="52"/>
  <c r="Q20" i="52"/>
  <c r="W19" i="33"/>
  <c r="O19" i="52"/>
  <c r="S17" i="52"/>
  <c r="Q16" i="52"/>
  <c r="W15" i="33"/>
  <c r="O15" i="52"/>
  <c r="S13" i="52"/>
  <c r="Q12" i="52"/>
  <c r="W11" i="33"/>
  <c r="O11" i="52"/>
  <c r="M21" i="48"/>
  <c r="J11" i="19" s="1"/>
  <c r="T21" i="48"/>
  <c r="Q11" i="19" s="1"/>
  <c r="N21" i="50"/>
  <c r="K12" i="19" s="1"/>
  <c r="T21" i="46"/>
  <c r="Q10" i="19" s="1"/>
  <c r="T21" i="52"/>
  <c r="Q13" i="19" s="1"/>
  <c r="N21" i="48"/>
  <c r="K11" i="19" s="1"/>
  <c r="R20" i="46"/>
  <c r="R18" i="46"/>
  <c r="R16" i="46"/>
  <c r="R14" i="46"/>
  <c r="R12" i="46"/>
  <c r="S19" i="46"/>
  <c r="Q18" i="46"/>
  <c r="W17" i="30"/>
  <c r="O17" i="46"/>
  <c r="W17" i="46" s="1"/>
  <c r="S15" i="46"/>
  <c r="Q14" i="46"/>
  <c r="W13" i="30"/>
  <c r="O13" i="46"/>
  <c r="S11" i="46"/>
  <c r="P20" i="48"/>
  <c r="P18" i="48"/>
  <c r="P16" i="48"/>
  <c r="P14" i="48"/>
  <c r="P12" i="48"/>
  <c r="S20" i="48"/>
  <c r="Q19" i="48"/>
  <c r="W18" i="31"/>
  <c r="O18" i="48"/>
  <c r="S16" i="48"/>
  <c r="Q15" i="48"/>
  <c r="W14" i="31"/>
  <c r="O14" i="48"/>
  <c r="S12" i="48"/>
  <c r="Q11" i="48"/>
  <c r="R19" i="50"/>
  <c r="R17" i="50"/>
  <c r="R15" i="50"/>
  <c r="R13" i="50"/>
  <c r="R11" i="50"/>
  <c r="Q20" i="50"/>
  <c r="W19" i="32"/>
  <c r="O19" i="50"/>
  <c r="S17" i="50"/>
  <c r="Q16" i="50"/>
  <c r="W15" i="32"/>
  <c r="O15" i="50"/>
  <c r="S13" i="50"/>
  <c r="Q12" i="50"/>
  <c r="W11" i="32"/>
  <c r="O11" i="50"/>
  <c r="P19" i="52"/>
  <c r="P17" i="52"/>
  <c r="P15" i="52"/>
  <c r="P13" i="52"/>
  <c r="P11" i="52"/>
  <c r="W20" i="33"/>
  <c r="O20" i="52"/>
  <c r="S18" i="52"/>
  <c r="Q17" i="52"/>
  <c r="W16" i="33"/>
  <c r="O16" i="52"/>
  <c r="S14" i="52"/>
  <c r="Q13" i="52"/>
  <c r="W12" i="33"/>
  <c r="O12" i="52"/>
  <c r="N21" i="52"/>
  <c r="K13" i="19" s="1"/>
  <c r="M21" i="46"/>
  <c r="J10" i="19" s="1"/>
  <c r="M21" i="52"/>
  <c r="J13" i="19" s="1"/>
  <c r="P20" i="46"/>
  <c r="P18" i="46"/>
  <c r="P16" i="46"/>
  <c r="P14" i="46"/>
  <c r="P12" i="46"/>
  <c r="S20" i="46"/>
  <c r="Q19" i="46"/>
  <c r="W18" i="30"/>
  <c r="O18" i="46"/>
  <c r="W18" i="46" s="1"/>
  <c r="S16" i="46"/>
  <c r="Q15" i="46"/>
  <c r="W14" i="30"/>
  <c r="O14" i="46"/>
  <c r="S12" i="46"/>
  <c r="Q11" i="46"/>
  <c r="R19" i="48"/>
  <c r="R17" i="48"/>
  <c r="R15" i="48"/>
  <c r="R13" i="48"/>
  <c r="R11" i="48"/>
  <c r="Q20" i="48"/>
  <c r="W19" i="31"/>
  <c r="O19" i="48"/>
  <c r="S17" i="48"/>
  <c r="Q16" i="48"/>
  <c r="W15" i="31"/>
  <c r="O15" i="48"/>
  <c r="S13" i="48"/>
  <c r="Q12" i="48"/>
  <c r="W11" i="31"/>
  <c r="O11" i="48"/>
  <c r="P19" i="50"/>
  <c r="P17" i="50"/>
  <c r="P15" i="50"/>
  <c r="P13" i="50"/>
  <c r="P11" i="50"/>
  <c r="W20" i="32"/>
  <c r="O20" i="50"/>
  <c r="S18" i="50"/>
  <c r="Q17" i="50"/>
  <c r="W16" i="32"/>
  <c r="O16" i="50"/>
  <c r="S14" i="50"/>
  <c r="Q13" i="50"/>
  <c r="W12" i="32"/>
  <c r="O12" i="50"/>
  <c r="R20" i="52"/>
  <c r="R18" i="52"/>
  <c r="R16" i="52"/>
  <c r="R14" i="52"/>
  <c r="R12" i="52"/>
  <c r="S19" i="52"/>
  <c r="Q18" i="52"/>
  <c r="W17" i="33"/>
  <c r="O17" i="52"/>
  <c r="S15" i="52"/>
  <c r="Q14" i="52"/>
  <c r="W13" i="33"/>
  <c r="O13" i="52"/>
  <c r="S11" i="52"/>
  <c r="T21" i="50"/>
  <c r="Q12" i="19" s="1"/>
  <c r="N21" i="46"/>
  <c r="K10" i="19" s="1"/>
  <c r="M21" i="50"/>
  <c r="J12" i="19" s="1"/>
  <c r="P21" i="33"/>
  <c r="Q21" i="33"/>
  <c r="R21" i="33"/>
  <c r="S21" i="33"/>
  <c r="O21" i="33"/>
  <c r="P21" i="32"/>
  <c r="Q21" i="32"/>
  <c r="R21" i="32"/>
  <c r="S21" i="32"/>
  <c r="O21" i="32"/>
  <c r="P21" i="31"/>
  <c r="Q21" i="31"/>
  <c r="R21" i="31"/>
  <c r="S21" i="31"/>
  <c r="O21" i="31"/>
  <c r="P21" i="30"/>
  <c r="Q21" i="30"/>
  <c r="R21" i="30"/>
  <c r="S21" i="30"/>
  <c r="O21" i="30"/>
  <c r="W20" i="52" l="1"/>
  <c r="W13" i="50"/>
  <c r="W12" i="50"/>
  <c r="W14" i="48"/>
  <c r="W12" i="46"/>
  <c r="W13" i="46"/>
  <c r="W19" i="46"/>
  <c r="W20" i="50"/>
  <c r="W20" i="48"/>
  <c r="Q21" i="46"/>
  <c r="N10" i="19" s="1"/>
  <c r="W15" i="46"/>
  <c r="W13" i="52"/>
  <c r="W14" i="46"/>
  <c r="W20" i="46"/>
  <c r="W17" i="52"/>
  <c r="W21" i="32"/>
  <c r="W12" i="52"/>
  <c r="W12" i="48"/>
  <c r="W18" i="48"/>
  <c r="P21" i="52"/>
  <c r="M13" i="19" s="1"/>
  <c r="W19" i="52"/>
  <c r="W16" i="52"/>
  <c r="W21" i="33"/>
  <c r="W18" i="52"/>
  <c r="W15" i="52"/>
  <c r="W16" i="50"/>
  <c r="W18" i="50"/>
  <c r="W17" i="50"/>
  <c r="W15" i="50"/>
  <c r="W14" i="50"/>
  <c r="W19" i="50"/>
  <c r="R21" i="50"/>
  <c r="O12" i="19" s="1"/>
  <c r="W21" i="31"/>
  <c r="W13" i="48"/>
  <c r="W16" i="48"/>
  <c r="W19" i="48"/>
  <c r="W15" i="48"/>
  <c r="W17" i="48"/>
  <c r="W21" i="30"/>
  <c r="W16" i="46"/>
  <c r="P21" i="50"/>
  <c r="M12" i="19" s="1"/>
  <c r="O21" i="50"/>
  <c r="L12" i="19" s="1"/>
  <c r="W11" i="50"/>
  <c r="R21" i="52"/>
  <c r="O13" i="19" s="1"/>
  <c r="S21" i="50"/>
  <c r="P12" i="19" s="1"/>
  <c r="S21" i="52"/>
  <c r="P13" i="19" s="1"/>
  <c r="R21" i="48"/>
  <c r="O11" i="19" s="1"/>
  <c r="S21" i="46"/>
  <c r="P10" i="19" s="1"/>
  <c r="O21" i="52"/>
  <c r="L13" i="19" s="1"/>
  <c r="W11" i="52"/>
  <c r="O21" i="46"/>
  <c r="L10" i="19" s="1"/>
  <c r="W11" i="46"/>
  <c r="Q21" i="48"/>
  <c r="N11" i="19" s="1"/>
  <c r="P21" i="46"/>
  <c r="M10" i="19" s="1"/>
  <c r="P21" i="48"/>
  <c r="M11" i="19" s="1"/>
  <c r="O21" i="48"/>
  <c r="L11" i="19" s="1"/>
  <c r="W11" i="48"/>
  <c r="Q21" i="50"/>
  <c r="N12" i="19" s="1"/>
  <c r="S21" i="48"/>
  <c r="P11" i="19" s="1"/>
  <c r="Q21" i="52"/>
  <c r="N13" i="19" s="1"/>
  <c r="W14" i="52"/>
  <c r="R21" i="46"/>
  <c r="O10" i="19" s="1"/>
  <c r="W21" i="46" l="1"/>
  <c r="T10" i="19" s="1"/>
  <c r="W21" i="50"/>
  <c r="T12" i="19" s="1"/>
  <c r="W21" i="48"/>
  <c r="T11" i="19" s="1"/>
  <c r="W21" i="52"/>
  <c r="T13" i="19" s="1"/>
  <c r="S14" i="19" l="1"/>
  <c r="G14" i="19" l="1"/>
  <c r="E14" i="19" l="1"/>
  <c r="H14" i="19"/>
  <c r="R14" i="19"/>
  <c r="F14" i="19"/>
  <c r="D14" i="19" l="1"/>
  <c r="I14" i="19" l="1"/>
  <c r="J14" i="19" l="1"/>
  <c r="P14" i="19"/>
  <c r="O14" i="19"/>
  <c r="Q14" i="19"/>
  <c r="L14" i="19"/>
  <c r="M14" i="19"/>
  <c r="N14" i="19"/>
  <c r="K14" i="19"/>
  <c r="T1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8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8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8" authorId="0" shapeId="0" xr:uid="{00000000-0006-0000-0A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8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sharedStrings.xml><?xml version="1.0" encoding="utf-8"?>
<sst xmlns="http://schemas.openxmlformats.org/spreadsheetml/2006/main" count="509" uniqueCount="86">
  <si>
    <t>Príloha č. 5b</t>
  </si>
  <si>
    <t>Číslo sumarizačného hárku:</t>
  </si>
  <si>
    <t>Názov a IČO prijímateľa:</t>
  </si>
  <si>
    <t>Kód projektu ITMS:</t>
  </si>
  <si>
    <t>Obdobie vyúčtovania:</t>
  </si>
  <si>
    <t>P.č.</t>
  </si>
  <si>
    <t>Meno a priezvisko zamestnanca</t>
  </si>
  <si>
    <t>Org. útvar</t>
  </si>
  <si>
    <t>% oprávnenosti</t>
  </si>
  <si>
    <t>Zdravotná poisťovňa (621 alebo 623)</t>
  </si>
  <si>
    <t>Hrubá mzda*</t>
  </si>
  <si>
    <t>Hrubá mzda</t>
  </si>
  <si>
    <t>Odvody podľa ekonomickej klasifikácie rozpočtovej klasifikácie *</t>
  </si>
  <si>
    <t>PN 642015</t>
  </si>
  <si>
    <t>Spolu</t>
  </si>
  <si>
    <t>612 Príplatky</t>
  </si>
  <si>
    <r>
      <t>621        VŠZP</t>
    </r>
    <r>
      <rPr>
        <b/>
        <vertAlign val="subscript"/>
        <sz val="10"/>
        <rFont val="Arial Narrow"/>
        <family val="2"/>
        <charset val="238"/>
      </rPr>
      <t>1</t>
    </r>
  </si>
  <si>
    <r>
      <t>623     ost.ZP</t>
    </r>
    <r>
      <rPr>
        <b/>
        <vertAlign val="subscript"/>
        <sz val="10"/>
        <rFont val="Arial Narrow"/>
        <family val="2"/>
        <charset val="238"/>
      </rPr>
      <t>1</t>
    </r>
  </si>
  <si>
    <t>625001    Nem.p.</t>
  </si>
  <si>
    <t>625002      Star.p.</t>
  </si>
  <si>
    <t>625003     Úraz.p.</t>
  </si>
  <si>
    <t>625004     Inv.p.</t>
  </si>
  <si>
    <t>625005      Nez.p.</t>
  </si>
  <si>
    <t>625007      Rez.f.</t>
  </si>
  <si>
    <t>Tarif. plat</t>
  </si>
  <si>
    <t xml:space="preserve">612001 osobný </t>
  </si>
  <si>
    <t>612002 ostatné</t>
  </si>
  <si>
    <t>Odmeny</t>
  </si>
  <si>
    <t>Vyrovnanie</t>
  </si>
  <si>
    <r>
      <t>Príplatok k náhrade príjmu pri dočasnej PN</t>
    </r>
    <r>
      <rPr>
        <sz val="11"/>
        <color theme="1"/>
        <rFont val="Calibri"/>
        <family val="2"/>
        <charset val="238"/>
        <scheme val="minor"/>
      </rPr>
      <t xml:space="preserve">  </t>
    </r>
  </si>
  <si>
    <t>Ďalšie údaje k sumrizačnému hárku</t>
  </si>
  <si>
    <t>1</t>
  </si>
  <si>
    <r>
      <t>Dátum úhrady mzdy zamestnancom</t>
    </r>
    <r>
      <rPr>
        <b/>
        <vertAlign val="subscript"/>
        <sz val="10"/>
        <rFont val="Arial Narrow"/>
        <family val="2"/>
        <charset val="238"/>
      </rPr>
      <t>2</t>
    </r>
  </si>
  <si>
    <r>
      <t xml:space="preserve">Dátum úhrady odvodov a DzP za zamestnancov </t>
    </r>
    <r>
      <rPr>
        <b/>
        <vertAlign val="subscript"/>
        <sz val="10"/>
        <rFont val="Arial Narrow"/>
        <family val="2"/>
        <charset val="238"/>
      </rPr>
      <t>2</t>
    </r>
  </si>
  <si>
    <t>3</t>
  </si>
  <si>
    <t>Číslo bankového účtu, na ktorý boli uhradené odvody a DzP za zamestnancov a zamestnávateľa:</t>
  </si>
  <si>
    <t>VŠZP</t>
  </si>
  <si>
    <t xml:space="preserve">Odvody do sociálnej poisťovne: 
nemocenské poistenie, starovné poistenie, úrazové poistenie, invalidné poistenie, poistenie v nezamestnanosti, rezervný fond
</t>
  </si>
  <si>
    <t>ostatné ZP- Dôvera</t>
  </si>
  <si>
    <t>ostatné ZP- Union</t>
  </si>
  <si>
    <t>preddavok na daň z príjmu</t>
  </si>
  <si>
    <t>Použité indexy:</t>
  </si>
  <si>
    <r>
      <rPr>
        <b/>
        <sz val="10"/>
        <color indexed="12"/>
        <rFont val="Arial Narrow"/>
        <family val="2"/>
        <charset val="238"/>
      </rPr>
      <t xml:space="preserve">Mzdová učtáreň </t>
    </r>
    <r>
      <rPr>
        <b/>
        <sz val="10"/>
        <rFont val="Arial Narrow"/>
        <family val="2"/>
        <charset val="238"/>
      </rPr>
      <t xml:space="preserve"> potvrdzuje správnosť údajov: </t>
    </r>
  </si>
  <si>
    <t>uvedú sa sumy poistného znížené o príspevok na doplnkové dôchodkové poistenie</t>
  </si>
  <si>
    <t>podľa výpisu z bankového účtu</t>
  </si>
  <si>
    <t>*</t>
  </si>
  <si>
    <t>osobné číslo</t>
  </si>
  <si>
    <t>Kontrola oprávnenosti výdavkov pre IROP:</t>
  </si>
  <si>
    <t>Miesto, dátum: Bratislava, dňa</t>
  </si>
  <si>
    <t xml:space="preserve">Vypracoval (meno, pozícia, podpis): </t>
  </si>
  <si>
    <t xml:space="preserve">Schválil (meno, pozícia, podpis): </t>
  </si>
  <si>
    <t xml:space="preserve">Číslo sumáru: </t>
  </si>
  <si>
    <t>obdobie vyúčtovania</t>
  </si>
  <si>
    <t>sumy z riadka "Celkom" uvedie prijímateľ v ŽoP - zoznam deklarovaných výdavkov v stĺpci "Výška výdavku bez DPH" a "Nárokovaná suma" podľa jednotlivých položiek rozpočtu; Čiastka DPH v zozname deklarovaných výdavkov sa uvádza nulová.</t>
  </si>
  <si>
    <t xml:space="preserve">do súm sa nezapočítavajú transfery zo skupiny výdavkov 640, ako napr. odstupné, odchodné, dávky, ďalej položky skupiny výdavkov 627 napr. príspevok na doplnkové dôchodkové poistenie, príspevok zo sociálneho fondu a pod.. </t>
  </si>
  <si>
    <t>nevypĺňa sa</t>
  </si>
  <si>
    <t>č. bankového účtu zamestnanca, na ktorý bola uhradená mzda</t>
  </si>
  <si>
    <t>Miesto, dátum: V Bratislave, dňa</t>
  </si>
  <si>
    <t xml:space="preserve">Sumarizačný hárok mzdy  </t>
  </si>
  <si>
    <t>621        VŠZP</t>
  </si>
  <si>
    <t>623     ost.ZP</t>
  </si>
  <si>
    <r>
      <t>Dátum úhrady mzdy zamestnancom</t>
    </r>
    <r>
      <rPr>
        <b/>
        <vertAlign val="subscript"/>
        <sz val="10"/>
        <rFont val="Arial Narrow"/>
        <family val="2"/>
        <charset val="238"/>
      </rPr>
      <t>1</t>
    </r>
  </si>
  <si>
    <r>
      <t xml:space="preserve">Dátum úhrady odvodov a DzP za zamestnancov </t>
    </r>
    <r>
      <rPr>
        <b/>
        <vertAlign val="subscript"/>
        <sz val="10"/>
        <rFont val="Arial Narrow"/>
        <family val="2"/>
        <charset val="238"/>
      </rPr>
      <t>1</t>
    </r>
  </si>
  <si>
    <t xml:space="preserve">Odvody podľa ekonomickej klasifikácie rozpočtovej klasifikácie </t>
  </si>
  <si>
    <t xml:space="preserve">CELKOM </t>
  </si>
  <si>
    <t xml:space="preserve">CELKOM  </t>
  </si>
  <si>
    <t xml:space="preserve">SUMÁR mzdy
</t>
  </si>
  <si>
    <t>9</t>
  </si>
  <si>
    <t>10</t>
  </si>
  <si>
    <t>11</t>
  </si>
  <si>
    <t>12</t>
  </si>
  <si>
    <t>Vypracoval (meno, pozícia, podpis): (manažér technickej pomoci)</t>
  </si>
  <si>
    <r>
      <t>Príplatok k náhrade príjmu pri dočasnej PN</t>
    </r>
    <r>
      <rPr>
        <sz val="11"/>
        <color theme="1"/>
        <rFont val="Arial Narrow"/>
        <family val="2"/>
        <charset val="238"/>
      </rPr>
      <t xml:space="preserve">  </t>
    </r>
  </si>
  <si>
    <r>
      <t>CELKOM</t>
    </r>
    <r>
      <rPr>
        <vertAlign val="superscript"/>
        <sz val="11"/>
        <color theme="1"/>
        <rFont val="Arial Narrow"/>
        <family val="2"/>
        <charset val="238"/>
      </rPr>
      <t>1</t>
    </r>
  </si>
  <si>
    <t>September/ 2021</t>
  </si>
  <si>
    <t>Október/ 2021</t>
  </si>
  <si>
    <t>November/ 2021</t>
  </si>
  <si>
    <t>December/ 2021</t>
  </si>
  <si>
    <t xml:space="preserve">September/ 2021 </t>
  </si>
  <si>
    <t xml:space="preserve">November/ 2021 </t>
  </si>
  <si>
    <t>September 2021</t>
  </si>
  <si>
    <t>Október 2021</t>
  </si>
  <si>
    <t>November 2021</t>
  </si>
  <si>
    <t>December 2021</t>
  </si>
  <si>
    <t>% oprávnenosti IROP</t>
  </si>
  <si>
    <t>% oprávnenosti  IROP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</si>
</sst>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rgb="FF00B0F0"/>
      <name val="Arial Narrow"/>
      <family val="2"/>
      <charset val="238"/>
    </font>
    <font>
      <sz val="10"/>
      <name val="Arial Narrow"/>
      <family val="2"/>
      <charset val="238"/>
    </font>
    <font>
      <sz val="14"/>
      <color rgb="FF00B0F0"/>
      <name val="Arial"/>
      <family val="2"/>
      <charset val="238"/>
    </font>
    <font>
      <sz val="14"/>
      <name val="Arial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vertAlign val="subscript"/>
      <sz val="10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sz val="11"/>
      <name val="Calibri"/>
      <family val="2"/>
      <scheme val="minor"/>
    </font>
    <font>
      <b/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color rgb="FF0070C0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 Narrow"/>
      <family val="2"/>
      <charset val="238"/>
    </font>
    <font>
      <sz val="12"/>
      <color rgb="FF00B0F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right" vertical="center" wrapText="1"/>
    </xf>
    <xf numFmtId="4" fontId="13" fillId="0" borderId="37" xfId="0" applyNumberFormat="1" applyFont="1" applyFill="1" applyBorder="1" applyAlignment="1">
      <alignment horizontal="right" vertical="center" wrapText="1"/>
    </xf>
    <xf numFmtId="4" fontId="13" fillId="2" borderId="21" xfId="0" applyNumberFormat="1" applyFont="1" applyFill="1" applyBorder="1" applyAlignment="1">
      <alignment horizontal="right" vertical="center" wrapText="1"/>
    </xf>
    <xf numFmtId="0" fontId="14" fillId="4" borderId="21" xfId="0" applyFont="1" applyFill="1" applyBorder="1" applyAlignment="1">
      <alignment wrapText="1"/>
    </xf>
    <xf numFmtId="0" fontId="13" fillId="4" borderId="3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right" vertical="center" wrapText="1"/>
    </xf>
    <xf numFmtId="4" fontId="13" fillId="4" borderId="21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16" fillId="6" borderId="21" xfId="0" applyNumberFormat="1" applyFont="1" applyFill="1" applyBorder="1" applyAlignment="1">
      <alignment horizontal="right" vertical="center" wrapText="1"/>
    </xf>
    <xf numFmtId="14" fontId="13" fillId="6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1" fillId="0" borderId="0" xfId="0" applyFont="1" applyAlignment="1"/>
    <xf numFmtId="1" fontId="2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1" fillId="0" borderId="0" xfId="0" applyFont="1"/>
    <xf numFmtId="0" fontId="13" fillId="0" borderId="0" xfId="0" applyFont="1" applyAlignment="1">
      <alignment horizontal="center" vertical="center"/>
    </xf>
    <xf numFmtId="0" fontId="15" fillId="0" borderId="50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0" fontId="15" fillId="0" borderId="52" xfId="0" applyFont="1" applyFill="1" applyBorder="1" applyAlignment="1">
      <alignment horizontal="center" vertical="top" wrapText="1"/>
    </xf>
    <xf numFmtId="49" fontId="6" fillId="4" borderId="3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1" xfId="0" applyBorder="1" applyAlignment="1">
      <alignment vertical="top"/>
    </xf>
    <xf numFmtId="0" fontId="25" fillId="0" borderId="9" xfId="2" applyFont="1" applyBorder="1"/>
    <xf numFmtId="0" fontId="6" fillId="0" borderId="12" xfId="1" applyFont="1" applyBorder="1"/>
    <xf numFmtId="0" fontId="6" fillId="0" borderId="4" xfId="1" applyFont="1" applyBorder="1"/>
    <xf numFmtId="0" fontId="25" fillId="0" borderId="13" xfId="2" applyFont="1" applyBorder="1"/>
    <xf numFmtId="0" fontId="10" fillId="2" borderId="24" xfId="4" applyFont="1" applyFill="1" applyBorder="1" applyAlignment="1">
      <alignment horizontal="center" vertical="center" wrapText="1"/>
    </xf>
    <xf numFmtId="4" fontId="6" fillId="0" borderId="21" xfId="4" applyNumberFormat="1" applyFont="1" applyFill="1" applyBorder="1" applyAlignment="1">
      <alignment horizontal="right" vertical="center" wrapText="1"/>
    </xf>
    <xf numFmtId="4" fontId="10" fillId="5" borderId="32" xfId="4" applyNumberFormat="1" applyFont="1" applyFill="1" applyBorder="1" applyAlignment="1">
      <alignment horizontal="right" vertical="center" wrapText="1"/>
    </xf>
    <xf numFmtId="4" fontId="10" fillId="5" borderId="48" xfId="4" applyNumberFormat="1" applyFont="1" applyFill="1" applyBorder="1" applyAlignment="1">
      <alignment horizontal="right" vertical="center" wrapText="1"/>
    </xf>
    <xf numFmtId="4" fontId="6" fillId="0" borderId="0" xfId="4" applyNumberFormat="1" applyFont="1"/>
    <xf numFmtId="0" fontId="6" fillId="0" borderId="0" xfId="5" applyFont="1" applyAlignment="1">
      <alignment horizontal="center" vertical="center"/>
    </xf>
    <xf numFmtId="0" fontId="28" fillId="0" borderId="4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1" fontId="30" fillId="0" borderId="0" xfId="0" applyNumberFormat="1" applyFont="1" applyAlignment="1">
      <alignment horizontal="center" vertical="justify" wrapText="1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Border="1" applyAlignment="1"/>
    <xf numFmtId="0" fontId="10" fillId="2" borderId="19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wrapText="1"/>
    </xf>
    <xf numFmtId="0" fontId="14" fillId="4" borderId="21" xfId="0" applyFont="1" applyFill="1" applyBorder="1" applyAlignment="1">
      <alignment horizontal="left" vertical="center" wrapText="1"/>
    </xf>
    <xf numFmtId="0" fontId="0" fillId="4" borderId="0" xfId="0" applyFill="1" applyBorder="1"/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27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vertical="top" wrapText="1"/>
    </xf>
    <xf numFmtId="0" fontId="0" fillId="4" borderId="0" xfId="0" applyNumberFormat="1" applyFill="1" applyBorder="1" applyAlignment="1">
      <alignment vertical="top"/>
    </xf>
    <xf numFmtId="4" fontId="0" fillId="4" borderId="0" xfId="0" applyNumberFormat="1" applyFill="1" applyBorder="1" applyAlignment="1">
      <alignment horizontal="right" vertical="top"/>
    </xf>
    <xf numFmtId="49" fontId="27" fillId="4" borderId="0" xfId="0" applyNumberFormat="1" applyFont="1" applyFill="1" applyBorder="1"/>
    <xf numFmtId="4" fontId="27" fillId="4" borderId="0" xfId="0" applyNumberFormat="1" applyFont="1" applyFill="1" applyBorder="1"/>
    <xf numFmtId="4" fontId="0" fillId="4" borderId="0" xfId="0" applyNumberFormat="1" applyFill="1" applyBorder="1" applyAlignment="1">
      <alignment vertical="top"/>
    </xf>
    <xf numFmtId="0" fontId="31" fillId="4" borderId="21" xfId="0" applyFont="1" applyFill="1" applyBorder="1" applyAlignment="1">
      <alignment vertical="top"/>
    </xf>
    <xf numFmtId="0" fontId="27" fillId="4" borderId="21" xfId="0" applyFont="1" applyFill="1" applyBorder="1" applyAlignment="1">
      <alignment horizontal="center" vertical="top"/>
    </xf>
    <xf numFmtId="0" fontId="10" fillId="2" borderId="21" xfId="4" applyFont="1" applyFill="1" applyBorder="1" applyAlignment="1">
      <alignment horizontal="center" vertical="center" wrapText="1"/>
    </xf>
    <xf numFmtId="0" fontId="33" fillId="0" borderId="0" xfId="2" applyFont="1"/>
    <xf numFmtId="0" fontId="33" fillId="0" borderId="0" xfId="0" applyFont="1"/>
    <xf numFmtId="0" fontId="36" fillId="3" borderId="17" xfId="0" applyFont="1" applyFill="1" applyBorder="1" applyAlignment="1">
      <alignment horizontal="center" vertical="center" wrapText="1"/>
    </xf>
    <xf numFmtId="0" fontId="6" fillId="0" borderId="0" xfId="4" applyFont="1"/>
    <xf numFmtId="0" fontId="33" fillId="0" borderId="0" xfId="4" applyFont="1"/>
    <xf numFmtId="4" fontId="33" fillId="0" borderId="0" xfId="2" applyNumberFormat="1" applyFont="1"/>
    <xf numFmtId="0" fontId="33" fillId="0" borderId="9" xfId="2" applyFont="1" applyBorder="1"/>
    <xf numFmtId="0" fontId="33" fillId="0" borderId="0" xfId="5" applyFont="1"/>
    <xf numFmtId="0" fontId="33" fillId="0" borderId="0" xfId="4" applyFont="1" applyBorder="1" applyAlignment="1">
      <alignment horizontal="left"/>
    </xf>
    <xf numFmtId="4" fontId="33" fillId="0" borderId="0" xfId="4" applyNumberFormat="1" applyFont="1" applyAlignment="1">
      <alignment horizontal="left"/>
    </xf>
    <xf numFmtId="0" fontId="6" fillId="0" borderId="0" xfId="4" applyFont="1" applyBorder="1" applyAlignment="1">
      <alignment horizontal="left"/>
    </xf>
    <xf numFmtId="0" fontId="33" fillId="0" borderId="13" xfId="2" applyFont="1" applyBorder="1"/>
    <xf numFmtId="0" fontId="2" fillId="3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0" fillId="0" borderId="39" xfId="0" applyBorder="1" applyAlignment="1">
      <alignment wrapText="1"/>
    </xf>
    <xf numFmtId="0" fontId="0" fillId="0" borderId="63" xfId="0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top" wrapText="1"/>
    </xf>
    <xf numFmtId="0" fontId="15" fillId="5" borderId="39" xfId="0" applyFont="1" applyFill="1" applyBorder="1" applyAlignment="1">
      <alignment horizontal="center" vertical="top" wrapText="1"/>
    </xf>
    <xf numFmtId="0" fontId="15" fillId="5" borderId="19" xfId="0" applyFont="1" applyFill="1" applyBorder="1" applyAlignment="1">
      <alignment horizontal="center" vertical="top" wrapText="1"/>
    </xf>
    <xf numFmtId="0" fontId="15" fillId="2" borderId="40" xfId="0" applyFont="1" applyFill="1" applyBorder="1" applyAlignment="1">
      <alignment horizontal="center" vertical="top" wrapText="1"/>
    </xf>
    <xf numFmtId="0" fontId="15" fillId="2" borderId="49" xfId="0" applyFont="1" applyFill="1" applyBorder="1" applyAlignment="1">
      <alignment horizontal="center" vertical="top" wrapText="1"/>
    </xf>
    <xf numFmtId="0" fontId="15" fillId="2" borderId="41" xfId="0" applyFont="1" applyFill="1" applyBorder="1" applyAlignment="1">
      <alignment horizontal="center" vertical="top" wrapText="1"/>
    </xf>
    <xf numFmtId="0" fontId="15" fillId="2" borderId="42" xfId="0" applyFont="1" applyFill="1" applyBorder="1" applyAlignment="1">
      <alignment horizontal="center" vertical="top" wrapText="1"/>
    </xf>
    <xf numFmtId="14" fontId="18" fillId="0" borderId="37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left" vertical="center"/>
    </xf>
    <xf numFmtId="14" fontId="18" fillId="0" borderId="37" xfId="0" applyNumberFormat="1" applyFont="1" applyBorder="1" applyAlignment="1">
      <alignment horizontal="center" vertical="center" wrapText="1"/>
    </xf>
    <xf numFmtId="14" fontId="18" fillId="0" borderId="44" xfId="0" applyNumberFormat="1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3" fillId="0" borderId="8" xfId="0" applyFont="1" applyBorder="1" applyAlignment="1"/>
    <xf numFmtId="0" fontId="23" fillId="0" borderId="0" xfId="0" applyFont="1" applyBorder="1" applyAlignment="1"/>
    <xf numFmtId="0" fontId="23" fillId="0" borderId="9" xfId="0" applyFont="1" applyBorder="1" applyAlignment="1"/>
    <xf numFmtId="0" fontId="15" fillId="0" borderId="23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7" xfId="0" applyNumberFormat="1" applyFont="1" applyFill="1" applyBorder="1" applyAlignment="1">
      <alignment horizontal="center" wrapText="1"/>
    </xf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21" fillId="0" borderId="0" xfId="0" applyFont="1" applyAlignment="1">
      <alignment horizontal="left" vertical="top" wrapText="1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24" fillId="0" borderId="12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wrapText="1"/>
    </xf>
    <xf numFmtId="49" fontId="10" fillId="2" borderId="2" xfId="1" applyNumberFormat="1" applyFont="1" applyFill="1" applyBorder="1" applyAlignment="1">
      <alignment horizontal="center" wrapText="1"/>
    </xf>
    <xf numFmtId="0" fontId="0" fillId="0" borderId="3" xfId="0" applyBorder="1" applyAlignment="1"/>
    <xf numFmtId="0" fontId="6" fillId="0" borderId="5" xfId="1" applyFont="1" applyBorder="1" applyAlignment="1"/>
    <xf numFmtId="0" fontId="6" fillId="0" borderId="6" xfId="1" applyFont="1" applyBorder="1" applyAlignment="1"/>
    <xf numFmtId="0" fontId="0" fillId="0" borderId="7" xfId="0" applyBorder="1" applyAlignment="1"/>
    <xf numFmtId="0" fontId="6" fillId="0" borderId="8" xfId="1" applyFont="1" applyBorder="1" applyAlignment="1"/>
    <xf numFmtId="0" fontId="6" fillId="0" borderId="0" xfId="1" applyFont="1" applyBorder="1" applyAlignment="1"/>
    <xf numFmtId="0" fontId="21" fillId="0" borderId="0" xfId="0" applyFont="1" applyAlignment="1"/>
    <xf numFmtId="0" fontId="0" fillId="0" borderId="0" xfId="0" applyAlignment="1"/>
    <xf numFmtId="0" fontId="15" fillId="0" borderId="1" xfId="3" applyFont="1" applyFill="1" applyBorder="1" applyAlignment="1">
      <alignment horizontal="left"/>
    </xf>
    <xf numFmtId="0" fontId="15" fillId="0" borderId="2" xfId="3" applyFont="1" applyFill="1" applyBorder="1" applyAlignment="1">
      <alignment horizontal="left"/>
    </xf>
    <xf numFmtId="0" fontId="15" fillId="0" borderId="3" xfId="3" applyFont="1" applyFill="1" applyBorder="1" applyAlignment="1">
      <alignment horizontal="left"/>
    </xf>
    <xf numFmtId="0" fontId="34" fillId="0" borderId="1" xfId="4" applyFont="1" applyFill="1" applyBorder="1" applyAlignment="1">
      <alignment horizontal="left"/>
    </xf>
    <xf numFmtId="0" fontId="34" fillId="0" borderId="2" xfId="4" applyFont="1" applyFill="1" applyBorder="1" applyAlignment="1">
      <alignment horizontal="left"/>
    </xf>
    <xf numFmtId="0" fontId="33" fillId="0" borderId="3" xfId="0" applyFont="1" applyBorder="1" applyAlignment="1"/>
    <xf numFmtId="0" fontId="3" fillId="0" borderId="5" xfId="4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top" wrapText="1"/>
    </xf>
    <xf numFmtId="0" fontId="9" fillId="0" borderId="6" xfId="4" applyFont="1" applyBorder="1" applyAlignment="1">
      <alignment horizontal="left" vertical="top"/>
    </xf>
    <xf numFmtId="0" fontId="3" fillId="0" borderId="1" xfId="4" applyFont="1" applyBorder="1" applyAlignment="1">
      <alignment vertical="center" wrapText="1"/>
    </xf>
    <xf numFmtId="0" fontId="33" fillId="0" borderId="2" xfId="0" applyFont="1" applyBorder="1" applyAlignment="1"/>
    <xf numFmtId="0" fontId="15" fillId="0" borderId="12" xfId="4" applyFont="1" applyFill="1" applyBorder="1" applyAlignment="1">
      <alignment horizontal="left"/>
    </xf>
    <xf numFmtId="0" fontId="15" fillId="0" borderId="4" xfId="4" applyFont="1" applyFill="1" applyBorder="1" applyAlignment="1">
      <alignment horizontal="left"/>
    </xf>
    <xf numFmtId="0" fontId="15" fillId="0" borderId="13" xfId="4" applyFont="1" applyFill="1" applyBorder="1" applyAlignment="1">
      <alignment horizontal="left"/>
    </xf>
    <xf numFmtId="0" fontId="34" fillId="0" borderId="5" xfId="4" applyFont="1" applyFill="1" applyBorder="1" applyAlignment="1">
      <alignment horizontal="left"/>
    </xf>
    <xf numFmtId="0" fontId="34" fillId="0" borderId="6" xfId="4" applyFont="1" applyFill="1" applyBorder="1" applyAlignment="1">
      <alignment horizontal="left"/>
    </xf>
    <xf numFmtId="0" fontId="33" fillId="0" borderId="7" xfId="0" applyFont="1" applyBorder="1" applyAlignment="1"/>
    <xf numFmtId="0" fontId="34" fillId="0" borderId="12" xfId="4" applyFont="1" applyFill="1" applyBorder="1" applyAlignment="1">
      <alignment horizontal="left"/>
    </xf>
    <xf numFmtId="0" fontId="34" fillId="0" borderId="4" xfId="4" applyFont="1" applyFill="1" applyBorder="1" applyAlignment="1">
      <alignment horizontal="left"/>
    </xf>
    <xf numFmtId="0" fontId="33" fillId="0" borderId="13" xfId="0" applyFont="1" applyBorder="1" applyAlignment="1"/>
    <xf numFmtId="0" fontId="3" fillId="0" borderId="6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0" fillId="2" borderId="54" xfId="4" applyFont="1" applyFill="1" applyBorder="1" applyAlignment="1">
      <alignment horizontal="center" vertical="center" wrapText="1"/>
    </xf>
    <xf numFmtId="0" fontId="10" fillId="2" borderId="45" xfId="4" applyFont="1" applyFill="1" applyBorder="1" applyAlignment="1">
      <alignment horizontal="center" vertical="center" wrapText="1"/>
    </xf>
    <xf numFmtId="0" fontId="10" fillId="2" borderId="23" xfId="4" applyFont="1" applyFill="1" applyBorder="1" applyAlignment="1">
      <alignment horizontal="center" vertical="center" wrapText="1"/>
    </xf>
    <xf numFmtId="0" fontId="10" fillId="2" borderId="55" xfId="4" applyFont="1" applyFill="1" applyBorder="1" applyAlignment="1">
      <alignment horizontal="center" vertical="center" wrapText="1"/>
    </xf>
    <xf numFmtId="0" fontId="10" fillId="2" borderId="56" xfId="4" applyFont="1" applyFill="1" applyBorder="1" applyAlignment="1">
      <alignment horizontal="center" vertical="center" wrapText="1"/>
    </xf>
    <xf numFmtId="0" fontId="10" fillId="2" borderId="58" xfId="4" applyFont="1" applyFill="1" applyBorder="1" applyAlignment="1">
      <alignment horizontal="center" vertical="center" wrapText="1"/>
    </xf>
    <xf numFmtId="0" fontId="10" fillId="2" borderId="51" xfId="4" applyFont="1" applyFill="1" applyBorder="1" applyAlignment="1">
      <alignment horizontal="center" vertical="center" wrapText="1"/>
    </xf>
    <xf numFmtId="0" fontId="10" fillId="2" borderId="57" xfId="4" applyFont="1" applyFill="1" applyBorder="1" applyAlignment="1">
      <alignment horizontal="center" vertical="center" wrapText="1"/>
    </xf>
    <xf numFmtId="0" fontId="33" fillId="0" borderId="21" xfId="4" applyFont="1" applyBorder="1" applyAlignment="1">
      <alignment horizontal="center" vertical="center" wrapText="1"/>
    </xf>
    <xf numFmtId="0" fontId="33" fillId="0" borderId="24" xfId="4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0" fillId="2" borderId="21" xfId="4" applyFont="1" applyFill="1" applyBorder="1" applyAlignment="1">
      <alignment horizontal="center" vertical="center" wrapText="1"/>
    </xf>
    <xf numFmtId="0" fontId="6" fillId="2" borderId="21" xfId="4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5" fillId="5" borderId="53" xfId="4" applyFont="1" applyFill="1" applyBorder="1" applyAlignment="1">
      <alignment horizontal="center" vertical="top" wrapText="1"/>
    </xf>
    <xf numFmtId="0" fontId="33" fillId="0" borderId="32" xfId="4" applyFont="1" applyBorder="1" applyAlignment="1">
      <alignment horizontal="center" vertical="top" wrapText="1"/>
    </xf>
    <xf numFmtId="0" fontId="20" fillId="0" borderId="0" xfId="5" applyFont="1" applyAlignment="1"/>
    <xf numFmtId="0" fontId="33" fillId="0" borderId="0" xfId="5" applyFont="1" applyAlignment="1"/>
    <xf numFmtId="0" fontId="6" fillId="0" borderId="0" xfId="5" applyFont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49" fontId="6" fillId="0" borderId="21" xfId="4" applyNumberFormat="1" applyFont="1" applyFill="1" applyBorder="1" applyAlignment="1">
      <alignment horizontal="center" vertical="center" wrapText="1"/>
    </xf>
    <xf numFmtId="49" fontId="6" fillId="0" borderId="21" xfId="4" applyNumberFormat="1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</cellXfs>
  <cellStyles count="7">
    <cellStyle name="Normálna" xfId="0" builtinId="0"/>
    <cellStyle name="Normálna 2" xfId="2" xr:uid="{00000000-0005-0000-0000-000001000000}"/>
    <cellStyle name="Normálna 2 2" xfId="3" xr:uid="{00000000-0005-0000-0000-000002000000}"/>
    <cellStyle name="Normálna 2 3" xfId="4" xr:uid="{00000000-0005-0000-0000-000003000000}"/>
    <cellStyle name="Normálna 2 3 2" xfId="5" xr:uid="{00000000-0005-0000-0000-000004000000}"/>
    <cellStyle name="Normálna 3" xfId="1" xr:uid="{00000000-0005-0000-0000-000005000000}"/>
    <cellStyle name="Normálna 3 2" xfId="6" xr:uid="{00000000-0005-0000-0000-000006000000}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V40"/>
  <sheetViews>
    <sheetView zoomScaleNormal="100" workbookViewId="0">
      <selection activeCell="T20" sqref="T20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1.140625" style="23" customWidth="1"/>
    <col min="4" max="4" width="5.85546875" style="23" customWidth="1"/>
    <col min="5" max="5" width="12.7109375" style="23" bestFit="1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  <col min="26" max="26" width="13.7109375" customWidth="1"/>
    <col min="27" max="27" width="24.7109375" customWidth="1"/>
    <col min="28" max="28" width="13.85546875" customWidth="1"/>
    <col min="31" max="31" width="11.7109375" customWidth="1"/>
    <col min="33" max="33" width="12.5703125" customWidth="1"/>
    <col min="40" max="40" width="12.42578125" customWidth="1"/>
  </cols>
  <sheetData>
    <row r="1" spans="1:48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48" ht="18.75" thickBo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8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48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48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48" ht="18.75" thickBot="1" x14ac:dyDescent="0.3">
      <c r="A6" s="109" t="s">
        <v>4</v>
      </c>
      <c r="B6" s="110"/>
      <c r="C6" s="110"/>
      <c r="D6" s="110"/>
      <c r="E6" s="129" t="s">
        <v>74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48" ht="19.5" thickBot="1" x14ac:dyDescent="0.35">
      <c r="A7" s="3"/>
      <c r="B7" s="3"/>
      <c r="C7" s="3"/>
      <c r="D7" s="3"/>
      <c r="E7" s="3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48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</v>
      </c>
      <c r="F8" s="132" t="s">
        <v>9</v>
      </c>
      <c r="G8" s="164" t="s">
        <v>10</v>
      </c>
      <c r="H8" s="164"/>
      <c r="I8" s="164"/>
      <c r="J8" s="164"/>
      <c r="K8" s="165"/>
      <c r="L8" s="132" t="s">
        <v>11</v>
      </c>
      <c r="M8" s="166" t="s">
        <v>12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48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16</v>
      </c>
      <c r="N9" s="162" t="s">
        <v>17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  <c r="Z10" s="75"/>
      <c r="AA10" s="75"/>
      <c r="AB10" s="75"/>
      <c r="AC10" s="76"/>
      <c r="AD10" s="76"/>
      <c r="AE10" s="75"/>
      <c r="AF10" s="76"/>
      <c r="AG10" s="75"/>
      <c r="AH10" s="75"/>
      <c r="AI10" s="76"/>
      <c r="AJ10" s="77"/>
      <c r="AK10" s="77"/>
      <c r="AL10" s="78"/>
      <c r="AM10" s="78"/>
      <c r="AN10" s="77"/>
      <c r="AO10" s="78"/>
      <c r="AP10" s="77"/>
      <c r="AQ10" s="78"/>
      <c r="AR10" s="74"/>
      <c r="AS10" s="74"/>
      <c r="AT10" s="74"/>
      <c r="AU10" s="74"/>
      <c r="AV10" s="74"/>
    </row>
    <row r="11" spans="1:48" x14ac:dyDescent="0.25">
      <c r="A11" s="71"/>
      <c r="B11" s="46"/>
      <c r="C11" s="72"/>
      <c r="D11" s="19"/>
      <c r="E11" s="84" t="s">
        <v>55</v>
      </c>
      <c r="F11" s="20"/>
      <c r="G11" s="21"/>
      <c r="H11" s="22"/>
      <c r="I11" s="22"/>
      <c r="J11" s="22"/>
      <c r="K11" s="22"/>
      <c r="L11" s="16">
        <f t="shared" ref="L11:L20" si="0">ROUNDDOWN(SUM(G11:K11),2)</f>
        <v>0</v>
      </c>
      <c r="M11" s="16">
        <f>IF(F11=621,ROUNDDOWN(0.1*L11,2),0)</f>
        <v>0</v>
      </c>
      <c r="N11" s="16">
        <f>IF(F11=623,ROUNDDOWN(0.1*L11,2),0)</f>
        <v>0</v>
      </c>
      <c r="O11" s="16">
        <f>IF(L11&gt;=7644,107.01,ROUNDDOWN(L11*0.014,2))</f>
        <v>0</v>
      </c>
      <c r="P11" s="16">
        <f>IF(L11&gt;=7644,1070.16,ROUNDDOWN(L11*0.14,2))</f>
        <v>0</v>
      </c>
      <c r="Q11" s="16">
        <f t="shared" ref="Q11" si="1">ROUNDDOWN(L11*0.008,2)</f>
        <v>0</v>
      </c>
      <c r="R11" s="16">
        <f>IF(L11&gt;=7644,229.32,ROUNDDOWN(L11*0.03,2))</f>
        <v>0</v>
      </c>
      <c r="S11" s="16">
        <f>IF(L11&gt;=7644,76.44,ROUNDDOWN(L11*0.01,2))</f>
        <v>0</v>
      </c>
      <c r="T11" s="16">
        <f>IF(L11&gt;=7644,363.09,ROUNDDOWN(L11*0.0475,2))</f>
        <v>0</v>
      </c>
      <c r="U11" s="16"/>
      <c r="V11" s="16"/>
      <c r="W11" s="17">
        <f t="shared" ref="W11:W20" si="2">SUM(L11:V11)</f>
        <v>0</v>
      </c>
      <c r="X11" s="48"/>
      <c r="Z11" s="79"/>
      <c r="AA11" s="75"/>
      <c r="AB11" s="80"/>
      <c r="AC11" s="80"/>
      <c r="AD11" s="80"/>
      <c r="AE11" s="80"/>
      <c r="AF11" s="80"/>
      <c r="AG11" s="80"/>
      <c r="AH11" s="80"/>
      <c r="AI11" s="80"/>
      <c r="AJ11" s="81"/>
      <c r="AK11" s="82"/>
      <c r="AL11" s="82"/>
      <c r="AM11" s="82"/>
      <c r="AN11" s="82"/>
      <c r="AO11" s="82"/>
      <c r="AP11" s="82"/>
      <c r="AQ11" s="82"/>
      <c r="AR11" s="74"/>
      <c r="AS11" s="74"/>
      <c r="AT11" s="74"/>
      <c r="AU11" s="74"/>
      <c r="AV11" s="74"/>
    </row>
    <row r="12" spans="1:48" x14ac:dyDescent="0.25">
      <c r="A12" s="71"/>
      <c r="B12" s="46"/>
      <c r="C12" s="73"/>
      <c r="D12" s="19"/>
      <c r="E12" s="84" t="s">
        <v>55</v>
      </c>
      <c r="F12" s="20"/>
      <c r="G12" s="21"/>
      <c r="H12" s="22"/>
      <c r="I12" s="22"/>
      <c r="J12" s="22"/>
      <c r="K12" s="22"/>
      <c r="L12" s="16">
        <f t="shared" si="0"/>
        <v>0</v>
      </c>
      <c r="M12" s="16">
        <f t="shared" ref="M12:M20" si="3">IF(F12=621,ROUNDDOWN(0.1*L12,2),0)</f>
        <v>0</v>
      </c>
      <c r="N12" s="16">
        <f t="shared" ref="N12:N20" si="4">IF(F12=623,ROUNDDOWN(0.1*L12,2),0)</f>
        <v>0</v>
      </c>
      <c r="O12" s="16">
        <f t="shared" ref="O12:O20" si="5">IF(L12&gt;=7644,107.01,ROUNDDOWN(L12*0.014,2))</f>
        <v>0</v>
      </c>
      <c r="P12" s="16">
        <f t="shared" ref="P12:P20" si="6">IF(L12&gt;=7644,1070.16,ROUNDDOWN(L12*0.14,2))</f>
        <v>0</v>
      </c>
      <c r="Q12" s="16">
        <f t="shared" ref="Q12:Q20" si="7">ROUNDDOWN(L12*0.008,2)</f>
        <v>0</v>
      </c>
      <c r="R12" s="16">
        <f t="shared" ref="R12:R20" si="8">IF(L12&gt;=7644,229.32,ROUNDDOWN(L12*0.03,2))</f>
        <v>0</v>
      </c>
      <c r="S12" s="16">
        <f t="shared" ref="S12:S20" si="9">IF(L12&gt;=7644,76.44,ROUNDDOWN(L12*0.01,2))</f>
        <v>0</v>
      </c>
      <c r="T12" s="16">
        <f t="shared" ref="T12:T20" si="10">IF(L12&gt;=7644,363.09,ROUNDDOWN(L12*0.0475,2))</f>
        <v>0</v>
      </c>
      <c r="U12" s="16"/>
      <c r="V12" s="16"/>
      <c r="W12" s="17">
        <f t="shared" si="2"/>
        <v>0</v>
      </c>
      <c r="X12" s="48"/>
      <c r="Z12" s="79"/>
      <c r="AA12" s="75"/>
      <c r="AB12" s="80"/>
      <c r="AC12" s="80"/>
      <c r="AD12" s="80"/>
      <c r="AE12" s="80"/>
      <c r="AF12" s="80"/>
      <c r="AG12" s="80"/>
      <c r="AH12" s="80"/>
      <c r="AI12" s="80"/>
      <c r="AJ12" s="81"/>
      <c r="AK12" s="82"/>
      <c r="AL12" s="82"/>
      <c r="AM12" s="82"/>
      <c r="AN12" s="82"/>
      <c r="AO12" s="82"/>
      <c r="AP12" s="82"/>
      <c r="AQ12" s="82"/>
      <c r="AR12" s="74"/>
      <c r="AS12" s="74"/>
      <c r="AT12" s="74"/>
      <c r="AU12" s="74"/>
      <c r="AV12" s="74"/>
    </row>
    <row r="13" spans="1:48" x14ac:dyDescent="0.25">
      <c r="A13" s="71"/>
      <c r="B13" s="46"/>
      <c r="C13" s="18"/>
      <c r="D13" s="19"/>
      <c r="E13" s="84" t="s">
        <v>55</v>
      </c>
      <c r="F13" s="20"/>
      <c r="G13" s="21"/>
      <c r="H13" s="22"/>
      <c r="I13" s="22"/>
      <c r="J13" s="22"/>
      <c r="K13" s="22"/>
      <c r="L13" s="16">
        <f t="shared" si="0"/>
        <v>0</v>
      </c>
      <c r="M13" s="16">
        <f t="shared" si="3"/>
        <v>0</v>
      </c>
      <c r="N13" s="16">
        <f t="shared" si="4"/>
        <v>0</v>
      </c>
      <c r="O13" s="16">
        <f t="shared" si="5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  <c r="T13" s="16">
        <f t="shared" si="10"/>
        <v>0</v>
      </c>
      <c r="U13" s="16"/>
      <c r="V13" s="16"/>
      <c r="W13" s="17">
        <f t="shared" si="2"/>
        <v>0</v>
      </c>
      <c r="X13" s="48"/>
      <c r="Z13" s="79"/>
      <c r="AA13" s="75"/>
      <c r="AB13" s="80"/>
      <c r="AC13" s="80"/>
      <c r="AD13" s="80"/>
      <c r="AE13" s="80"/>
      <c r="AF13" s="80"/>
      <c r="AG13" s="80"/>
      <c r="AH13" s="80"/>
      <c r="AI13" s="80"/>
      <c r="AJ13" s="81"/>
      <c r="AK13" s="82"/>
      <c r="AL13" s="82"/>
      <c r="AM13" s="82"/>
      <c r="AN13" s="82"/>
      <c r="AO13" s="82"/>
      <c r="AP13" s="82"/>
      <c r="AQ13" s="82"/>
      <c r="AR13" s="74"/>
      <c r="AS13" s="74"/>
      <c r="AT13" s="74"/>
      <c r="AU13" s="74"/>
      <c r="AV13" s="74"/>
    </row>
    <row r="14" spans="1:48" x14ac:dyDescent="0.25">
      <c r="A14" s="71"/>
      <c r="B14" s="46"/>
      <c r="C14" s="18"/>
      <c r="D14" s="19"/>
      <c r="E14" s="84" t="s">
        <v>55</v>
      </c>
      <c r="F14" s="20"/>
      <c r="G14" s="21"/>
      <c r="H14" s="22"/>
      <c r="I14" s="22"/>
      <c r="J14" s="22"/>
      <c r="K14" s="22"/>
      <c r="L14" s="16">
        <f t="shared" si="0"/>
        <v>0</v>
      </c>
      <c r="M14" s="16">
        <f t="shared" si="3"/>
        <v>0</v>
      </c>
      <c r="N14" s="16">
        <f t="shared" si="4"/>
        <v>0</v>
      </c>
      <c r="O14" s="16">
        <f t="shared" si="5"/>
        <v>0</v>
      </c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  <c r="T14" s="16">
        <f t="shared" si="10"/>
        <v>0</v>
      </c>
      <c r="U14" s="16"/>
      <c r="V14" s="16"/>
      <c r="W14" s="17">
        <f t="shared" si="2"/>
        <v>0</v>
      </c>
      <c r="X14" s="48"/>
      <c r="Z14" s="79"/>
      <c r="AA14" s="75"/>
      <c r="AB14" s="80"/>
      <c r="AC14" s="80"/>
      <c r="AD14" s="80"/>
      <c r="AE14" s="80"/>
      <c r="AF14" s="80"/>
      <c r="AG14" s="80"/>
      <c r="AH14" s="80"/>
      <c r="AI14" s="80"/>
      <c r="AJ14" s="81"/>
      <c r="AK14" s="82"/>
      <c r="AL14" s="82"/>
      <c r="AM14" s="82"/>
      <c r="AN14" s="82"/>
      <c r="AO14" s="82"/>
      <c r="AP14" s="82"/>
      <c r="AQ14" s="82"/>
      <c r="AR14" s="74"/>
      <c r="AS14" s="74"/>
      <c r="AT14" s="74"/>
      <c r="AU14" s="74"/>
      <c r="AV14" s="74"/>
    </row>
    <row r="15" spans="1:48" x14ac:dyDescent="0.25">
      <c r="A15" s="71"/>
      <c r="B15" s="46"/>
      <c r="C15" s="18"/>
      <c r="D15" s="19"/>
      <c r="E15" s="84" t="s">
        <v>55</v>
      </c>
      <c r="F15" s="20"/>
      <c r="G15" s="21"/>
      <c r="H15" s="22"/>
      <c r="I15" s="22"/>
      <c r="J15" s="22"/>
      <c r="K15" s="22"/>
      <c r="L15" s="16">
        <f t="shared" si="0"/>
        <v>0</v>
      </c>
      <c r="M15" s="16">
        <f t="shared" si="3"/>
        <v>0</v>
      </c>
      <c r="N15" s="16">
        <f t="shared" si="4"/>
        <v>0</v>
      </c>
      <c r="O15" s="16">
        <f t="shared" si="5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  <c r="T15" s="16">
        <f t="shared" si="10"/>
        <v>0</v>
      </c>
      <c r="U15" s="16"/>
      <c r="V15" s="16"/>
      <c r="W15" s="17">
        <f t="shared" si="2"/>
        <v>0</v>
      </c>
      <c r="X15" s="48"/>
      <c r="Z15" s="79"/>
      <c r="AA15" s="75"/>
      <c r="AB15" s="80"/>
      <c r="AC15" s="80"/>
      <c r="AD15" s="80"/>
      <c r="AE15" s="80"/>
      <c r="AF15" s="80"/>
      <c r="AG15" s="80"/>
      <c r="AH15" s="80"/>
      <c r="AI15" s="80"/>
      <c r="AJ15" s="81"/>
      <c r="AK15" s="82"/>
      <c r="AL15" s="82"/>
      <c r="AM15" s="82"/>
      <c r="AN15" s="82"/>
      <c r="AO15" s="82"/>
      <c r="AP15" s="82"/>
      <c r="AQ15" s="82"/>
      <c r="AR15" s="74"/>
      <c r="AS15" s="74"/>
      <c r="AT15" s="74"/>
      <c r="AU15" s="74"/>
      <c r="AV15" s="74"/>
    </row>
    <row r="16" spans="1:48" x14ac:dyDescent="0.25">
      <c r="A16" s="71"/>
      <c r="B16" s="46"/>
      <c r="C16" s="18"/>
      <c r="D16" s="19"/>
      <c r="E16" s="84" t="s">
        <v>55</v>
      </c>
      <c r="F16" s="20"/>
      <c r="G16" s="21"/>
      <c r="H16" s="22"/>
      <c r="I16" s="22"/>
      <c r="J16" s="22"/>
      <c r="K16" s="22"/>
      <c r="L16" s="16">
        <f t="shared" si="0"/>
        <v>0</v>
      </c>
      <c r="M16" s="16">
        <f t="shared" si="3"/>
        <v>0</v>
      </c>
      <c r="N16" s="16">
        <f t="shared" si="4"/>
        <v>0</v>
      </c>
      <c r="O16" s="16">
        <f t="shared" si="5"/>
        <v>0</v>
      </c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  <c r="T16" s="16">
        <f t="shared" si="10"/>
        <v>0</v>
      </c>
      <c r="U16" s="16"/>
      <c r="V16" s="16"/>
      <c r="W16" s="17">
        <f t="shared" si="2"/>
        <v>0</v>
      </c>
      <c r="X16" s="48"/>
      <c r="Z16" s="79"/>
      <c r="AA16" s="75"/>
      <c r="AB16" s="80"/>
      <c r="AC16" s="80"/>
      <c r="AD16" s="80"/>
      <c r="AE16" s="80"/>
      <c r="AF16" s="80"/>
      <c r="AG16" s="80"/>
      <c r="AH16" s="80"/>
      <c r="AI16" s="80"/>
      <c r="AJ16" s="81"/>
      <c r="AK16" s="82"/>
      <c r="AL16" s="82"/>
      <c r="AM16" s="82"/>
      <c r="AN16" s="82"/>
      <c r="AO16" s="82"/>
      <c r="AP16" s="82"/>
      <c r="AQ16" s="82"/>
      <c r="AR16" s="74"/>
      <c r="AS16" s="74"/>
      <c r="AT16" s="74"/>
      <c r="AU16" s="74"/>
      <c r="AV16" s="74"/>
    </row>
    <row r="17" spans="1:48" x14ac:dyDescent="0.25">
      <c r="A17" s="71"/>
      <c r="B17" s="46"/>
      <c r="C17" s="18"/>
      <c r="D17" s="19"/>
      <c r="E17" s="84" t="s">
        <v>55</v>
      </c>
      <c r="F17" s="20"/>
      <c r="G17" s="21"/>
      <c r="H17" s="22"/>
      <c r="I17" s="22"/>
      <c r="J17" s="22"/>
      <c r="K17" s="22"/>
      <c r="L17" s="16">
        <f t="shared" si="0"/>
        <v>0</v>
      </c>
      <c r="M17" s="16">
        <f t="shared" si="3"/>
        <v>0</v>
      </c>
      <c r="N17" s="16">
        <f t="shared" si="4"/>
        <v>0</v>
      </c>
      <c r="O17" s="16">
        <f t="shared" si="5"/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 t="shared" si="9"/>
        <v>0</v>
      </c>
      <c r="T17" s="16">
        <f t="shared" si="10"/>
        <v>0</v>
      </c>
      <c r="U17" s="16"/>
      <c r="V17" s="16"/>
      <c r="W17" s="17">
        <f t="shared" si="2"/>
        <v>0</v>
      </c>
      <c r="X17" s="48"/>
      <c r="Z17" s="79"/>
      <c r="AA17" s="75"/>
      <c r="AB17" s="80"/>
      <c r="AC17" s="80"/>
      <c r="AD17" s="80"/>
      <c r="AE17" s="80"/>
      <c r="AF17" s="80"/>
      <c r="AG17" s="80"/>
      <c r="AH17" s="80"/>
      <c r="AI17" s="80"/>
      <c r="AJ17" s="81"/>
      <c r="AK17" s="82"/>
      <c r="AL17" s="82"/>
      <c r="AM17" s="82"/>
      <c r="AN17" s="82"/>
      <c r="AO17" s="82"/>
      <c r="AP17" s="82"/>
      <c r="AQ17" s="82"/>
      <c r="AR17" s="74"/>
      <c r="AS17" s="74"/>
      <c r="AT17" s="74"/>
      <c r="AU17" s="74"/>
      <c r="AV17" s="74"/>
    </row>
    <row r="18" spans="1:48" x14ac:dyDescent="0.25">
      <c r="A18" s="71"/>
      <c r="B18" s="46"/>
      <c r="C18" s="18"/>
      <c r="D18" s="19"/>
      <c r="E18" s="84" t="s">
        <v>55</v>
      </c>
      <c r="F18" s="20"/>
      <c r="G18" s="21"/>
      <c r="H18" s="22"/>
      <c r="I18" s="22"/>
      <c r="J18" s="22"/>
      <c r="K18" s="22"/>
      <c r="L18" s="16">
        <f t="shared" si="0"/>
        <v>0</v>
      </c>
      <c r="M18" s="16">
        <f t="shared" si="3"/>
        <v>0</v>
      </c>
      <c r="N18" s="16">
        <f t="shared" si="4"/>
        <v>0</v>
      </c>
      <c r="O18" s="16">
        <f t="shared" si="5"/>
        <v>0</v>
      </c>
      <c r="P18" s="16">
        <f t="shared" si="6"/>
        <v>0</v>
      </c>
      <c r="Q18" s="16">
        <f t="shared" si="7"/>
        <v>0</v>
      </c>
      <c r="R18" s="16">
        <f t="shared" si="8"/>
        <v>0</v>
      </c>
      <c r="S18" s="16">
        <f t="shared" si="9"/>
        <v>0</v>
      </c>
      <c r="T18" s="16">
        <f t="shared" si="10"/>
        <v>0</v>
      </c>
      <c r="U18" s="16"/>
      <c r="V18" s="16"/>
      <c r="W18" s="17">
        <f t="shared" si="2"/>
        <v>0</v>
      </c>
      <c r="X18" s="48"/>
      <c r="Z18" s="79"/>
      <c r="AA18" s="75"/>
      <c r="AB18" s="80"/>
      <c r="AC18" s="80"/>
      <c r="AD18" s="80"/>
      <c r="AE18" s="80"/>
      <c r="AF18" s="80"/>
      <c r="AG18" s="80"/>
      <c r="AH18" s="80"/>
      <c r="AI18" s="80"/>
      <c r="AJ18" s="81"/>
      <c r="AK18" s="82"/>
      <c r="AL18" s="82"/>
      <c r="AM18" s="82"/>
      <c r="AN18" s="82"/>
      <c r="AO18" s="82"/>
      <c r="AP18" s="82"/>
      <c r="AQ18" s="82"/>
      <c r="AR18" s="74"/>
      <c r="AS18" s="74"/>
      <c r="AT18" s="74"/>
      <c r="AU18" s="74"/>
      <c r="AV18" s="74"/>
    </row>
    <row r="19" spans="1:48" x14ac:dyDescent="0.25">
      <c r="A19" s="71"/>
      <c r="B19" s="46"/>
      <c r="C19" s="18"/>
      <c r="D19" s="19"/>
      <c r="E19" s="84" t="s">
        <v>55</v>
      </c>
      <c r="F19" s="20"/>
      <c r="G19" s="21"/>
      <c r="H19" s="22"/>
      <c r="I19" s="22"/>
      <c r="J19" s="22"/>
      <c r="K19" s="22"/>
      <c r="L19" s="16">
        <f t="shared" si="0"/>
        <v>0</v>
      </c>
      <c r="M19" s="16">
        <f t="shared" si="3"/>
        <v>0</v>
      </c>
      <c r="N19" s="16">
        <f t="shared" si="4"/>
        <v>0</v>
      </c>
      <c r="O19" s="16">
        <f t="shared" si="5"/>
        <v>0</v>
      </c>
      <c r="P19" s="16">
        <f t="shared" si="6"/>
        <v>0</v>
      </c>
      <c r="Q19" s="16">
        <f t="shared" si="7"/>
        <v>0</v>
      </c>
      <c r="R19" s="16">
        <f t="shared" si="8"/>
        <v>0</v>
      </c>
      <c r="S19" s="16">
        <f t="shared" si="9"/>
        <v>0</v>
      </c>
      <c r="T19" s="16">
        <f t="shared" si="10"/>
        <v>0</v>
      </c>
      <c r="U19" s="16"/>
      <c r="V19" s="16"/>
      <c r="W19" s="17">
        <f t="shared" si="2"/>
        <v>0</v>
      </c>
      <c r="X19" s="48"/>
      <c r="Z19" s="79"/>
      <c r="AA19" s="75"/>
      <c r="AB19" s="80"/>
      <c r="AC19" s="80"/>
      <c r="AD19" s="80"/>
      <c r="AE19" s="80"/>
      <c r="AF19" s="80"/>
      <c r="AG19" s="80"/>
      <c r="AH19" s="80"/>
      <c r="AI19" s="80"/>
      <c r="AJ19" s="81"/>
      <c r="AK19" s="82"/>
      <c r="AL19" s="82"/>
      <c r="AM19" s="82"/>
      <c r="AN19" s="82"/>
      <c r="AO19" s="82"/>
      <c r="AP19" s="82"/>
      <c r="AQ19" s="82"/>
      <c r="AR19" s="74"/>
      <c r="AS19" s="74"/>
      <c r="AT19" s="74"/>
      <c r="AU19" s="74"/>
      <c r="AV19" s="74"/>
    </row>
    <row r="20" spans="1:48" x14ac:dyDescent="0.25">
      <c r="A20" s="71"/>
      <c r="B20" s="46"/>
      <c r="C20" s="18"/>
      <c r="D20" s="19"/>
      <c r="E20" s="84" t="s">
        <v>55</v>
      </c>
      <c r="F20" s="20"/>
      <c r="G20" s="21"/>
      <c r="H20" s="22"/>
      <c r="I20" s="22"/>
      <c r="J20" s="22"/>
      <c r="K20" s="22"/>
      <c r="L20" s="16">
        <f t="shared" si="0"/>
        <v>0</v>
      </c>
      <c r="M20" s="16">
        <f t="shared" si="3"/>
        <v>0</v>
      </c>
      <c r="N20" s="16">
        <f t="shared" si="4"/>
        <v>0</v>
      </c>
      <c r="O20" s="16">
        <f t="shared" si="5"/>
        <v>0</v>
      </c>
      <c r="P20" s="16">
        <f t="shared" si="6"/>
        <v>0</v>
      </c>
      <c r="Q20" s="16">
        <f t="shared" si="7"/>
        <v>0</v>
      </c>
      <c r="R20" s="16">
        <f t="shared" si="8"/>
        <v>0</v>
      </c>
      <c r="S20" s="16">
        <f t="shared" si="9"/>
        <v>0</v>
      </c>
      <c r="T20" s="16">
        <f t="shared" si="10"/>
        <v>0</v>
      </c>
      <c r="U20" s="16"/>
      <c r="V20" s="16"/>
      <c r="W20" s="17">
        <f t="shared" si="2"/>
        <v>0</v>
      </c>
      <c r="X20" s="48"/>
      <c r="Z20" s="79"/>
      <c r="AA20" s="75"/>
      <c r="AB20" s="80"/>
      <c r="AC20" s="80"/>
      <c r="AD20" s="80"/>
      <c r="AE20" s="80"/>
      <c r="AF20" s="80"/>
      <c r="AG20" s="80"/>
      <c r="AH20" s="80"/>
      <c r="AI20" s="80"/>
      <c r="AJ20" s="81"/>
      <c r="AK20" s="82"/>
      <c r="AL20" s="82"/>
      <c r="AM20" s="82"/>
      <c r="AN20" s="82"/>
      <c r="AO20" s="82"/>
      <c r="AP20" s="82"/>
      <c r="AQ20" s="82"/>
      <c r="AR20" s="74"/>
      <c r="AS20" s="74"/>
      <c r="AT20" s="74"/>
      <c r="AU20" s="74"/>
      <c r="AV20" s="74"/>
    </row>
    <row r="21" spans="1:48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11">SUM(G11:G20)</f>
        <v>0</v>
      </c>
      <c r="H21" s="24">
        <f t="shared" si="11"/>
        <v>0</v>
      </c>
      <c r="I21" s="24">
        <f t="shared" si="11"/>
        <v>0</v>
      </c>
      <c r="J21" s="24">
        <f t="shared" si="11"/>
        <v>0</v>
      </c>
      <c r="K21" s="24">
        <f t="shared" si="11"/>
        <v>0</v>
      </c>
      <c r="L21" s="24">
        <f t="shared" si="11"/>
        <v>0</v>
      </c>
      <c r="M21" s="24">
        <f t="shared" si="11"/>
        <v>0</v>
      </c>
      <c r="N21" s="24">
        <f t="shared" si="11"/>
        <v>0</v>
      </c>
      <c r="O21" s="24">
        <f t="shared" si="11"/>
        <v>0</v>
      </c>
      <c r="P21" s="24">
        <f t="shared" si="11"/>
        <v>0</v>
      </c>
      <c r="Q21" s="24">
        <f t="shared" si="11"/>
        <v>0</v>
      </c>
      <c r="R21" s="24">
        <f t="shared" si="11"/>
        <v>0</v>
      </c>
      <c r="S21" s="24">
        <f t="shared" si="11"/>
        <v>0</v>
      </c>
      <c r="T21" s="24">
        <f t="shared" si="11"/>
        <v>0</v>
      </c>
      <c r="U21" s="24">
        <f t="shared" si="11"/>
        <v>0</v>
      </c>
      <c r="V21" s="24">
        <f t="shared" si="11"/>
        <v>0</v>
      </c>
      <c r="W21" s="24">
        <f t="shared" si="11"/>
        <v>0</v>
      </c>
      <c r="X21" s="25"/>
      <c r="Z21" s="75"/>
      <c r="AA21" s="75"/>
      <c r="AB21" s="83"/>
      <c r="AC21" s="83"/>
      <c r="AD21" s="83"/>
      <c r="AE21" s="83"/>
      <c r="AF21" s="83"/>
      <c r="AG21" s="83"/>
      <c r="AH21" s="83"/>
      <c r="AI21" s="83"/>
      <c r="AJ21" s="81"/>
      <c r="AK21" s="82"/>
      <c r="AL21" s="82"/>
      <c r="AM21" s="82"/>
      <c r="AN21" s="82"/>
      <c r="AO21" s="82"/>
      <c r="AP21" s="82"/>
      <c r="AQ21" s="82"/>
      <c r="AR21" s="74"/>
      <c r="AS21" s="74"/>
      <c r="AT21" s="74"/>
      <c r="AU21" s="74"/>
      <c r="AV21" s="74"/>
    </row>
    <row r="22" spans="1:48" ht="16.5" thickBot="1" x14ac:dyDescent="0.3">
      <c r="A22" s="26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48" ht="15.75" x14ac:dyDescent="0.25">
      <c r="A24" s="31" t="s">
        <v>31</v>
      </c>
      <c r="B24" s="155" t="s">
        <v>32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33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48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48" ht="15" customHeight="1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48" ht="15" customHeight="1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48" ht="15.75" customHeight="1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48" ht="16.5" thickBot="1" x14ac:dyDescent="0.3">
      <c r="A29" s="26"/>
      <c r="B29" s="26"/>
      <c r="C29" s="27"/>
      <c r="D29" s="27"/>
      <c r="E29" s="27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48" x14ac:dyDescent="0.25">
      <c r="A30" s="35" t="s">
        <v>41</v>
      </c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80" t="s">
        <v>42</v>
      </c>
      <c r="P30" s="181"/>
      <c r="Q30" s="181"/>
      <c r="R30" s="181"/>
      <c r="S30" s="181"/>
      <c r="T30" s="181"/>
      <c r="U30" s="181"/>
      <c r="V30" s="181"/>
      <c r="W30" s="181"/>
      <c r="X30" s="182"/>
    </row>
    <row r="31" spans="1:48" x14ac:dyDescent="0.25">
      <c r="A31" s="37">
        <v>1</v>
      </c>
      <c r="B31" s="37"/>
      <c r="C31" s="38" t="s">
        <v>43</v>
      </c>
      <c r="D31" s="39"/>
      <c r="E31" s="39"/>
      <c r="F31" s="39"/>
      <c r="G31" s="39"/>
      <c r="H31" s="39"/>
      <c r="I31" s="40"/>
      <c r="J31" s="40"/>
      <c r="K31" s="40"/>
      <c r="L31" s="39"/>
      <c r="M31" s="39"/>
      <c r="N31" s="39"/>
      <c r="O31" s="183" t="s">
        <v>57</v>
      </c>
      <c r="P31" s="184"/>
      <c r="Q31" s="184"/>
      <c r="R31" s="184"/>
      <c r="S31" s="184"/>
      <c r="T31" s="184"/>
      <c r="U31" s="184"/>
      <c r="V31" s="184"/>
      <c r="W31" s="184"/>
      <c r="X31" s="185"/>
    </row>
    <row r="32" spans="1:48" x14ac:dyDescent="0.25">
      <c r="A32" s="37">
        <v>2</v>
      </c>
      <c r="B32" s="37"/>
      <c r="C32" s="38" t="s">
        <v>44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83" t="s">
        <v>49</v>
      </c>
      <c r="P32" s="184"/>
      <c r="Q32" s="184"/>
      <c r="R32" s="184"/>
      <c r="S32" s="184"/>
      <c r="T32" s="184"/>
      <c r="U32" s="184"/>
      <c r="V32" s="184"/>
      <c r="W32" s="184"/>
      <c r="X32" s="185"/>
    </row>
    <row r="33" spans="1:24" x14ac:dyDescent="0.25">
      <c r="A33" s="37"/>
      <c r="B33" s="37"/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9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24" x14ac:dyDescent="0.25">
      <c r="A34" s="37"/>
      <c r="B34" s="37"/>
      <c r="C34" s="38"/>
      <c r="D34" s="41"/>
      <c r="E34"/>
      <c r="F34"/>
      <c r="G34"/>
      <c r="H34"/>
      <c r="I34"/>
      <c r="J34"/>
      <c r="K34"/>
      <c r="L34"/>
      <c r="M34"/>
      <c r="N34"/>
      <c r="O34" s="183"/>
      <c r="P34" s="184"/>
      <c r="Q34" s="184"/>
      <c r="R34" s="184"/>
      <c r="S34" s="184"/>
      <c r="T34" s="184"/>
      <c r="U34" s="184"/>
      <c r="V34" s="184"/>
      <c r="W34" s="184"/>
      <c r="X34" s="185"/>
    </row>
    <row r="35" spans="1:24" x14ac:dyDescent="0.25">
      <c r="A35" s="42" t="s">
        <v>45</v>
      </c>
      <c r="B35" s="42"/>
      <c r="C35" s="186" t="s">
        <v>54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183" t="s">
        <v>50</v>
      </c>
      <c r="P35" s="184"/>
      <c r="Q35" s="184"/>
      <c r="R35" s="184"/>
      <c r="S35" s="184"/>
      <c r="T35" s="184"/>
      <c r="U35" s="184"/>
      <c r="V35" s="184"/>
      <c r="W35" s="184"/>
      <c r="X35" s="185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187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190"/>
      <c r="P37" s="191"/>
      <c r="Q37" s="191"/>
      <c r="R37" s="191"/>
      <c r="S37" s="191"/>
      <c r="T37" s="191"/>
      <c r="U37" s="191"/>
      <c r="V37" s="191"/>
      <c r="W37" s="191"/>
      <c r="X37" s="192"/>
    </row>
    <row r="38" spans="1:24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3:X33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O31:X31"/>
    <mergeCell ref="O32:X32"/>
    <mergeCell ref="O34:X34"/>
    <mergeCell ref="C35:M37"/>
    <mergeCell ref="O35:X35"/>
    <mergeCell ref="O36:X36"/>
    <mergeCell ref="O37:X37"/>
  </mergeCells>
  <pageMargins left="0" right="0" top="0" bottom="0" header="0.31496062992125984" footer="0.31496062992125984"/>
  <pageSetup paperSize="9" scale="6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AV40"/>
  <sheetViews>
    <sheetView zoomScaleNormal="100" workbookViewId="0">
      <selection activeCell="T20" sqref="T20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1.140625" style="23" customWidth="1"/>
    <col min="4" max="4" width="5.85546875" style="23" customWidth="1"/>
    <col min="5" max="5" width="12.7109375" style="23" bestFit="1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  <col min="26" max="26" width="13.7109375" customWidth="1"/>
    <col min="27" max="27" width="24.7109375" customWidth="1"/>
    <col min="28" max="28" width="13.85546875" customWidth="1"/>
    <col min="31" max="31" width="11.7109375" customWidth="1"/>
    <col min="33" max="33" width="12.5703125" customWidth="1"/>
    <col min="40" max="40" width="12.42578125" customWidth="1"/>
  </cols>
  <sheetData>
    <row r="1" spans="1:48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48" ht="18.75" thickBo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8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48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48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48" ht="18.75" thickBot="1" x14ac:dyDescent="0.3">
      <c r="A6" s="109" t="s">
        <v>4</v>
      </c>
      <c r="B6" s="110"/>
      <c r="C6" s="110"/>
      <c r="D6" s="110"/>
      <c r="E6" s="129" t="s">
        <v>75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48" ht="19.5" thickBot="1" x14ac:dyDescent="0.35">
      <c r="A7" s="3"/>
      <c r="B7" s="3"/>
      <c r="C7" s="3"/>
      <c r="D7" s="3"/>
      <c r="E7" s="3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48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</v>
      </c>
      <c r="F8" s="132" t="s">
        <v>9</v>
      </c>
      <c r="G8" s="164" t="s">
        <v>10</v>
      </c>
      <c r="H8" s="164"/>
      <c r="I8" s="164"/>
      <c r="J8" s="164"/>
      <c r="K8" s="165"/>
      <c r="L8" s="132" t="s">
        <v>11</v>
      </c>
      <c r="M8" s="166" t="s">
        <v>12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48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16</v>
      </c>
      <c r="N9" s="162" t="s">
        <v>17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  <c r="Z10" s="75"/>
      <c r="AA10" s="75"/>
      <c r="AB10" s="75"/>
      <c r="AC10" s="76"/>
      <c r="AD10" s="76"/>
      <c r="AE10" s="75"/>
      <c r="AF10" s="76"/>
      <c r="AG10" s="75"/>
      <c r="AH10" s="75"/>
      <c r="AI10" s="76"/>
      <c r="AJ10" s="77"/>
      <c r="AK10" s="77"/>
      <c r="AL10" s="78"/>
      <c r="AM10" s="78"/>
      <c r="AN10" s="77"/>
      <c r="AO10" s="78"/>
      <c r="AP10" s="77"/>
      <c r="AQ10" s="78"/>
      <c r="AR10" s="74"/>
      <c r="AS10" s="74"/>
      <c r="AT10" s="74"/>
      <c r="AU10" s="74"/>
      <c r="AV10" s="74"/>
    </row>
    <row r="11" spans="1:48" x14ac:dyDescent="0.25">
      <c r="A11" s="71"/>
      <c r="B11" s="46"/>
      <c r="C11" s="72"/>
      <c r="D11" s="19"/>
      <c r="E11" s="84" t="s">
        <v>55</v>
      </c>
      <c r="F11" s="20"/>
      <c r="G11" s="21"/>
      <c r="H11" s="22"/>
      <c r="I11" s="22"/>
      <c r="J11" s="22"/>
      <c r="K11" s="22"/>
      <c r="L11" s="16">
        <f t="shared" ref="L11:L20" si="0">ROUNDDOWN(SUM(G11:K11),2)</f>
        <v>0</v>
      </c>
      <c r="M11" s="16">
        <f>IF(F11=621,ROUNDDOWN(0.1*L11,2),0)</f>
        <v>0</v>
      </c>
      <c r="N11" s="16">
        <f>IF(F11=623,ROUNDDOWN(0.1*L11,2),0)</f>
        <v>0</v>
      </c>
      <c r="O11" s="16">
        <f>IF(L11&gt;=7644,107.01,ROUNDDOWN(L11*0.014,2))</f>
        <v>0</v>
      </c>
      <c r="P11" s="16">
        <f>IF(L11&gt;=7644,1070.16,ROUNDDOWN(L11*0.14,2))</f>
        <v>0</v>
      </c>
      <c r="Q11" s="16">
        <f t="shared" ref="Q11" si="1">ROUNDDOWN(L11*0.008,2)</f>
        <v>0</v>
      </c>
      <c r="R11" s="16">
        <f>IF(L11&gt;=7644,229.32,ROUNDDOWN(L11*0.03,2))</f>
        <v>0</v>
      </c>
      <c r="S11" s="16">
        <f>IF(L11&gt;=7644,76.44,ROUNDDOWN(L11*0.01,2))</f>
        <v>0</v>
      </c>
      <c r="T11" s="16">
        <f>IF(L11&gt;=7644,363.09,ROUNDDOWN(L11*0.0475,2))</f>
        <v>0</v>
      </c>
      <c r="U11" s="16"/>
      <c r="V11" s="16"/>
      <c r="W11" s="17">
        <f t="shared" ref="W11:W20" si="2">SUM(L11:V11)</f>
        <v>0</v>
      </c>
      <c r="X11" s="48"/>
      <c r="Z11" s="79"/>
      <c r="AA11" s="75"/>
      <c r="AB11" s="80"/>
      <c r="AC11" s="80"/>
      <c r="AD11" s="80"/>
      <c r="AE11" s="80"/>
      <c r="AF11" s="80"/>
      <c r="AG11" s="80"/>
      <c r="AH11" s="80"/>
      <c r="AI11" s="80"/>
      <c r="AJ11" s="81"/>
      <c r="AK11" s="82"/>
      <c r="AL11" s="82"/>
      <c r="AM11" s="82"/>
      <c r="AN11" s="82"/>
      <c r="AO11" s="82"/>
      <c r="AP11" s="82"/>
      <c r="AQ11" s="82"/>
      <c r="AR11" s="74"/>
      <c r="AS11" s="74"/>
      <c r="AT11" s="74"/>
      <c r="AU11" s="74"/>
      <c r="AV11" s="74"/>
    </row>
    <row r="12" spans="1:48" x14ac:dyDescent="0.25">
      <c r="A12" s="71"/>
      <c r="B12" s="46"/>
      <c r="C12" s="73"/>
      <c r="D12" s="19"/>
      <c r="E12" s="84" t="s">
        <v>55</v>
      </c>
      <c r="F12" s="20"/>
      <c r="G12" s="21"/>
      <c r="H12" s="22"/>
      <c r="I12" s="22"/>
      <c r="J12" s="22"/>
      <c r="K12" s="22"/>
      <c r="L12" s="16">
        <f t="shared" si="0"/>
        <v>0</v>
      </c>
      <c r="M12" s="16">
        <f t="shared" ref="M12:M20" si="3">IF(F12=621,ROUNDDOWN(0.1*L12,2),0)</f>
        <v>0</v>
      </c>
      <c r="N12" s="16">
        <f t="shared" ref="N12:N20" si="4">IF(F12=623,ROUNDDOWN(0.1*L12,2),0)</f>
        <v>0</v>
      </c>
      <c r="O12" s="16">
        <f t="shared" ref="O12:O20" si="5">IF(L12&gt;=7644,107.01,ROUNDDOWN(L12*0.014,2))</f>
        <v>0</v>
      </c>
      <c r="P12" s="16">
        <f t="shared" ref="P12:P20" si="6">IF(L12&gt;=7644,1070.16,ROUNDDOWN(L12*0.14,2))</f>
        <v>0</v>
      </c>
      <c r="Q12" s="16">
        <f t="shared" ref="Q12:Q20" si="7">ROUNDDOWN(L12*0.008,2)</f>
        <v>0</v>
      </c>
      <c r="R12" s="16">
        <f t="shared" ref="R12:R20" si="8">IF(L12&gt;=7644,229.32,ROUNDDOWN(L12*0.03,2))</f>
        <v>0</v>
      </c>
      <c r="S12" s="16">
        <f t="shared" ref="S12:S20" si="9">IF(L12&gt;=7644,76.44,ROUNDDOWN(L12*0.01,2))</f>
        <v>0</v>
      </c>
      <c r="T12" s="16">
        <f t="shared" ref="T12:T20" si="10">IF(L12&gt;=7644,363.09,ROUNDDOWN(L12*0.0475,2))</f>
        <v>0</v>
      </c>
      <c r="U12" s="16"/>
      <c r="V12" s="16"/>
      <c r="W12" s="17">
        <f t="shared" si="2"/>
        <v>0</v>
      </c>
      <c r="X12" s="48"/>
      <c r="Z12" s="79"/>
      <c r="AA12" s="75"/>
      <c r="AB12" s="80"/>
      <c r="AC12" s="80"/>
      <c r="AD12" s="80"/>
      <c r="AE12" s="80"/>
      <c r="AF12" s="80"/>
      <c r="AG12" s="80"/>
      <c r="AH12" s="80"/>
      <c r="AI12" s="80"/>
      <c r="AJ12" s="81"/>
      <c r="AK12" s="82"/>
      <c r="AL12" s="82"/>
      <c r="AM12" s="82"/>
      <c r="AN12" s="82"/>
      <c r="AO12" s="82"/>
      <c r="AP12" s="82"/>
      <c r="AQ12" s="82"/>
      <c r="AR12" s="74"/>
      <c r="AS12" s="74"/>
      <c r="AT12" s="74"/>
      <c r="AU12" s="74"/>
      <c r="AV12" s="74"/>
    </row>
    <row r="13" spans="1:48" x14ac:dyDescent="0.25">
      <c r="A13" s="71"/>
      <c r="B13" s="46"/>
      <c r="C13" s="18"/>
      <c r="D13" s="19"/>
      <c r="E13" s="84" t="s">
        <v>55</v>
      </c>
      <c r="F13" s="20"/>
      <c r="G13" s="21"/>
      <c r="H13" s="22"/>
      <c r="I13" s="22"/>
      <c r="J13" s="22"/>
      <c r="K13" s="22"/>
      <c r="L13" s="16">
        <f t="shared" si="0"/>
        <v>0</v>
      </c>
      <c r="M13" s="16">
        <f t="shared" si="3"/>
        <v>0</v>
      </c>
      <c r="N13" s="16">
        <f t="shared" si="4"/>
        <v>0</v>
      </c>
      <c r="O13" s="16">
        <f t="shared" si="5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  <c r="T13" s="16">
        <f t="shared" si="10"/>
        <v>0</v>
      </c>
      <c r="U13" s="16"/>
      <c r="V13" s="16"/>
      <c r="W13" s="17">
        <f t="shared" si="2"/>
        <v>0</v>
      </c>
      <c r="X13" s="48"/>
      <c r="Z13" s="79"/>
      <c r="AA13" s="75"/>
      <c r="AB13" s="80"/>
      <c r="AC13" s="80"/>
      <c r="AD13" s="80"/>
      <c r="AE13" s="80"/>
      <c r="AF13" s="80"/>
      <c r="AG13" s="80"/>
      <c r="AH13" s="80"/>
      <c r="AI13" s="80"/>
      <c r="AJ13" s="81"/>
      <c r="AK13" s="82"/>
      <c r="AL13" s="82"/>
      <c r="AM13" s="82"/>
      <c r="AN13" s="82"/>
      <c r="AO13" s="82"/>
      <c r="AP13" s="82"/>
      <c r="AQ13" s="82"/>
      <c r="AR13" s="74"/>
      <c r="AS13" s="74"/>
      <c r="AT13" s="74"/>
      <c r="AU13" s="74"/>
      <c r="AV13" s="74"/>
    </row>
    <row r="14" spans="1:48" x14ac:dyDescent="0.25">
      <c r="A14" s="71"/>
      <c r="B14" s="46"/>
      <c r="C14" s="18"/>
      <c r="D14" s="19"/>
      <c r="E14" s="84" t="s">
        <v>55</v>
      </c>
      <c r="F14" s="20"/>
      <c r="G14" s="21"/>
      <c r="H14" s="22"/>
      <c r="I14" s="22"/>
      <c r="J14" s="22"/>
      <c r="K14" s="22"/>
      <c r="L14" s="16">
        <f t="shared" si="0"/>
        <v>0</v>
      </c>
      <c r="M14" s="16">
        <f t="shared" si="3"/>
        <v>0</v>
      </c>
      <c r="N14" s="16">
        <f t="shared" si="4"/>
        <v>0</v>
      </c>
      <c r="O14" s="16">
        <f t="shared" si="5"/>
        <v>0</v>
      </c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  <c r="T14" s="16">
        <f t="shared" si="10"/>
        <v>0</v>
      </c>
      <c r="U14" s="16"/>
      <c r="V14" s="16"/>
      <c r="W14" s="17">
        <f t="shared" si="2"/>
        <v>0</v>
      </c>
      <c r="X14" s="48"/>
      <c r="Z14" s="79"/>
      <c r="AA14" s="75"/>
      <c r="AB14" s="80"/>
      <c r="AC14" s="80"/>
      <c r="AD14" s="80"/>
      <c r="AE14" s="80"/>
      <c r="AF14" s="80"/>
      <c r="AG14" s="80"/>
      <c r="AH14" s="80"/>
      <c r="AI14" s="80"/>
      <c r="AJ14" s="81"/>
      <c r="AK14" s="82"/>
      <c r="AL14" s="82"/>
      <c r="AM14" s="82"/>
      <c r="AN14" s="82"/>
      <c r="AO14" s="82"/>
      <c r="AP14" s="82"/>
      <c r="AQ14" s="82"/>
      <c r="AR14" s="74"/>
      <c r="AS14" s="74"/>
      <c r="AT14" s="74"/>
      <c r="AU14" s="74"/>
      <c r="AV14" s="74"/>
    </row>
    <row r="15" spans="1:48" x14ac:dyDescent="0.25">
      <c r="A15" s="71"/>
      <c r="B15" s="46"/>
      <c r="C15" s="18"/>
      <c r="D15" s="19"/>
      <c r="E15" s="84" t="s">
        <v>55</v>
      </c>
      <c r="F15" s="20"/>
      <c r="G15" s="21"/>
      <c r="H15" s="22"/>
      <c r="I15" s="22"/>
      <c r="J15" s="22"/>
      <c r="K15" s="22"/>
      <c r="L15" s="16">
        <f t="shared" si="0"/>
        <v>0</v>
      </c>
      <c r="M15" s="16">
        <f t="shared" si="3"/>
        <v>0</v>
      </c>
      <c r="N15" s="16">
        <f t="shared" si="4"/>
        <v>0</v>
      </c>
      <c r="O15" s="16">
        <f t="shared" si="5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  <c r="T15" s="16">
        <f t="shared" si="10"/>
        <v>0</v>
      </c>
      <c r="U15" s="16"/>
      <c r="V15" s="16"/>
      <c r="W15" s="17">
        <f t="shared" si="2"/>
        <v>0</v>
      </c>
      <c r="X15" s="48"/>
      <c r="Z15" s="79"/>
      <c r="AA15" s="75"/>
      <c r="AB15" s="80"/>
      <c r="AC15" s="80"/>
      <c r="AD15" s="80"/>
      <c r="AE15" s="80"/>
      <c r="AF15" s="80"/>
      <c r="AG15" s="80"/>
      <c r="AH15" s="80"/>
      <c r="AI15" s="80"/>
      <c r="AJ15" s="81"/>
      <c r="AK15" s="82"/>
      <c r="AL15" s="82"/>
      <c r="AM15" s="82"/>
      <c r="AN15" s="82"/>
      <c r="AO15" s="82"/>
      <c r="AP15" s="82"/>
      <c r="AQ15" s="82"/>
      <c r="AR15" s="74"/>
      <c r="AS15" s="74"/>
      <c r="AT15" s="74"/>
      <c r="AU15" s="74"/>
      <c r="AV15" s="74"/>
    </row>
    <row r="16" spans="1:48" x14ac:dyDescent="0.25">
      <c r="A16" s="71"/>
      <c r="B16" s="46"/>
      <c r="C16" s="18"/>
      <c r="D16" s="19"/>
      <c r="E16" s="84" t="s">
        <v>55</v>
      </c>
      <c r="F16" s="20"/>
      <c r="G16" s="21"/>
      <c r="H16" s="22"/>
      <c r="I16" s="22"/>
      <c r="J16" s="22"/>
      <c r="K16" s="22"/>
      <c r="L16" s="16">
        <f t="shared" si="0"/>
        <v>0</v>
      </c>
      <c r="M16" s="16">
        <f t="shared" si="3"/>
        <v>0</v>
      </c>
      <c r="N16" s="16">
        <f t="shared" si="4"/>
        <v>0</v>
      </c>
      <c r="O16" s="16">
        <f t="shared" si="5"/>
        <v>0</v>
      </c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  <c r="T16" s="16">
        <f t="shared" si="10"/>
        <v>0</v>
      </c>
      <c r="U16" s="16"/>
      <c r="V16" s="16"/>
      <c r="W16" s="17">
        <f t="shared" si="2"/>
        <v>0</v>
      </c>
      <c r="X16" s="48"/>
      <c r="Z16" s="79"/>
      <c r="AA16" s="75"/>
      <c r="AB16" s="80"/>
      <c r="AC16" s="80"/>
      <c r="AD16" s="80"/>
      <c r="AE16" s="80"/>
      <c r="AF16" s="80"/>
      <c r="AG16" s="80"/>
      <c r="AH16" s="80"/>
      <c r="AI16" s="80"/>
      <c r="AJ16" s="81"/>
      <c r="AK16" s="82"/>
      <c r="AL16" s="82"/>
      <c r="AM16" s="82"/>
      <c r="AN16" s="82"/>
      <c r="AO16" s="82"/>
      <c r="AP16" s="82"/>
      <c r="AQ16" s="82"/>
      <c r="AR16" s="74"/>
      <c r="AS16" s="74"/>
      <c r="AT16" s="74"/>
      <c r="AU16" s="74"/>
      <c r="AV16" s="74"/>
    </row>
    <row r="17" spans="1:48" x14ac:dyDescent="0.25">
      <c r="A17" s="71"/>
      <c r="B17" s="46"/>
      <c r="C17" s="18"/>
      <c r="D17" s="19"/>
      <c r="E17" s="84" t="s">
        <v>55</v>
      </c>
      <c r="F17" s="20"/>
      <c r="G17" s="21"/>
      <c r="H17" s="22"/>
      <c r="I17" s="22"/>
      <c r="J17" s="22"/>
      <c r="K17" s="22"/>
      <c r="L17" s="16">
        <f t="shared" si="0"/>
        <v>0</v>
      </c>
      <c r="M17" s="16">
        <f t="shared" si="3"/>
        <v>0</v>
      </c>
      <c r="N17" s="16">
        <f t="shared" si="4"/>
        <v>0</v>
      </c>
      <c r="O17" s="16">
        <f t="shared" si="5"/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 t="shared" si="9"/>
        <v>0</v>
      </c>
      <c r="T17" s="16">
        <f t="shared" si="10"/>
        <v>0</v>
      </c>
      <c r="U17" s="16"/>
      <c r="V17" s="16"/>
      <c r="W17" s="17">
        <f t="shared" si="2"/>
        <v>0</v>
      </c>
      <c r="X17" s="48"/>
      <c r="Z17" s="79"/>
      <c r="AA17" s="75"/>
      <c r="AB17" s="80"/>
      <c r="AC17" s="80"/>
      <c r="AD17" s="80"/>
      <c r="AE17" s="80"/>
      <c r="AF17" s="80"/>
      <c r="AG17" s="80"/>
      <c r="AH17" s="80"/>
      <c r="AI17" s="80"/>
      <c r="AJ17" s="81"/>
      <c r="AK17" s="82"/>
      <c r="AL17" s="82"/>
      <c r="AM17" s="82"/>
      <c r="AN17" s="82"/>
      <c r="AO17" s="82"/>
      <c r="AP17" s="82"/>
      <c r="AQ17" s="82"/>
      <c r="AR17" s="74"/>
      <c r="AS17" s="74"/>
      <c r="AT17" s="74"/>
      <c r="AU17" s="74"/>
      <c r="AV17" s="74"/>
    </row>
    <row r="18" spans="1:48" x14ac:dyDescent="0.25">
      <c r="A18" s="71"/>
      <c r="B18" s="46"/>
      <c r="C18" s="18"/>
      <c r="D18" s="19"/>
      <c r="E18" s="84" t="s">
        <v>55</v>
      </c>
      <c r="F18" s="20"/>
      <c r="G18" s="21"/>
      <c r="H18" s="22"/>
      <c r="I18" s="22"/>
      <c r="J18" s="22"/>
      <c r="K18" s="22"/>
      <c r="L18" s="16">
        <f t="shared" si="0"/>
        <v>0</v>
      </c>
      <c r="M18" s="16">
        <f t="shared" si="3"/>
        <v>0</v>
      </c>
      <c r="N18" s="16">
        <f t="shared" si="4"/>
        <v>0</v>
      </c>
      <c r="O18" s="16">
        <f t="shared" si="5"/>
        <v>0</v>
      </c>
      <c r="P18" s="16">
        <f t="shared" si="6"/>
        <v>0</v>
      </c>
      <c r="Q18" s="16">
        <f t="shared" si="7"/>
        <v>0</v>
      </c>
      <c r="R18" s="16">
        <f t="shared" si="8"/>
        <v>0</v>
      </c>
      <c r="S18" s="16">
        <f t="shared" si="9"/>
        <v>0</v>
      </c>
      <c r="T18" s="16">
        <f t="shared" si="10"/>
        <v>0</v>
      </c>
      <c r="U18" s="16"/>
      <c r="V18" s="16"/>
      <c r="W18" s="17">
        <f t="shared" si="2"/>
        <v>0</v>
      </c>
      <c r="X18" s="48"/>
      <c r="Z18" s="79"/>
      <c r="AA18" s="75"/>
      <c r="AB18" s="80"/>
      <c r="AC18" s="80"/>
      <c r="AD18" s="80"/>
      <c r="AE18" s="80"/>
      <c r="AF18" s="80"/>
      <c r="AG18" s="80"/>
      <c r="AH18" s="80"/>
      <c r="AI18" s="80"/>
      <c r="AJ18" s="81"/>
      <c r="AK18" s="82"/>
      <c r="AL18" s="82"/>
      <c r="AM18" s="82"/>
      <c r="AN18" s="82"/>
      <c r="AO18" s="82"/>
      <c r="AP18" s="82"/>
      <c r="AQ18" s="82"/>
      <c r="AR18" s="74"/>
      <c r="AS18" s="74"/>
      <c r="AT18" s="74"/>
      <c r="AU18" s="74"/>
      <c r="AV18" s="74"/>
    </row>
    <row r="19" spans="1:48" x14ac:dyDescent="0.25">
      <c r="A19" s="71"/>
      <c r="B19" s="46"/>
      <c r="C19" s="18"/>
      <c r="D19" s="19"/>
      <c r="E19" s="84" t="s">
        <v>55</v>
      </c>
      <c r="F19" s="20"/>
      <c r="G19" s="21"/>
      <c r="H19" s="22"/>
      <c r="I19" s="22"/>
      <c r="J19" s="22"/>
      <c r="K19" s="22"/>
      <c r="L19" s="16">
        <f t="shared" si="0"/>
        <v>0</v>
      </c>
      <c r="M19" s="16">
        <f t="shared" si="3"/>
        <v>0</v>
      </c>
      <c r="N19" s="16">
        <f t="shared" si="4"/>
        <v>0</v>
      </c>
      <c r="O19" s="16">
        <f t="shared" si="5"/>
        <v>0</v>
      </c>
      <c r="P19" s="16">
        <f t="shared" si="6"/>
        <v>0</v>
      </c>
      <c r="Q19" s="16">
        <f t="shared" si="7"/>
        <v>0</v>
      </c>
      <c r="R19" s="16">
        <f t="shared" si="8"/>
        <v>0</v>
      </c>
      <c r="S19" s="16">
        <f t="shared" si="9"/>
        <v>0</v>
      </c>
      <c r="T19" s="16">
        <f t="shared" si="10"/>
        <v>0</v>
      </c>
      <c r="U19" s="16"/>
      <c r="V19" s="16"/>
      <c r="W19" s="17">
        <f t="shared" si="2"/>
        <v>0</v>
      </c>
      <c r="X19" s="48"/>
      <c r="Z19" s="79"/>
      <c r="AA19" s="75"/>
      <c r="AB19" s="80"/>
      <c r="AC19" s="80"/>
      <c r="AD19" s="80"/>
      <c r="AE19" s="80"/>
      <c r="AF19" s="80"/>
      <c r="AG19" s="80"/>
      <c r="AH19" s="80"/>
      <c r="AI19" s="80"/>
      <c r="AJ19" s="81"/>
      <c r="AK19" s="82"/>
      <c r="AL19" s="82"/>
      <c r="AM19" s="82"/>
      <c r="AN19" s="82"/>
      <c r="AO19" s="82"/>
      <c r="AP19" s="82"/>
      <c r="AQ19" s="82"/>
      <c r="AR19" s="74"/>
      <c r="AS19" s="74"/>
      <c r="AT19" s="74"/>
      <c r="AU19" s="74"/>
      <c r="AV19" s="74"/>
    </row>
    <row r="20" spans="1:48" x14ac:dyDescent="0.25">
      <c r="A20" s="71"/>
      <c r="B20" s="46"/>
      <c r="C20" s="18"/>
      <c r="D20" s="19"/>
      <c r="E20" s="84" t="s">
        <v>55</v>
      </c>
      <c r="F20" s="20"/>
      <c r="G20" s="21"/>
      <c r="H20" s="22"/>
      <c r="I20" s="22"/>
      <c r="J20" s="22"/>
      <c r="K20" s="22"/>
      <c r="L20" s="16">
        <f t="shared" si="0"/>
        <v>0</v>
      </c>
      <c r="M20" s="16">
        <f t="shared" si="3"/>
        <v>0</v>
      </c>
      <c r="N20" s="16">
        <f t="shared" si="4"/>
        <v>0</v>
      </c>
      <c r="O20" s="16">
        <f t="shared" si="5"/>
        <v>0</v>
      </c>
      <c r="P20" s="16">
        <f t="shared" si="6"/>
        <v>0</v>
      </c>
      <c r="Q20" s="16">
        <f t="shared" si="7"/>
        <v>0</v>
      </c>
      <c r="R20" s="16">
        <f t="shared" si="8"/>
        <v>0</v>
      </c>
      <c r="S20" s="16">
        <f t="shared" si="9"/>
        <v>0</v>
      </c>
      <c r="T20" s="16">
        <f t="shared" si="10"/>
        <v>0</v>
      </c>
      <c r="U20" s="16"/>
      <c r="V20" s="16"/>
      <c r="W20" s="17">
        <f t="shared" si="2"/>
        <v>0</v>
      </c>
      <c r="X20" s="48"/>
      <c r="Z20" s="79"/>
      <c r="AA20" s="75"/>
      <c r="AB20" s="80"/>
      <c r="AC20" s="80"/>
      <c r="AD20" s="80"/>
      <c r="AE20" s="80"/>
      <c r="AF20" s="80"/>
      <c r="AG20" s="80"/>
      <c r="AH20" s="80"/>
      <c r="AI20" s="80"/>
      <c r="AJ20" s="81"/>
      <c r="AK20" s="82"/>
      <c r="AL20" s="82"/>
      <c r="AM20" s="82"/>
      <c r="AN20" s="82"/>
      <c r="AO20" s="82"/>
      <c r="AP20" s="82"/>
      <c r="AQ20" s="82"/>
      <c r="AR20" s="74"/>
      <c r="AS20" s="74"/>
      <c r="AT20" s="74"/>
      <c r="AU20" s="74"/>
      <c r="AV20" s="74"/>
    </row>
    <row r="21" spans="1:48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11">SUM(G11:G20)</f>
        <v>0</v>
      </c>
      <c r="H21" s="24">
        <f t="shared" si="11"/>
        <v>0</v>
      </c>
      <c r="I21" s="24">
        <f t="shared" si="11"/>
        <v>0</v>
      </c>
      <c r="J21" s="24">
        <f t="shared" si="11"/>
        <v>0</v>
      </c>
      <c r="K21" s="24">
        <f t="shared" si="11"/>
        <v>0</v>
      </c>
      <c r="L21" s="24">
        <f t="shared" si="11"/>
        <v>0</v>
      </c>
      <c r="M21" s="24">
        <f t="shared" si="11"/>
        <v>0</v>
      </c>
      <c r="N21" s="24">
        <f t="shared" si="11"/>
        <v>0</v>
      </c>
      <c r="O21" s="24">
        <f t="shared" si="11"/>
        <v>0</v>
      </c>
      <c r="P21" s="24">
        <f t="shared" si="11"/>
        <v>0</v>
      </c>
      <c r="Q21" s="24">
        <f t="shared" si="11"/>
        <v>0</v>
      </c>
      <c r="R21" s="24">
        <f t="shared" si="11"/>
        <v>0</v>
      </c>
      <c r="S21" s="24">
        <f t="shared" si="11"/>
        <v>0</v>
      </c>
      <c r="T21" s="24">
        <f t="shared" si="11"/>
        <v>0</v>
      </c>
      <c r="U21" s="24">
        <f t="shared" si="11"/>
        <v>0</v>
      </c>
      <c r="V21" s="24">
        <f t="shared" si="11"/>
        <v>0</v>
      </c>
      <c r="W21" s="24">
        <f t="shared" si="11"/>
        <v>0</v>
      </c>
      <c r="X21" s="25"/>
      <c r="Z21" s="75"/>
      <c r="AA21" s="75"/>
      <c r="AB21" s="83"/>
      <c r="AC21" s="83"/>
      <c r="AD21" s="83"/>
      <c r="AE21" s="83"/>
      <c r="AF21" s="83"/>
      <c r="AG21" s="83"/>
      <c r="AH21" s="83"/>
      <c r="AI21" s="83"/>
      <c r="AJ21" s="81"/>
      <c r="AK21" s="82"/>
      <c r="AL21" s="82"/>
      <c r="AM21" s="82"/>
      <c r="AN21" s="82"/>
      <c r="AO21" s="82"/>
      <c r="AP21" s="82"/>
      <c r="AQ21" s="82"/>
      <c r="AR21" s="74"/>
      <c r="AS21" s="74"/>
      <c r="AT21" s="74"/>
      <c r="AU21" s="74"/>
      <c r="AV21" s="74"/>
    </row>
    <row r="22" spans="1:48" ht="16.5" thickBot="1" x14ac:dyDescent="0.3">
      <c r="A22" s="26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48" ht="15.75" x14ac:dyDescent="0.25">
      <c r="A24" s="31" t="s">
        <v>31</v>
      </c>
      <c r="B24" s="155" t="s">
        <v>32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33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48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48" ht="15" customHeight="1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48" ht="15" customHeight="1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48" ht="15.75" customHeight="1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48" ht="16.5" thickBot="1" x14ac:dyDescent="0.3">
      <c r="A29" s="26"/>
      <c r="B29" s="26"/>
      <c r="C29" s="27"/>
      <c r="D29" s="27"/>
      <c r="E29" s="27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48" x14ac:dyDescent="0.25">
      <c r="A30" s="35" t="s">
        <v>41</v>
      </c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80" t="s">
        <v>42</v>
      </c>
      <c r="P30" s="181"/>
      <c r="Q30" s="181"/>
      <c r="R30" s="181"/>
      <c r="S30" s="181"/>
      <c r="T30" s="181"/>
      <c r="U30" s="181"/>
      <c r="V30" s="181"/>
      <c r="W30" s="181"/>
      <c r="X30" s="182"/>
    </row>
    <row r="31" spans="1:48" x14ac:dyDescent="0.25">
      <c r="A31" s="37">
        <v>1</v>
      </c>
      <c r="B31" s="37"/>
      <c r="C31" s="38" t="s">
        <v>43</v>
      </c>
      <c r="D31" s="39"/>
      <c r="E31" s="39"/>
      <c r="F31" s="39"/>
      <c r="G31" s="39"/>
      <c r="H31" s="39"/>
      <c r="I31" s="40"/>
      <c r="J31" s="40"/>
      <c r="K31" s="40"/>
      <c r="L31" s="39"/>
      <c r="M31" s="39"/>
      <c r="N31" s="39"/>
      <c r="O31" s="183" t="s">
        <v>57</v>
      </c>
      <c r="P31" s="184"/>
      <c r="Q31" s="184"/>
      <c r="R31" s="184"/>
      <c r="S31" s="184"/>
      <c r="T31" s="184"/>
      <c r="U31" s="184"/>
      <c r="V31" s="184"/>
      <c r="W31" s="184"/>
      <c r="X31" s="185"/>
    </row>
    <row r="32" spans="1:48" x14ac:dyDescent="0.25">
      <c r="A32" s="37">
        <v>2</v>
      </c>
      <c r="B32" s="37"/>
      <c r="C32" s="38" t="s">
        <v>44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83" t="s">
        <v>49</v>
      </c>
      <c r="P32" s="184"/>
      <c r="Q32" s="184"/>
      <c r="R32" s="184"/>
      <c r="S32" s="184"/>
      <c r="T32" s="184"/>
      <c r="U32" s="184"/>
      <c r="V32" s="184"/>
      <c r="W32" s="184"/>
      <c r="X32" s="185"/>
    </row>
    <row r="33" spans="1:24" x14ac:dyDescent="0.25">
      <c r="A33" s="37"/>
      <c r="B33" s="37"/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9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24" x14ac:dyDescent="0.25">
      <c r="A34" s="37"/>
      <c r="B34" s="37"/>
      <c r="C34" s="38"/>
      <c r="D34" s="41"/>
      <c r="E34"/>
      <c r="F34"/>
      <c r="G34"/>
      <c r="H34"/>
      <c r="I34"/>
      <c r="J34"/>
      <c r="K34"/>
      <c r="L34"/>
      <c r="M34"/>
      <c r="N34"/>
      <c r="O34" s="183"/>
      <c r="P34" s="184"/>
      <c r="Q34" s="184"/>
      <c r="R34" s="184"/>
      <c r="S34" s="184"/>
      <c r="T34" s="184"/>
      <c r="U34" s="184"/>
      <c r="V34" s="184"/>
      <c r="W34" s="184"/>
      <c r="X34" s="185"/>
    </row>
    <row r="35" spans="1:24" x14ac:dyDescent="0.25">
      <c r="A35" s="42" t="s">
        <v>45</v>
      </c>
      <c r="B35" s="42"/>
      <c r="C35" s="186" t="s">
        <v>54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183" t="s">
        <v>50</v>
      </c>
      <c r="P35" s="184"/>
      <c r="Q35" s="184"/>
      <c r="R35" s="184"/>
      <c r="S35" s="184"/>
      <c r="T35" s="184"/>
      <c r="U35" s="184"/>
      <c r="V35" s="184"/>
      <c r="W35" s="184"/>
      <c r="X35" s="185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187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190"/>
      <c r="P37" s="191"/>
      <c r="Q37" s="191"/>
      <c r="R37" s="191"/>
      <c r="S37" s="191"/>
      <c r="T37" s="191"/>
      <c r="U37" s="191"/>
      <c r="V37" s="191"/>
      <c r="W37" s="191"/>
      <c r="X37" s="192"/>
    </row>
    <row r="38" spans="1:24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3:X33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O31:X31"/>
    <mergeCell ref="O32:X32"/>
    <mergeCell ref="O34:X34"/>
    <mergeCell ref="C35:M37"/>
    <mergeCell ref="O35:X35"/>
    <mergeCell ref="O36:X36"/>
    <mergeCell ref="O37:X37"/>
  </mergeCells>
  <pageMargins left="0" right="0" top="0" bottom="0" header="0.31496062992125984" footer="0.31496062992125984"/>
  <pageSetup paperSize="9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V40"/>
  <sheetViews>
    <sheetView topLeftCell="D1" zoomScaleNormal="100" workbookViewId="0">
      <selection activeCell="T20" sqref="T20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1.140625" style="23" customWidth="1"/>
    <col min="4" max="4" width="5.85546875" style="23" customWidth="1"/>
    <col min="5" max="5" width="12.7109375" style="23" bestFit="1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  <col min="26" max="26" width="13.7109375" customWidth="1"/>
    <col min="27" max="27" width="24.7109375" customWidth="1"/>
    <col min="28" max="28" width="13.85546875" customWidth="1"/>
    <col min="31" max="31" width="11.7109375" customWidth="1"/>
    <col min="33" max="33" width="12.5703125" customWidth="1"/>
    <col min="40" max="40" width="12.42578125" customWidth="1"/>
  </cols>
  <sheetData>
    <row r="1" spans="1:48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48" ht="18.75" thickBo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8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48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48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48" ht="18.75" thickBot="1" x14ac:dyDescent="0.3">
      <c r="A6" s="109" t="s">
        <v>4</v>
      </c>
      <c r="B6" s="110"/>
      <c r="C6" s="110"/>
      <c r="D6" s="110"/>
      <c r="E6" s="129" t="s">
        <v>76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48" ht="19.5" thickBot="1" x14ac:dyDescent="0.35">
      <c r="A7" s="3"/>
      <c r="B7" s="3"/>
      <c r="C7" s="3"/>
      <c r="D7" s="3"/>
      <c r="E7" s="3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48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</v>
      </c>
      <c r="F8" s="132" t="s">
        <v>9</v>
      </c>
      <c r="G8" s="164" t="s">
        <v>10</v>
      </c>
      <c r="H8" s="164"/>
      <c r="I8" s="164"/>
      <c r="J8" s="164"/>
      <c r="K8" s="165"/>
      <c r="L8" s="132" t="s">
        <v>11</v>
      </c>
      <c r="M8" s="166" t="s">
        <v>12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48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16</v>
      </c>
      <c r="N9" s="162" t="s">
        <v>17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  <c r="Z10" s="75"/>
      <c r="AA10" s="75"/>
      <c r="AB10" s="75"/>
      <c r="AC10" s="76"/>
      <c r="AD10" s="76"/>
      <c r="AE10" s="75"/>
      <c r="AF10" s="76"/>
      <c r="AG10" s="75"/>
      <c r="AH10" s="75"/>
      <c r="AI10" s="76"/>
      <c r="AJ10" s="77"/>
      <c r="AK10" s="77"/>
      <c r="AL10" s="78"/>
      <c r="AM10" s="78"/>
      <c r="AN10" s="77"/>
      <c r="AO10" s="78"/>
      <c r="AP10" s="77"/>
      <c r="AQ10" s="78"/>
      <c r="AR10" s="74"/>
      <c r="AS10" s="74"/>
      <c r="AT10" s="74"/>
      <c r="AU10" s="74"/>
      <c r="AV10" s="74"/>
    </row>
    <row r="11" spans="1:48" x14ac:dyDescent="0.25">
      <c r="A11" s="71"/>
      <c r="B11" s="46"/>
      <c r="C11" s="72"/>
      <c r="D11" s="19"/>
      <c r="E11" s="84" t="s">
        <v>55</v>
      </c>
      <c r="F11" s="20"/>
      <c r="G11" s="21"/>
      <c r="H11" s="22"/>
      <c r="I11" s="22"/>
      <c r="J11" s="22"/>
      <c r="K11" s="22"/>
      <c r="L11" s="16">
        <f t="shared" ref="L11:L20" si="0">ROUNDDOWN(SUM(G11:K11),2)</f>
        <v>0</v>
      </c>
      <c r="M11" s="16">
        <f>IF(F11=621,ROUNDDOWN(0.1*L11,2),0)</f>
        <v>0</v>
      </c>
      <c r="N11" s="16">
        <f>IF(F11=623,ROUNDDOWN(0.1*L11,2),0)</f>
        <v>0</v>
      </c>
      <c r="O11" s="16">
        <f>IF(L11&gt;=7644,107.01,ROUNDDOWN(L11*0.014,2))</f>
        <v>0</v>
      </c>
      <c r="P11" s="16">
        <f>IF(L11&gt;=7644,1070.16,ROUNDDOWN(L11*0.14,2))</f>
        <v>0</v>
      </c>
      <c r="Q11" s="16">
        <f t="shared" ref="Q11" si="1">ROUNDDOWN(L11*0.008,2)</f>
        <v>0</v>
      </c>
      <c r="R11" s="16">
        <f>IF(L11&gt;=7644,229.32,ROUNDDOWN(L11*0.03,2))</f>
        <v>0</v>
      </c>
      <c r="S11" s="16">
        <f>IF(L11&gt;=7644,76.44,ROUNDDOWN(L11*0.01,2))</f>
        <v>0</v>
      </c>
      <c r="T11" s="16">
        <f>IF(L11&gt;=7644,363.09,ROUNDDOWN(L11*0.0475,2))</f>
        <v>0</v>
      </c>
      <c r="U11" s="16"/>
      <c r="V11" s="16"/>
      <c r="W11" s="17">
        <f t="shared" ref="W11:W20" si="2">SUM(L11:V11)</f>
        <v>0</v>
      </c>
      <c r="X11" s="48"/>
      <c r="Z11" s="79"/>
      <c r="AA11" s="75"/>
      <c r="AB11" s="80"/>
      <c r="AC11" s="80"/>
      <c r="AD11" s="80"/>
      <c r="AE11" s="80"/>
      <c r="AF11" s="80"/>
      <c r="AG11" s="80"/>
      <c r="AH11" s="80"/>
      <c r="AI11" s="80"/>
      <c r="AJ11" s="81"/>
      <c r="AK11" s="82"/>
      <c r="AL11" s="82"/>
      <c r="AM11" s="82"/>
      <c r="AN11" s="82"/>
      <c r="AO11" s="82"/>
      <c r="AP11" s="82"/>
      <c r="AQ11" s="82"/>
      <c r="AR11" s="74"/>
      <c r="AS11" s="74"/>
      <c r="AT11" s="74"/>
      <c r="AU11" s="74"/>
      <c r="AV11" s="74"/>
    </row>
    <row r="12" spans="1:48" x14ac:dyDescent="0.25">
      <c r="A12" s="71"/>
      <c r="B12" s="46"/>
      <c r="C12" s="73"/>
      <c r="D12" s="19"/>
      <c r="E12" s="84" t="s">
        <v>55</v>
      </c>
      <c r="F12" s="20"/>
      <c r="G12" s="21"/>
      <c r="H12" s="22"/>
      <c r="I12" s="22"/>
      <c r="J12" s="22"/>
      <c r="K12" s="22"/>
      <c r="L12" s="16">
        <f t="shared" si="0"/>
        <v>0</v>
      </c>
      <c r="M12" s="16">
        <f t="shared" ref="M12:M20" si="3">IF(F12=621,ROUNDDOWN(0.1*L12,2),0)</f>
        <v>0</v>
      </c>
      <c r="N12" s="16">
        <f t="shared" ref="N12:N20" si="4">IF(F12=623,ROUNDDOWN(0.1*L12,2),0)</f>
        <v>0</v>
      </c>
      <c r="O12" s="16">
        <f t="shared" ref="O12:O20" si="5">IF(L12&gt;=7644,107.01,ROUNDDOWN(L12*0.014,2))</f>
        <v>0</v>
      </c>
      <c r="P12" s="16">
        <f t="shared" ref="P12:P20" si="6">IF(L12&gt;=7644,1070.16,ROUNDDOWN(L12*0.14,2))</f>
        <v>0</v>
      </c>
      <c r="Q12" s="16">
        <f t="shared" ref="Q12:Q20" si="7">ROUNDDOWN(L12*0.008,2)</f>
        <v>0</v>
      </c>
      <c r="R12" s="16">
        <f t="shared" ref="R12:R20" si="8">IF(L12&gt;=7644,229.32,ROUNDDOWN(L12*0.03,2))</f>
        <v>0</v>
      </c>
      <c r="S12" s="16">
        <f t="shared" ref="S12:S20" si="9">IF(L12&gt;=7644,76.44,ROUNDDOWN(L12*0.01,2))</f>
        <v>0</v>
      </c>
      <c r="T12" s="16">
        <f t="shared" ref="T12:T20" si="10">IF(L12&gt;=7644,363.09,ROUNDDOWN(L12*0.0475,2))</f>
        <v>0</v>
      </c>
      <c r="U12" s="16"/>
      <c r="V12" s="16"/>
      <c r="W12" s="17">
        <f t="shared" si="2"/>
        <v>0</v>
      </c>
      <c r="X12" s="48"/>
      <c r="Z12" s="79"/>
      <c r="AA12" s="75"/>
      <c r="AB12" s="80"/>
      <c r="AC12" s="80"/>
      <c r="AD12" s="80"/>
      <c r="AE12" s="80"/>
      <c r="AF12" s="80"/>
      <c r="AG12" s="80"/>
      <c r="AH12" s="80"/>
      <c r="AI12" s="80"/>
      <c r="AJ12" s="81"/>
      <c r="AK12" s="82"/>
      <c r="AL12" s="82"/>
      <c r="AM12" s="82"/>
      <c r="AN12" s="82"/>
      <c r="AO12" s="82"/>
      <c r="AP12" s="82"/>
      <c r="AQ12" s="82"/>
      <c r="AR12" s="74"/>
      <c r="AS12" s="74"/>
      <c r="AT12" s="74"/>
      <c r="AU12" s="74"/>
      <c r="AV12" s="74"/>
    </row>
    <row r="13" spans="1:48" x14ac:dyDescent="0.25">
      <c r="A13" s="71"/>
      <c r="B13" s="46"/>
      <c r="C13" s="18"/>
      <c r="D13" s="19"/>
      <c r="E13" s="84" t="s">
        <v>55</v>
      </c>
      <c r="F13" s="20"/>
      <c r="G13" s="21"/>
      <c r="H13" s="22"/>
      <c r="I13" s="22"/>
      <c r="J13" s="22"/>
      <c r="K13" s="22"/>
      <c r="L13" s="16">
        <f t="shared" si="0"/>
        <v>0</v>
      </c>
      <c r="M13" s="16">
        <f t="shared" si="3"/>
        <v>0</v>
      </c>
      <c r="N13" s="16">
        <f t="shared" si="4"/>
        <v>0</v>
      </c>
      <c r="O13" s="16">
        <f t="shared" si="5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  <c r="T13" s="16">
        <f t="shared" si="10"/>
        <v>0</v>
      </c>
      <c r="U13" s="16"/>
      <c r="V13" s="16"/>
      <c r="W13" s="17">
        <f t="shared" si="2"/>
        <v>0</v>
      </c>
      <c r="X13" s="48"/>
      <c r="Z13" s="79"/>
      <c r="AA13" s="75"/>
      <c r="AB13" s="80"/>
      <c r="AC13" s="80"/>
      <c r="AD13" s="80"/>
      <c r="AE13" s="80"/>
      <c r="AF13" s="80"/>
      <c r="AG13" s="80"/>
      <c r="AH13" s="80"/>
      <c r="AI13" s="80"/>
      <c r="AJ13" s="81"/>
      <c r="AK13" s="82"/>
      <c r="AL13" s="82"/>
      <c r="AM13" s="82"/>
      <c r="AN13" s="82"/>
      <c r="AO13" s="82"/>
      <c r="AP13" s="82"/>
      <c r="AQ13" s="82"/>
      <c r="AR13" s="74"/>
      <c r="AS13" s="74"/>
      <c r="AT13" s="74"/>
      <c r="AU13" s="74"/>
      <c r="AV13" s="74"/>
    </row>
    <row r="14" spans="1:48" x14ac:dyDescent="0.25">
      <c r="A14" s="71"/>
      <c r="B14" s="46"/>
      <c r="C14" s="18"/>
      <c r="D14" s="19"/>
      <c r="E14" s="84" t="s">
        <v>55</v>
      </c>
      <c r="F14" s="20"/>
      <c r="G14" s="21"/>
      <c r="H14" s="22"/>
      <c r="I14" s="22"/>
      <c r="J14" s="22"/>
      <c r="K14" s="22"/>
      <c r="L14" s="16">
        <f t="shared" si="0"/>
        <v>0</v>
      </c>
      <c r="M14" s="16">
        <f t="shared" si="3"/>
        <v>0</v>
      </c>
      <c r="N14" s="16">
        <f t="shared" si="4"/>
        <v>0</v>
      </c>
      <c r="O14" s="16">
        <f t="shared" si="5"/>
        <v>0</v>
      </c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  <c r="T14" s="16">
        <f t="shared" si="10"/>
        <v>0</v>
      </c>
      <c r="U14" s="16"/>
      <c r="V14" s="16"/>
      <c r="W14" s="17">
        <f t="shared" si="2"/>
        <v>0</v>
      </c>
      <c r="X14" s="48"/>
      <c r="Z14" s="79"/>
      <c r="AA14" s="75"/>
      <c r="AB14" s="80"/>
      <c r="AC14" s="80"/>
      <c r="AD14" s="80"/>
      <c r="AE14" s="80"/>
      <c r="AF14" s="80"/>
      <c r="AG14" s="80"/>
      <c r="AH14" s="80"/>
      <c r="AI14" s="80"/>
      <c r="AJ14" s="81"/>
      <c r="AK14" s="82"/>
      <c r="AL14" s="82"/>
      <c r="AM14" s="82"/>
      <c r="AN14" s="82"/>
      <c r="AO14" s="82"/>
      <c r="AP14" s="82"/>
      <c r="AQ14" s="82"/>
      <c r="AR14" s="74"/>
      <c r="AS14" s="74"/>
      <c r="AT14" s="74"/>
      <c r="AU14" s="74"/>
      <c r="AV14" s="74"/>
    </row>
    <row r="15" spans="1:48" x14ac:dyDescent="0.25">
      <c r="A15" s="71"/>
      <c r="B15" s="46"/>
      <c r="C15" s="18"/>
      <c r="D15" s="19"/>
      <c r="E15" s="84" t="s">
        <v>55</v>
      </c>
      <c r="F15" s="20"/>
      <c r="G15" s="21"/>
      <c r="H15" s="22"/>
      <c r="I15" s="22"/>
      <c r="J15" s="22"/>
      <c r="K15" s="22"/>
      <c r="L15" s="16">
        <f t="shared" si="0"/>
        <v>0</v>
      </c>
      <c r="M15" s="16">
        <f t="shared" si="3"/>
        <v>0</v>
      </c>
      <c r="N15" s="16">
        <f t="shared" si="4"/>
        <v>0</v>
      </c>
      <c r="O15" s="16">
        <f t="shared" si="5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  <c r="T15" s="16">
        <f t="shared" si="10"/>
        <v>0</v>
      </c>
      <c r="U15" s="16"/>
      <c r="V15" s="16"/>
      <c r="W15" s="17">
        <f t="shared" si="2"/>
        <v>0</v>
      </c>
      <c r="X15" s="48"/>
      <c r="Z15" s="79"/>
      <c r="AA15" s="75"/>
      <c r="AB15" s="80"/>
      <c r="AC15" s="80"/>
      <c r="AD15" s="80"/>
      <c r="AE15" s="80"/>
      <c r="AF15" s="80"/>
      <c r="AG15" s="80"/>
      <c r="AH15" s="80"/>
      <c r="AI15" s="80"/>
      <c r="AJ15" s="81"/>
      <c r="AK15" s="82"/>
      <c r="AL15" s="82"/>
      <c r="AM15" s="82"/>
      <c r="AN15" s="82"/>
      <c r="AO15" s="82"/>
      <c r="AP15" s="82"/>
      <c r="AQ15" s="82"/>
      <c r="AR15" s="74"/>
      <c r="AS15" s="74"/>
      <c r="AT15" s="74"/>
      <c r="AU15" s="74"/>
      <c r="AV15" s="74"/>
    </row>
    <row r="16" spans="1:48" x14ac:dyDescent="0.25">
      <c r="A16" s="71"/>
      <c r="B16" s="46"/>
      <c r="C16" s="18"/>
      <c r="D16" s="19"/>
      <c r="E16" s="84" t="s">
        <v>55</v>
      </c>
      <c r="F16" s="20"/>
      <c r="G16" s="21"/>
      <c r="H16" s="22"/>
      <c r="I16" s="22"/>
      <c r="J16" s="22"/>
      <c r="K16" s="22"/>
      <c r="L16" s="16">
        <f t="shared" si="0"/>
        <v>0</v>
      </c>
      <c r="M16" s="16">
        <f t="shared" si="3"/>
        <v>0</v>
      </c>
      <c r="N16" s="16">
        <f t="shared" si="4"/>
        <v>0</v>
      </c>
      <c r="O16" s="16">
        <f t="shared" si="5"/>
        <v>0</v>
      </c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  <c r="T16" s="16">
        <f t="shared" si="10"/>
        <v>0</v>
      </c>
      <c r="U16" s="16"/>
      <c r="V16" s="16"/>
      <c r="W16" s="17">
        <f t="shared" si="2"/>
        <v>0</v>
      </c>
      <c r="X16" s="48"/>
      <c r="Z16" s="79"/>
      <c r="AA16" s="75"/>
      <c r="AB16" s="80"/>
      <c r="AC16" s="80"/>
      <c r="AD16" s="80"/>
      <c r="AE16" s="80"/>
      <c r="AF16" s="80"/>
      <c r="AG16" s="80"/>
      <c r="AH16" s="80"/>
      <c r="AI16" s="80"/>
      <c r="AJ16" s="81"/>
      <c r="AK16" s="82"/>
      <c r="AL16" s="82"/>
      <c r="AM16" s="82"/>
      <c r="AN16" s="82"/>
      <c r="AO16" s="82"/>
      <c r="AP16" s="82"/>
      <c r="AQ16" s="82"/>
      <c r="AR16" s="74"/>
      <c r="AS16" s="74"/>
      <c r="AT16" s="74"/>
      <c r="AU16" s="74"/>
      <c r="AV16" s="74"/>
    </row>
    <row r="17" spans="1:48" x14ac:dyDescent="0.25">
      <c r="A17" s="71"/>
      <c r="B17" s="46"/>
      <c r="C17" s="18"/>
      <c r="D17" s="19"/>
      <c r="E17" s="84" t="s">
        <v>55</v>
      </c>
      <c r="F17" s="20"/>
      <c r="G17" s="21"/>
      <c r="H17" s="22"/>
      <c r="I17" s="22"/>
      <c r="J17" s="22"/>
      <c r="K17" s="22"/>
      <c r="L17" s="16">
        <f t="shared" si="0"/>
        <v>0</v>
      </c>
      <c r="M17" s="16">
        <f t="shared" si="3"/>
        <v>0</v>
      </c>
      <c r="N17" s="16">
        <f t="shared" si="4"/>
        <v>0</v>
      </c>
      <c r="O17" s="16">
        <f t="shared" si="5"/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 t="shared" si="9"/>
        <v>0</v>
      </c>
      <c r="T17" s="16">
        <f t="shared" si="10"/>
        <v>0</v>
      </c>
      <c r="U17" s="16"/>
      <c r="V17" s="16"/>
      <c r="W17" s="17">
        <f t="shared" si="2"/>
        <v>0</v>
      </c>
      <c r="X17" s="48"/>
      <c r="Z17" s="79"/>
      <c r="AA17" s="75"/>
      <c r="AB17" s="80"/>
      <c r="AC17" s="80"/>
      <c r="AD17" s="80"/>
      <c r="AE17" s="80"/>
      <c r="AF17" s="80"/>
      <c r="AG17" s="80"/>
      <c r="AH17" s="80"/>
      <c r="AI17" s="80"/>
      <c r="AJ17" s="81"/>
      <c r="AK17" s="82"/>
      <c r="AL17" s="82"/>
      <c r="AM17" s="82"/>
      <c r="AN17" s="82"/>
      <c r="AO17" s="82"/>
      <c r="AP17" s="82"/>
      <c r="AQ17" s="82"/>
      <c r="AR17" s="74"/>
      <c r="AS17" s="74"/>
      <c r="AT17" s="74"/>
      <c r="AU17" s="74"/>
      <c r="AV17" s="74"/>
    </row>
    <row r="18" spans="1:48" x14ac:dyDescent="0.25">
      <c r="A18" s="71"/>
      <c r="B18" s="46"/>
      <c r="C18" s="18"/>
      <c r="D18" s="19"/>
      <c r="E18" s="84" t="s">
        <v>55</v>
      </c>
      <c r="F18" s="20"/>
      <c r="G18" s="21"/>
      <c r="H18" s="22"/>
      <c r="I18" s="22"/>
      <c r="J18" s="22"/>
      <c r="K18" s="22"/>
      <c r="L18" s="16">
        <f t="shared" si="0"/>
        <v>0</v>
      </c>
      <c r="M18" s="16">
        <f t="shared" si="3"/>
        <v>0</v>
      </c>
      <c r="N18" s="16">
        <f t="shared" si="4"/>
        <v>0</v>
      </c>
      <c r="O18" s="16">
        <f t="shared" si="5"/>
        <v>0</v>
      </c>
      <c r="P18" s="16">
        <f t="shared" si="6"/>
        <v>0</v>
      </c>
      <c r="Q18" s="16">
        <f t="shared" si="7"/>
        <v>0</v>
      </c>
      <c r="R18" s="16">
        <f t="shared" si="8"/>
        <v>0</v>
      </c>
      <c r="S18" s="16">
        <f t="shared" si="9"/>
        <v>0</v>
      </c>
      <c r="T18" s="16">
        <f t="shared" si="10"/>
        <v>0</v>
      </c>
      <c r="U18" s="16"/>
      <c r="V18" s="16"/>
      <c r="W18" s="17">
        <f t="shared" si="2"/>
        <v>0</v>
      </c>
      <c r="X18" s="48"/>
      <c r="Z18" s="79"/>
      <c r="AA18" s="75"/>
      <c r="AB18" s="80"/>
      <c r="AC18" s="80"/>
      <c r="AD18" s="80"/>
      <c r="AE18" s="80"/>
      <c r="AF18" s="80"/>
      <c r="AG18" s="80"/>
      <c r="AH18" s="80"/>
      <c r="AI18" s="80"/>
      <c r="AJ18" s="81"/>
      <c r="AK18" s="82"/>
      <c r="AL18" s="82"/>
      <c r="AM18" s="82"/>
      <c r="AN18" s="82"/>
      <c r="AO18" s="82"/>
      <c r="AP18" s="82"/>
      <c r="AQ18" s="82"/>
      <c r="AR18" s="74"/>
      <c r="AS18" s="74"/>
      <c r="AT18" s="74"/>
      <c r="AU18" s="74"/>
      <c r="AV18" s="74"/>
    </row>
    <row r="19" spans="1:48" x14ac:dyDescent="0.25">
      <c r="A19" s="71"/>
      <c r="B19" s="46"/>
      <c r="C19" s="18"/>
      <c r="D19" s="19"/>
      <c r="E19" s="84" t="s">
        <v>55</v>
      </c>
      <c r="F19" s="20"/>
      <c r="G19" s="21"/>
      <c r="H19" s="22"/>
      <c r="I19" s="22"/>
      <c r="J19" s="22"/>
      <c r="K19" s="22"/>
      <c r="L19" s="16">
        <f t="shared" si="0"/>
        <v>0</v>
      </c>
      <c r="M19" s="16">
        <f t="shared" si="3"/>
        <v>0</v>
      </c>
      <c r="N19" s="16">
        <f t="shared" si="4"/>
        <v>0</v>
      </c>
      <c r="O19" s="16">
        <f t="shared" si="5"/>
        <v>0</v>
      </c>
      <c r="P19" s="16">
        <f t="shared" si="6"/>
        <v>0</v>
      </c>
      <c r="Q19" s="16">
        <f t="shared" si="7"/>
        <v>0</v>
      </c>
      <c r="R19" s="16">
        <f t="shared" si="8"/>
        <v>0</v>
      </c>
      <c r="S19" s="16">
        <f t="shared" si="9"/>
        <v>0</v>
      </c>
      <c r="T19" s="16">
        <f t="shared" si="10"/>
        <v>0</v>
      </c>
      <c r="U19" s="16"/>
      <c r="V19" s="16"/>
      <c r="W19" s="17">
        <f t="shared" si="2"/>
        <v>0</v>
      </c>
      <c r="X19" s="48"/>
      <c r="Z19" s="79"/>
      <c r="AA19" s="75"/>
      <c r="AB19" s="80"/>
      <c r="AC19" s="80"/>
      <c r="AD19" s="80"/>
      <c r="AE19" s="80"/>
      <c r="AF19" s="80"/>
      <c r="AG19" s="80"/>
      <c r="AH19" s="80"/>
      <c r="AI19" s="80"/>
      <c r="AJ19" s="81"/>
      <c r="AK19" s="82"/>
      <c r="AL19" s="82"/>
      <c r="AM19" s="82"/>
      <c r="AN19" s="82"/>
      <c r="AO19" s="82"/>
      <c r="AP19" s="82"/>
      <c r="AQ19" s="82"/>
      <c r="AR19" s="74"/>
      <c r="AS19" s="74"/>
      <c r="AT19" s="74"/>
      <c r="AU19" s="74"/>
      <c r="AV19" s="74"/>
    </row>
    <row r="20" spans="1:48" x14ac:dyDescent="0.25">
      <c r="A20" s="71"/>
      <c r="B20" s="46"/>
      <c r="C20" s="18"/>
      <c r="D20" s="19"/>
      <c r="E20" s="84" t="s">
        <v>55</v>
      </c>
      <c r="F20" s="20"/>
      <c r="G20" s="21"/>
      <c r="H20" s="22"/>
      <c r="I20" s="22"/>
      <c r="J20" s="22"/>
      <c r="K20" s="22"/>
      <c r="L20" s="16">
        <f t="shared" si="0"/>
        <v>0</v>
      </c>
      <c r="M20" s="16">
        <f t="shared" si="3"/>
        <v>0</v>
      </c>
      <c r="N20" s="16">
        <f t="shared" si="4"/>
        <v>0</v>
      </c>
      <c r="O20" s="16">
        <f t="shared" si="5"/>
        <v>0</v>
      </c>
      <c r="P20" s="16">
        <f t="shared" si="6"/>
        <v>0</v>
      </c>
      <c r="Q20" s="16">
        <f t="shared" si="7"/>
        <v>0</v>
      </c>
      <c r="R20" s="16">
        <f t="shared" si="8"/>
        <v>0</v>
      </c>
      <c r="S20" s="16">
        <f t="shared" si="9"/>
        <v>0</v>
      </c>
      <c r="T20" s="16">
        <f t="shared" si="10"/>
        <v>0</v>
      </c>
      <c r="U20" s="16"/>
      <c r="V20" s="16"/>
      <c r="W20" s="17">
        <f t="shared" si="2"/>
        <v>0</v>
      </c>
      <c r="X20" s="48"/>
      <c r="Z20" s="79"/>
      <c r="AA20" s="75"/>
      <c r="AB20" s="80"/>
      <c r="AC20" s="80"/>
      <c r="AD20" s="80"/>
      <c r="AE20" s="80"/>
      <c r="AF20" s="80"/>
      <c r="AG20" s="80"/>
      <c r="AH20" s="80"/>
      <c r="AI20" s="80"/>
      <c r="AJ20" s="81"/>
      <c r="AK20" s="82"/>
      <c r="AL20" s="82"/>
      <c r="AM20" s="82"/>
      <c r="AN20" s="82"/>
      <c r="AO20" s="82"/>
      <c r="AP20" s="82"/>
      <c r="AQ20" s="82"/>
      <c r="AR20" s="74"/>
      <c r="AS20" s="74"/>
      <c r="AT20" s="74"/>
      <c r="AU20" s="74"/>
      <c r="AV20" s="74"/>
    </row>
    <row r="21" spans="1:48" ht="15.75" x14ac:dyDescent="0.25">
      <c r="A21" s="143" t="s">
        <v>64</v>
      </c>
      <c r="B21" s="144"/>
      <c r="C21" s="144"/>
      <c r="D21" s="144"/>
      <c r="E21" s="145"/>
      <c r="F21" s="70"/>
      <c r="G21" s="24">
        <f t="shared" ref="G21:W21" si="11">SUM(G11:G20)</f>
        <v>0</v>
      </c>
      <c r="H21" s="24">
        <f t="shared" si="11"/>
        <v>0</v>
      </c>
      <c r="I21" s="24">
        <f t="shared" si="11"/>
        <v>0</v>
      </c>
      <c r="J21" s="24">
        <f t="shared" si="11"/>
        <v>0</v>
      </c>
      <c r="K21" s="24">
        <f t="shared" si="11"/>
        <v>0</v>
      </c>
      <c r="L21" s="24">
        <f t="shared" si="11"/>
        <v>0</v>
      </c>
      <c r="M21" s="24">
        <f t="shared" si="11"/>
        <v>0</v>
      </c>
      <c r="N21" s="24">
        <f t="shared" si="11"/>
        <v>0</v>
      </c>
      <c r="O21" s="24">
        <f t="shared" si="11"/>
        <v>0</v>
      </c>
      <c r="P21" s="24">
        <f t="shared" si="11"/>
        <v>0</v>
      </c>
      <c r="Q21" s="24">
        <f t="shared" si="11"/>
        <v>0</v>
      </c>
      <c r="R21" s="24">
        <f t="shared" si="11"/>
        <v>0</v>
      </c>
      <c r="S21" s="24">
        <f t="shared" si="11"/>
        <v>0</v>
      </c>
      <c r="T21" s="24">
        <f t="shared" si="11"/>
        <v>0</v>
      </c>
      <c r="U21" s="24">
        <f t="shared" si="11"/>
        <v>0</v>
      </c>
      <c r="V21" s="24">
        <f t="shared" si="11"/>
        <v>0</v>
      </c>
      <c r="W21" s="24">
        <f t="shared" si="11"/>
        <v>0</v>
      </c>
      <c r="X21" s="25"/>
      <c r="Z21" s="75"/>
      <c r="AA21" s="75"/>
      <c r="AB21" s="83"/>
      <c r="AC21" s="83"/>
      <c r="AD21" s="83"/>
      <c r="AE21" s="83"/>
      <c r="AF21" s="83"/>
      <c r="AG21" s="83"/>
      <c r="AH21" s="83"/>
      <c r="AI21" s="83"/>
      <c r="AJ21" s="81"/>
      <c r="AK21" s="82"/>
      <c r="AL21" s="82"/>
      <c r="AM21" s="82"/>
      <c r="AN21" s="82"/>
      <c r="AO21" s="82"/>
      <c r="AP21" s="82"/>
      <c r="AQ21" s="82"/>
      <c r="AR21" s="74"/>
      <c r="AS21" s="74"/>
      <c r="AT21" s="74"/>
      <c r="AU21" s="74"/>
      <c r="AV21" s="74"/>
    </row>
    <row r="22" spans="1:48" ht="16.5" thickBot="1" x14ac:dyDescent="0.3">
      <c r="A22" s="26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48" ht="15.75" x14ac:dyDescent="0.25">
      <c r="A24" s="31" t="s">
        <v>31</v>
      </c>
      <c r="B24" s="155" t="s">
        <v>32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33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48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48" ht="15" customHeight="1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48" ht="15" customHeight="1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48" ht="15.75" customHeight="1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48" ht="16.5" thickBot="1" x14ac:dyDescent="0.3">
      <c r="A29" s="26"/>
      <c r="B29" s="26"/>
      <c r="C29" s="27"/>
      <c r="D29" s="27"/>
      <c r="E29" s="27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48" x14ac:dyDescent="0.25">
      <c r="A30" s="35" t="s">
        <v>41</v>
      </c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80" t="s">
        <v>42</v>
      </c>
      <c r="P30" s="181"/>
      <c r="Q30" s="181"/>
      <c r="R30" s="181"/>
      <c r="S30" s="181"/>
      <c r="T30" s="181"/>
      <c r="U30" s="181"/>
      <c r="V30" s="181"/>
      <c r="W30" s="181"/>
      <c r="X30" s="182"/>
    </row>
    <row r="31" spans="1:48" x14ac:dyDescent="0.25">
      <c r="A31" s="37">
        <v>1</v>
      </c>
      <c r="B31" s="37"/>
      <c r="C31" s="38" t="s">
        <v>43</v>
      </c>
      <c r="D31" s="39"/>
      <c r="E31" s="39"/>
      <c r="F31" s="39"/>
      <c r="G31" s="39"/>
      <c r="H31" s="39"/>
      <c r="I31" s="40"/>
      <c r="J31" s="40"/>
      <c r="K31" s="40"/>
      <c r="L31" s="39"/>
      <c r="M31" s="39"/>
      <c r="N31" s="39"/>
      <c r="O31" s="183" t="s">
        <v>57</v>
      </c>
      <c r="P31" s="184"/>
      <c r="Q31" s="184"/>
      <c r="R31" s="184"/>
      <c r="S31" s="184"/>
      <c r="T31" s="184"/>
      <c r="U31" s="184"/>
      <c r="V31" s="184"/>
      <c r="W31" s="184"/>
      <c r="X31" s="185"/>
    </row>
    <row r="32" spans="1:48" x14ac:dyDescent="0.25">
      <c r="A32" s="37">
        <v>2</v>
      </c>
      <c r="B32" s="37"/>
      <c r="C32" s="38" t="s">
        <v>44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83" t="s">
        <v>49</v>
      </c>
      <c r="P32" s="184"/>
      <c r="Q32" s="184"/>
      <c r="R32" s="184"/>
      <c r="S32" s="184"/>
      <c r="T32" s="184"/>
      <c r="U32" s="184"/>
      <c r="V32" s="184"/>
      <c r="W32" s="184"/>
      <c r="X32" s="185"/>
    </row>
    <row r="33" spans="1:24" x14ac:dyDescent="0.25">
      <c r="A33" s="37"/>
      <c r="B33" s="37"/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9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24" x14ac:dyDescent="0.25">
      <c r="A34" s="37"/>
      <c r="B34" s="37"/>
      <c r="C34" s="38"/>
      <c r="D34" s="41"/>
      <c r="E34"/>
      <c r="F34"/>
      <c r="G34"/>
      <c r="H34"/>
      <c r="I34"/>
      <c r="J34"/>
      <c r="K34"/>
      <c r="L34"/>
      <c r="M34"/>
      <c r="N34"/>
      <c r="O34" s="183"/>
      <c r="P34" s="184"/>
      <c r="Q34" s="184"/>
      <c r="R34" s="184"/>
      <c r="S34" s="184"/>
      <c r="T34" s="184"/>
      <c r="U34" s="184"/>
      <c r="V34" s="184"/>
      <c r="W34" s="184"/>
      <c r="X34" s="185"/>
    </row>
    <row r="35" spans="1:24" x14ac:dyDescent="0.25">
      <c r="A35" s="42" t="s">
        <v>45</v>
      </c>
      <c r="B35" s="42"/>
      <c r="C35" s="186" t="s">
        <v>54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183" t="s">
        <v>50</v>
      </c>
      <c r="P35" s="184"/>
      <c r="Q35" s="184"/>
      <c r="R35" s="184"/>
      <c r="S35" s="184"/>
      <c r="T35" s="184"/>
      <c r="U35" s="184"/>
      <c r="V35" s="184"/>
      <c r="W35" s="184"/>
      <c r="X35" s="185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187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190"/>
      <c r="P37" s="191"/>
      <c r="Q37" s="191"/>
      <c r="R37" s="191"/>
      <c r="S37" s="191"/>
      <c r="T37" s="191"/>
      <c r="U37" s="191"/>
      <c r="V37" s="191"/>
      <c r="W37" s="191"/>
      <c r="X37" s="192"/>
    </row>
    <row r="38" spans="1:24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3:X33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O31:X31"/>
    <mergeCell ref="O32:X32"/>
    <mergeCell ref="O34:X34"/>
    <mergeCell ref="C35:M37"/>
    <mergeCell ref="O35:X35"/>
    <mergeCell ref="O36:X36"/>
    <mergeCell ref="O37:X37"/>
  </mergeCells>
  <pageMargins left="0" right="0" top="0" bottom="0" header="0.31496062992125984" footer="0.31496062992125984"/>
  <pageSetup paperSize="9"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V40"/>
  <sheetViews>
    <sheetView zoomScaleNormal="100" workbookViewId="0">
      <selection activeCell="S19" sqref="S19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1.140625" style="23" customWidth="1"/>
    <col min="4" max="4" width="5.85546875" style="23" customWidth="1"/>
    <col min="5" max="5" width="12.7109375" style="23" bestFit="1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  <col min="26" max="26" width="13.7109375" customWidth="1"/>
    <col min="27" max="27" width="24.7109375" customWidth="1"/>
    <col min="28" max="28" width="13.85546875" customWidth="1"/>
    <col min="31" max="31" width="11.7109375" customWidth="1"/>
    <col min="33" max="33" width="12.5703125" customWidth="1"/>
    <col min="40" max="40" width="12.42578125" customWidth="1"/>
  </cols>
  <sheetData>
    <row r="1" spans="1:48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48" ht="18.75" thickBo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8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48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48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48" ht="18.75" thickBot="1" x14ac:dyDescent="0.3">
      <c r="A6" s="109" t="s">
        <v>4</v>
      </c>
      <c r="B6" s="110"/>
      <c r="C6" s="110"/>
      <c r="D6" s="110"/>
      <c r="E6" s="129" t="s">
        <v>77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48" ht="19.5" thickBot="1" x14ac:dyDescent="0.35">
      <c r="A7" s="3"/>
      <c r="B7" s="3"/>
      <c r="C7" s="3"/>
      <c r="D7" s="3"/>
      <c r="E7" s="3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48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</v>
      </c>
      <c r="F8" s="132" t="s">
        <v>9</v>
      </c>
      <c r="G8" s="164" t="s">
        <v>10</v>
      </c>
      <c r="H8" s="164"/>
      <c r="I8" s="164"/>
      <c r="J8" s="164"/>
      <c r="K8" s="165"/>
      <c r="L8" s="132" t="s">
        <v>11</v>
      </c>
      <c r="M8" s="166" t="s">
        <v>12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48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16</v>
      </c>
      <c r="N9" s="162" t="s">
        <v>17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  <c r="Z10" s="75"/>
      <c r="AA10" s="75"/>
      <c r="AB10" s="75"/>
      <c r="AC10" s="76"/>
      <c r="AD10" s="76"/>
      <c r="AE10" s="75"/>
      <c r="AF10" s="76"/>
      <c r="AG10" s="75"/>
      <c r="AH10" s="75"/>
      <c r="AI10" s="76"/>
      <c r="AJ10" s="77"/>
      <c r="AK10" s="77"/>
      <c r="AL10" s="78"/>
      <c r="AM10" s="78"/>
      <c r="AN10" s="77"/>
      <c r="AO10" s="78"/>
      <c r="AP10" s="77"/>
      <c r="AQ10" s="78"/>
      <c r="AR10" s="74"/>
      <c r="AS10" s="74"/>
      <c r="AT10" s="74"/>
      <c r="AU10" s="74"/>
      <c r="AV10" s="74"/>
    </row>
    <row r="11" spans="1:48" x14ac:dyDescent="0.25">
      <c r="A11" s="71"/>
      <c r="B11" s="46"/>
      <c r="C11" s="72"/>
      <c r="D11" s="19"/>
      <c r="E11" s="84" t="s">
        <v>55</v>
      </c>
      <c r="F11" s="20"/>
      <c r="G11" s="21"/>
      <c r="H11" s="22"/>
      <c r="I11" s="22"/>
      <c r="J11" s="22"/>
      <c r="K11" s="22"/>
      <c r="L11" s="16">
        <f t="shared" ref="L11:L20" si="0">ROUNDDOWN(SUM(G11:K11),2)</f>
        <v>0</v>
      </c>
      <c r="M11" s="16">
        <f>IF(F11=621,ROUNDDOWN(0.1*L11,2),0)</f>
        <v>0</v>
      </c>
      <c r="N11" s="16">
        <f>IF(F11=623,ROUNDDOWN(0.1*L11,2),0)</f>
        <v>0</v>
      </c>
      <c r="O11" s="16">
        <f>IF(L11&gt;=7644,107.01,ROUNDDOWN(L11*0.014,2))</f>
        <v>0</v>
      </c>
      <c r="P11" s="16">
        <f>IF(L11&gt;=7644,1070.16,ROUNDDOWN(L11*0.14,2))</f>
        <v>0</v>
      </c>
      <c r="Q11" s="16">
        <f t="shared" ref="Q11" si="1">ROUNDDOWN(L11*0.008,2)</f>
        <v>0</v>
      </c>
      <c r="R11" s="16">
        <f>IF(L11&gt;=7644,229.32,ROUNDDOWN(L11*0.03,2))</f>
        <v>0</v>
      </c>
      <c r="S11" s="16">
        <f>IF(L11&gt;=7644,76.44,ROUNDDOWN(L11*0.01,2))</f>
        <v>0</v>
      </c>
      <c r="T11" s="16">
        <f>IF(L11&gt;=7644,363.09,ROUNDDOWN(L11*0.0475,2))</f>
        <v>0</v>
      </c>
      <c r="U11" s="16"/>
      <c r="V11" s="16"/>
      <c r="W11" s="17">
        <f t="shared" ref="W11:W20" si="2">SUM(L11:V11)</f>
        <v>0</v>
      </c>
      <c r="X11" s="48"/>
      <c r="Z11" s="79"/>
      <c r="AA11" s="75"/>
      <c r="AB11" s="80"/>
      <c r="AC11" s="80"/>
      <c r="AD11" s="80"/>
      <c r="AE11" s="80"/>
      <c r="AF11" s="80"/>
      <c r="AG11" s="80"/>
      <c r="AH11" s="80"/>
      <c r="AI11" s="80"/>
      <c r="AJ11" s="81"/>
      <c r="AK11" s="82"/>
      <c r="AL11" s="82"/>
      <c r="AM11" s="82"/>
      <c r="AN11" s="82"/>
      <c r="AO11" s="82"/>
      <c r="AP11" s="82"/>
      <c r="AQ11" s="82"/>
      <c r="AR11" s="74"/>
      <c r="AS11" s="74"/>
      <c r="AT11" s="74"/>
      <c r="AU11" s="74"/>
      <c r="AV11" s="74"/>
    </row>
    <row r="12" spans="1:48" x14ac:dyDescent="0.25">
      <c r="A12" s="71"/>
      <c r="B12" s="46"/>
      <c r="C12" s="73"/>
      <c r="D12" s="19"/>
      <c r="E12" s="84" t="s">
        <v>55</v>
      </c>
      <c r="F12" s="20"/>
      <c r="G12" s="21"/>
      <c r="H12" s="22"/>
      <c r="I12" s="22"/>
      <c r="J12" s="22"/>
      <c r="K12" s="22"/>
      <c r="L12" s="16">
        <f t="shared" si="0"/>
        <v>0</v>
      </c>
      <c r="M12" s="16">
        <f t="shared" ref="M12:M20" si="3">IF(F12=621,ROUNDDOWN(0.1*L12,2),0)</f>
        <v>0</v>
      </c>
      <c r="N12" s="16">
        <f t="shared" ref="N12:N20" si="4">IF(F12=623,ROUNDDOWN(0.1*L12,2),0)</f>
        <v>0</v>
      </c>
      <c r="O12" s="16">
        <f t="shared" ref="O12:O20" si="5">IF(L12&gt;=7644,107.01,ROUNDDOWN(L12*0.014,2))</f>
        <v>0</v>
      </c>
      <c r="P12" s="16">
        <f t="shared" ref="P12:P20" si="6">IF(L12&gt;=7644,1070.16,ROUNDDOWN(L12*0.14,2))</f>
        <v>0</v>
      </c>
      <c r="Q12" s="16">
        <f t="shared" ref="Q12:Q20" si="7">ROUNDDOWN(L12*0.008,2)</f>
        <v>0</v>
      </c>
      <c r="R12" s="16">
        <f t="shared" ref="R12:R20" si="8">IF(L12&gt;=7644,229.32,ROUNDDOWN(L12*0.03,2))</f>
        <v>0</v>
      </c>
      <c r="S12" s="16">
        <f t="shared" ref="S12:S20" si="9">IF(L12&gt;=7644,76.44,ROUNDDOWN(L12*0.01,2))</f>
        <v>0</v>
      </c>
      <c r="T12" s="16">
        <f t="shared" ref="T12:T20" si="10">IF(L12&gt;=7644,363.09,ROUNDDOWN(L12*0.0475,2))</f>
        <v>0</v>
      </c>
      <c r="U12" s="16"/>
      <c r="V12" s="16"/>
      <c r="W12" s="17">
        <f t="shared" si="2"/>
        <v>0</v>
      </c>
      <c r="X12" s="48"/>
      <c r="Z12" s="79"/>
      <c r="AA12" s="75"/>
      <c r="AB12" s="80"/>
      <c r="AC12" s="80"/>
      <c r="AD12" s="80"/>
      <c r="AE12" s="80"/>
      <c r="AF12" s="80"/>
      <c r="AG12" s="80"/>
      <c r="AH12" s="80"/>
      <c r="AI12" s="80"/>
      <c r="AJ12" s="81"/>
      <c r="AK12" s="82"/>
      <c r="AL12" s="82"/>
      <c r="AM12" s="82"/>
      <c r="AN12" s="82"/>
      <c r="AO12" s="82"/>
      <c r="AP12" s="82"/>
      <c r="AQ12" s="82"/>
      <c r="AR12" s="74"/>
      <c r="AS12" s="74"/>
      <c r="AT12" s="74"/>
      <c r="AU12" s="74"/>
      <c r="AV12" s="74"/>
    </row>
    <row r="13" spans="1:48" x14ac:dyDescent="0.25">
      <c r="A13" s="71"/>
      <c r="B13" s="46"/>
      <c r="C13" s="18"/>
      <c r="D13" s="19"/>
      <c r="E13" s="84" t="s">
        <v>55</v>
      </c>
      <c r="F13" s="20"/>
      <c r="G13" s="21"/>
      <c r="H13" s="22"/>
      <c r="I13" s="22"/>
      <c r="J13" s="22"/>
      <c r="K13" s="22"/>
      <c r="L13" s="16">
        <f t="shared" si="0"/>
        <v>0</v>
      </c>
      <c r="M13" s="16">
        <f t="shared" si="3"/>
        <v>0</v>
      </c>
      <c r="N13" s="16">
        <f t="shared" si="4"/>
        <v>0</v>
      </c>
      <c r="O13" s="16">
        <f t="shared" si="5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  <c r="T13" s="16">
        <f t="shared" si="10"/>
        <v>0</v>
      </c>
      <c r="U13" s="16"/>
      <c r="V13" s="16"/>
      <c r="W13" s="17">
        <f t="shared" si="2"/>
        <v>0</v>
      </c>
      <c r="X13" s="48"/>
      <c r="Z13" s="79"/>
      <c r="AA13" s="75"/>
      <c r="AB13" s="80"/>
      <c r="AC13" s="80"/>
      <c r="AD13" s="80"/>
      <c r="AE13" s="80"/>
      <c r="AF13" s="80"/>
      <c r="AG13" s="80"/>
      <c r="AH13" s="80"/>
      <c r="AI13" s="80"/>
      <c r="AJ13" s="81"/>
      <c r="AK13" s="82"/>
      <c r="AL13" s="82"/>
      <c r="AM13" s="82"/>
      <c r="AN13" s="82"/>
      <c r="AO13" s="82"/>
      <c r="AP13" s="82"/>
      <c r="AQ13" s="82"/>
      <c r="AR13" s="74"/>
      <c r="AS13" s="74"/>
      <c r="AT13" s="74"/>
      <c r="AU13" s="74"/>
      <c r="AV13" s="74"/>
    </row>
    <row r="14" spans="1:48" x14ac:dyDescent="0.25">
      <c r="A14" s="71"/>
      <c r="B14" s="46"/>
      <c r="C14" s="18"/>
      <c r="D14" s="19"/>
      <c r="E14" s="84" t="s">
        <v>55</v>
      </c>
      <c r="F14" s="20"/>
      <c r="G14" s="21"/>
      <c r="H14" s="22"/>
      <c r="I14" s="22"/>
      <c r="J14" s="22"/>
      <c r="K14" s="22"/>
      <c r="L14" s="16">
        <f t="shared" si="0"/>
        <v>0</v>
      </c>
      <c r="M14" s="16">
        <f t="shared" si="3"/>
        <v>0</v>
      </c>
      <c r="N14" s="16">
        <f t="shared" si="4"/>
        <v>0</v>
      </c>
      <c r="O14" s="16">
        <f t="shared" si="5"/>
        <v>0</v>
      </c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  <c r="T14" s="16">
        <f t="shared" si="10"/>
        <v>0</v>
      </c>
      <c r="U14" s="16"/>
      <c r="V14" s="16"/>
      <c r="W14" s="17">
        <f t="shared" si="2"/>
        <v>0</v>
      </c>
      <c r="X14" s="48"/>
      <c r="Z14" s="79"/>
      <c r="AA14" s="75"/>
      <c r="AB14" s="80"/>
      <c r="AC14" s="80"/>
      <c r="AD14" s="80"/>
      <c r="AE14" s="80"/>
      <c r="AF14" s="80"/>
      <c r="AG14" s="80"/>
      <c r="AH14" s="80"/>
      <c r="AI14" s="80"/>
      <c r="AJ14" s="81"/>
      <c r="AK14" s="82"/>
      <c r="AL14" s="82"/>
      <c r="AM14" s="82"/>
      <c r="AN14" s="82"/>
      <c r="AO14" s="82"/>
      <c r="AP14" s="82"/>
      <c r="AQ14" s="82"/>
      <c r="AR14" s="74"/>
      <c r="AS14" s="74"/>
      <c r="AT14" s="74"/>
      <c r="AU14" s="74"/>
      <c r="AV14" s="74"/>
    </row>
    <row r="15" spans="1:48" x14ac:dyDescent="0.25">
      <c r="A15" s="71"/>
      <c r="B15" s="46"/>
      <c r="C15" s="18"/>
      <c r="D15" s="19"/>
      <c r="E15" s="84" t="s">
        <v>55</v>
      </c>
      <c r="F15" s="20"/>
      <c r="G15" s="21"/>
      <c r="H15" s="22"/>
      <c r="I15" s="22"/>
      <c r="J15" s="22"/>
      <c r="K15" s="22"/>
      <c r="L15" s="16">
        <f t="shared" si="0"/>
        <v>0</v>
      </c>
      <c r="M15" s="16">
        <f t="shared" si="3"/>
        <v>0</v>
      </c>
      <c r="N15" s="16">
        <f t="shared" si="4"/>
        <v>0</v>
      </c>
      <c r="O15" s="16">
        <f t="shared" si="5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  <c r="T15" s="16">
        <f t="shared" si="10"/>
        <v>0</v>
      </c>
      <c r="U15" s="16"/>
      <c r="V15" s="16"/>
      <c r="W15" s="17">
        <f t="shared" si="2"/>
        <v>0</v>
      </c>
      <c r="X15" s="48"/>
      <c r="Z15" s="79"/>
      <c r="AA15" s="75"/>
      <c r="AB15" s="80"/>
      <c r="AC15" s="80"/>
      <c r="AD15" s="80"/>
      <c r="AE15" s="80"/>
      <c r="AF15" s="80"/>
      <c r="AG15" s="80"/>
      <c r="AH15" s="80"/>
      <c r="AI15" s="80"/>
      <c r="AJ15" s="81"/>
      <c r="AK15" s="82"/>
      <c r="AL15" s="82"/>
      <c r="AM15" s="82"/>
      <c r="AN15" s="82"/>
      <c r="AO15" s="82"/>
      <c r="AP15" s="82"/>
      <c r="AQ15" s="82"/>
      <c r="AR15" s="74"/>
      <c r="AS15" s="74"/>
      <c r="AT15" s="74"/>
      <c r="AU15" s="74"/>
      <c r="AV15" s="74"/>
    </row>
    <row r="16" spans="1:48" x14ac:dyDescent="0.25">
      <c r="A16" s="71"/>
      <c r="B16" s="46"/>
      <c r="C16" s="18"/>
      <c r="D16" s="19"/>
      <c r="E16" s="84" t="s">
        <v>55</v>
      </c>
      <c r="F16" s="20"/>
      <c r="G16" s="21"/>
      <c r="H16" s="22"/>
      <c r="I16" s="22"/>
      <c r="J16" s="22"/>
      <c r="K16" s="22"/>
      <c r="L16" s="16">
        <f t="shared" si="0"/>
        <v>0</v>
      </c>
      <c r="M16" s="16">
        <f t="shared" si="3"/>
        <v>0</v>
      </c>
      <c r="N16" s="16">
        <f t="shared" si="4"/>
        <v>0</v>
      </c>
      <c r="O16" s="16">
        <f t="shared" si="5"/>
        <v>0</v>
      </c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  <c r="T16" s="16">
        <f t="shared" si="10"/>
        <v>0</v>
      </c>
      <c r="U16" s="16"/>
      <c r="V16" s="16"/>
      <c r="W16" s="17">
        <f t="shared" si="2"/>
        <v>0</v>
      </c>
      <c r="X16" s="48"/>
      <c r="Z16" s="79"/>
      <c r="AA16" s="75"/>
      <c r="AB16" s="80"/>
      <c r="AC16" s="80"/>
      <c r="AD16" s="80"/>
      <c r="AE16" s="80"/>
      <c r="AF16" s="80"/>
      <c r="AG16" s="80"/>
      <c r="AH16" s="80"/>
      <c r="AI16" s="80"/>
      <c r="AJ16" s="81"/>
      <c r="AK16" s="82"/>
      <c r="AL16" s="82"/>
      <c r="AM16" s="82"/>
      <c r="AN16" s="82"/>
      <c r="AO16" s="82"/>
      <c r="AP16" s="82"/>
      <c r="AQ16" s="82"/>
      <c r="AR16" s="74"/>
      <c r="AS16" s="74"/>
      <c r="AT16" s="74"/>
      <c r="AU16" s="74"/>
      <c r="AV16" s="74"/>
    </row>
    <row r="17" spans="1:48" x14ac:dyDescent="0.25">
      <c r="A17" s="71"/>
      <c r="B17" s="46"/>
      <c r="C17" s="18"/>
      <c r="D17" s="19"/>
      <c r="E17" s="84" t="s">
        <v>55</v>
      </c>
      <c r="F17" s="20"/>
      <c r="G17" s="21"/>
      <c r="H17" s="22"/>
      <c r="I17" s="22"/>
      <c r="J17" s="22"/>
      <c r="K17" s="22"/>
      <c r="L17" s="16">
        <f t="shared" si="0"/>
        <v>0</v>
      </c>
      <c r="M17" s="16">
        <f t="shared" si="3"/>
        <v>0</v>
      </c>
      <c r="N17" s="16">
        <f t="shared" si="4"/>
        <v>0</v>
      </c>
      <c r="O17" s="16">
        <f t="shared" si="5"/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 t="shared" si="9"/>
        <v>0</v>
      </c>
      <c r="T17" s="16">
        <f t="shared" si="10"/>
        <v>0</v>
      </c>
      <c r="U17" s="16"/>
      <c r="V17" s="16"/>
      <c r="W17" s="17">
        <f t="shared" si="2"/>
        <v>0</v>
      </c>
      <c r="X17" s="48"/>
      <c r="Z17" s="79"/>
      <c r="AA17" s="75"/>
      <c r="AB17" s="80"/>
      <c r="AC17" s="80"/>
      <c r="AD17" s="80"/>
      <c r="AE17" s="80"/>
      <c r="AF17" s="80"/>
      <c r="AG17" s="80"/>
      <c r="AH17" s="80"/>
      <c r="AI17" s="80"/>
      <c r="AJ17" s="81"/>
      <c r="AK17" s="82"/>
      <c r="AL17" s="82"/>
      <c r="AM17" s="82"/>
      <c r="AN17" s="82"/>
      <c r="AO17" s="82"/>
      <c r="AP17" s="82"/>
      <c r="AQ17" s="82"/>
      <c r="AR17" s="74"/>
      <c r="AS17" s="74"/>
      <c r="AT17" s="74"/>
      <c r="AU17" s="74"/>
      <c r="AV17" s="74"/>
    </row>
    <row r="18" spans="1:48" x14ac:dyDescent="0.25">
      <c r="A18" s="71"/>
      <c r="B18" s="46"/>
      <c r="C18" s="18"/>
      <c r="D18" s="19"/>
      <c r="E18" s="84" t="s">
        <v>55</v>
      </c>
      <c r="F18" s="20"/>
      <c r="G18" s="21"/>
      <c r="H18" s="22"/>
      <c r="I18" s="22"/>
      <c r="J18" s="22"/>
      <c r="K18" s="22"/>
      <c r="L18" s="16">
        <f t="shared" si="0"/>
        <v>0</v>
      </c>
      <c r="M18" s="16">
        <f t="shared" si="3"/>
        <v>0</v>
      </c>
      <c r="N18" s="16">
        <f t="shared" si="4"/>
        <v>0</v>
      </c>
      <c r="O18" s="16">
        <f t="shared" si="5"/>
        <v>0</v>
      </c>
      <c r="P18" s="16">
        <f t="shared" si="6"/>
        <v>0</v>
      </c>
      <c r="Q18" s="16">
        <f t="shared" si="7"/>
        <v>0</v>
      </c>
      <c r="R18" s="16">
        <f t="shared" si="8"/>
        <v>0</v>
      </c>
      <c r="S18" s="16">
        <f t="shared" si="9"/>
        <v>0</v>
      </c>
      <c r="T18" s="16">
        <f t="shared" si="10"/>
        <v>0</v>
      </c>
      <c r="U18" s="16"/>
      <c r="V18" s="16"/>
      <c r="W18" s="17">
        <f t="shared" si="2"/>
        <v>0</v>
      </c>
      <c r="X18" s="48"/>
      <c r="Z18" s="79"/>
      <c r="AA18" s="75"/>
      <c r="AB18" s="80"/>
      <c r="AC18" s="80"/>
      <c r="AD18" s="80"/>
      <c r="AE18" s="80"/>
      <c r="AF18" s="80"/>
      <c r="AG18" s="80"/>
      <c r="AH18" s="80"/>
      <c r="AI18" s="80"/>
      <c r="AJ18" s="81"/>
      <c r="AK18" s="82"/>
      <c r="AL18" s="82"/>
      <c r="AM18" s="82"/>
      <c r="AN18" s="82"/>
      <c r="AO18" s="82"/>
      <c r="AP18" s="82"/>
      <c r="AQ18" s="82"/>
      <c r="AR18" s="74"/>
      <c r="AS18" s="74"/>
      <c r="AT18" s="74"/>
      <c r="AU18" s="74"/>
      <c r="AV18" s="74"/>
    </row>
    <row r="19" spans="1:48" x14ac:dyDescent="0.25">
      <c r="A19" s="71"/>
      <c r="B19" s="46"/>
      <c r="C19" s="18"/>
      <c r="D19" s="19"/>
      <c r="E19" s="84" t="s">
        <v>55</v>
      </c>
      <c r="F19" s="20"/>
      <c r="G19" s="21"/>
      <c r="H19" s="22"/>
      <c r="I19" s="22"/>
      <c r="J19" s="22"/>
      <c r="K19" s="22"/>
      <c r="L19" s="16">
        <f t="shared" si="0"/>
        <v>0</v>
      </c>
      <c r="M19" s="16">
        <f t="shared" si="3"/>
        <v>0</v>
      </c>
      <c r="N19" s="16">
        <f t="shared" si="4"/>
        <v>0</v>
      </c>
      <c r="O19" s="16">
        <f t="shared" si="5"/>
        <v>0</v>
      </c>
      <c r="P19" s="16">
        <f t="shared" si="6"/>
        <v>0</v>
      </c>
      <c r="Q19" s="16">
        <f t="shared" si="7"/>
        <v>0</v>
      </c>
      <c r="R19" s="16">
        <f t="shared" si="8"/>
        <v>0</v>
      </c>
      <c r="S19" s="16">
        <f t="shared" si="9"/>
        <v>0</v>
      </c>
      <c r="T19" s="16">
        <f t="shared" si="10"/>
        <v>0</v>
      </c>
      <c r="U19" s="16"/>
      <c r="V19" s="16"/>
      <c r="W19" s="17">
        <f t="shared" si="2"/>
        <v>0</v>
      </c>
      <c r="X19" s="48"/>
      <c r="Z19" s="79"/>
      <c r="AA19" s="75"/>
      <c r="AB19" s="80"/>
      <c r="AC19" s="80"/>
      <c r="AD19" s="80"/>
      <c r="AE19" s="80"/>
      <c r="AF19" s="80"/>
      <c r="AG19" s="80"/>
      <c r="AH19" s="80"/>
      <c r="AI19" s="80"/>
      <c r="AJ19" s="81"/>
      <c r="AK19" s="82"/>
      <c r="AL19" s="82"/>
      <c r="AM19" s="82"/>
      <c r="AN19" s="82"/>
      <c r="AO19" s="82"/>
      <c r="AP19" s="82"/>
      <c r="AQ19" s="82"/>
      <c r="AR19" s="74"/>
      <c r="AS19" s="74"/>
      <c r="AT19" s="74"/>
      <c r="AU19" s="74"/>
      <c r="AV19" s="74"/>
    </row>
    <row r="20" spans="1:48" x14ac:dyDescent="0.25">
      <c r="A20" s="71"/>
      <c r="B20" s="46"/>
      <c r="C20" s="18"/>
      <c r="D20" s="19"/>
      <c r="E20" s="84" t="s">
        <v>55</v>
      </c>
      <c r="F20" s="20"/>
      <c r="G20" s="21"/>
      <c r="H20" s="22"/>
      <c r="I20" s="22"/>
      <c r="J20" s="22"/>
      <c r="K20" s="22"/>
      <c r="L20" s="16">
        <f t="shared" si="0"/>
        <v>0</v>
      </c>
      <c r="M20" s="16">
        <f t="shared" si="3"/>
        <v>0</v>
      </c>
      <c r="N20" s="16">
        <f t="shared" si="4"/>
        <v>0</v>
      </c>
      <c r="O20" s="16">
        <f t="shared" si="5"/>
        <v>0</v>
      </c>
      <c r="P20" s="16">
        <f t="shared" si="6"/>
        <v>0</v>
      </c>
      <c r="Q20" s="16">
        <f t="shared" si="7"/>
        <v>0</v>
      </c>
      <c r="R20" s="16">
        <f t="shared" si="8"/>
        <v>0</v>
      </c>
      <c r="S20" s="16">
        <f t="shared" si="9"/>
        <v>0</v>
      </c>
      <c r="T20" s="16">
        <f t="shared" si="10"/>
        <v>0</v>
      </c>
      <c r="U20" s="16"/>
      <c r="V20" s="16"/>
      <c r="W20" s="17">
        <f t="shared" si="2"/>
        <v>0</v>
      </c>
      <c r="X20" s="48"/>
      <c r="Z20" s="79"/>
      <c r="AA20" s="75"/>
      <c r="AB20" s="80"/>
      <c r="AC20" s="80"/>
      <c r="AD20" s="80"/>
      <c r="AE20" s="80"/>
      <c r="AF20" s="80"/>
      <c r="AG20" s="80"/>
      <c r="AH20" s="80"/>
      <c r="AI20" s="80"/>
      <c r="AJ20" s="81"/>
      <c r="AK20" s="82"/>
      <c r="AL20" s="82"/>
      <c r="AM20" s="82"/>
      <c r="AN20" s="82"/>
      <c r="AO20" s="82"/>
      <c r="AP20" s="82"/>
      <c r="AQ20" s="82"/>
      <c r="AR20" s="74"/>
      <c r="AS20" s="74"/>
      <c r="AT20" s="74"/>
      <c r="AU20" s="74"/>
      <c r="AV20" s="74"/>
    </row>
    <row r="21" spans="1:48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11">SUM(G11:G20)</f>
        <v>0</v>
      </c>
      <c r="H21" s="24">
        <f t="shared" si="11"/>
        <v>0</v>
      </c>
      <c r="I21" s="24">
        <f t="shared" si="11"/>
        <v>0</v>
      </c>
      <c r="J21" s="24">
        <f t="shared" si="11"/>
        <v>0</v>
      </c>
      <c r="K21" s="24">
        <f t="shared" si="11"/>
        <v>0</v>
      </c>
      <c r="L21" s="24">
        <f t="shared" si="11"/>
        <v>0</v>
      </c>
      <c r="M21" s="24">
        <f t="shared" si="11"/>
        <v>0</v>
      </c>
      <c r="N21" s="24">
        <f t="shared" si="11"/>
        <v>0</v>
      </c>
      <c r="O21" s="24">
        <f t="shared" si="11"/>
        <v>0</v>
      </c>
      <c r="P21" s="24">
        <f t="shared" si="11"/>
        <v>0</v>
      </c>
      <c r="Q21" s="24">
        <f t="shared" si="11"/>
        <v>0</v>
      </c>
      <c r="R21" s="24">
        <f t="shared" si="11"/>
        <v>0</v>
      </c>
      <c r="S21" s="24">
        <f t="shared" si="11"/>
        <v>0</v>
      </c>
      <c r="T21" s="24">
        <f t="shared" si="11"/>
        <v>0</v>
      </c>
      <c r="U21" s="24">
        <f t="shared" si="11"/>
        <v>0</v>
      </c>
      <c r="V21" s="24">
        <f t="shared" si="11"/>
        <v>0</v>
      </c>
      <c r="W21" s="24">
        <f t="shared" si="11"/>
        <v>0</v>
      </c>
      <c r="X21" s="25"/>
      <c r="Z21" s="75"/>
      <c r="AA21" s="75"/>
      <c r="AB21" s="83"/>
      <c r="AC21" s="83"/>
      <c r="AD21" s="83"/>
      <c r="AE21" s="83"/>
      <c r="AF21" s="83"/>
      <c r="AG21" s="83"/>
      <c r="AH21" s="83"/>
      <c r="AI21" s="83"/>
      <c r="AJ21" s="81"/>
      <c r="AK21" s="82"/>
      <c r="AL21" s="82"/>
      <c r="AM21" s="82"/>
      <c r="AN21" s="82"/>
      <c r="AO21" s="82"/>
      <c r="AP21" s="82"/>
      <c r="AQ21" s="82"/>
      <c r="AR21" s="74"/>
      <c r="AS21" s="74"/>
      <c r="AT21" s="74"/>
      <c r="AU21" s="74"/>
      <c r="AV21" s="74"/>
    </row>
    <row r="22" spans="1:48" ht="16.5" thickBot="1" x14ac:dyDescent="0.3">
      <c r="A22" s="26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48" ht="15.75" x14ac:dyDescent="0.25">
      <c r="A24" s="31" t="s">
        <v>31</v>
      </c>
      <c r="B24" s="155" t="s">
        <v>32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33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48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48" ht="15" customHeight="1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48" ht="15" customHeight="1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48" ht="15.75" customHeight="1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48" ht="16.5" thickBot="1" x14ac:dyDescent="0.3">
      <c r="A29" s="26"/>
      <c r="B29" s="26"/>
      <c r="C29" s="27"/>
      <c r="D29" s="27"/>
      <c r="E29" s="27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48" x14ac:dyDescent="0.25">
      <c r="A30" s="35" t="s">
        <v>41</v>
      </c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80" t="s">
        <v>42</v>
      </c>
      <c r="P30" s="181"/>
      <c r="Q30" s="181"/>
      <c r="R30" s="181"/>
      <c r="S30" s="181"/>
      <c r="T30" s="181"/>
      <c r="U30" s="181"/>
      <c r="V30" s="181"/>
      <c r="W30" s="181"/>
      <c r="X30" s="182"/>
    </row>
    <row r="31" spans="1:48" x14ac:dyDescent="0.25">
      <c r="A31" s="37">
        <v>1</v>
      </c>
      <c r="B31" s="37"/>
      <c r="C31" s="38" t="s">
        <v>43</v>
      </c>
      <c r="D31" s="39"/>
      <c r="E31" s="39"/>
      <c r="F31" s="39"/>
      <c r="G31" s="39"/>
      <c r="H31" s="39"/>
      <c r="I31" s="40"/>
      <c r="J31" s="40"/>
      <c r="K31" s="40"/>
      <c r="L31" s="39"/>
      <c r="M31" s="39"/>
      <c r="N31" s="39"/>
      <c r="O31" s="183" t="s">
        <v>57</v>
      </c>
      <c r="P31" s="184"/>
      <c r="Q31" s="184"/>
      <c r="R31" s="184"/>
      <c r="S31" s="184"/>
      <c r="T31" s="184"/>
      <c r="U31" s="184"/>
      <c r="V31" s="184"/>
      <c r="W31" s="184"/>
      <c r="X31" s="185"/>
    </row>
    <row r="32" spans="1:48" x14ac:dyDescent="0.25">
      <c r="A32" s="37">
        <v>2</v>
      </c>
      <c r="B32" s="37"/>
      <c r="C32" s="38" t="s">
        <v>44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83" t="s">
        <v>49</v>
      </c>
      <c r="P32" s="184"/>
      <c r="Q32" s="184"/>
      <c r="R32" s="184"/>
      <c r="S32" s="184"/>
      <c r="T32" s="184"/>
      <c r="U32" s="184"/>
      <c r="V32" s="184"/>
      <c r="W32" s="184"/>
      <c r="X32" s="185"/>
    </row>
    <row r="33" spans="1:24" x14ac:dyDescent="0.25">
      <c r="A33" s="37"/>
      <c r="B33" s="37"/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9"/>
      <c r="P33" s="170"/>
      <c r="Q33" s="170"/>
      <c r="R33" s="170"/>
      <c r="S33" s="170"/>
      <c r="T33" s="170"/>
      <c r="U33" s="170"/>
      <c r="V33" s="170"/>
      <c r="W33" s="170"/>
      <c r="X33" s="171"/>
    </row>
    <row r="34" spans="1:24" x14ac:dyDescent="0.25">
      <c r="A34" s="37"/>
      <c r="B34" s="37"/>
      <c r="C34" s="38"/>
      <c r="D34" s="41"/>
      <c r="E34"/>
      <c r="F34"/>
      <c r="G34"/>
      <c r="H34"/>
      <c r="I34"/>
      <c r="J34"/>
      <c r="K34"/>
      <c r="L34"/>
      <c r="M34"/>
      <c r="N34"/>
      <c r="O34" s="183"/>
      <c r="P34" s="184"/>
      <c r="Q34" s="184"/>
      <c r="R34" s="184"/>
      <c r="S34" s="184"/>
      <c r="T34" s="184"/>
      <c r="U34" s="184"/>
      <c r="V34" s="184"/>
      <c r="W34" s="184"/>
      <c r="X34" s="185"/>
    </row>
    <row r="35" spans="1:24" x14ac:dyDescent="0.25">
      <c r="A35" s="42" t="s">
        <v>45</v>
      </c>
      <c r="B35" s="42"/>
      <c r="C35" s="186" t="s">
        <v>54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183" t="s">
        <v>50</v>
      </c>
      <c r="P35" s="184"/>
      <c r="Q35" s="184"/>
      <c r="R35" s="184"/>
      <c r="S35" s="184"/>
      <c r="T35" s="184"/>
      <c r="U35" s="184"/>
      <c r="V35" s="184"/>
      <c r="W35" s="184"/>
      <c r="X35" s="185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187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190"/>
      <c r="P37" s="191"/>
      <c r="Q37" s="191"/>
      <c r="R37" s="191"/>
      <c r="S37" s="191"/>
      <c r="T37" s="191"/>
      <c r="U37" s="191"/>
      <c r="V37" s="191"/>
      <c r="W37" s="191"/>
      <c r="X37" s="192"/>
    </row>
    <row r="38" spans="1:24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3:X33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O31:X31"/>
    <mergeCell ref="O32:X32"/>
    <mergeCell ref="O34:X34"/>
    <mergeCell ref="C35:M37"/>
    <mergeCell ref="O35:X35"/>
    <mergeCell ref="O36:X36"/>
    <mergeCell ref="O37:X37"/>
  </mergeCells>
  <pageMargins left="0" right="0" top="0" bottom="0" header="0.31496062992125984" footer="0.31496062992125984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  <pageSetUpPr fitToPage="1"/>
  </sheetPr>
  <dimension ref="A1:AA40"/>
  <sheetViews>
    <sheetView workbookViewId="0">
      <selection activeCell="E11" sqref="E11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7" style="23" customWidth="1"/>
    <col min="4" max="4" width="5.85546875" style="23" customWidth="1"/>
    <col min="5" max="5" width="7.5703125" style="67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</cols>
  <sheetData>
    <row r="1" spans="1:27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27" ht="18.75" thickBot="1" x14ac:dyDescent="0.3">
      <c r="A2" s="1"/>
      <c r="B2" s="1"/>
      <c r="C2" s="1"/>
      <c r="D2" s="1"/>
      <c r="E2" s="5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7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7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7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27" ht="18.75" thickBot="1" x14ac:dyDescent="0.3">
      <c r="A6" s="109" t="s">
        <v>4</v>
      </c>
      <c r="B6" s="110"/>
      <c r="C6" s="110"/>
      <c r="D6" s="110"/>
      <c r="E6" s="129" t="s">
        <v>78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27" ht="19.5" thickBot="1" x14ac:dyDescent="0.35">
      <c r="A7" s="3"/>
      <c r="B7" s="3"/>
      <c r="C7" s="3"/>
      <c r="D7" s="3"/>
      <c r="E7" s="60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84</v>
      </c>
      <c r="F8" s="132" t="s">
        <v>9</v>
      </c>
      <c r="G8" s="164" t="s">
        <v>11</v>
      </c>
      <c r="H8" s="164"/>
      <c r="I8" s="164"/>
      <c r="J8" s="164"/>
      <c r="K8" s="165"/>
      <c r="L8" s="132" t="s">
        <v>11</v>
      </c>
      <c r="M8" s="166" t="s">
        <v>63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27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59</v>
      </c>
      <c r="N9" s="162" t="s">
        <v>60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</row>
    <row r="10" spans="1:27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</row>
    <row r="11" spans="1:27" x14ac:dyDescent="0.25">
      <c r="A11" s="71"/>
      <c r="B11" s="46"/>
      <c r="C11" s="72"/>
      <c r="D11" s="19"/>
      <c r="E11" s="85"/>
      <c r="F11" s="20"/>
      <c r="G11" s="15">
        <f>ROUNDDOWN('September 2021'!G11*'September REACT-EU%'!$E11/100,2)</f>
        <v>0</v>
      </c>
      <c r="H11" s="15">
        <f>ROUNDDOWN('September 2021'!H11*'September REACT-EU%'!$E11/100,2)</f>
        <v>0</v>
      </c>
      <c r="I11" s="15">
        <f>ROUNDDOWN('September 2021'!I11*'September REACT-EU%'!$E11/100,2)</f>
        <v>0</v>
      </c>
      <c r="J11" s="15">
        <f>ROUNDDOWN('September 2021'!J11*'September REACT-EU%'!$E11/100,2)</f>
        <v>0</v>
      </c>
      <c r="K11" s="15">
        <f>ROUNDDOWN('September 2021'!K11*'September REACT-EU%'!$E11/100,2)</f>
        <v>0</v>
      </c>
      <c r="L11" s="15">
        <f>SUM(G11:K11)</f>
        <v>0</v>
      </c>
      <c r="M11" s="15">
        <f>ROUNDDOWN('September 2021'!M11*'September REACT-EU%'!$E11/100,2)</f>
        <v>0</v>
      </c>
      <c r="N11" s="15">
        <f>ROUNDDOWN('September 2021'!N11*'September REACT-EU%'!$E11/100,2)</f>
        <v>0</v>
      </c>
      <c r="O11" s="15">
        <f>ROUNDDOWN('September 2021'!O11*'September REACT-EU%'!$E11/100,2)</f>
        <v>0</v>
      </c>
      <c r="P11" s="15">
        <f>ROUNDDOWN('September 2021'!P11*'September REACT-EU%'!$E11/100,2)</f>
        <v>0</v>
      </c>
      <c r="Q11" s="15">
        <f>ROUNDDOWN('September 2021'!Q11*'September REACT-EU%'!$E11/100,2)</f>
        <v>0</v>
      </c>
      <c r="R11" s="15">
        <f>ROUNDDOWN('September 2021'!R11*'September REACT-EU%'!$E11/100,2)</f>
        <v>0</v>
      </c>
      <c r="S11" s="15">
        <f>ROUNDDOWN('September 2021'!S11*'September REACT-EU%'!$E11/100,2)</f>
        <v>0</v>
      </c>
      <c r="T11" s="15">
        <f>ROUNDDOWN('September 2021'!T11*'September REACT-EU%'!$E11/100,2)</f>
        <v>0</v>
      </c>
      <c r="U11" s="15">
        <f>ROUNDDOWN('September 2021'!U11*'September REACT-EU%'!$E11/100,2)</f>
        <v>0</v>
      </c>
      <c r="V11" s="15">
        <f>ROUNDDOWN('September 2021'!V11*'September REACT-EU%'!$E11/100,2)</f>
        <v>0</v>
      </c>
      <c r="W11" s="17">
        <f t="shared" ref="W11:W20" si="0">SUM(L11:V11)</f>
        <v>0</v>
      </c>
      <c r="X11" s="48"/>
      <c r="AA11" s="47"/>
    </row>
    <row r="12" spans="1:27" x14ac:dyDescent="0.25">
      <c r="A12" s="71"/>
      <c r="B12" s="46"/>
      <c r="C12" s="73"/>
      <c r="D12" s="19"/>
      <c r="E12" s="85"/>
      <c r="F12" s="20"/>
      <c r="G12" s="15">
        <f>ROUNDDOWN('September 2021'!G12*'September REACT-EU%'!$E12/100,2)</f>
        <v>0</v>
      </c>
      <c r="H12" s="15">
        <f>ROUNDDOWN('September 2021'!H12*'September REACT-EU%'!$E12/100,2)</f>
        <v>0</v>
      </c>
      <c r="I12" s="15">
        <f>ROUNDDOWN('September 2021'!I12*'September REACT-EU%'!$E12/100,2)</f>
        <v>0</v>
      </c>
      <c r="J12" s="15">
        <f>ROUNDDOWN('September 2021'!J12*'September REACT-EU%'!$E12/100,2)</f>
        <v>0</v>
      </c>
      <c r="K12" s="15">
        <f>ROUNDDOWN('September 2021'!K12*'September REACT-EU%'!$E12/100,2)</f>
        <v>0</v>
      </c>
      <c r="L12" s="15">
        <f t="shared" ref="L12:L20" si="1">SUM(G12:K12)</f>
        <v>0</v>
      </c>
      <c r="M12" s="15">
        <f>ROUNDDOWN('September 2021'!M12*'September REACT-EU%'!$E12/100,2)</f>
        <v>0</v>
      </c>
      <c r="N12" s="15">
        <f>ROUNDDOWN('September 2021'!N12*'September REACT-EU%'!$E12/100,2)</f>
        <v>0</v>
      </c>
      <c r="O12" s="15">
        <f>ROUNDDOWN('September 2021'!O12*'September REACT-EU%'!$E12/100,2)</f>
        <v>0</v>
      </c>
      <c r="P12" s="15">
        <f>ROUNDDOWN('September 2021'!P12*'September REACT-EU%'!$E12/100,2)</f>
        <v>0</v>
      </c>
      <c r="Q12" s="15">
        <f>ROUNDDOWN('September 2021'!Q12*'September REACT-EU%'!$E12/100,2)</f>
        <v>0</v>
      </c>
      <c r="R12" s="15">
        <f>ROUNDDOWN('September 2021'!R12*'September REACT-EU%'!$E12/100,2)</f>
        <v>0</v>
      </c>
      <c r="S12" s="15">
        <f>ROUNDDOWN('September 2021'!S12*'September REACT-EU%'!$E12/100,2)</f>
        <v>0</v>
      </c>
      <c r="T12" s="15">
        <f>ROUNDDOWN('September 2021'!T12*'September REACT-EU%'!$E12/100,2)</f>
        <v>0</v>
      </c>
      <c r="U12" s="15">
        <f>ROUNDDOWN('September 2021'!U12*'September REACT-EU%'!$E12/100,2)</f>
        <v>0</v>
      </c>
      <c r="V12" s="15">
        <f>ROUNDDOWN('September 2021'!V12*'September REACT-EU%'!$E12/100,2)</f>
        <v>0</v>
      </c>
      <c r="W12" s="17">
        <f t="shared" si="0"/>
        <v>0</v>
      </c>
      <c r="X12" s="48"/>
      <c r="AA12" s="47"/>
    </row>
    <row r="13" spans="1:27" x14ac:dyDescent="0.25">
      <c r="A13" s="71"/>
      <c r="B13" s="46"/>
      <c r="C13" s="18"/>
      <c r="D13" s="19"/>
      <c r="E13" s="85"/>
      <c r="F13" s="20"/>
      <c r="G13" s="15">
        <f>ROUNDDOWN('September 2021'!G13*'September REACT-EU%'!$E13/100,2)</f>
        <v>0</v>
      </c>
      <c r="H13" s="15">
        <f>ROUNDDOWN('September 2021'!H13*'September REACT-EU%'!$E13/100,2)</f>
        <v>0</v>
      </c>
      <c r="I13" s="15">
        <f>ROUNDDOWN('September 2021'!I13*'September REACT-EU%'!$E13/100,2)</f>
        <v>0</v>
      </c>
      <c r="J13" s="15">
        <f>ROUNDDOWN('September 2021'!J13*'September REACT-EU%'!$E13/100,2)</f>
        <v>0</v>
      </c>
      <c r="K13" s="15">
        <f>ROUNDDOWN('September 2021'!K13*'September REACT-EU%'!$E13/100,2)</f>
        <v>0</v>
      </c>
      <c r="L13" s="15">
        <f t="shared" si="1"/>
        <v>0</v>
      </c>
      <c r="M13" s="15">
        <f>ROUNDDOWN('September 2021'!M13*'September REACT-EU%'!$E13/100,2)</f>
        <v>0</v>
      </c>
      <c r="N13" s="15">
        <f>ROUNDDOWN('September 2021'!N13*'September REACT-EU%'!$E13/100,2)</f>
        <v>0</v>
      </c>
      <c r="O13" s="15">
        <f>ROUNDDOWN('September 2021'!O13*'September REACT-EU%'!$E13/100,2)</f>
        <v>0</v>
      </c>
      <c r="P13" s="15">
        <f>ROUNDDOWN('September 2021'!P13*'September REACT-EU%'!$E13/100,2)</f>
        <v>0</v>
      </c>
      <c r="Q13" s="15">
        <f>ROUNDDOWN('September 2021'!Q13*'September REACT-EU%'!$E13/100,2)</f>
        <v>0</v>
      </c>
      <c r="R13" s="15">
        <f>ROUNDDOWN('September 2021'!R13*'September REACT-EU%'!$E13/100,2)</f>
        <v>0</v>
      </c>
      <c r="S13" s="15">
        <f>ROUNDDOWN('September 2021'!S13*'September REACT-EU%'!$E13/100,2)</f>
        <v>0</v>
      </c>
      <c r="T13" s="15">
        <f>ROUNDDOWN('September 2021'!T13*'September REACT-EU%'!$E13/100,2)</f>
        <v>0</v>
      </c>
      <c r="U13" s="15">
        <f>ROUNDDOWN('September 2021'!U13*'September REACT-EU%'!$E13/100,2)</f>
        <v>0</v>
      </c>
      <c r="V13" s="15">
        <f>ROUNDDOWN('September 2021'!V13*'September REACT-EU%'!$E13/100,2)</f>
        <v>0</v>
      </c>
      <c r="W13" s="17">
        <f t="shared" si="0"/>
        <v>0</v>
      </c>
      <c r="X13" s="48"/>
      <c r="AA13" s="47"/>
    </row>
    <row r="14" spans="1:27" x14ac:dyDescent="0.25">
      <c r="A14" s="71"/>
      <c r="B14" s="46"/>
      <c r="C14" s="18"/>
      <c r="D14" s="19"/>
      <c r="E14" s="85"/>
      <c r="F14" s="20"/>
      <c r="G14" s="15">
        <f>ROUNDDOWN('September 2021'!G14*'September REACT-EU%'!$E14/100,2)</f>
        <v>0</v>
      </c>
      <c r="H14" s="15">
        <f>ROUNDDOWN('September 2021'!H14*'September REACT-EU%'!$E14/100,2)</f>
        <v>0</v>
      </c>
      <c r="I14" s="15">
        <f>ROUNDDOWN('September 2021'!I14*'September REACT-EU%'!$E14/100,2)</f>
        <v>0</v>
      </c>
      <c r="J14" s="15">
        <f>ROUNDDOWN('September 2021'!J14*'September REACT-EU%'!$E14/100,2)</f>
        <v>0</v>
      </c>
      <c r="K14" s="15">
        <f>ROUNDDOWN('September 2021'!K14*'September REACT-EU%'!$E14/100,2)</f>
        <v>0</v>
      </c>
      <c r="L14" s="15">
        <f t="shared" si="1"/>
        <v>0</v>
      </c>
      <c r="M14" s="15">
        <f>ROUNDDOWN('September 2021'!M14*'September REACT-EU%'!$E14/100,2)</f>
        <v>0</v>
      </c>
      <c r="N14" s="15">
        <f>ROUNDDOWN('September 2021'!N14*'September REACT-EU%'!$E14/100,2)</f>
        <v>0</v>
      </c>
      <c r="O14" s="15">
        <f>ROUNDDOWN('September 2021'!O14*'September REACT-EU%'!$E14/100,2)</f>
        <v>0</v>
      </c>
      <c r="P14" s="15">
        <f>ROUNDDOWN('September 2021'!P14*'September REACT-EU%'!$E14/100,2)</f>
        <v>0</v>
      </c>
      <c r="Q14" s="15">
        <f>ROUNDDOWN('September 2021'!Q14*'September REACT-EU%'!$E14/100,2)</f>
        <v>0</v>
      </c>
      <c r="R14" s="15">
        <f>ROUNDDOWN('September 2021'!R14*'September REACT-EU%'!$E14/100,2)</f>
        <v>0</v>
      </c>
      <c r="S14" s="15">
        <f>ROUNDDOWN('September 2021'!S14*'September REACT-EU%'!$E14/100,2)</f>
        <v>0</v>
      </c>
      <c r="T14" s="15">
        <f>ROUNDDOWN('September 2021'!T14*'September REACT-EU%'!$E14/100,2)</f>
        <v>0</v>
      </c>
      <c r="U14" s="15">
        <f>ROUNDDOWN('September 2021'!U14*'September REACT-EU%'!$E14/100,2)</f>
        <v>0</v>
      </c>
      <c r="V14" s="15">
        <f>ROUNDDOWN('September 2021'!V14*'September REACT-EU%'!$E14/100,2)</f>
        <v>0</v>
      </c>
      <c r="W14" s="17">
        <f t="shared" si="0"/>
        <v>0</v>
      </c>
      <c r="X14" s="48"/>
      <c r="AA14" s="47"/>
    </row>
    <row r="15" spans="1:27" x14ac:dyDescent="0.25">
      <c r="A15" s="71"/>
      <c r="B15" s="46"/>
      <c r="C15" s="18"/>
      <c r="D15" s="19"/>
      <c r="E15" s="85"/>
      <c r="F15" s="20"/>
      <c r="G15" s="15">
        <f>ROUNDDOWN('September 2021'!G15*'September REACT-EU%'!$E15/100,2)</f>
        <v>0</v>
      </c>
      <c r="H15" s="15">
        <f>ROUNDDOWN('September 2021'!H15*'September REACT-EU%'!$E15/100,2)</f>
        <v>0</v>
      </c>
      <c r="I15" s="15">
        <f>ROUNDDOWN('September 2021'!I15*'September REACT-EU%'!$E15/100,2)</f>
        <v>0</v>
      </c>
      <c r="J15" s="15">
        <f>ROUNDDOWN('September 2021'!J15*'September REACT-EU%'!$E15/100,2)</f>
        <v>0</v>
      </c>
      <c r="K15" s="15">
        <f>ROUNDDOWN('September 2021'!K15*'September REACT-EU%'!$E15/100,2)</f>
        <v>0</v>
      </c>
      <c r="L15" s="15">
        <f t="shared" si="1"/>
        <v>0</v>
      </c>
      <c r="M15" s="15">
        <f>ROUNDDOWN('September 2021'!M15*'September REACT-EU%'!$E15/100,2)</f>
        <v>0</v>
      </c>
      <c r="N15" s="15">
        <f>ROUNDDOWN('September 2021'!N15*'September REACT-EU%'!$E15/100,2)</f>
        <v>0</v>
      </c>
      <c r="O15" s="15">
        <f>ROUNDDOWN('September 2021'!O15*'September REACT-EU%'!$E15/100,2)</f>
        <v>0</v>
      </c>
      <c r="P15" s="15">
        <f>ROUNDDOWN('September 2021'!P15*'September REACT-EU%'!$E15/100,2)</f>
        <v>0</v>
      </c>
      <c r="Q15" s="15">
        <f>ROUNDDOWN('September 2021'!Q15*'September REACT-EU%'!$E15/100,2)</f>
        <v>0</v>
      </c>
      <c r="R15" s="15">
        <f>ROUNDDOWN('September 2021'!R15*'September REACT-EU%'!$E15/100,2)</f>
        <v>0</v>
      </c>
      <c r="S15" s="15">
        <f>ROUNDDOWN('September 2021'!S15*'September REACT-EU%'!$E15/100,2)</f>
        <v>0</v>
      </c>
      <c r="T15" s="15">
        <f>ROUNDDOWN('September 2021'!T15*'September REACT-EU%'!$E15/100,2)</f>
        <v>0</v>
      </c>
      <c r="U15" s="15">
        <f>ROUNDDOWN('September 2021'!U15*'September REACT-EU%'!$E15/100,2)</f>
        <v>0</v>
      </c>
      <c r="V15" s="15">
        <f>ROUNDDOWN('September 2021'!V15*'September REACT-EU%'!$E15/100,2)</f>
        <v>0</v>
      </c>
      <c r="W15" s="17">
        <f t="shared" si="0"/>
        <v>0</v>
      </c>
      <c r="X15" s="48"/>
      <c r="AA15" s="47"/>
    </row>
    <row r="16" spans="1:27" x14ac:dyDescent="0.25">
      <c r="A16" s="71"/>
      <c r="B16" s="46"/>
      <c r="C16" s="18"/>
      <c r="D16" s="19"/>
      <c r="E16" s="85"/>
      <c r="F16" s="20"/>
      <c r="G16" s="15">
        <f>ROUNDDOWN('September 2021'!G16*'September REACT-EU%'!$E16/100,2)</f>
        <v>0</v>
      </c>
      <c r="H16" s="15">
        <f>ROUNDDOWN('September 2021'!H16*'September REACT-EU%'!$E16/100,2)</f>
        <v>0</v>
      </c>
      <c r="I16" s="15">
        <f>ROUNDDOWN('September 2021'!I16*'September REACT-EU%'!$E16/100,2)</f>
        <v>0</v>
      </c>
      <c r="J16" s="15">
        <f>ROUNDDOWN('September 2021'!J16*'September REACT-EU%'!$E16/100,2)</f>
        <v>0</v>
      </c>
      <c r="K16" s="15">
        <f>ROUNDDOWN('September 2021'!K16*'September REACT-EU%'!$E16/100,2)</f>
        <v>0</v>
      </c>
      <c r="L16" s="15">
        <f t="shared" si="1"/>
        <v>0</v>
      </c>
      <c r="M16" s="15">
        <f>ROUNDDOWN('September 2021'!M16*'September REACT-EU%'!$E16/100,2)</f>
        <v>0</v>
      </c>
      <c r="N16" s="15">
        <f>ROUNDDOWN('September 2021'!N16*'September REACT-EU%'!$E16/100,2)</f>
        <v>0</v>
      </c>
      <c r="O16" s="15">
        <f>ROUNDDOWN('September 2021'!O16*'September REACT-EU%'!$E16/100,2)</f>
        <v>0</v>
      </c>
      <c r="P16" s="15">
        <f>ROUNDDOWN('September 2021'!P16*'September REACT-EU%'!$E16/100,2)</f>
        <v>0</v>
      </c>
      <c r="Q16" s="15">
        <f>ROUNDDOWN('September 2021'!Q16*'September REACT-EU%'!$E16/100,2)</f>
        <v>0</v>
      </c>
      <c r="R16" s="15">
        <f>ROUNDDOWN('September 2021'!R16*'September REACT-EU%'!$E16/100,2)</f>
        <v>0</v>
      </c>
      <c r="S16" s="15">
        <f>ROUNDDOWN('September 2021'!S16*'September REACT-EU%'!$E16/100,2)</f>
        <v>0</v>
      </c>
      <c r="T16" s="15">
        <f>ROUNDDOWN('September 2021'!T16*'September REACT-EU%'!$E16/100,2)</f>
        <v>0</v>
      </c>
      <c r="U16" s="15">
        <f>ROUNDDOWN('September 2021'!U16*'September REACT-EU%'!$E16/100,2)</f>
        <v>0</v>
      </c>
      <c r="V16" s="15">
        <f>ROUNDDOWN('September 2021'!V16*'September REACT-EU%'!$E16/100,2)</f>
        <v>0</v>
      </c>
      <c r="W16" s="17">
        <f t="shared" si="0"/>
        <v>0</v>
      </c>
      <c r="X16" s="48"/>
      <c r="AA16" s="47"/>
    </row>
    <row r="17" spans="1:27" x14ac:dyDescent="0.25">
      <c r="A17" s="71"/>
      <c r="B17" s="46"/>
      <c r="C17" s="18"/>
      <c r="D17" s="19"/>
      <c r="E17" s="85"/>
      <c r="F17" s="20"/>
      <c r="G17" s="15">
        <f>ROUNDDOWN('September 2021'!G17*'September REACT-EU%'!$E17/100,2)</f>
        <v>0</v>
      </c>
      <c r="H17" s="15">
        <f>ROUNDDOWN('September 2021'!H17*'September REACT-EU%'!$E17/100,2)</f>
        <v>0</v>
      </c>
      <c r="I17" s="15">
        <f>ROUNDDOWN('September 2021'!I17*'September REACT-EU%'!$E17/100,2)</f>
        <v>0</v>
      </c>
      <c r="J17" s="15">
        <f>ROUNDDOWN('September 2021'!J17*'September REACT-EU%'!$E17/100,2)</f>
        <v>0</v>
      </c>
      <c r="K17" s="15">
        <f>ROUNDDOWN('September 2021'!K17*'September REACT-EU%'!$E17/100,2)</f>
        <v>0</v>
      </c>
      <c r="L17" s="15">
        <f t="shared" si="1"/>
        <v>0</v>
      </c>
      <c r="M17" s="15">
        <f>ROUNDDOWN('September 2021'!M17*'September REACT-EU%'!$E17/100,2)</f>
        <v>0</v>
      </c>
      <c r="N17" s="15">
        <f>ROUNDDOWN('September 2021'!N17*'September REACT-EU%'!$E17/100,2)</f>
        <v>0</v>
      </c>
      <c r="O17" s="15">
        <f>ROUNDDOWN('September 2021'!O17*'September REACT-EU%'!$E17/100,2)</f>
        <v>0</v>
      </c>
      <c r="P17" s="15">
        <f>ROUNDDOWN('September 2021'!P17*'September REACT-EU%'!$E17/100,2)</f>
        <v>0</v>
      </c>
      <c r="Q17" s="15">
        <f>ROUNDDOWN('September 2021'!Q17*'September REACT-EU%'!$E17/100,2)</f>
        <v>0</v>
      </c>
      <c r="R17" s="15">
        <f>ROUNDDOWN('September 2021'!R17*'September REACT-EU%'!$E17/100,2)</f>
        <v>0</v>
      </c>
      <c r="S17" s="15">
        <f>ROUNDDOWN('September 2021'!S17*'September REACT-EU%'!$E17/100,2)</f>
        <v>0</v>
      </c>
      <c r="T17" s="15">
        <f>ROUNDDOWN('September 2021'!T17*'September REACT-EU%'!$E17/100,2)</f>
        <v>0</v>
      </c>
      <c r="U17" s="15">
        <f>ROUNDDOWN('September 2021'!U17*'September REACT-EU%'!$E17/100,2)</f>
        <v>0</v>
      </c>
      <c r="V17" s="15">
        <f>ROUNDDOWN('September 2021'!V17*'September REACT-EU%'!$E17/100,2)</f>
        <v>0</v>
      </c>
      <c r="W17" s="17">
        <f t="shared" si="0"/>
        <v>0</v>
      </c>
      <c r="X17" s="48"/>
      <c r="AA17" s="47"/>
    </row>
    <row r="18" spans="1:27" x14ac:dyDescent="0.25">
      <c r="A18" s="71"/>
      <c r="B18" s="46"/>
      <c r="C18" s="18"/>
      <c r="D18" s="19"/>
      <c r="E18" s="85"/>
      <c r="F18" s="20"/>
      <c r="G18" s="15">
        <f>ROUNDDOWN('September 2021'!G18*'September REACT-EU%'!$E18/100,2)</f>
        <v>0</v>
      </c>
      <c r="H18" s="15">
        <f>ROUNDDOWN('September 2021'!H18*'September REACT-EU%'!$E18/100,2)</f>
        <v>0</v>
      </c>
      <c r="I18" s="15">
        <f>ROUNDDOWN('September 2021'!I18*'September REACT-EU%'!$E18/100,2)</f>
        <v>0</v>
      </c>
      <c r="J18" s="15">
        <f>ROUNDDOWN('September 2021'!J18*'September REACT-EU%'!$E18/100,2)</f>
        <v>0</v>
      </c>
      <c r="K18" s="15">
        <f>ROUNDDOWN('September 2021'!K18*'September REACT-EU%'!$E18/100,2)</f>
        <v>0</v>
      </c>
      <c r="L18" s="15">
        <f t="shared" si="1"/>
        <v>0</v>
      </c>
      <c r="M18" s="15">
        <f>ROUNDDOWN('September 2021'!M18*'September REACT-EU%'!$E18/100,2)</f>
        <v>0</v>
      </c>
      <c r="N18" s="15">
        <f>ROUNDDOWN('September 2021'!N18*'September REACT-EU%'!$E18/100,2)</f>
        <v>0</v>
      </c>
      <c r="O18" s="15">
        <f>ROUNDDOWN('September 2021'!O18*'September REACT-EU%'!$E18/100,2)</f>
        <v>0</v>
      </c>
      <c r="P18" s="15">
        <f>ROUNDDOWN('September 2021'!P18*'September REACT-EU%'!$E18/100,2)</f>
        <v>0</v>
      </c>
      <c r="Q18" s="15">
        <f>ROUNDDOWN('September 2021'!Q18*'September REACT-EU%'!$E18/100,2)</f>
        <v>0</v>
      </c>
      <c r="R18" s="15">
        <f>ROUNDDOWN('September 2021'!R18*'September REACT-EU%'!$E18/100,2)</f>
        <v>0</v>
      </c>
      <c r="S18" s="15">
        <f>ROUNDDOWN('September 2021'!S18*'September REACT-EU%'!$E18/100,2)</f>
        <v>0</v>
      </c>
      <c r="T18" s="15">
        <f>ROUNDDOWN('September 2021'!T18*'September REACT-EU%'!$E18/100,2)</f>
        <v>0</v>
      </c>
      <c r="U18" s="15">
        <f>ROUNDDOWN('September 2021'!U18*'September REACT-EU%'!$E18/100,2)</f>
        <v>0</v>
      </c>
      <c r="V18" s="15">
        <f>ROUNDDOWN('September 2021'!V18*'September REACT-EU%'!$E18/100,2)</f>
        <v>0</v>
      </c>
      <c r="W18" s="17">
        <f t="shared" si="0"/>
        <v>0</v>
      </c>
      <c r="X18" s="48"/>
      <c r="AA18" s="47"/>
    </row>
    <row r="19" spans="1:27" x14ac:dyDescent="0.25">
      <c r="A19" s="71"/>
      <c r="B19" s="46"/>
      <c r="C19" s="18"/>
      <c r="D19" s="19"/>
      <c r="E19" s="85"/>
      <c r="F19" s="20"/>
      <c r="G19" s="15">
        <f>ROUNDDOWN('September 2021'!G19*'September REACT-EU%'!$E19/100,2)</f>
        <v>0</v>
      </c>
      <c r="H19" s="15">
        <f>ROUNDDOWN('September 2021'!H19*'September REACT-EU%'!$E19/100,2)</f>
        <v>0</v>
      </c>
      <c r="I19" s="15">
        <f>ROUNDDOWN('September 2021'!I19*'September REACT-EU%'!$E19/100,2)</f>
        <v>0</v>
      </c>
      <c r="J19" s="15">
        <f>ROUNDDOWN('September 2021'!J19*'September REACT-EU%'!$E19/100,2)</f>
        <v>0</v>
      </c>
      <c r="K19" s="15">
        <f>ROUNDDOWN('September 2021'!K19*'September REACT-EU%'!$E19/100,2)</f>
        <v>0</v>
      </c>
      <c r="L19" s="15">
        <f t="shared" si="1"/>
        <v>0</v>
      </c>
      <c r="M19" s="15">
        <f>ROUNDDOWN('September 2021'!M19*'September REACT-EU%'!$E19/100,2)</f>
        <v>0</v>
      </c>
      <c r="N19" s="15">
        <f>ROUNDDOWN('September 2021'!N19*'September REACT-EU%'!$E19/100,2)</f>
        <v>0</v>
      </c>
      <c r="O19" s="15">
        <f>ROUNDDOWN('September 2021'!O19*'September REACT-EU%'!$E19/100,2)</f>
        <v>0</v>
      </c>
      <c r="P19" s="15">
        <f>ROUNDDOWN('September 2021'!P19*'September REACT-EU%'!$E19/100,2)</f>
        <v>0</v>
      </c>
      <c r="Q19" s="15">
        <f>ROUNDDOWN('September 2021'!Q19*'September REACT-EU%'!$E19/100,2)</f>
        <v>0</v>
      </c>
      <c r="R19" s="15">
        <f>ROUNDDOWN('September 2021'!R19*'September REACT-EU%'!$E19/100,2)</f>
        <v>0</v>
      </c>
      <c r="S19" s="15">
        <f>ROUNDDOWN('September 2021'!S19*'September REACT-EU%'!$E19/100,2)</f>
        <v>0</v>
      </c>
      <c r="T19" s="15">
        <f>ROUNDDOWN('September 2021'!T19*'September REACT-EU%'!$E19/100,2)</f>
        <v>0</v>
      </c>
      <c r="U19" s="15">
        <f>ROUNDDOWN('September 2021'!U19*'September REACT-EU%'!$E19/100,2)</f>
        <v>0</v>
      </c>
      <c r="V19" s="15">
        <f>ROUNDDOWN('September 2021'!V19*'September REACT-EU%'!$E19/100,2)</f>
        <v>0</v>
      </c>
      <c r="W19" s="17">
        <f t="shared" si="0"/>
        <v>0</v>
      </c>
      <c r="X19" s="48"/>
      <c r="AA19" s="47"/>
    </row>
    <row r="20" spans="1:27" x14ac:dyDescent="0.25">
      <c r="A20" s="71"/>
      <c r="B20" s="46"/>
      <c r="C20" s="18"/>
      <c r="D20" s="19"/>
      <c r="E20" s="85"/>
      <c r="F20" s="20"/>
      <c r="G20" s="15">
        <f>ROUNDDOWN('September 2021'!G20*'September REACT-EU%'!$E20/100,2)</f>
        <v>0</v>
      </c>
      <c r="H20" s="15">
        <f>ROUNDDOWN('September 2021'!H20*'September REACT-EU%'!$E20/100,2)</f>
        <v>0</v>
      </c>
      <c r="I20" s="15">
        <f>ROUNDDOWN('September 2021'!I20*'September REACT-EU%'!$E20/100,2)</f>
        <v>0</v>
      </c>
      <c r="J20" s="15">
        <f>ROUNDDOWN('September 2021'!J20*'September REACT-EU%'!$E20/100,2)</f>
        <v>0</v>
      </c>
      <c r="K20" s="15">
        <f>ROUNDDOWN('September 2021'!K20*'September REACT-EU%'!$E20/100,2)</f>
        <v>0</v>
      </c>
      <c r="L20" s="15">
        <f t="shared" si="1"/>
        <v>0</v>
      </c>
      <c r="M20" s="15">
        <f>ROUNDDOWN('September 2021'!M20*'September REACT-EU%'!$E20/100,2)</f>
        <v>0</v>
      </c>
      <c r="N20" s="15">
        <f>ROUNDDOWN('September 2021'!N20*'September REACT-EU%'!$E20/100,2)</f>
        <v>0</v>
      </c>
      <c r="O20" s="15">
        <f>ROUNDDOWN('September 2021'!O20*'September REACT-EU%'!$E20/100,2)</f>
        <v>0</v>
      </c>
      <c r="P20" s="15">
        <f>ROUNDDOWN('September 2021'!P20*'September REACT-EU%'!$E20/100,2)</f>
        <v>0</v>
      </c>
      <c r="Q20" s="15">
        <f>ROUNDDOWN('September 2021'!Q20*'September REACT-EU%'!$E20/100,2)</f>
        <v>0</v>
      </c>
      <c r="R20" s="15">
        <f>ROUNDDOWN('September 2021'!R20*'September REACT-EU%'!$E20/100,2)</f>
        <v>0</v>
      </c>
      <c r="S20" s="15">
        <f>ROUNDDOWN('September 2021'!S20*'September REACT-EU%'!$E20/100,2)</f>
        <v>0</v>
      </c>
      <c r="T20" s="15">
        <f>ROUNDDOWN('September 2021'!T20*'September REACT-EU%'!$E20/100,2)</f>
        <v>0</v>
      </c>
      <c r="U20" s="15">
        <f>ROUNDDOWN('September 2021'!U20*'September REACT-EU%'!$E20/100,2)</f>
        <v>0</v>
      </c>
      <c r="V20" s="15">
        <f>ROUNDDOWN('September 2021'!V20*'September REACT-EU%'!$E20/100,2)</f>
        <v>0</v>
      </c>
      <c r="W20" s="17">
        <f t="shared" si="0"/>
        <v>0</v>
      </c>
      <c r="X20" s="48"/>
      <c r="AA20" s="47"/>
    </row>
    <row r="21" spans="1:27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2">SUM(G11:G20)</f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4">
        <f t="shared" si="2"/>
        <v>0</v>
      </c>
      <c r="V21" s="24">
        <f t="shared" si="2"/>
        <v>0</v>
      </c>
      <c r="W21" s="24">
        <f t="shared" si="2"/>
        <v>0</v>
      </c>
      <c r="X21" s="25"/>
    </row>
    <row r="22" spans="1:27" ht="16.5" thickBot="1" x14ac:dyDescent="0.3">
      <c r="A22" s="26"/>
      <c r="B22" s="26"/>
      <c r="C22" s="27"/>
      <c r="D22" s="27"/>
      <c r="E22" s="61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</row>
    <row r="23" spans="1:27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27" ht="15.75" x14ac:dyDescent="0.25">
      <c r="A24" s="31" t="s">
        <v>31</v>
      </c>
      <c r="B24" s="155" t="s">
        <v>61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62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27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27" ht="15.75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27" ht="15.75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27" ht="16.5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27" ht="16.5" thickBot="1" x14ac:dyDescent="0.3">
      <c r="A29" s="26"/>
      <c r="B29" s="26"/>
      <c r="C29" s="27"/>
      <c r="D29" s="27"/>
      <c r="E29" s="61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27" ht="15" customHeight="1" thickBot="1" x14ac:dyDescent="0.3">
      <c r="A30" s="35" t="s">
        <v>41</v>
      </c>
      <c r="B30" s="35"/>
      <c r="C30" s="35"/>
      <c r="D30" s="35"/>
      <c r="E30" s="62"/>
      <c r="F30" s="36"/>
      <c r="G30" s="36"/>
      <c r="H30" s="36"/>
      <c r="I30" s="36"/>
      <c r="J30" s="36"/>
      <c r="K30" s="36"/>
      <c r="L30" s="36"/>
      <c r="M30" s="36"/>
      <c r="N30" s="36"/>
      <c r="O30" s="194" t="s">
        <v>47</v>
      </c>
      <c r="P30" s="195"/>
      <c r="Q30" s="195"/>
      <c r="R30" s="195"/>
      <c r="S30" s="195"/>
      <c r="T30" s="195"/>
      <c r="U30" s="195"/>
      <c r="V30" s="195"/>
      <c r="W30" s="195"/>
      <c r="X30" s="196"/>
    </row>
    <row r="31" spans="1:27" x14ac:dyDescent="0.25">
      <c r="A31" s="37">
        <v>1</v>
      </c>
      <c r="B31" s="202" t="s">
        <v>44</v>
      </c>
      <c r="C31" s="203"/>
      <c r="D31" s="39"/>
      <c r="E31" s="63"/>
      <c r="F31" s="39"/>
      <c r="G31" s="39"/>
      <c r="H31" s="39"/>
      <c r="I31" s="40"/>
      <c r="J31" s="40"/>
      <c r="K31" s="40"/>
      <c r="L31" s="39"/>
      <c r="M31" s="39"/>
      <c r="N31" s="39"/>
      <c r="O31" s="197" t="s">
        <v>48</v>
      </c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7" x14ac:dyDescent="0.25">
      <c r="A32" s="37"/>
      <c r="B32" s="37"/>
      <c r="C32" s="38"/>
      <c r="D32" s="41"/>
      <c r="E32" s="64"/>
      <c r="F32" s="41"/>
      <c r="G32" s="41"/>
      <c r="H32" s="41"/>
      <c r="I32" s="41"/>
      <c r="J32" s="41"/>
      <c r="K32" s="41"/>
      <c r="L32" s="41"/>
      <c r="M32" s="41"/>
      <c r="N32" s="41"/>
      <c r="O32" s="200" t="s">
        <v>71</v>
      </c>
      <c r="P32" s="201"/>
      <c r="Q32" s="201"/>
      <c r="R32" s="201"/>
      <c r="S32" s="201"/>
      <c r="T32" s="201"/>
      <c r="U32" s="201"/>
      <c r="V32" s="201"/>
      <c r="W32" s="201"/>
      <c r="X32" s="49"/>
    </row>
    <row r="33" spans="1:24" x14ac:dyDescent="0.25">
      <c r="A33" s="37"/>
      <c r="B33" s="37"/>
      <c r="C33" s="38"/>
      <c r="D33" s="41"/>
      <c r="E33" s="64"/>
      <c r="F33" s="41"/>
      <c r="G33" s="41"/>
      <c r="H33" s="41"/>
      <c r="I33" s="41"/>
      <c r="J33" s="41"/>
      <c r="K33" s="41"/>
      <c r="L33" s="41"/>
      <c r="M33" s="41"/>
      <c r="N33" s="41"/>
      <c r="O33" s="200"/>
      <c r="P33" s="201"/>
      <c r="Q33" s="201"/>
      <c r="R33" s="201"/>
      <c r="S33" s="201"/>
      <c r="T33" s="201"/>
      <c r="U33" s="201"/>
      <c r="V33" s="201"/>
      <c r="W33" s="201"/>
      <c r="X33" s="49"/>
    </row>
    <row r="34" spans="1:24" x14ac:dyDescent="0.25">
      <c r="A34" s="37"/>
      <c r="B34" s="37"/>
      <c r="C34" s="38"/>
      <c r="D34" s="41"/>
      <c r="E34" s="65"/>
      <c r="F34"/>
      <c r="G34"/>
      <c r="H34"/>
      <c r="I34"/>
      <c r="J34"/>
      <c r="K34"/>
      <c r="L34"/>
      <c r="M34"/>
      <c r="N34"/>
      <c r="O34" s="200"/>
      <c r="P34" s="201"/>
      <c r="Q34" s="201"/>
      <c r="R34" s="201"/>
      <c r="S34" s="201"/>
      <c r="T34" s="201"/>
      <c r="U34" s="201"/>
      <c r="V34" s="201"/>
      <c r="W34" s="201"/>
      <c r="X34" s="49"/>
    </row>
    <row r="35" spans="1:24" x14ac:dyDescent="0.25">
      <c r="A35" s="42"/>
      <c r="B35" s="42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200" t="s">
        <v>50</v>
      </c>
      <c r="P35" s="201"/>
      <c r="Q35" s="201"/>
      <c r="R35" s="201"/>
      <c r="S35" s="201"/>
      <c r="T35" s="201"/>
      <c r="U35" s="201"/>
      <c r="V35" s="201"/>
      <c r="W35" s="201"/>
      <c r="X35" s="49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200"/>
      <c r="P36" s="201"/>
      <c r="Q36" s="201"/>
      <c r="R36" s="201"/>
      <c r="S36" s="201"/>
      <c r="T36" s="201"/>
      <c r="U36" s="201"/>
      <c r="V36" s="201"/>
      <c r="W36" s="201"/>
      <c r="X36" s="4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50"/>
      <c r="P37" s="51"/>
      <c r="Q37" s="51"/>
      <c r="R37" s="51"/>
      <c r="S37" s="51"/>
      <c r="T37" s="51"/>
      <c r="U37" s="51"/>
      <c r="V37" s="51"/>
      <c r="W37" s="51"/>
      <c r="X37" s="52"/>
    </row>
    <row r="38" spans="1:24" x14ac:dyDescent="0.25">
      <c r="A38" s="68"/>
      <c r="B38" s="68"/>
      <c r="C38" s="68"/>
      <c r="D38" s="68"/>
      <c r="E38" s="66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6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6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2:W32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B31:C31"/>
    <mergeCell ref="O31:X31"/>
    <mergeCell ref="O33:W33"/>
    <mergeCell ref="O34:W34"/>
    <mergeCell ref="C35:M37"/>
    <mergeCell ref="O35:W35"/>
    <mergeCell ref="O36:W36"/>
  </mergeCells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  <pageSetUpPr fitToPage="1"/>
  </sheetPr>
  <dimension ref="A1:AA40"/>
  <sheetViews>
    <sheetView topLeftCell="D4" workbookViewId="0">
      <selection activeCell="E11" sqref="E11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7" style="23" customWidth="1"/>
    <col min="4" max="4" width="5.85546875" style="23" customWidth="1"/>
    <col min="5" max="5" width="7.5703125" style="67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</cols>
  <sheetData>
    <row r="1" spans="1:27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27" ht="18.75" thickBot="1" x14ac:dyDescent="0.3">
      <c r="A2" s="1"/>
      <c r="B2" s="1"/>
      <c r="C2" s="1"/>
      <c r="D2" s="1"/>
      <c r="E2" s="5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7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7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7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27" ht="18.75" thickBot="1" x14ac:dyDescent="0.3">
      <c r="A6" s="109" t="s">
        <v>4</v>
      </c>
      <c r="B6" s="110"/>
      <c r="C6" s="110"/>
      <c r="D6" s="110"/>
      <c r="E6" s="129" t="s">
        <v>75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27" ht="19.5" thickBot="1" x14ac:dyDescent="0.35">
      <c r="A7" s="3"/>
      <c r="B7" s="3"/>
      <c r="C7" s="3"/>
      <c r="D7" s="3"/>
      <c r="E7" s="60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85</v>
      </c>
      <c r="F8" s="132" t="s">
        <v>9</v>
      </c>
      <c r="G8" s="164" t="s">
        <v>11</v>
      </c>
      <c r="H8" s="164"/>
      <c r="I8" s="164"/>
      <c r="J8" s="164"/>
      <c r="K8" s="165"/>
      <c r="L8" s="132" t="s">
        <v>11</v>
      </c>
      <c r="M8" s="166" t="s">
        <v>63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27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59</v>
      </c>
      <c r="N9" s="162" t="s">
        <v>60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</row>
    <row r="10" spans="1:27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</row>
    <row r="11" spans="1:27" x14ac:dyDescent="0.25">
      <c r="A11" s="71"/>
      <c r="B11" s="46"/>
      <c r="C11" s="72"/>
      <c r="D11" s="19"/>
      <c r="E11" s="85"/>
      <c r="F11" s="20"/>
      <c r="G11" s="15">
        <f>ROUNDDOWN('Október 2021'!G11*'Október REACT-EU%'!$E11/100,2)</f>
        <v>0</v>
      </c>
      <c r="H11" s="15">
        <f>ROUNDDOWN('Október 2021'!H11*'Október REACT-EU%'!$E11/100,2)</f>
        <v>0</v>
      </c>
      <c r="I11" s="15">
        <f>ROUNDDOWN('Október 2021'!I11*'Október REACT-EU%'!$E11/100,2)</f>
        <v>0</v>
      </c>
      <c r="J11" s="15">
        <f>ROUNDDOWN('Október 2021'!J11*'Október REACT-EU%'!$E11/100,2)</f>
        <v>0</v>
      </c>
      <c r="K11" s="15">
        <f>ROUNDDOWN('Október 2021'!K11*'Október REACT-EU%'!$E11/100,2)</f>
        <v>0</v>
      </c>
      <c r="L11" s="15">
        <f>SUM(G11:K11)</f>
        <v>0</v>
      </c>
      <c r="M11" s="15">
        <f>ROUNDDOWN('Október 2021'!M11*'Október REACT-EU%'!$E11/100,2)</f>
        <v>0</v>
      </c>
      <c r="N11" s="15">
        <f>ROUNDDOWN('Október 2021'!N11*'Október REACT-EU%'!$E11/100,2)</f>
        <v>0</v>
      </c>
      <c r="O11" s="15">
        <f>ROUNDDOWN('Október 2021'!O11*'Október REACT-EU%'!$E11/100,2)</f>
        <v>0</v>
      </c>
      <c r="P11" s="15">
        <f>ROUNDDOWN('Október 2021'!P11*'Október REACT-EU%'!$E11/100,2)</f>
        <v>0</v>
      </c>
      <c r="Q11" s="15">
        <f>ROUNDDOWN('Október 2021'!Q11*'Október REACT-EU%'!$E11/100,2)</f>
        <v>0</v>
      </c>
      <c r="R11" s="15">
        <f>ROUNDDOWN('Október 2021'!R11*'Október REACT-EU%'!$E11/100,2)</f>
        <v>0</v>
      </c>
      <c r="S11" s="15">
        <f>ROUNDDOWN('Október 2021'!S11*'Október REACT-EU%'!$E11/100,2)</f>
        <v>0</v>
      </c>
      <c r="T11" s="15">
        <f>ROUNDDOWN('Október 2021'!T11*'Október REACT-EU%'!$E11/100,2)</f>
        <v>0</v>
      </c>
      <c r="U11" s="15">
        <f>ROUNDDOWN('Október 2021'!U11*'Október REACT-EU%'!$E11/100,2)</f>
        <v>0</v>
      </c>
      <c r="V11" s="15">
        <f>ROUNDDOWN('Október 2021'!V11*'Október REACT-EU%'!$E11/100,2)</f>
        <v>0</v>
      </c>
      <c r="W11" s="17">
        <f t="shared" ref="W11:W20" si="0">SUM(L11:V11)</f>
        <v>0</v>
      </c>
      <c r="X11" s="48"/>
      <c r="AA11" s="47"/>
    </row>
    <row r="12" spans="1:27" x14ac:dyDescent="0.25">
      <c r="A12" s="71"/>
      <c r="B12" s="46"/>
      <c r="C12" s="73"/>
      <c r="D12" s="19"/>
      <c r="E12" s="85"/>
      <c r="F12" s="20"/>
      <c r="G12" s="15">
        <f>ROUNDDOWN('Október 2021'!G12*'Október REACT-EU%'!$E12/100,2)</f>
        <v>0</v>
      </c>
      <c r="H12" s="15">
        <f>ROUNDDOWN('Október 2021'!H12*'Október REACT-EU%'!$E12/100,2)</f>
        <v>0</v>
      </c>
      <c r="I12" s="15">
        <f>ROUNDDOWN('Október 2021'!I12*'Október REACT-EU%'!$E12/100,2)</f>
        <v>0</v>
      </c>
      <c r="J12" s="15">
        <f>ROUNDDOWN('Október 2021'!J12*'Október REACT-EU%'!$E12/100,2)</f>
        <v>0</v>
      </c>
      <c r="K12" s="15">
        <f>ROUNDDOWN('Október 2021'!K12*'Október REACT-EU%'!$E12/100,2)</f>
        <v>0</v>
      </c>
      <c r="L12" s="15">
        <f t="shared" ref="L12:L20" si="1">SUM(G12:K12)</f>
        <v>0</v>
      </c>
      <c r="M12" s="15">
        <f>ROUNDDOWN('Október 2021'!M12*'Október REACT-EU%'!$E12/100,2)</f>
        <v>0</v>
      </c>
      <c r="N12" s="15">
        <f>ROUNDDOWN('Október 2021'!N12*'Október REACT-EU%'!$E12/100,2)</f>
        <v>0</v>
      </c>
      <c r="O12" s="15">
        <f>ROUNDDOWN('Október 2021'!O12*'Október REACT-EU%'!$E12/100,2)</f>
        <v>0</v>
      </c>
      <c r="P12" s="15">
        <f>ROUNDDOWN('Október 2021'!P12*'Október REACT-EU%'!$E12/100,2)</f>
        <v>0</v>
      </c>
      <c r="Q12" s="15">
        <f>ROUNDDOWN('Október 2021'!Q12*'Október REACT-EU%'!$E12/100,2)</f>
        <v>0</v>
      </c>
      <c r="R12" s="15">
        <f>ROUNDDOWN('Október 2021'!R12*'Október REACT-EU%'!$E12/100,2)</f>
        <v>0</v>
      </c>
      <c r="S12" s="15">
        <f>ROUNDDOWN('Október 2021'!S12*'Október REACT-EU%'!$E12/100,2)</f>
        <v>0</v>
      </c>
      <c r="T12" s="15">
        <f>ROUNDDOWN('Október 2021'!T12*'Október REACT-EU%'!$E12/100,2)</f>
        <v>0</v>
      </c>
      <c r="U12" s="15">
        <f>ROUNDDOWN('Október 2021'!U12*'Október REACT-EU%'!$E12/100,2)</f>
        <v>0</v>
      </c>
      <c r="V12" s="15">
        <f>ROUNDDOWN('Október 2021'!V12*'Október REACT-EU%'!$E12/100,2)</f>
        <v>0</v>
      </c>
      <c r="W12" s="17">
        <f t="shared" si="0"/>
        <v>0</v>
      </c>
      <c r="X12" s="48"/>
      <c r="AA12" s="47"/>
    </row>
    <row r="13" spans="1:27" x14ac:dyDescent="0.25">
      <c r="A13" s="71"/>
      <c r="B13" s="46"/>
      <c r="C13" s="18"/>
      <c r="D13" s="19"/>
      <c r="E13" s="85"/>
      <c r="F13" s="20"/>
      <c r="G13" s="15">
        <f>ROUNDDOWN('Október 2021'!G13*'Október REACT-EU%'!$E13/100,2)</f>
        <v>0</v>
      </c>
      <c r="H13" s="15">
        <f>ROUNDDOWN('Október 2021'!H13*'Október REACT-EU%'!$E13/100,2)</f>
        <v>0</v>
      </c>
      <c r="I13" s="15">
        <f>ROUNDDOWN('Október 2021'!I13*'Október REACT-EU%'!$E13/100,2)</f>
        <v>0</v>
      </c>
      <c r="J13" s="15">
        <f>ROUNDDOWN('Október 2021'!J13*'Október REACT-EU%'!$E13/100,2)</f>
        <v>0</v>
      </c>
      <c r="K13" s="15">
        <f>ROUNDDOWN('Október 2021'!K13*'Október REACT-EU%'!$E13/100,2)</f>
        <v>0</v>
      </c>
      <c r="L13" s="15">
        <f t="shared" si="1"/>
        <v>0</v>
      </c>
      <c r="M13" s="15">
        <f>ROUNDDOWN('Október 2021'!M13*'Október REACT-EU%'!$E13/100,2)</f>
        <v>0</v>
      </c>
      <c r="N13" s="15">
        <f>ROUNDDOWN('Október 2021'!N13*'Október REACT-EU%'!$E13/100,2)</f>
        <v>0</v>
      </c>
      <c r="O13" s="15">
        <f>ROUNDDOWN('Október 2021'!O13*'Október REACT-EU%'!$E13/100,2)</f>
        <v>0</v>
      </c>
      <c r="P13" s="15">
        <f>ROUNDDOWN('Október 2021'!P13*'Október REACT-EU%'!$E13/100,2)</f>
        <v>0</v>
      </c>
      <c r="Q13" s="15">
        <f>ROUNDDOWN('Október 2021'!Q13*'Október REACT-EU%'!$E13/100,2)</f>
        <v>0</v>
      </c>
      <c r="R13" s="15">
        <f>ROUNDDOWN('Október 2021'!R13*'Október REACT-EU%'!$E13/100,2)</f>
        <v>0</v>
      </c>
      <c r="S13" s="15">
        <f>ROUNDDOWN('Október 2021'!S13*'Október REACT-EU%'!$E13/100,2)</f>
        <v>0</v>
      </c>
      <c r="T13" s="15">
        <f>ROUNDDOWN('Október 2021'!T13*'Október REACT-EU%'!$E13/100,2)</f>
        <v>0</v>
      </c>
      <c r="U13" s="15">
        <f>ROUNDDOWN('Október 2021'!U13*'Október REACT-EU%'!$E13/100,2)</f>
        <v>0</v>
      </c>
      <c r="V13" s="15">
        <f>ROUNDDOWN('Október 2021'!V13*'Október REACT-EU%'!$E13/100,2)</f>
        <v>0</v>
      </c>
      <c r="W13" s="17">
        <f t="shared" si="0"/>
        <v>0</v>
      </c>
      <c r="X13" s="48"/>
      <c r="AA13" s="47"/>
    </row>
    <row r="14" spans="1:27" x14ac:dyDescent="0.25">
      <c r="A14" s="71"/>
      <c r="B14" s="46"/>
      <c r="C14" s="18"/>
      <c r="D14" s="19"/>
      <c r="E14" s="85"/>
      <c r="F14" s="20"/>
      <c r="G14" s="15">
        <f>ROUNDDOWN('Október 2021'!G14*'Október REACT-EU%'!$E14/100,2)</f>
        <v>0</v>
      </c>
      <c r="H14" s="15">
        <f>ROUNDDOWN('Október 2021'!H14*'Október REACT-EU%'!$E14/100,2)</f>
        <v>0</v>
      </c>
      <c r="I14" s="15">
        <f>ROUNDDOWN('Október 2021'!I14*'Október REACT-EU%'!$E14/100,2)</f>
        <v>0</v>
      </c>
      <c r="J14" s="15">
        <f>ROUNDDOWN('Október 2021'!J14*'Október REACT-EU%'!$E14/100,2)</f>
        <v>0</v>
      </c>
      <c r="K14" s="15">
        <f>ROUNDDOWN('Október 2021'!K14*'Október REACT-EU%'!$E14/100,2)</f>
        <v>0</v>
      </c>
      <c r="L14" s="15">
        <f t="shared" si="1"/>
        <v>0</v>
      </c>
      <c r="M14" s="15">
        <f>ROUNDDOWN('Október 2021'!M14*'Október REACT-EU%'!$E14/100,2)</f>
        <v>0</v>
      </c>
      <c r="N14" s="15">
        <f>ROUNDDOWN('Október 2021'!N14*'Október REACT-EU%'!$E14/100,2)</f>
        <v>0</v>
      </c>
      <c r="O14" s="15">
        <f>ROUNDDOWN('Október 2021'!O14*'Október REACT-EU%'!$E14/100,2)</f>
        <v>0</v>
      </c>
      <c r="P14" s="15">
        <f>ROUNDDOWN('Október 2021'!P14*'Október REACT-EU%'!$E14/100,2)</f>
        <v>0</v>
      </c>
      <c r="Q14" s="15">
        <f>ROUNDDOWN('Október 2021'!Q14*'Október REACT-EU%'!$E14/100,2)</f>
        <v>0</v>
      </c>
      <c r="R14" s="15">
        <f>ROUNDDOWN('Október 2021'!R14*'Október REACT-EU%'!$E14/100,2)</f>
        <v>0</v>
      </c>
      <c r="S14" s="15">
        <f>ROUNDDOWN('Október 2021'!S14*'Október REACT-EU%'!$E14/100,2)</f>
        <v>0</v>
      </c>
      <c r="T14" s="15">
        <f>ROUNDDOWN('Október 2021'!T14*'Október REACT-EU%'!$E14/100,2)</f>
        <v>0</v>
      </c>
      <c r="U14" s="15">
        <f>ROUNDDOWN('Október 2021'!U14*'Október REACT-EU%'!$E14/100,2)</f>
        <v>0</v>
      </c>
      <c r="V14" s="15">
        <f>ROUNDDOWN('Október 2021'!V14*'Október REACT-EU%'!$E14/100,2)</f>
        <v>0</v>
      </c>
      <c r="W14" s="17">
        <f t="shared" si="0"/>
        <v>0</v>
      </c>
      <c r="X14" s="48"/>
      <c r="AA14" s="47"/>
    </row>
    <row r="15" spans="1:27" x14ac:dyDescent="0.25">
      <c r="A15" s="71"/>
      <c r="B15" s="46"/>
      <c r="C15" s="18"/>
      <c r="D15" s="19"/>
      <c r="E15" s="85"/>
      <c r="F15" s="20"/>
      <c r="G15" s="15">
        <f>ROUNDDOWN('Október 2021'!G15*'Október REACT-EU%'!$E15/100,2)</f>
        <v>0</v>
      </c>
      <c r="H15" s="15">
        <f>ROUNDDOWN('Október 2021'!H15*'Október REACT-EU%'!$E15/100,2)</f>
        <v>0</v>
      </c>
      <c r="I15" s="15">
        <f>ROUNDDOWN('Október 2021'!I15*'Október REACT-EU%'!$E15/100,2)</f>
        <v>0</v>
      </c>
      <c r="J15" s="15">
        <f>ROUNDDOWN('Október 2021'!J15*'Október REACT-EU%'!$E15/100,2)</f>
        <v>0</v>
      </c>
      <c r="K15" s="15">
        <f>ROUNDDOWN('Október 2021'!K15*'Október REACT-EU%'!$E15/100,2)</f>
        <v>0</v>
      </c>
      <c r="L15" s="15">
        <f t="shared" si="1"/>
        <v>0</v>
      </c>
      <c r="M15" s="15">
        <f>ROUNDDOWN('Október 2021'!M15*'Október REACT-EU%'!$E15/100,2)</f>
        <v>0</v>
      </c>
      <c r="N15" s="15">
        <f>ROUNDDOWN('Október 2021'!N15*'Október REACT-EU%'!$E15/100,2)</f>
        <v>0</v>
      </c>
      <c r="O15" s="15">
        <f>ROUNDDOWN('Október 2021'!O15*'Október REACT-EU%'!$E15/100,2)</f>
        <v>0</v>
      </c>
      <c r="P15" s="15">
        <f>ROUNDDOWN('Október 2021'!P15*'Október REACT-EU%'!$E15/100,2)</f>
        <v>0</v>
      </c>
      <c r="Q15" s="15">
        <f>ROUNDDOWN('Október 2021'!Q15*'Október REACT-EU%'!$E15/100,2)</f>
        <v>0</v>
      </c>
      <c r="R15" s="15">
        <f>ROUNDDOWN('Október 2021'!R15*'Október REACT-EU%'!$E15/100,2)</f>
        <v>0</v>
      </c>
      <c r="S15" s="15">
        <f>ROUNDDOWN('Október 2021'!S15*'Október REACT-EU%'!$E15/100,2)</f>
        <v>0</v>
      </c>
      <c r="T15" s="15">
        <f>ROUNDDOWN('Október 2021'!T15*'Október REACT-EU%'!$E15/100,2)</f>
        <v>0</v>
      </c>
      <c r="U15" s="15">
        <f>ROUNDDOWN('Október 2021'!U15*'Október REACT-EU%'!$E15/100,2)</f>
        <v>0</v>
      </c>
      <c r="V15" s="15">
        <f>ROUNDDOWN('Október 2021'!V15*'Október REACT-EU%'!$E15/100,2)</f>
        <v>0</v>
      </c>
      <c r="W15" s="17">
        <f t="shared" si="0"/>
        <v>0</v>
      </c>
      <c r="X15" s="48"/>
      <c r="AA15" s="47"/>
    </row>
    <row r="16" spans="1:27" x14ac:dyDescent="0.25">
      <c r="A16" s="71"/>
      <c r="B16" s="46"/>
      <c r="C16" s="18"/>
      <c r="D16" s="19"/>
      <c r="E16" s="85"/>
      <c r="F16" s="20"/>
      <c r="G16" s="15">
        <f>ROUNDDOWN('Október 2021'!G16*'Október REACT-EU%'!$E16/100,2)</f>
        <v>0</v>
      </c>
      <c r="H16" s="15">
        <f>ROUNDDOWN('Október 2021'!H16*'Október REACT-EU%'!$E16/100,2)</f>
        <v>0</v>
      </c>
      <c r="I16" s="15">
        <f>ROUNDDOWN('Október 2021'!I16*'Október REACT-EU%'!$E16/100,2)</f>
        <v>0</v>
      </c>
      <c r="J16" s="15">
        <f>ROUNDDOWN('Október 2021'!J16*'Október REACT-EU%'!$E16/100,2)</f>
        <v>0</v>
      </c>
      <c r="K16" s="15">
        <f>ROUNDDOWN('Október 2021'!K16*'Október REACT-EU%'!$E16/100,2)</f>
        <v>0</v>
      </c>
      <c r="L16" s="15">
        <f t="shared" si="1"/>
        <v>0</v>
      </c>
      <c r="M16" s="15">
        <f>ROUNDDOWN('Október 2021'!M16*'Október REACT-EU%'!$E16/100,2)</f>
        <v>0</v>
      </c>
      <c r="N16" s="15">
        <f>ROUNDDOWN('Október 2021'!N16*'Október REACT-EU%'!$E16/100,2)</f>
        <v>0</v>
      </c>
      <c r="O16" s="15">
        <f>ROUNDDOWN('Október 2021'!O16*'Október REACT-EU%'!$E16/100,2)</f>
        <v>0</v>
      </c>
      <c r="P16" s="15">
        <f>ROUNDDOWN('Október 2021'!P16*'Október REACT-EU%'!$E16/100,2)</f>
        <v>0</v>
      </c>
      <c r="Q16" s="15">
        <f>ROUNDDOWN('Október 2021'!Q16*'Október REACT-EU%'!$E16/100,2)</f>
        <v>0</v>
      </c>
      <c r="R16" s="15">
        <f>ROUNDDOWN('Október 2021'!R16*'Október REACT-EU%'!$E16/100,2)</f>
        <v>0</v>
      </c>
      <c r="S16" s="15">
        <f>ROUNDDOWN('Október 2021'!S16*'Október REACT-EU%'!$E16/100,2)</f>
        <v>0</v>
      </c>
      <c r="T16" s="15">
        <f>ROUNDDOWN('Október 2021'!T16*'Október REACT-EU%'!$E16/100,2)</f>
        <v>0</v>
      </c>
      <c r="U16" s="15">
        <f>ROUNDDOWN('Október 2021'!U16*'Október REACT-EU%'!$E16/100,2)</f>
        <v>0</v>
      </c>
      <c r="V16" s="15">
        <f>ROUNDDOWN('Október 2021'!V16*'Október REACT-EU%'!$E16/100,2)</f>
        <v>0</v>
      </c>
      <c r="W16" s="17">
        <f t="shared" si="0"/>
        <v>0</v>
      </c>
      <c r="X16" s="48"/>
      <c r="AA16" s="47"/>
    </row>
    <row r="17" spans="1:27" x14ac:dyDescent="0.25">
      <c r="A17" s="71"/>
      <c r="B17" s="46"/>
      <c r="C17" s="18"/>
      <c r="D17" s="19"/>
      <c r="E17" s="85"/>
      <c r="F17" s="20"/>
      <c r="G17" s="15">
        <f>ROUNDDOWN('Október 2021'!G17*'Október REACT-EU%'!$E17/100,2)</f>
        <v>0</v>
      </c>
      <c r="H17" s="15">
        <f>ROUNDDOWN('Október 2021'!H17*'Október REACT-EU%'!$E17/100,2)</f>
        <v>0</v>
      </c>
      <c r="I17" s="15">
        <f>ROUNDDOWN('Október 2021'!I17*'Október REACT-EU%'!$E17/100,2)</f>
        <v>0</v>
      </c>
      <c r="J17" s="15">
        <f>ROUNDDOWN('Október 2021'!J17*'Október REACT-EU%'!$E17/100,2)</f>
        <v>0</v>
      </c>
      <c r="K17" s="15">
        <f>ROUNDDOWN('Október 2021'!K17*'Október REACT-EU%'!$E17/100,2)</f>
        <v>0</v>
      </c>
      <c r="L17" s="15">
        <f t="shared" si="1"/>
        <v>0</v>
      </c>
      <c r="M17" s="15">
        <f>ROUNDDOWN('Október 2021'!M17*'Október REACT-EU%'!$E17/100,2)</f>
        <v>0</v>
      </c>
      <c r="N17" s="15">
        <f>ROUNDDOWN('Október 2021'!N17*'Október REACT-EU%'!$E17/100,2)</f>
        <v>0</v>
      </c>
      <c r="O17" s="15">
        <f>ROUNDDOWN('Október 2021'!O17*'Október REACT-EU%'!$E17/100,2)</f>
        <v>0</v>
      </c>
      <c r="P17" s="15">
        <f>ROUNDDOWN('Október 2021'!P17*'Október REACT-EU%'!$E17/100,2)</f>
        <v>0</v>
      </c>
      <c r="Q17" s="15">
        <f>ROUNDDOWN('Október 2021'!Q17*'Október REACT-EU%'!$E17/100,2)</f>
        <v>0</v>
      </c>
      <c r="R17" s="15">
        <f>ROUNDDOWN('Október 2021'!R17*'Október REACT-EU%'!$E17/100,2)</f>
        <v>0</v>
      </c>
      <c r="S17" s="15">
        <f>ROUNDDOWN('Október 2021'!S17*'Október REACT-EU%'!$E17/100,2)</f>
        <v>0</v>
      </c>
      <c r="T17" s="15">
        <f>ROUNDDOWN('Október 2021'!T17*'Október REACT-EU%'!$E17/100,2)</f>
        <v>0</v>
      </c>
      <c r="U17" s="15">
        <f>ROUNDDOWN('Október 2021'!U17*'Október REACT-EU%'!$E17/100,2)</f>
        <v>0</v>
      </c>
      <c r="V17" s="15">
        <f>ROUNDDOWN('Október 2021'!V17*'Október REACT-EU%'!$E17/100,2)</f>
        <v>0</v>
      </c>
      <c r="W17" s="17">
        <f t="shared" si="0"/>
        <v>0</v>
      </c>
      <c r="X17" s="48"/>
      <c r="AA17" s="47"/>
    </row>
    <row r="18" spans="1:27" x14ac:dyDescent="0.25">
      <c r="A18" s="71"/>
      <c r="B18" s="46"/>
      <c r="C18" s="18"/>
      <c r="D18" s="19"/>
      <c r="E18" s="85"/>
      <c r="F18" s="20"/>
      <c r="G18" s="15">
        <f>ROUNDDOWN('Október 2021'!G18*'Október REACT-EU%'!$E18/100,2)</f>
        <v>0</v>
      </c>
      <c r="H18" s="15">
        <f>ROUNDDOWN('Október 2021'!H18*'Október REACT-EU%'!$E18/100,2)</f>
        <v>0</v>
      </c>
      <c r="I18" s="15">
        <f>ROUNDDOWN('Október 2021'!I18*'Október REACT-EU%'!$E18/100,2)</f>
        <v>0</v>
      </c>
      <c r="J18" s="15">
        <f>ROUNDDOWN('Október 2021'!J18*'Október REACT-EU%'!$E18/100,2)</f>
        <v>0</v>
      </c>
      <c r="K18" s="15">
        <f>ROUNDDOWN('Október 2021'!K18*'Október REACT-EU%'!$E18/100,2)</f>
        <v>0</v>
      </c>
      <c r="L18" s="15">
        <f t="shared" si="1"/>
        <v>0</v>
      </c>
      <c r="M18" s="15">
        <f>ROUNDDOWN('Október 2021'!M18*'Október REACT-EU%'!$E18/100,2)</f>
        <v>0</v>
      </c>
      <c r="N18" s="15">
        <f>ROUNDDOWN('Október 2021'!N18*'Október REACT-EU%'!$E18/100,2)</f>
        <v>0</v>
      </c>
      <c r="O18" s="15">
        <f>ROUNDDOWN('Október 2021'!O18*'Október REACT-EU%'!$E18/100,2)</f>
        <v>0</v>
      </c>
      <c r="P18" s="15">
        <f>ROUNDDOWN('Október 2021'!P18*'Október REACT-EU%'!$E18/100,2)</f>
        <v>0</v>
      </c>
      <c r="Q18" s="15">
        <f>ROUNDDOWN('Október 2021'!Q18*'Október REACT-EU%'!$E18/100,2)</f>
        <v>0</v>
      </c>
      <c r="R18" s="15">
        <f>ROUNDDOWN('Október 2021'!R18*'Október REACT-EU%'!$E18/100,2)</f>
        <v>0</v>
      </c>
      <c r="S18" s="15">
        <f>ROUNDDOWN('Október 2021'!S18*'Október REACT-EU%'!$E18/100,2)</f>
        <v>0</v>
      </c>
      <c r="T18" s="15">
        <f>ROUNDDOWN('Október 2021'!T18*'Október REACT-EU%'!$E18/100,2)</f>
        <v>0</v>
      </c>
      <c r="U18" s="15">
        <f>ROUNDDOWN('Október 2021'!U18*'Október REACT-EU%'!$E18/100,2)</f>
        <v>0</v>
      </c>
      <c r="V18" s="15">
        <f>ROUNDDOWN('Október 2021'!V18*'Október REACT-EU%'!$E18/100,2)</f>
        <v>0</v>
      </c>
      <c r="W18" s="17">
        <f t="shared" si="0"/>
        <v>0</v>
      </c>
      <c r="X18" s="48"/>
      <c r="AA18" s="47"/>
    </row>
    <row r="19" spans="1:27" x14ac:dyDescent="0.25">
      <c r="A19" s="71"/>
      <c r="B19" s="46"/>
      <c r="C19" s="18"/>
      <c r="D19" s="19"/>
      <c r="E19" s="85"/>
      <c r="F19" s="20"/>
      <c r="G19" s="15">
        <f>ROUNDDOWN('Október 2021'!G19*'Október REACT-EU%'!$E19/100,2)</f>
        <v>0</v>
      </c>
      <c r="H19" s="15">
        <f>ROUNDDOWN('Október 2021'!H19*'Október REACT-EU%'!$E19/100,2)</f>
        <v>0</v>
      </c>
      <c r="I19" s="15">
        <f>ROUNDDOWN('Október 2021'!I19*'Október REACT-EU%'!$E19/100,2)</f>
        <v>0</v>
      </c>
      <c r="J19" s="15">
        <f>ROUNDDOWN('Október 2021'!J19*'Október REACT-EU%'!$E19/100,2)</f>
        <v>0</v>
      </c>
      <c r="K19" s="15">
        <f>ROUNDDOWN('Október 2021'!K19*'Október REACT-EU%'!$E19/100,2)</f>
        <v>0</v>
      </c>
      <c r="L19" s="15">
        <f t="shared" si="1"/>
        <v>0</v>
      </c>
      <c r="M19" s="15">
        <f>ROUNDDOWN('Október 2021'!M19*'Október REACT-EU%'!$E19/100,2)</f>
        <v>0</v>
      </c>
      <c r="N19" s="15">
        <f>ROUNDDOWN('Október 2021'!N19*'Október REACT-EU%'!$E19/100,2)</f>
        <v>0</v>
      </c>
      <c r="O19" s="15">
        <f>ROUNDDOWN('Október 2021'!O19*'Október REACT-EU%'!$E19/100,2)</f>
        <v>0</v>
      </c>
      <c r="P19" s="15">
        <f>ROUNDDOWN('Október 2021'!P19*'Október REACT-EU%'!$E19/100,2)</f>
        <v>0</v>
      </c>
      <c r="Q19" s="15">
        <f>ROUNDDOWN('Október 2021'!Q19*'Október REACT-EU%'!$E19/100,2)</f>
        <v>0</v>
      </c>
      <c r="R19" s="15">
        <f>ROUNDDOWN('Október 2021'!R19*'Október REACT-EU%'!$E19/100,2)</f>
        <v>0</v>
      </c>
      <c r="S19" s="15">
        <f>ROUNDDOWN('Október 2021'!S19*'Október REACT-EU%'!$E19/100,2)</f>
        <v>0</v>
      </c>
      <c r="T19" s="15">
        <f>ROUNDDOWN('Október 2021'!T19*'Október REACT-EU%'!$E19/100,2)</f>
        <v>0</v>
      </c>
      <c r="U19" s="15">
        <f>ROUNDDOWN('Október 2021'!U19*'Október REACT-EU%'!$E19/100,2)</f>
        <v>0</v>
      </c>
      <c r="V19" s="15">
        <f>ROUNDDOWN('Október 2021'!V19*'Október REACT-EU%'!$E19/100,2)</f>
        <v>0</v>
      </c>
      <c r="W19" s="17">
        <f t="shared" si="0"/>
        <v>0</v>
      </c>
      <c r="X19" s="48"/>
      <c r="AA19" s="47"/>
    </row>
    <row r="20" spans="1:27" x14ac:dyDescent="0.25">
      <c r="A20" s="71"/>
      <c r="B20" s="46"/>
      <c r="C20" s="18"/>
      <c r="D20" s="19"/>
      <c r="E20" s="85"/>
      <c r="F20" s="20"/>
      <c r="G20" s="15">
        <f>ROUNDDOWN('Október 2021'!G20*'Október REACT-EU%'!$E20/100,2)</f>
        <v>0</v>
      </c>
      <c r="H20" s="15">
        <f>ROUNDDOWN('Október 2021'!H20*'Október REACT-EU%'!$E20/100,2)</f>
        <v>0</v>
      </c>
      <c r="I20" s="15">
        <f>ROUNDDOWN('Október 2021'!I20*'Október REACT-EU%'!$E20/100,2)</f>
        <v>0</v>
      </c>
      <c r="J20" s="15">
        <f>ROUNDDOWN('Október 2021'!J20*'Október REACT-EU%'!$E20/100,2)</f>
        <v>0</v>
      </c>
      <c r="K20" s="15">
        <f>ROUNDDOWN('Október 2021'!K20*'Október REACT-EU%'!$E20/100,2)</f>
        <v>0</v>
      </c>
      <c r="L20" s="15">
        <f t="shared" si="1"/>
        <v>0</v>
      </c>
      <c r="M20" s="15">
        <f>ROUNDDOWN('Október 2021'!M20*'Október REACT-EU%'!$E20/100,2)</f>
        <v>0</v>
      </c>
      <c r="N20" s="15">
        <f>ROUNDDOWN('Október 2021'!N20*'Október REACT-EU%'!$E20/100,2)</f>
        <v>0</v>
      </c>
      <c r="O20" s="15">
        <f>ROUNDDOWN('Október 2021'!O20*'Október REACT-EU%'!$E20/100,2)</f>
        <v>0</v>
      </c>
      <c r="P20" s="15">
        <f>ROUNDDOWN('Október 2021'!P20*'Október REACT-EU%'!$E20/100,2)</f>
        <v>0</v>
      </c>
      <c r="Q20" s="15">
        <f>ROUNDDOWN('Október 2021'!Q20*'Október REACT-EU%'!$E20/100,2)</f>
        <v>0</v>
      </c>
      <c r="R20" s="15">
        <f>ROUNDDOWN('Október 2021'!R20*'Október REACT-EU%'!$E20/100,2)</f>
        <v>0</v>
      </c>
      <c r="S20" s="15">
        <f>ROUNDDOWN('Október 2021'!S20*'Október REACT-EU%'!$E20/100,2)</f>
        <v>0</v>
      </c>
      <c r="T20" s="15">
        <f>ROUNDDOWN('Október 2021'!T20*'Október REACT-EU%'!$E20/100,2)</f>
        <v>0</v>
      </c>
      <c r="U20" s="15">
        <f>ROUNDDOWN('Október 2021'!U20*'Október REACT-EU%'!$E20/100,2)</f>
        <v>0</v>
      </c>
      <c r="V20" s="15">
        <f>ROUNDDOWN('Október 2021'!V20*'Október REACT-EU%'!$E20/100,2)</f>
        <v>0</v>
      </c>
      <c r="W20" s="17">
        <f t="shared" si="0"/>
        <v>0</v>
      </c>
      <c r="X20" s="48"/>
      <c r="AA20" s="47"/>
    </row>
    <row r="21" spans="1:27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2">SUM(G11:G20)</f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4">
        <f t="shared" si="2"/>
        <v>0</v>
      </c>
      <c r="V21" s="24">
        <f t="shared" si="2"/>
        <v>0</v>
      </c>
      <c r="W21" s="24">
        <f t="shared" si="2"/>
        <v>0</v>
      </c>
      <c r="X21" s="25"/>
    </row>
    <row r="22" spans="1:27" ht="16.5" thickBot="1" x14ac:dyDescent="0.3">
      <c r="A22" s="26"/>
      <c r="B22" s="26"/>
      <c r="C22" s="27"/>
      <c r="D22" s="27"/>
      <c r="E22" s="61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</row>
    <row r="23" spans="1:27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27" ht="15.75" x14ac:dyDescent="0.25">
      <c r="A24" s="31" t="s">
        <v>31</v>
      </c>
      <c r="B24" s="155" t="s">
        <v>61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62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27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27" ht="15.75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27" ht="15.75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27" ht="16.5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27" ht="16.5" thickBot="1" x14ac:dyDescent="0.3">
      <c r="A29" s="26"/>
      <c r="B29" s="26"/>
      <c r="C29" s="27"/>
      <c r="D29" s="27"/>
      <c r="E29" s="61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27" ht="15" customHeight="1" thickBot="1" x14ac:dyDescent="0.3">
      <c r="A30" s="35" t="s">
        <v>41</v>
      </c>
      <c r="B30" s="35"/>
      <c r="C30" s="35"/>
      <c r="D30" s="35"/>
      <c r="E30" s="62"/>
      <c r="F30" s="36"/>
      <c r="G30" s="36"/>
      <c r="H30" s="36"/>
      <c r="I30" s="36"/>
      <c r="J30" s="36"/>
      <c r="K30" s="36"/>
      <c r="L30" s="36"/>
      <c r="M30" s="36"/>
      <c r="N30" s="36"/>
      <c r="O30" s="194" t="s">
        <v>47</v>
      </c>
      <c r="P30" s="195"/>
      <c r="Q30" s="195"/>
      <c r="R30" s="195"/>
      <c r="S30" s="195"/>
      <c r="T30" s="195"/>
      <c r="U30" s="195"/>
      <c r="V30" s="195"/>
      <c r="W30" s="195"/>
      <c r="X30" s="196"/>
    </row>
    <row r="31" spans="1:27" x14ac:dyDescent="0.25">
      <c r="A31" s="37">
        <v>1</v>
      </c>
      <c r="B31" s="202" t="s">
        <v>44</v>
      </c>
      <c r="C31" s="203"/>
      <c r="D31" s="39"/>
      <c r="E31" s="63"/>
      <c r="F31" s="39"/>
      <c r="G31" s="39"/>
      <c r="H31" s="39"/>
      <c r="I31" s="40"/>
      <c r="J31" s="40"/>
      <c r="K31" s="40"/>
      <c r="L31" s="39"/>
      <c r="M31" s="39"/>
      <c r="N31" s="39"/>
      <c r="O31" s="197" t="s">
        <v>48</v>
      </c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7" x14ac:dyDescent="0.25">
      <c r="A32" s="37"/>
      <c r="B32" s="37"/>
      <c r="C32" s="38"/>
      <c r="D32" s="41"/>
      <c r="E32" s="64"/>
      <c r="F32" s="41"/>
      <c r="G32" s="41"/>
      <c r="H32" s="41"/>
      <c r="I32" s="41"/>
      <c r="J32" s="41"/>
      <c r="K32" s="41"/>
      <c r="L32" s="41"/>
      <c r="M32" s="41"/>
      <c r="N32" s="41"/>
      <c r="O32" s="200" t="s">
        <v>71</v>
      </c>
      <c r="P32" s="201"/>
      <c r="Q32" s="201"/>
      <c r="R32" s="201"/>
      <c r="S32" s="201"/>
      <c r="T32" s="201"/>
      <c r="U32" s="201"/>
      <c r="V32" s="201"/>
      <c r="W32" s="201"/>
      <c r="X32" s="49"/>
    </row>
    <row r="33" spans="1:24" x14ac:dyDescent="0.25">
      <c r="A33" s="37"/>
      <c r="B33" s="37"/>
      <c r="C33" s="38"/>
      <c r="D33" s="41"/>
      <c r="E33" s="64"/>
      <c r="F33" s="41"/>
      <c r="G33" s="41"/>
      <c r="H33" s="41"/>
      <c r="I33" s="41"/>
      <c r="J33" s="41"/>
      <c r="K33" s="41"/>
      <c r="L33" s="41"/>
      <c r="M33" s="41"/>
      <c r="N33" s="41"/>
      <c r="O33" s="200"/>
      <c r="P33" s="201"/>
      <c r="Q33" s="201"/>
      <c r="R33" s="201"/>
      <c r="S33" s="201"/>
      <c r="T33" s="201"/>
      <c r="U33" s="201"/>
      <c r="V33" s="201"/>
      <c r="W33" s="201"/>
      <c r="X33" s="49"/>
    </row>
    <row r="34" spans="1:24" x14ac:dyDescent="0.25">
      <c r="A34" s="37"/>
      <c r="B34" s="37"/>
      <c r="C34" s="38"/>
      <c r="D34" s="41"/>
      <c r="E34" s="65"/>
      <c r="F34"/>
      <c r="G34"/>
      <c r="H34"/>
      <c r="I34"/>
      <c r="J34"/>
      <c r="K34"/>
      <c r="L34"/>
      <c r="M34"/>
      <c r="N34"/>
      <c r="O34" s="200"/>
      <c r="P34" s="201"/>
      <c r="Q34" s="201"/>
      <c r="R34" s="201"/>
      <c r="S34" s="201"/>
      <c r="T34" s="201"/>
      <c r="U34" s="201"/>
      <c r="V34" s="201"/>
      <c r="W34" s="201"/>
      <c r="X34" s="49"/>
    </row>
    <row r="35" spans="1:24" x14ac:dyDescent="0.25">
      <c r="A35" s="42"/>
      <c r="B35" s="42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200" t="s">
        <v>50</v>
      </c>
      <c r="P35" s="201"/>
      <c r="Q35" s="201"/>
      <c r="R35" s="201"/>
      <c r="S35" s="201"/>
      <c r="T35" s="201"/>
      <c r="U35" s="201"/>
      <c r="V35" s="201"/>
      <c r="W35" s="201"/>
      <c r="X35" s="49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200"/>
      <c r="P36" s="201"/>
      <c r="Q36" s="201"/>
      <c r="R36" s="201"/>
      <c r="S36" s="201"/>
      <c r="T36" s="201"/>
      <c r="U36" s="201"/>
      <c r="V36" s="201"/>
      <c r="W36" s="201"/>
      <c r="X36" s="4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50"/>
      <c r="P37" s="51"/>
      <c r="Q37" s="51"/>
      <c r="R37" s="51"/>
      <c r="S37" s="51"/>
      <c r="T37" s="51"/>
      <c r="U37" s="51"/>
      <c r="V37" s="51"/>
      <c r="W37" s="51"/>
      <c r="X37" s="52"/>
    </row>
    <row r="38" spans="1:24" x14ac:dyDescent="0.25">
      <c r="A38" s="68"/>
      <c r="B38" s="68"/>
      <c r="C38" s="68"/>
      <c r="D38" s="68"/>
      <c r="E38" s="66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6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6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2:W32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B31:C31"/>
    <mergeCell ref="O31:X31"/>
    <mergeCell ref="O33:W33"/>
    <mergeCell ref="O34:W34"/>
    <mergeCell ref="C35:M37"/>
    <mergeCell ref="O35:W35"/>
    <mergeCell ref="O36:W36"/>
  </mergeCells>
  <pageMargins left="0.7" right="0.7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7030A0"/>
    <pageSetUpPr fitToPage="1"/>
  </sheetPr>
  <dimension ref="A1:AA40"/>
  <sheetViews>
    <sheetView topLeftCell="D4" workbookViewId="0">
      <selection activeCell="E11" sqref="E11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7" style="23" customWidth="1"/>
    <col min="4" max="4" width="5.85546875" style="23" customWidth="1"/>
    <col min="5" max="5" width="7.5703125" style="67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</cols>
  <sheetData>
    <row r="1" spans="1:27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27" ht="18.75" thickBot="1" x14ac:dyDescent="0.3">
      <c r="A2" s="1"/>
      <c r="B2" s="1"/>
      <c r="C2" s="1"/>
      <c r="D2" s="1"/>
      <c r="E2" s="5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7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7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7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27" ht="18.75" thickBot="1" x14ac:dyDescent="0.3">
      <c r="A6" s="109" t="s">
        <v>4</v>
      </c>
      <c r="B6" s="110"/>
      <c r="C6" s="110"/>
      <c r="D6" s="110"/>
      <c r="E6" s="129" t="s">
        <v>79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27" ht="19.5" thickBot="1" x14ac:dyDescent="0.35">
      <c r="A7" s="3"/>
      <c r="B7" s="3"/>
      <c r="C7" s="3"/>
      <c r="D7" s="3"/>
      <c r="E7" s="60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85</v>
      </c>
      <c r="F8" s="132" t="s">
        <v>9</v>
      </c>
      <c r="G8" s="164" t="s">
        <v>11</v>
      </c>
      <c r="H8" s="164"/>
      <c r="I8" s="164"/>
      <c r="J8" s="164"/>
      <c r="K8" s="165"/>
      <c r="L8" s="132" t="s">
        <v>11</v>
      </c>
      <c r="M8" s="166" t="s">
        <v>63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27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59</v>
      </c>
      <c r="N9" s="162" t="s">
        <v>60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</row>
    <row r="10" spans="1:27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</row>
    <row r="11" spans="1:27" x14ac:dyDescent="0.25">
      <c r="A11" s="71"/>
      <c r="B11" s="46"/>
      <c r="C11" s="72"/>
      <c r="D11" s="19"/>
      <c r="E11" s="85"/>
      <c r="F11" s="20"/>
      <c r="G11" s="15">
        <f>ROUNDDOWN('November 2021'!G11*'November REACT-EU%'!$E11/100,2)</f>
        <v>0</v>
      </c>
      <c r="H11" s="15">
        <f>ROUNDDOWN('November 2021'!H11*'November REACT-EU%'!$E11/100,2)</f>
        <v>0</v>
      </c>
      <c r="I11" s="15">
        <f>ROUNDDOWN('November 2021'!I11*'November REACT-EU%'!$E11/100,2)</f>
        <v>0</v>
      </c>
      <c r="J11" s="15">
        <f>ROUNDDOWN('November 2021'!J11*'November REACT-EU%'!$E11/100,2)</f>
        <v>0</v>
      </c>
      <c r="K11" s="15">
        <f>ROUNDDOWN('November 2021'!K11*'November REACT-EU%'!$E11/100,2)</f>
        <v>0</v>
      </c>
      <c r="L11" s="15">
        <f>SUM(G11:K11)</f>
        <v>0</v>
      </c>
      <c r="M11" s="15">
        <f>ROUNDDOWN('November 2021'!M11*'November REACT-EU%'!$E11/100,2)</f>
        <v>0</v>
      </c>
      <c r="N11" s="15">
        <f>ROUNDDOWN('November 2021'!N11*'November REACT-EU%'!$E11/100,2)</f>
        <v>0</v>
      </c>
      <c r="O11" s="15">
        <f>ROUNDDOWN('November 2021'!O11*'November REACT-EU%'!$E11/100,2)</f>
        <v>0</v>
      </c>
      <c r="P11" s="15">
        <f>ROUNDDOWN('November 2021'!P11*'November REACT-EU%'!$E11/100,2)</f>
        <v>0</v>
      </c>
      <c r="Q11" s="15">
        <f>ROUNDDOWN('November 2021'!Q11*'November REACT-EU%'!$E11/100,2)</f>
        <v>0</v>
      </c>
      <c r="R11" s="15">
        <f>ROUNDDOWN('November 2021'!R11*'November REACT-EU%'!$E11/100,2)</f>
        <v>0</v>
      </c>
      <c r="S11" s="15">
        <f>ROUNDDOWN('November 2021'!S11*'November REACT-EU%'!$E11/100,2)</f>
        <v>0</v>
      </c>
      <c r="T11" s="15">
        <f>ROUNDDOWN('November 2021'!T11*'November REACT-EU%'!$E11/100,2)</f>
        <v>0</v>
      </c>
      <c r="U11" s="15">
        <f>ROUNDDOWN('November 2021'!U11*'November REACT-EU%'!$E11/100,2)</f>
        <v>0</v>
      </c>
      <c r="V11" s="15">
        <f>ROUNDDOWN('November 2021'!V11*'November REACT-EU%'!$E11/100,2)</f>
        <v>0</v>
      </c>
      <c r="W11" s="17">
        <f t="shared" ref="W11:W20" si="0">SUM(L11:V11)</f>
        <v>0</v>
      </c>
      <c r="X11" s="48"/>
      <c r="AA11" s="47"/>
    </row>
    <row r="12" spans="1:27" x14ac:dyDescent="0.25">
      <c r="A12" s="71"/>
      <c r="B12" s="46"/>
      <c r="C12" s="73"/>
      <c r="D12" s="19"/>
      <c r="E12" s="85"/>
      <c r="F12" s="20"/>
      <c r="G12" s="15">
        <f>ROUNDDOWN('November 2021'!G12*'November REACT-EU%'!$E12/100,2)</f>
        <v>0</v>
      </c>
      <c r="H12" s="15">
        <f>ROUNDDOWN('November 2021'!H12*'November REACT-EU%'!$E12/100,2)</f>
        <v>0</v>
      </c>
      <c r="I12" s="15">
        <f>ROUNDDOWN('November 2021'!I12*'November REACT-EU%'!$E12/100,2)</f>
        <v>0</v>
      </c>
      <c r="J12" s="15">
        <f>ROUNDDOWN('November 2021'!J12*'November REACT-EU%'!$E12/100,2)</f>
        <v>0</v>
      </c>
      <c r="K12" s="15">
        <f>ROUNDDOWN('November 2021'!K12*'November REACT-EU%'!$E12/100,2)</f>
        <v>0</v>
      </c>
      <c r="L12" s="15">
        <f t="shared" ref="L12:L20" si="1">SUM(G12:K12)</f>
        <v>0</v>
      </c>
      <c r="M12" s="15">
        <f>ROUNDDOWN('November 2021'!M12*'November REACT-EU%'!$E12/100,2)</f>
        <v>0</v>
      </c>
      <c r="N12" s="15">
        <f>ROUNDDOWN('November 2021'!N12*'November REACT-EU%'!$E12/100,2)</f>
        <v>0</v>
      </c>
      <c r="O12" s="15">
        <f>ROUNDDOWN('November 2021'!O12*'November REACT-EU%'!$E12/100,2)</f>
        <v>0</v>
      </c>
      <c r="P12" s="15">
        <f>ROUNDDOWN('November 2021'!P12*'November REACT-EU%'!$E12/100,2)</f>
        <v>0</v>
      </c>
      <c r="Q12" s="15">
        <f>ROUNDDOWN('November 2021'!Q12*'November REACT-EU%'!$E12/100,2)</f>
        <v>0</v>
      </c>
      <c r="R12" s="15">
        <f>ROUNDDOWN('November 2021'!R12*'November REACT-EU%'!$E12/100,2)</f>
        <v>0</v>
      </c>
      <c r="S12" s="15">
        <f>ROUNDDOWN('November 2021'!S12*'November REACT-EU%'!$E12/100,2)</f>
        <v>0</v>
      </c>
      <c r="T12" s="15">
        <f>ROUNDDOWN('November 2021'!T12*'November REACT-EU%'!$E12/100,2)</f>
        <v>0</v>
      </c>
      <c r="U12" s="15">
        <f>ROUNDDOWN('November 2021'!U12*'November REACT-EU%'!$E12/100,2)</f>
        <v>0</v>
      </c>
      <c r="V12" s="15">
        <f>ROUNDDOWN('November 2021'!V12*'November REACT-EU%'!$E12/100,2)</f>
        <v>0</v>
      </c>
      <c r="W12" s="17">
        <f t="shared" si="0"/>
        <v>0</v>
      </c>
      <c r="X12" s="48"/>
      <c r="AA12" s="47"/>
    </row>
    <row r="13" spans="1:27" x14ac:dyDescent="0.25">
      <c r="A13" s="71"/>
      <c r="B13" s="46"/>
      <c r="C13" s="18"/>
      <c r="D13" s="19"/>
      <c r="E13" s="85"/>
      <c r="F13" s="20"/>
      <c r="G13" s="15">
        <f>ROUNDDOWN('November 2021'!G13*'November REACT-EU%'!$E13/100,2)</f>
        <v>0</v>
      </c>
      <c r="H13" s="15">
        <f>ROUNDDOWN('November 2021'!H13*'November REACT-EU%'!$E13/100,2)</f>
        <v>0</v>
      </c>
      <c r="I13" s="15">
        <f>ROUNDDOWN('November 2021'!I13*'November REACT-EU%'!$E13/100,2)</f>
        <v>0</v>
      </c>
      <c r="J13" s="15">
        <f>ROUNDDOWN('November 2021'!J13*'November REACT-EU%'!$E13/100,2)</f>
        <v>0</v>
      </c>
      <c r="K13" s="15">
        <f>ROUNDDOWN('November 2021'!K13*'November REACT-EU%'!$E13/100,2)</f>
        <v>0</v>
      </c>
      <c r="L13" s="15">
        <f t="shared" si="1"/>
        <v>0</v>
      </c>
      <c r="M13" s="15">
        <f>ROUNDDOWN('November 2021'!M13*'November REACT-EU%'!$E13/100,2)</f>
        <v>0</v>
      </c>
      <c r="N13" s="15">
        <f>ROUNDDOWN('November 2021'!N13*'November REACT-EU%'!$E13/100,2)</f>
        <v>0</v>
      </c>
      <c r="O13" s="15">
        <f>ROUNDDOWN('November 2021'!O13*'November REACT-EU%'!$E13/100,2)</f>
        <v>0</v>
      </c>
      <c r="P13" s="15">
        <f>ROUNDDOWN('November 2021'!P13*'November REACT-EU%'!$E13/100,2)</f>
        <v>0</v>
      </c>
      <c r="Q13" s="15">
        <f>ROUNDDOWN('November 2021'!Q13*'November REACT-EU%'!$E13/100,2)</f>
        <v>0</v>
      </c>
      <c r="R13" s="15">
        <f>ROUNDDOWN('November 2021'!R13*'November REACT-EU%'!$E13/100,2)</f>
        <v>0</v>
      </c>
      <c r="S13" s="15">
        <f>ROUNDDOWN('November 2021'!S13*'November REACT-EU%'!$E13/100,2)</f>
        <v>0</v>
      </c>
      <c r="T13" s="15">
        <f>ROUNDDOWN('November 2021'!T13*'November REACT-EU%'!$E13/100,2)</f>
        <v>0</v>
      </c>
      <c r="U13" s="15">
        <f>ROUNDDOWN('November 2021'!U13*'November REACT-EU%'!$E13/100,2)</f>
        <v>0</v>
      </c>
      <c r="V13" s="15">
        <f>ROUNDDOWN('November 2021'!V13*'November REACT-EU%'!$E13/100,2)</f>
        <v>0</v>
      </c>
      <c r="W13" s="17">
        <f t="shared" si="0"/>
        <v>0</v>
      </c>
      <c r="X13" s="48"/>
      <c r="AA13" s="47"/>
    </row>
    <row r="14" spans="1:27" x14ac:dyDescent="0.25">
      <c r="A14" s="71"/>
      <c r="B14" s="46"/>
      <c r="C14" s="18"/>
      <c r="D14" s="19"/>
      <c r="E14" s="85"/>
      <c r="F14" s="20"/>
      <c r="G14" s="15">
        <f>ROUNDDOWN('November 2021'!G14*'November REACT-EU%'!$E14/100,2)</f>
        <v>0</v>
      </c>
      <c r="H14" s="15">
        <f>ROUNDDOWN('November 2021'!H14*'November REACT-EU%'!$E14/100,2)</f>
        <v>0</v>
      </c>
      <c r="I14" s="15">
        <f>ROUNDDOWN('November 2021'!I14*'November REACT-EU%'!$E14/100,2)</f>
        <v>0</v>
      </c>
      <c r="J14" s="15">
        <f>ROUNDDOWN('November 2021'!J14*'November REACT-EU%'!$E14/100,2)</f>
        <v>0</v>
      </c>
      <c r="K14" s="15">
        <f>ROUNDDOWN('November 2021'!K14*'November REACT-EU%'!$E14/100,2)</f>
        <v>0</v>
      </c>
      <c r="L14" s="15">
        <f t="shared" si="1"/>
        <v>0</v>
      </c>
      <c r="M14" s="15">
        <f>ROUNDDOWN('November 2021'!M14*'November REACT-EU%'!$E14/100,2)</f>
        <v>0</v>
      </c>
      <c r="N14" s="15">
        <f>ROUNDDOWN('November 2021'!N14*'November REACT-EU%'!$E14/100,2)</f>
        <v>0</v>
      </c>
      <c r="O14" s="15">
        <f>ROUNDDOWN('November 2021'!O14*'November REACT-EU%'!$E14/100,2)</f>
        <v>0</v>
      </c>
      <c r="P14" s="15">
        <f>ROUNDDOWN('November 2021'!P14*'November REACT-EU%'!$E14/100,2)</f>
        <v>0</v>
      </c>
      <c r="Q14" s="15">
        <f>ROUNDDOWN('November 2021'!Q14*'November REACT-EU%'!$E14/100,2)</f>
        <v>0</v>
      </c>
      <c r="R14" s="15">
        <f>ROUNDDOWN('November 2021'!R14*'November REACT-EU%'!$E14/100,2)</f>
        <v>0</v>
      </c>
      <c r="S14" s="15">
        <f>ROUNDDOWN('November 2021'!S14*'November REACT-EU%'!$E14/100,2)</f>
        <v>0</v>
      </c>
      <c r="T14" s="15">
        <f>ROUNDDOWN('November 2021'!T14*'November REACT-EU%'!$E14/100,2)</f>
        <v>0</v>
      </c>
      <c r="U14" s="15">
        <f>ROUNDDOWN('November 2021'!U14*'November REACT-EU%'!$E14/100,2)</f>
        <v>0</v>
      </c>
      <c r="V14" s="15">
        <f>ROUNDDOWN('November 2021'!V14*'November REACT-EU%'!$E14/100,2)</f>
        <v>0</v>
      </c>
      <c r="W14" s="17">
        <f t="shared" si="0"/>
        <v>0</v>
      </c>
      <c r="X14" s="48"/>
      <c r="AA14" s="47"/>
    </row>
    <row r="15" spans="1:27" x14ac:dyDescent="0.25">
      <c r="A15" s="71"/>
      <c r="B15" s="46"/>
      <c r="C15" s="18"/>
      <c r="D15" s="19"/>
      <c r="E15" s="85"/>
      <c r="F15" s="20"/>
      <c r="G15" s="15">
        <f>ROUNDDOWN('November 2021'!G15*'November REACT-EU%'!$E15/100,2)</f>
        <v>0</v>
      </c>
      <c r="H15" s="15">
        <f>ROUNDDOWN('November 2021'!H15*'November REACT-EU%'!$E15/100,2)</f>
        <v>0</v>
      </c>
      <c r="I15" s="15">
        <f>ROUNDDOWN('November 2021'!I15*'November REACT-EU%'!$E15/100,2)</f>
        <v>0</v>
      </c>
      <c r="J15" s="15">
        <f>ROUNDDOWN('November 2021'!J15*'November REACT-EU%'!$E15/100,2)</f>
        <v>0</v>
      </c>
      <c r="K15" s="15">
        <f>ROUNDDOWN('November 2021'!K15*'November REACT-EU%'!$E15/100,2)</f>
        <v>0</v>
      </c>
      <c r="L15" s="15">
        <f t="shared" si="1"/>
        <v>0</v>
      </c>
      <c r="M15" s="15">
        <f>ROUNDDOWN('November 2021'!M15*'November REACT-EU%'!$E15/100,2)</f>
        <v>0</v>
      </c>
      <c r="N15" s="15">
        <f>ROUNDDOWN('November 2021'!N15*'November REACT-EU%'!$E15/100,2)</f>
        <v>0</v>
      </c>
      <c r="O15" s="15">
        <f>ROUNDDOWN('November 2021'!O15*'November REACT-EU%'!$E15/100,2)</f>
        <v>0</v>
      </c>
      <c r="P15" s="15">
        <f>ROUNDDOWN('November 2021'!P15*'November REACT-EU%'!$E15/100,2)</f>
        <v>0</v>
      </c>
      <c r="Q15" s="15">
        <f>ROUNDDOWN('November 2021'!Q15*'November REACT-EU%'!$E15/100,2)</f>
        <v>0</v>
      </c>
      <c r="R15" s="15">
        <f>ROUNDDOWN('November 2021'!R15*'November REACT-EU%'!$E15/100,2)</f>
        <v>0</v>
      </c>
      <c r="S15" s="15">
        <f>ROUNDDOWN('November 2021'!S15*'November REACT-EU%'!$E15/100,2)</f>
        <v>0</v>
      </c>
      <c r="T15" s="15">
        <f>ROUNDDOWN('November 2021'!T15*'November REACT-EU%'!$E15/100,2)</f>
        <v>0</v>
      </c>
      <c r="U15" s="15">
        <f>ROUNDDOWN('November 2021'!U15*'November REACT-EU%'!$E15/100,2)</f>
        <v>0</v>
      </c>
      <c r="V15" s="15">
        <f>ROUNDDOWN('November 2021'!V15*'November REACT-EU%'!$E15/100,2)</f>
        <v>0</v>
      </c>
      <c r="W15" s="17">
        <f t="shared" si="0"/>
        <v>0</v>
      </c>
      <c r="X15" s="48"/>
      <c r="AA15" s="47"/>
    </row>
    <row r="16" spans="1:27" x14ac:dyDescent="0.25">
      <c r="A16" s="71"/>
      <c r="B16" s="46"/>
      <c r="C16" s="18"/>
      <c r="D16" s="19"/>
      <c r="E16" s="85"/>
      <c r="F16" s="20"/>
      <c r="G16" s="15">
        <f>ROUNDDOWN('November 2021'!G16*'November REACT-EU%'!$E16/100,2)</f>
        <v>0</v>
      </c>
      <c r="H16" s="15">
        <f>ROUNDDOWN('November 2021'!H16*'November REACT-EU%'!$E16/100,2)</f>
        <v>0</v>
      </c>
      <c r="I16" s="15">
        <f>ROUNDDOWN('November 2021'!I16*'November REACT-EU%'!$E16/100,2)</f>
        <v>0</v>
      </c>
      <c r="J16" s="15">
        <f>ROUNDDOWN('November 2021'!J16*'November REACT-EU%'!$E16/100,2)</f>
        <v>0</v>
      </c>
      <c r="K16" s="15">
        <f>ROUNDDOWN('November 2021'!K16*'November REACT-EU%'!$E16/100,2)</f>
        <v>0</v>
      </c>
      <c r="L16" s="15">
        <f t="shared" si="1"/>
        <v>0</v>
      </c>
      <c r="M16" s="15">
        <f>ROUNDDOWN('November 2021'!M16*'November REACT-EU%'!$E16/100,2)</f>
        <v>0</v>
      </c>
      <c r="N16" s="15">
        <f>ROUNDDOWN('November 2021'!N16*'November REACT-EU%'!$E16/100,2)</f>
        <v>0</v>
      </c>
      <c r="O16" s="15">
        <f>ROUNDDOWN('November 2021'!O16*'November REACT-EU%'!$E16/100,2)</f>
        <v>0</v>
      </c>
      <c r="P16" s="15">
        <f>ROUNDDOWN('November 2021'!P16*'November REACT-EU%'!$E16/100,2)</f>
        <v>0</v>
      </c>
      <c r="Q16" s="15">
        <f>ROUNDDOWN('November 2021'!Q16*'November REACT-EU%'!$E16/100,2)</f>
        <v>0</v>
      </c>
      <c r="R16" s="15">
        <f>ROUNDDOWN('November 2021'!R16*'November REACT-EU%'!$E16/100,2)</f>
        <v>0</v>
      </c>
      <c r="S16" s="15">
        <f>ROUNDDOWN('November 2021'!S16*'November REACT-EU%'!$E16/100,2)</f>
        <v>0</v>
      </c>
      <c r="T16" s="15">
        <f>ROUNDDOWN('November 2021'!T16*'November REACT-EU%'!$E16/100,2)</f>
        <v>0</v>
      </c>
      <c r="U16" s="15">
        <f>ROUNDDOWN('November 2021'!U16*'November REACT-EU%'!$E16/100,2)</f>
        <v>0</v>
      </c>
      <c r="V16" s="15">
        <f>ROUNDDOWN('November 2021'!V16*'November REACT-EU%'!$E16/100,2)</f>
        <v>0</v>
      </c>
      <c r="W16" s="17">
        <f t="shared" si="0"/>
        <v>0</v>
      </c>
      <c r="X16" s="48"/>
      <c r="AA16" s="47"/>
    </row>
    <row r="17" spans="1:27" x14ac:dyDescent="0.25">
      <c r="A17" s="71"/>
      <c r="B17" s="46"/>
      <c r="C17" s="18"/>
      <c r="D17" s="19"/>
      <c r="E17" s="85"/>
      <c r="F17" s="20"/>
      <c r="G17" s="15">
        <f>ROUNDDOWN('November 2021'!G17*'November REACT-EU%'!$E17/100,2)</f>
        <v>0</v>
      </c>
      <c r="H17" s="15">
        <f>ROUNDDOWN('November 2021'!H17*'November REACT-EU%'!$E17/100,2)</f>
        <v>0</v>
      </c>
      <c r="I17" s="15">
        <f>ROUNDDOWN('November 2021'!I17*'November REACT-EU%'!$E17/100,2)</f>
        <v>0</v>
      </c>
      <c r="J17" s="15">
        <f>ROUNDDOWN('November 2021'!J17*'November REACT-EU%'!$E17/100,2)</f>
        <v>0</v>
      </c>
      <c r="K17" s="15">
        <f>ROUNDDOWN('November 2021'!K17*'November REACT-EU%'!$E17/100,2)</f>
        <v>0</v>
      </c>
      <c r="L17" s="15">
        <f t="shared" si="1"/>
        <v>0</v>
      </c>
      <c r="M17" s="15">
        <f>ROUNDDOWN('November 2021'!M17*'November REACT-EU%'!$E17/100,2)</f>
        <v>0</v>
      </c>
      <c r="N17" s="15">
        <f>ROUNDDOWN('November 2021'!N17*'November REACT-EU%'!$E17/100,2)</f>
        <v>0</v>
      </c>
      <c r="O17" s="15">
        <f>ROUNDDOWN('November 2021'!O17*'November REACT-EU%'!$E17/100,2)</f>
        <v>0</v>
      </c>
      <c r="P17" s="15">
        <f>ROUNDDOWN('November 2021'!P17*'November REACT-EU%'!$E17/100,2)</f>
        <v>0</v>
      </c>
      <c r="Q17" s="15">
        <f>ROUNDDOWN('November 2021'!Q17*'November REACT-EU%'!$E17/100,2)</f>
        <v>0</v>
      </c>
      <c r="R17" s="15">
        <f>ROUNDDOWN('November 2021'!R17*'November REACT-EU%'!$E17/100,2)</f>
        <v>0</v>
      </c>
      <c r="S17" s="15">
        <f>ROUNDDOWN('November 2021'!S17*'November REACT-EU%'!$E17/100,2)</f>
        <v>0</v>
      </c>
      <c r="T17" s="15">
        <f>ROUNDDOWN('November 2021'!T17*'November REACT-EU%'!$E17/100,2)</f>
        <v>0</v>
      </c>
      <c r="U17" s="15">
        <f>ROUNDDOWN('November 2021'!U17*'November REACT-EU%'!$E17/100,2)</f>
        <v>0</v>
      </c>
      <c r="V17" s="15">
        <f>ROUNDDOWN('November 2021'!V17*'November REACT-EU%'!$E17/100,2)</f>
        <v>0</v>
      </c>
      <c r="W17" s="17">
        <f t="shared" si="0"/>
        <v>0</v>
      </c>
      <c r="X17" s="48"/>
      <c r="AA17" s="47"/>
    </row>
    <row r="18" spans="1:27" x14ac:dyDescent="0.25">
      <c r="A18" s="71"/>
      <c r="B18" s="46"/>
      <c r="C18" s="18"/>
      <c r="D18" s="19"/>
      <c r="E18" s="85"/>
      <c r="F18" s="20"/>
      <c r="G18" s="15">
        <f>ROUNDDOWN('November 2021'!G18*'November REACT-EU%'!$E18/100,2)</f>
        <v>0</v>
      </c>
      <c r="H18" s="15">
        <f>ROUNDDOWN('November 2021'!H18*'November REACT-EU%'!$E18/100,2)</f>
        <v>0</v>
      </c>
      <c r="I18" s="15">
        <f>ROUNDDOWN('November 2021'!I18*'November REACT-EU%'!$E18/100,2)</f>
        <v>0</v>
      </c>
      <c r="J18" s="15">
        <f>ROUNDDOWN('November 2021'!J18*'November REACT-EU%'!$E18/100,2)</f>
        <v>0</v>
      </c>
      <c r="K18" s="15">
        <f>ROUNDDOWN('November 2021'!K18*'November REACT-EU%'!$E18/100,2)</f>
        <v>0</v>
      </c>
      <c r="L18" s="15">
        <f t="shared" si="1"/>
        <v>0</v>
      </c>
      <c r="M18" s="15">
        <f>ROUNDDOWN('November 2021'!M18*'November REACT-EU%'!$E18/100,2)</f>
        <v>0</v>
      </c>
      <c r="N18" s="15">
        <f>ROUNDDOWN('November 2021'!N18*'November REACT-EU%'!$E18/100,2)</f>
        <v>0</v>
      </c>
      <c r="O18" s="15">
        <f>ROUNDDOWN('November 2021'!O18*'November REACT-EU%'!$E18/100,2)</f>
        <v>0</v>
      </c>
      <c r="P18" s="15">
        <f>ROUNDDOWN('November 2021'!P18*'November REACT-EU%'!$E18/100,2)</f>
        <v>0</v>
      </c>
      <c r="Q18" s="15">
        <f>ROUNDDOWN('November 2021'!Q18*'November REACT-EU%'!$E18/100,2)</f>
        <v>0</v>
      </c>
      <c r="R18" s="15">
        <f>ROUNDDOWN('November 2021'!R18*'November REACT-EU%'!$E18/100,2)</f>
        <v>0</v>
      </c>
      <c r="S18" s="15">
        <f>ROUNDDOWN('November 2021'!S18*'November REACT-EU%'!$E18/100,2)</f>
        <v>0</v>
      </c>
      <c r="T18" s="15">
        <f>ROUNDDOWN('November 2021'!T18*'November REACT-EU%'!$E18/100,2)</f>
        <v>0</v>
      </c>
      <c r="U18" s="15">
        <f>ROUNDDOWN('November 2021'!U18*'November REACT-EU%'!$E18/100,2)</f>
        <v>0</v>
      </c>
      <c r="V18" s="15">
        <f>ROUNDDOWN('November 2021'!V18*'November REACT-EU%'!$E18/100,2)</f>
        <v>0</v>
      </c>
      <c r="W18" s="17">
        <f t="shared" si="0"/>
        <v>0</v>
      </c>
      <c r="X18" s="48"/>
      <c r="AA18" s="47"/>
    </row>
    <row r="19" spans="1:27" x14ac:dyDescent="0.25">
      <c r="A19" s="71"/>
      <c r="B19" s="46"/>
      <c r="C19" s="18"/>
      <c r="D19" s="19"/>
      <c r="E19" s="85"/>
      <c r="F19" s="20"/>
      <c r="G19" s="15">
        <f>ROUNDDOWN('November 2021'!G19*'November REACT-EU%'!$E19/100,2)</f>
        <v>0</v>
      </c>
      <c r="H19" s="15">
        <f>ROUNDDOWN('November 2021'!H19*'November REACT-EU%'!$E19/100,2)</f>
        <v>0</v>
      </c>
      <c r="I19" s="15">
        <f>ROUNDDOWN('November 2021'!I19*'November REACT-EU%'!$E19/100,2)</f>
        <v>0</v>
      </c>
      <c r="J19" s="15">
        <f>ROUNDDOWN('November 2021'!J19*'November REACT-EU%'!$E19/100,2)</f>
        <v>0</v>
      </c>
      <c r="K19" s="15">
        <f>ROUNDDOWN('November 2021'!K19*'November REACT-EU%'!$E19/100,2)</f>
        <v>0</v>
      </c>
      <c r="L19" s="15">
        <f t="shared" si="1"/>
        <v>0</v>
      </c>
      <c r="M19" s="15">
        <f>ROUNDDOWN('November 2021'!M19*'November REACT-EU%'!$E19/100,2)</f>
        <v>0</v>
      </c>
      <c r="N19" s="15">
        <f>ROUNDDOWN('November 2021'!N19*'November REACT-EU%'!$E19/100,2)</f>
        <v>0</v>
      </c>
      <c r="O19" s="15">
        <f>ROUNDDOWN('November 2021'!O19*'November REACT-EU%'!$E19/100,2)</f>
        <v>0</v>
      </c>
      <c r="P19" s="15">
        <f>ROUNDDOWN('November 2021'!P19*'November REACT-EU%'!$E19/100,2)</f>
        <v>0</v>
      </c>
      <c r="Q19" s="15">
        <f>ROUNDDOWN('November 2021'!Q19*'November REACT-EU%'!$E19/100,2)</f>
        <v>0</v>
      </c>
      <c r="R19" s="15">
        <f>ROUNDDOWN('November 2021'!R19*'November REACT-EU%'!$E19/100,2)</f>
        <v>0</v>
      </c>
      <c r="S19" s="15">
        <f>ROUNDDOWN('November 2021'!S19*'November REACT-EU%'!$E19/100,2)</f>
        <v>0</v>
      </c>
      <c r="T19" s="15">
        <f>ROUNDDOWN('November 2021'!T19*'November REACT-EU%'!$E19/100,2)</f>
        <v>0</v>
      </c>
      <c r="U19" s="15">
        <f>ROUNDDOWN('November 2021'!U19*'November REACT-EU%'!$E19/100,2)</f>
        <v>0</v>
      </c>
      <c r="V19" s="15">
        <f>ROUNDDOWN('November 2021'!V19*'November REACT-EU%'!$E19/100,2)</f>
        <v>0</v>
      </c>
      <c r="W19" s="17">
        <f t="shared" si="0"/>
        <v>0</v>
      </c>
      <c r="X19" s="48"/>
      <c r="AA19" s="47"/>
    </row>
    <row r="20" spans="1:27" x14ac:dyDescent="0.25">
      <c r="A20" s="71"/>
      <c r="B20" s="46"/>
      <c r="C20" s="18"/>
      <c r="D20" s="19"/>
      <c r="E20" s="85"/>
      <c r="F20" s="20"/>
      <c r="G20" s="15">
        <f>ROUNDDOWN('November 2021'!G20*'November REACT-EU%'!$E20/100,2)</f>
        <v>0</v>
      </c>
      <c r="H20" s="15">
        <f>ROUNDDOWN('November 2021'!H20*'November REACT-EU%'!$E20/100,2)</f>
        <v>0</v>
      </c>
      <c r="I20" s="15">
        <f>ROUNDDOWN('November 2021'!I20*'November REACT-EU%'!$E20/100,2)</f>
        <v>0</v>
      </c>
      <c r="J20" s="15">
        <f>ROUNDDOWN('November 2021'!J20*'November REACT-EU%'!$E20/100,2)</f>
        <v>0</v>
      </c>
      <c r="K20" s="15">
        <f>ROUNDDOWN('November 2021'!K20*'November REACT-EU%'!$E20/100,2)</f>
        <v>0</v>
      </c>
      <c r="L20" s="15">
        <f t="shared" si="1"/>
        <v>0</v>
      </c>
      <c r="M20" s="15">
        <f>ROUNDDOWN('November 2021'!M20*'November REACT-EU%'!$E20/100,2)</f>
        <v>0</v>
      </c>
      <c r="N20" s="15">
        <f>ROUNDDOWN('November 2021'!N20*'November REACT-EU%'!$E20/100,2)</f>
        <v>0</v>
      </c>
      <c r="O20" s="15">
        <f>ROUNDDOWN('November 2021'!O20*'November REACT-EU%'!$E20/100,2)</f>
        <v>0</v>
      </c>
      <c r="P20" s="15">
        <f>ROUNDDOWN('November 2021'!P20*'November REACT-EU%'!$E20/100,2)</f>
        <v>0</v>
      </c>
      <c r="Q20" s="15">
        <f>ROUNDDOWN('November 2021'!Q20*'November REACT-EU%'!$E20/100,2)</f>
        <v>0</v>
      </c>
      <c r="R20" s="15">
        <f>ROUNDDOWN('November 2021'!R20*'November REACT-EU%'!$E20/100,2)</f>
        <v>0</v>
      </c>
      <c r="S20" s="15">
        <f>ROUNDDOWN('November 2021'!S20*'November REACT-EU%'!$E20/100,2)</f>
        <v>0</v>
      </c>
      <c r="T20" s="15">
        <f>ROUNDDOWN('November 2021'!T20*'November REACT-EU%'!$E20/100,2)</f>
        <v>0</v>
      </c>
      <c r="U20" s="15">
        <f>ROUNDDOWN('November 2021'!U20*'November REACT-EU%'!$E20/100,2)</f>
        <v>0</v>
      </c>
      <c r="V20" s="15">
        <f>ROUNDDOWN('November 2021'!V20*'November REACT-EU%'!$E20/100,2)</f>
        <v>0</v>
      </c>
      <c r="W20" s="17">
        <f t="shared" si="0"/>
        <v>0</v>
      </c>
      <c r="X20" s="48"/>
      <c r="AA20" s="47"/>
    </row>
    <row r="21" spans="1:27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2">SUM(G11:G20)</f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4">
        <f t="shared" si="2"/>
        <v>0</v>
      </c>
      <c r="V21" s="24">
        <f t="shared" si="2"/>
        <v>0</v>
      </c>
      <c r="W21" s="24">
        <f t="shared" si="2"/>
        <v>0</v>
      </c>
      <c r="X21" s="25"/>
    </row>
    <row r="22" spans="1:27" ht="16.5" thickBot="1" x14ac:dyDescent="0.3">
      <c r="A22" s="26"/>
      <c r="B22" s="26"/>
      <c r="C22" s="27"/>
      <c r="D22" s="27"/>
      <c r="E22" s="61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</row>
    <row r="23" spans="1:27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27" ht="15.75" x14ac:dyDescent="0.25">
      <c r="A24" s="31" t="s">
        <v>31</v>
      </c>
      <c r="B24" s="155" t="s">
        <v>61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62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27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27" ht="15.75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27" ht="15.75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27" ht="16.5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27" ht="16.5" thickBot="1" x14ac:dyDescent="0.3">
      <c r="A29" s="26"/>
      <c r="B29" s="26"/>
      <c r="C29" s="27"/>
      <c r="D29" s="27"/>
      <c r="E29" s="61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27" ht="15" customHeight="1" thickBot="1" x14ac:dyDescent="0.3">
      <c r="A30" s="35" t="s">
        <v>41</v>
      </c>
      <c r="B30" s="35"/>
      <c r="C30" s="35"/>
      <c r="D30" s="35"/>
      <c r="E30" s="62"/>
      <c r="F30" s="36"/>
      <c r="G30" s="36"/>
      <c r="H30" s="36"/>
      <c r="I30" s="36"/>
      <c r="J30" s="36"/>
      <c r="K30" s="36"/>
      <c r="L30" s="36"/>
      <c r="M30" s="36"/>
      <c r="N30" s="36"/>
      <c r="O30" s="194" t="s">
        <v>47</v>
      </c>
      <c r="P30" s="195"/>
      <c r="Q30" s="195"/>
      <c r="R30" s="195"/>
      <c r="S30" s="195"/>
      <c r="T30" s="195"/>
      <c r="U30" s="195"/>
      <c r="V30" s="195"/>
      <c r="W30" s="195"/>
      <c r="X30" s="196"/>
    </row>
    <row r="31" spans="1:27" x14ac:dyDescent="0.25">
      <c r="A31" s="37">
        <v>1</v>
      </c>
      <c r="B31" s="202" t="s">
        <v>44</v>
      </c>
      <c r="C31" s="203"/>
      <c r="D31" s="39"/>
      <c r="E31" s="63"/>
      <c r="F31" s="39"/>
      <c r="G31" s="39"/>
      <c r="H31" s="39"/>
      <c r="I31" s="40"/>
      <c r="J31" s="40"/>
      <c r="K31" s="40"/>
      <c r="L31" s="39"/>
      <c r="M31" s="39"/>
      <c r="N31" s="39"/>
      <c r="O31" s="197" t="s">
        <v>48</v>
      </c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7" x14ac:dyDescent="0.25">
      <c r="A32" s="37"/>
      <c r="B32" s="37"/>
      <c r="C32" s="38"/>
      <c r="D32" s="41"/>
      <c r="E32" s="64"/>
      <c r="F32" s="41"/>
      <c r="G32" s="41"/>
      <c r="H32" s="41"/>
      <c r="I32" s="41"/>
      <c r="J32" s="41"/>
      <c r="K32" s="41"/>
      <c r="L32" s="41"/>
      <c r="M32" s="41"/>
      <c r="N32" s="41"/>
      <c r="O32" s="200" t="s">
        <v>71</v>
      </c>
      <c r="P32" s="201"/>
      <c r="Q32" s="201"/>
      <c r="R32" s="201"/>
      <c r="S32" s="201"/>
      <c r="T32" s="201"/>
      <c r="U32" s="201"/>
      <c r="V32" s="201"/>
      <c r="W32" s="201"/>
      <c r="X32" s="49"/>
    </row>
    <row r="33" spans="1:24" x14ac:dyDescent="0.25">
      <c r="A33" s="37"/>
      <c r="B33" s="37"/>
      <c r="C33" s="38"/>
      <c r="D33" s="41"/>
      <c r="E33" s="64"/>
      <c r="F33" s="41"/>
      <c r="G33" s="41"/>
      <c r="H33" s="41"/>
      <c r="I33" s="41"/>
      <c r="J33" s="41"/>
      <c r="K33" s="41"/>
      <c r="L33" s="41"/>
      <c r="M33" s="41"/>
      <c r="N33" s="41"/>
      <c r="O33" s="200"/>
      <c r="P33" s="201"/>
      <c r="Q33" s="201"/>
      <c r="R33" s="201"/>
      <c r="S33" s="201"/>
      <c r="T33" s="201"/>
      <c r="U33" s="201"/>
      <c r="V33" s="201"/>
      <c r="W33" s="201"/>
      <c r="X33" s="49"/>
    </row>
    <row r="34" spans="1:24" x14ac:dyDescent="0.25">
      <c r="A34" s="37"/>
      <c r="B34" s="37"/>
      <c r="C34" s="38"/>
      <c r="D34" s="41"/>
      <c r="E34" s="65"/>
      <c r="F34"/>
      <c r="G34"/>
      <c r="H34"/>
      <c r="I34"/>
      <c r="J34"/>
      <c r="K34"/>
      <c r="L34"/>
      <c r="M34"/>
      <c r="N34"/>
      <c r="O34" s="200"/>
      <c r="P34" s="201"/>
      <c r="Q34" s="201"/>
      <c r="R34" s="201"/>
      <c r="S34" s="201"/>
      <c r="T34" s="201"/>
      <c r="U34" s="201"/>
      <c r="V34" s="201"/>
      <c r="W34" s="201"/>
      <c r="X34" s="49"/>
    </row>
    <row r="35" spans="1:24" x14ac:dyDescent="0.25">
      <c r="A35" s="42"/>
      <c r="B35" s="42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200" t="s">
        <v>50</v>
      </c>
      <c r="P35" s="201"/>
      <c r="Q35" s="201"/>
      <c r="R35" s="201"/>
      <c r="S35" s="201"/>
      <c r="T35" s="201"/>
      <c r="U35" s="201"/>
      <c r="V35" s="201"/>
      <c r="W35" s="201"/>
      <c r="X35" s="49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200"/>
      <c r="P36" s="201"/>
      <c r="Q36" s="201"/>
      <c r="R36" s="201"/>
      <c r="S36" s="201"/>
      <c r="T36" s="201"/>
      <c r="U36" s="201"/>
      <c r="V36" s="201"/>
      <c r="W36" s="201"/>
      <c r="X36" s="4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50"/>
      <c r="P37" s="51"/>
      <c r="Q37" s="51"/>
      <c r="R37" s="51"/>
      <c r="S37" s="51"/>
      <c r="T37" s="51"/>
      <c r="U37" s="51"/>
      <c r="V37" s="51"/>
      <c r="W37" s="51"/>
      <c r="X37" s="52"/>
    </row>
    <row r="38" spans="1:24" x14ac:dyDescent="0.25">
      <c r="A38" s="68"/>
      <c r="B38" s="68"/>
      <c r="C38" s="68"/>
      <c r="D38" s="68"/>
      <c r="E38" s="66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6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6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2:W32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B31:C31"/>
    <mergeCell ref="O31:X31"/>
    <mergeCell ref="O33:W33"/>
    <mergeCell ref="O34:W34"/>
    <mergeCell ref="C35:M37"/>
    <mergeCell ref="O35:W35"/>
    <mergeCell ref="O36:W36"/>
  </mergeCells>
  <pageMargins left="0.7" right="0.7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  <pageSetUpPr fitToPage="1"/>
  </sheetPr>
  <dimension ref="A1:AA40"/>
  <sheetViews>
    <sheetView topLeftCell="D1" workbookViewId="0">
      <selection activeCell="E11" sqref="E11"/>
    </sheetView>
  </sheetViews>
  <sheetFormatPr defaultRowHeight="15" x14ac:dyDescent="0.25"/>
  <cols>
    <col min="1" max="1" width="8.42578125" style="23" customWidth="1"/>
    <col min="2" max="2" width="9.7109375" style="23" customWidth="1"/>
    <col min="3" max="3" width="37" style="23" customWidth="1"/>
    <col min="4" max="4" width="5.85546875" style="23" customWidth="1"/>
    <col min="5" max="5" width="7.5703125" style="67" customWidth="1"/>
    <col min="6" max="6" width="10.85546875" style="23" customWidth="1"/>
    <col min="7" max="8" width="8.5703125" style="23" customWidth="1"/>
    <col min="9" max="9" width="7.5703125" style="23" customWidth="1"/>
    <col min="10" max="10" width="10.42578125" style="23" customWidth="1"/>
    <col min="11" max="11" width="10" style="23" customWidth="1"/>
    <col min="12" max="12" width="7.7109375" style="23" customWidth="1"/>
    <col min="13" max="13" width="7.5703125" style="23" customWidth="1"/>
    <col min="14" max="14" width="8.42578125" style="23" customWidth="1"/>
    <col min="15" max="16" width="7.85546875" style="23" customWidth="1"/>
    <col min="17" max="17" width="7.42578125" style="23" customWidth="1"/>
    <col min="18" max="18" width="7.28515625" style="23" customWidth="1"/>
    <col min="19" max="19" width="7" style="23" customWidth="1"/>
    <col min="20" max="20" width="8" style="23" customWidth="1"/>
    <col min="21" max="21" width="7" style="23" customWidth="1"/>
    <col min="22" max="22" width="8" style="23" customWidth="1"/>
    <col min="23" max="23" width="10" style="23" customWidth="1"/>
    <col min="24" max="24" width="30.5703125" style="23" customWidth="1"/>
  </cols>
  <sheetData>
    <row r="1" spans="1:27" ht="18.75" thickBot="1" x14ac:dyDescent="0.3">
      <c r="A1" s="103" t="s">
        <v>0</v>
      </c>
      <c r="B1" s="104"/>
      <c r="C1" s="104"/>
      <c r="D1" s="105"/>
      <c r="E1" s="106" t="s">
        <v>58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8"/>
    </row>
    <row r="2" spans="1:27" ht="18.75" thickBot="1" x14ac:dyDescent="0.3">
      <c r="A2" s="1"/>
      <c r="B2" s="1"/>
      <c r="C2" s="1"/>
      <c r="D2" s="1"/>
      <c r="E2" s="5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7" ht="18.75" thickBot="1" x14ac:dyDescent="0.3">
      <c r="A3" s="109" t="s">
        <v>1</v>
      </c>
      <c r="B3" s="110"/>
      <c r="C3" s="110"/>
      <c r="D3" s="111"/>
      <c r="E3" s="112"/>
      <c r="F3" s="113"/>
      <c r="G3" s="113"/>
      <c r="H3" s="113"/>
      <c r="I3" s="113"/>
      <c r="J3" s="113"/>
      <c r="K3" s="113"/>
      <c r="L3" s="113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7" ht="18.75" thickBot="1" x14ac:dyDescent="0.3">
      <c r="A4" s="109" t="s">
        <v>2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4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7" ht="18.75" thickBot="1" x14ac:dyDescent="0.3">
      <c r="A5" s="124" t="s">
        <v>3</v>
      </c>
      <c r="B5" s="125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118"/>
      <c r="O5" s="119"/>
      <c r="P5" s="119"/>
      <c r="Q5" s="119"/>
      <c r="R5" s="119"/>
      <c r="S5" s="119"/>
      <c r="T5" s="119"/>
      <c r="U5" s="119"/>
      <c r="V5" s="119"/>
      <c r="W5" s="119"/>
      <c r="X5" s="120"/>
    </row>
    <row r="6" spans="1:27" ht="18.75" thickBot="1" x14ac:dyDescent="0.3">
      <c r="A6" s="109" t="s">
        <v>4</v>
      </c>
      <c r="B6" s="110"/>
      <c r="C6" s="110"/>
      <c r="D6" s="110"/>
      <c r="E6" s="129" t="s">
        <v>77</v>
      </c>
      <c r="F6" s="130"/>
      <c r="G6" s="130"/>
      <c r="H6" s="130"/>
      <c r="I6" s="130"/>
      <c r="J6" s="130"/>
      <c r="K6" s="130"/>
      <c r="L6" s="130"/>
      <c r="M6" s="13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3"/>
    </row>
    <row r="7" spans="1:27" ht="19.5" thickBot="1" x14ac:dyDescent="0.35">
      <c r="A7" s="3"/>
      <c r="B7" s="3"/>
      <c r="C7" s="3"/>
      <c r="D7" s="3"/>
      <c r="E7" s="60"/>
      <c r="F7" s="3"/>
      <c r="G7" s="3"/>
      <c r="H7" s="4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x14ac:dyDescent="0.25">
      <c r="A8" s="132" t="s">
        <v>5</v>
      </c>
      <c r="B8" s="132" t="s">
        <v>46</v>
      </c>
      <c r="C8" s="132" t="s">
        <v>6</v>
      </c>
      <c r="D8" s="135" t="s">
        <v>7</v>
      </c>
      <c r="E8" s="138" t="s">
        <v>84</v>
      </c>
      <c r="F8" s="132" t="s">
        <v>9</v>
      </c>
      <c r="G8" s="164" t="s">
        <v>11</v>
      </c>
      <c r="H8" s="164"/>
      <c r="I8" s="164"/>
      <c r="J8" s="164"/>
      <c r="K8" s="165"/>
      <c r="L8" s="132" t="s">
        <v>11</v>
      </c>
      <c r="M8" s="166" t="s">
        <v>63</v>
      </c>
      <c r="N8" s="164"/>
      <c r="O8" s="164"/>
      <c r="P8" s="164"/>
      <c r="Q8" s="164"/>
      <c r="R8" s="164"/>
      <c r="S8" s="164"/>
      <c r="T8" s="165"/>
      <c r="U8" s="132" t="s">
        <v>13</v>
      </c>
      <c r="V8" s="99">
        <v>642030</v>
      </c>
      <c r="W8" s="132" t="s">
        <v>14</v>
      </c>
      <c r="X8" s="132" t="s">
        <v>56</v>
      </c>
    </row>
    <row r="9" spans="1:27" x14ac:dyDescent="0.25">
      <c r="A9" s="133"/>
      <c r="B9" s="141"/>
      <c r="C9" s="133"/>
      <c r="D9" s="136"/>
      <c r="E9" s="139"/>
      <c r="F9" s="133"/>
      <c r="G9" s="69">
        <v>611</v>
      </c>
      <c r="H9" s="158" t="s">
        <v>15</v>
      </c>
      <c r="I9" s="159"/>
      <c r="J9" s="7">
        <v>614</v>
      </c>
      <c r="K9" s="8">
        <v>616</v>
      </c>
      <c r="L9" s="141"/>
      <c r="M9" s="160" t="s">
        <v>59</v>
      </c>
      <c r="N9" s="162" t="s">
        <v>60</v>
      </c>
      <c r="O9" s="162" t="s">
        <v>18</v>
      </c>
      <c r="P9" s="162" t="s">
        <v>19</v>
      </c>
      <c r="Q9" s="162" t="s">
        <v>20</v>
      </c>
      <c r="R9" s="162" t="s">
        <v>21</v>
      </c>
      <c r="S9" s="162" t="s">
        <v>22</v>
      </c>
      <c r="T9" s="167" t="s">
        <v>23</v>
      </c>
      <c r="U9" s="141"/>
      <c r="V9" s="193"/>
      <c r="W9" s="133"/>
      <c r="X9" s="133"/>
    </row>
    <row r="10" spans="1:27" ht="60.75" thickBot="1" x14ac:dyDescent="0.3">
      <c r="A10" s="134"/>
      <c r="B10" s="142"/>
      <c r="C10" s="134"/>
      <c r="D10" s="137"/>
      <c r="E10" s="140"/>
      <c r="F10" s="134"/>
      <c r="G10" s="9" t="s">
        <v>24</v>
      </c>
      <c r="H10" s="10" t="s">
        <v>25</v>
      </c>
      <c r="I10" s="11" t="s">
        <v>26</v>
      </c>
      <c r="J10" s="12" t="s">
        <v>27</v>
      </c>
      <c r="K10" s="13" t="s">
        <v>28</v>
      </c>
      <c r="L10" s="142"/>
      <c r="M10" s="161"/>
      <c r="N10" s="163"/>
      <c r="O10" s="163"/>
      <c r="P10" s="163"/>
      <c r="Q10" s="163"/>
      <c r="R10" s="163"/>
      <c r="S10" s="163"/>
      <c r="T10" s="168"/>
      <c r="U10" s="142"/>
      <c r="V10" s="14" t="s">
        <v>29</v>
      </c>
      <c r="W10" s="134"/>
      <c r="X10" s="134"/>
    </row>
    <row r="11" spans="1:27" x14ac:dyDescent="0.25">
      <c r="A11" s="71"/>
      <c r="B11" s="46"/>
      <c r="C11" s="72"/>
      <c r="D11" s="19"/>
      <c r="E11" s="85"/>
      <c r="F11" s="20"/>
      <c r="G11" s="15">
        <f>ROUNDDOWN('December 2021'!G11*'December REACT-EU%'!$E11/100,2)</f>
        <v>0</v>
      </c>
      <c r="H11" s="15">
        <f>ROUNDDOWN('December 2021'!H11*'December REACT-EU%'!$E11/100,2)</f>
        <v>0</v>
      </c>
      <c r="I11" s="15">
        <f>ROUNDDOWN('December 2021'!I11*'December REACT-EU%'!$E11/100,2)</f>
        <v>0</v>
      </c>
      <c r="J11" s="15">
        <f>ROUNDDOWN('December 2021'!J11*'December REACT-EU%'!$E11/100,2)</f>
        <v>0</v>
      </c>
      <c r="K11" s="15">
        <f>ROUNDDOWN('December 2021'!K11*'December REACT-EU%'!$E11/100,2)</f>
        <v>0</v>
      </c>
      <c r="L11" s="15">
        <f>SUM(G11:K11)</f>
        <v>0</v>
      </c>
      <c r="M11" s="15">
        <f>ROUNDDOWN('December 2021'!M11*'December REACT-EU%'!$E11/100,2)</f>
        <v>0</v>
      </c>
      <c r="N11" s="15">
        <f>ROUNDDOWN('December 2021'!N11*'December REACT-EU%'!$E11/100,2)</f>
        <v>0</v>
      </c>
      <c r="O11" s="15">
        <f>ROUNDDOWN('December 2021'!O11*'December REACT-EU%'!$E11/100,2)</f>
        <v>0</v>
      </c>
      <c r="P11" s="15">
        <f>ROUNDDOWN('December 2021'!P11*'December REACT-EU%'!$E11/100,2)</f>
        <v>0</v>
      </c>
      <c r="Q11" s="15">
        <f>ROUNDDOWN('December 2021'!Q11*'December REACT-EU%'!$E11/100,2)</f>
        <v>0</v>
      </c>
      <c r="R11" s="15">
        <f>ROUNDDOWN('December 2021'!R11*'December REACT-EU%'!$E11/100,2)</f>
        <v>0</v>
      </c>
      <c r="S11" s="15">
        <f>ROUNDDOWN('December 2021'!S11*'December REACT-EU%'!$E11/100,2)</f>
        <v>0</v>
      </c>
      <c r="T11" s="15">
        <f>ROUNDDOWN('December 2021'!T11*'December REACT-EU%'!$E11/100,2)</f>
        <v>0</v>
      </c>
      <c r="U11" s="15">
        <f>ROUNDDOWN('December 2021'!U11*'December REACT-EU%'!$E11/100,2)</f>
        <v>0</v>
      </c>
      <c r="V11" s="15">
        <f>ROUNDDOWN('December 2021'!V11*'December REACT-EU%'!$E11/100,2)</f>
        <v>0</v>
      </c>
      <c r="W11" s="17">
        <f t="shared" ref="W11:W20" si="0">SUM(L11:V11)</f>
        <v>0</v>
      </c>
      <c r="X11" s="48"/>
      <c r="AA11" s="47"/>
    </row>
    <row r="12" spans="1:27" x14ac:dyDescent="0.25">
      <c r="A12" s="71"/>
      <c r="B12" s="46"/>
      <c r="C12" s="73"/>
      <c r="D12" s="19"/>
      <c r="E12" s="85"/>
      <c r="F12" s="20"/>
      <c r="G12" s="15">
        <f>ROUNDDOWN('December 2021'!G12*'December REACT-EU%'!$E12/100,2)</f>
        <v>0</v>
      </c>
      <c r="H12" s="15">
        <f>ROUNDDOWN('December 2021'!H12*'December REACT-EU%'!$E12/100,2)</f>
        <v>0</v>
      </c>
      <c r="I12" s="15">
        <f>ROUNDDOWN('December 2021'!I12*'December REACT-EU%'!$E12/100,2)</f>
        <v>0</v>
      </c>
      <c r="J12" s="15">
        <f>ROUNDDOWN('December 2021'!J12*'December REACT-EU%'!$E12/100,2)</f>
        <v>0</v>
      </c>
      <c r="K12" s="15">
        <f>ROUNDDOWN('December 2021'!K12*'December REACT-EU%'!$E12/100,2)</f>
        <v>0</v>
      </c>
      <c r="L12" s="15">
        <f t="shared" ref="L12:L20" si="1">SUM(G12:K12)</f>
        <v>0</v>
      </c>
      <c r="M12" s="15">
        <f>ROUNDDOWN('December 2021'!M12*'December REACT-EU%'!$E12/100,2)</f>
        <v>0</v>
      </c>
      <c r="N12" s="15">
        <f>ROUNDDOWN('December 2021'!N12*'December REACT-EU%'!$E12/100,2)</f>
        <v>0</v>
      </c>
      <c r="O12" s="15">
        <f>ROUNDDOWN('December 2021'!O12*'December REACT-EU%'!$E12/100,2)</f>
        <v>0</v>
      </c>
      <c r="P12" s="15">
        <f>ROUNDDOWN('December 2021'!P12*'December REACT-EU%'!$E12/100,2)</f>
        <v>0</v>
      </c>
      <c r="Q12" s="15">
        <f>ROUNDDOWN('December 2021'!Q12*'December REACT-EU%'!$E12/100,2)</f>
        <v>0</v>
      </c>
      <c r="R12" s="15">
        <f>ROUNDDOWN('December 2021'!R12*'December REACT-EU%'!$E12/100,2)</f>
        <v>0</v>
      </c>
      <c r="S12" s="15">
        <f>ROUNDDOWN('December 2021'!S12*'December REACT-EU%'!$E12/100,2)</f>
        <v>0</v>
      </c>
      <c r="T12" s="15">
        <f>ROUNDDOWN('December 2021'!T12*'December REACT-EU%'!$E12/100,2)</f>
        <v>0</v>
      </c>
      <c r="U12" s="15">
        <f>ROUNDDOWN('December 2021'!U12*'December REACT-EU%'!$E12/100,2)</f>
        <v>0</v>
      </c>
      <c r="V12" s="15">
        <f>ROUNDDOWN('December 2021'!V12*'December REACT-EU%'!$E12/100,2)</f>
        <v>0</v>
      </c>
      <c r="W12" s="17">
        <f t="shared" si="0"/>
        <v>0</v>
      </c>
      <c r="X12" s="48"/>
      <c r="AA12" s="47"/>
    </row>
    <row r="13" spans="1:27" x14ac:dyDescent="0.25">
      <c r="A13" s="71"/>
      <c r="B13" s="46"/>
      <c r="C13" s="18"/>
      <c r="D13" s="19"/>
      <c r="E13" s="85"/>
      <c r="F13" s="20"/>
      <c r="G13" s="15">
        <f>ROUNDDOWN('December 2021'!G13*'December REACT-EU%'!$E13/100,2)</f>
        <v>0</v>
      </c>
      <c r="H13" s="15">
        <f>ROUNDDOWN('December 2021'!H13*'December REACT-EU%'!$E13/100,2)</f>
        <v>0</v>
      </c>
      <c r="I13" s="15">
        <f>ROUNDDOWN('December 2021'!I13*'December REACT-EU%'!$E13/100,2)</f>
        <v>0</v>
      </c>
      <c r="J13" s="15">
        <f>ROUNDDOWN('December 2021'!J13*'December REACT-EU%'!$E13/100,2)</f>
        <v>0</v>
      </c>
      <c r="K13" s="15">
        <f>ROUNDDOWN('December 2021'!K13*'December REACT-EU%'!$E13/100,2)</f>
        <v>0</v>
      </c>
      <c r="L13" s="15">
        <f t="shared" si="1"/>
        <v>0</v>
      </c>
      <c r="M13" s="15">
        <f>ROUNDDOWN('December 2021'!M13*'December REACT-EU%'!$E13/100,2)</f>
        <v>0</v>
      </c>
      <c r="N13" s="15">
        <f>ROUNDDOWN('December 2021'!N13*'December REACT-EU%'!$E13/100,2)</f>
        <v>0</v>
      </c>
      <c r="O13" s="15">
        <f>ROUNDDOWN('December 2021'!O13*'December REACT-EU%'!$E13/100,2)</f>
        <v>0</v>
      </c>
      <c r="P13" s="15">
        <f>ROUNDDOWN('December 2021'!P13*'December REACT-EU%'!$E13/100,2)</f>
        <v>0</v>
      </c>
      <c r="Q13" s="15">
        <f>ROUNDDOWN('December 2021'!Q13*'December REACT-EU%'!$E13/100,2)</f>
        <v>0</v>
      </c>
      <c r="R13" s="15">
        <f>ROUNDDOWN('December 2021'!R13*'December REACT-EU%'!$E13/100,2)</f>
        <v>0</v>
      </c>
      <c r="S13" s="15">
        <f>ROUNDDOWN('December 2021'!S13*'December REACT-EU%'!$E13/100,2)</f>
        <v>0</v>
      </c>
      <c r="T13" s="15">
        <f>ROUNDDOWN('December 2021'!T13*'December REACT-EU%'!$E13/100,2)</f>
        <v>0</v>
      </c>
      <c r="U13" s="15">
        <f>ROUNDDOWN('December 2021'!U13*'December REACT-EU%'!$E13/100,2)</f>
        <v>0</v>
      </c>
      <c r="V13" s="15">
        <f>ROUNDDOWN('December 2021'!V13*'December REACT-EU%'!$E13/100,2)</f>
        <v>0</v>
      </c>
      <c r="W13" s="17">
        <f t="shared" si="0"/>
        <v>0</v>
      </c>
      <c r="X13" s="48"/>
      <c r="AA13" s="47"/>
    </row>
    <row r="14" spans="1:27" x14ac:dyDescent="0.25">
      <c r="A14" s="71"/>
      <c r="B14" s="46"/>
      <c r="C14" s="18"/>
      <c r="D14" s="19"/>
      <c r="E14" s="85"/>
      <c r="F14" s="20"/>
      <c r="G14" s="15">
        <f>ROUNDDOWN('December 2021'!G14*'December REACT-EU%'!$E14/100,2)</f>
        <v>0</v>
      </c>
      <c r="H14" s="15">
        <f>ROUNDDOWN('December 2021'!H14*'December REACT-EU%'!$E14/100,2)</f>
        <v>0</v>
      </c>
      <c r="I14" s="15">
        <f>ROUNDDOWN('December 2021'!I14*'December REACT-EU%'!$E14/100,2)</f>
        <v>0</v>
      </c>
      <c r="J14" s="15">
        <f>ROUNDDOWN('December 2021'!J14*'December REACT-EU%'!$E14/100,2)</f>
        <v>0</v>
      </c>
      <c r="K14" s="15">
        <f>ROUNDDOWN('December 2021'!K14*'December REACT-EU%'!$E14/100,2)</f>
        <v>0</v>
      </c>
      <c r="L14" s="15">
        <f t="shared" si="1"/>
        <v>0</v>
      </c>
      <c r="M14" s="15">
        <f>ROUNDDOWN('December 2021'!M14*'December REACT-EU%'!$E14/100,2)</f>
        <v>0</v>
      </c>
      <c r="N14" s="15">
        <f>ROUNDDOWN('December 2021'!N14*'December REACT-EU%'!$E14/100,2)</f>
        <v>0</v>
      </c>
      <c r="O14" s="15">
        <f>ROUNDDOWN('December 2021'!O14*'December REACT-EU%'!$E14/100,2)</f>
        <v>0</v>
      </c>
      <c r="P14" s="15">
        <f>ROUNDDOWN('December 2021'!P14*'December REACT-EU%'!$E14/100,2)</f>
        <v>0</v>
      </c>
      <c r="Q14" s="15">
        <f>ROUNDDOWN('December 2021'!Q14*'December REACT-EU%'!$E14/100,2)</f>
        <v>0</v>
      </c>
      <c r="R14" s="15">
        <f>ROUNDDOWN('December 2021'!R14*'December REACT-EU%'!$E14/100,2)</f>
        <v>0</v>
      </c>
      <c r="S14" s="15">
        <f>ROUNDDOWN('December 2021'!S14*'December REACT-EU%'!$E14/100,2)</f>
        <v>0</v>
      </c>
      <c r="T14" s="15">
        <f>ROUNDDOWN('December 2021'!T14*'December REACT-EU%'!$E14/100,2)</f>
        <v>0</v>
      </c>
      <c r="U14" s="15">
        <f>ROUNDDOWN('December 2021'!U14*'December REACT-EU%'!$E14/100,2)</f>
        <v>0</v>
      </c>
      <c r="V14" s="15">
        <f>ROUNDDOWN('December 2021'!V14*'December REACT-EU%'!$E14/100,2)</f>
        <v>0</v>
      </c>
      <c r="W14" s="17">
        <f t="shared" si="0"/>
        <v>0</v>
      </c>
      <c r="X14" s="48"/>
      <c r="AA14" s="47"/>
    </row>
    <row r="15" spans="1:27" x14ac:dyDescent="0.25">
      <c r="A15" s="71"/>
      <c r="B15" s="46"/>
      <c r="C15" s="18"/>
      <c r="D15" s="19"/>
      <c r="E15" s="85"/>
      <c r="F15" s="20"/>
      <c r="G15" s="15">
        <f>ROUNDDOWN('December 2021'!G15*'December REACT-EU%'!$E15/100,2)</f>
        <v>0</v>
      </c>
      <c r="H15" s="15">
        <f>ROUNDDOWN('December 2021'!H15*'December REACT-EU%'!$E15/100,2)</f>
        <v>0</v>
      </c>
      <c r="I15" s="15">
        <f>ROUNDDOWN('December 2021'!I15*'December REACT-EU%'!$E15/100,2)</f>
        <v>0</v>
      </c>
      <c r="J15" s="15">
        <f>ROUNDDOWN('December 2021'!J15*'December REACT-EU%'!$E15/100,2)</f>
        <v>0</v>
      </c>
      <c r="K15" s="15">
        <f>ROUNDDOWN('December 2021'!K15*'December REACT-EU%'!$E15/100,2)</f>
        <v>0</v>
      </c>
      <c r="L15" s="15">
        <f t="shared" si="1"/>
        <v>0</v>
      </c>
      <c r="M15" s="15">
        <f>ROUNDDOWN('December 2021'!M15*'December REACT-EU%'!$E15/100,2)</f>
        <v>0</v>
      </c>
      <c r="N15" s="15">
        <f>ROUNDDOWN('December 2021'!N15*'December REACT-EU%'!$E15/100,2)</f>
        <v>0</v>
      </c>
      <c r="O15" s="15">
        <f>ROUNDDOWN('December 2021'!O15*'December REACT-EU%'!$E15/100,2)</f>
        <v>0</v>
      </c>
      <c r="P15" s="15">
        <f>ROUNDDOWN('December 2021'!P15*'December REACT-EU%'!$E15/100,2)</f>
        <v>0</v>
      </c>
      <c r="Q15" s="15">
        <f>ROUNDDOWN('December 2021'!Q15*'December REACT-EU%'!$E15/100,2)</f>
        <v>0</v>
      </c>
      <c r="R15" s="15">
        <f>ROUNDDOWN('December 2021'!R15*'December REACT-EU%'!$E15/100,2)</f>
        <v>0</v>
      </c>
      <c r="S15" s="15">
        <f>ROUNDDOWN('December 2021'!S15*'December REACT-EU%'!$E15/100,2)</f>
        <v>0</v>
      </c>
      <c r="T15" s="15">
        <f>ROUNDDOWN('December 2021'!T15*'December REACT-EU%'!$E15/100,2)</f>
        <v>0</v>
      </c>
      <c r="U15" s="15">
        <f>ROUNDDOWN('December 2021'!U15*'December REACT-EU%'!$E15/100,2)</f>
        <v>0</v>
      </c>
      <c r="V15" s="15">
        <f>ROUNDDOWN('December 2021'!V15*'December REACT-EU%'!$E15/100,2)</f>
        <v>0</v>
      </c>
      <c r="W15" s="17">
        <f t="shared" si="0"/>
        <v>0</v>
      </c>
      <c r="X15" s="48"/>
      <c r="AA15" s="47"/>
    </row>
    <row r="16" spans="1:27" x14ac:dyDescent="0.25">
      <c r="A16" s="71"/>
      <c r="B16" s="46"/>
      <c r="C16" s="18"/>
      <c r="D16" s="19"/>
      <c r="E16" s="85"/>
      <c r="F16" s="20"/>
      <c r="G16" s="15">
        <f>ROUNDDOWN('December 2021'!G16*'December REACT-EU%'!$E16/100,2)</f>
        <v>0</v>
      </c>
      <c r="H16" s="15">
        <f>ROUNDDOWN('December 2021'!H16*'December REACT-EU%'!$E16/100,2)</f>
        <v>0</v>
      </c>
      <c r="I16" s="15">
        <f>ROUNDDOWN('December 2021'!I16*'December REACT-EU%'!$E16/100,2)</f>
        <v>0</v>
      </c>
      <c r="J16" s="15">
        <f>ROUNDDOWN('December 2021'!J16*'December REACT-EU%'!$E16/100,2)</f>
        <v>0</v>
      </c>
      <c r="K16" s="15">
        <f>ROUNDDOWN('December 2021'!K16*'December REACT-EU%'!$E16/100,2)</f>
        <v>0</v>
      </c>
      <c r="L16" s="15">
        <f t="shared" si="1"/>
        <v>0</v>
      </c>
      <c r="M16" s="15">
        <f>ROUNDDOWN('December 2021'!M16*'December REACT-EU%'!$E16/100,2)</f>
        <v>0</v>
      </c>
      <c r="N16" s="15">
        <f>ROUNDDOWN('December 2021'!N16*'December REACT-EU%'!$E16/100,2)</f>
        <v>0</v>
      </c>
      <c r="O16" s="15">
        <f>ROUNDDOWN('December 2021'!O16*'December REACT-EU%'!$E16/100,2)</f>
        <v>0</v>
      </c>
      <c r="P16" s="15">
        <f>ROUNDDOWN('December 2021'!P16*'December REACT-EU%'!$E16/100,2)</f>
        <v>0</v>
      </c>
      <c r="Q16" s="15">
        <f>ROUNDDOWN('December 2021'!Q16*'December REACT-EU%'!$E16/100,2)</f>
        <v>0</v>
      </c>
      <c r="R16" s="15">
        <f>ROUNDDOWN('December 2021'!R16*'December REACT-EU%'!$E16/100,2)</f>
        <v>0</v>
      </c>
      <c r="S16" s="15">
        <f>ROUNDDOWN('December 2021'!S16*'December REACT-EU%'!$E16/100,2)</f>
        <v>0</v>
      </c>
      <c r="T16" s="15">
        <f>ROUNDDOWN('December 2021'!T16*'December REACT-EU%'!$E16/100,2)</f>
        <v>0</v>
      </c>
      <c r="U16" s="15">
        <f>ROUNDDOWN('December 2021'!U16*'December REACT-EU%'!$E16/100,2)</f>
        <v>0</v>
      </c>
      <c r="V16" s="15">
        <f>ROUNDDOWN('December 2021'!V16*'December REACT-EU%'!$E16/100,2)</f>
        <v>0</v>
      </c>
      <c r="W16" s="17">
        <f t="shared" si="0"/>
        <v>0</v>
      </c>
      <c r="X16" s="48"/>
      <c r="AA16" s="47"/>
    </row>
    <row r="17" spans="1:27" x14ac:dyDescent="0.25">
      <c r="A17" s="71"/>
      <c r="B17" s="46"/>
      <c r="C17" s="18"/>
      <c r="D17" s="19"/>
      <c r="E17" s="85"/>
      <c r="F17" s="20"/>
      <c r="G17" s="15">
        <f>ROUNDDOWN('December 2021'!G17*'December REACT-EU%'!$E17/100,2)</f>
        <v>0</v>
      </c>
      <c r="H17" s="15">
        <f>ROUNDDOWN('December 2021'!H17*'December REACT-EU%'!$E17/100,2)</f>
        <v>0</v>
      </c>
      <c r="I17" s="15">
        <f>ROUNDDOWN('December 2021'!I17*'December REACT-EU%'!$E17/100,2)</f>
        <v>0</v>
      </c>
      <c r="J17" s="15">
        <f>ROUNDDOWN('December 2021'!J17*'December REACT-EU%'!$E17/100,2)</f>
        <v>0</v>
      </c>
      <c r="K17" s="15">
        <f>ROUNDDOWN('December 2021'!K17*'December REACT-EU%'!$E17/100,2)</f>
        <v>0</v>
      </c>
      <c r="L17" s="15">
        <f t="shared" si="1"/>
        <v>0</v>
      </c>
      <c r="M17" s="15">
        <f>ROUNDDOWN('December 2021'!M17*'December REACT-EU%'!$E17/100,2)</f>
        <v>0</v>
      </c>
      <c r="N17" s="15">
        <f>ROUNDDOWN('December 2021'!N17*'December REACT-EU%'!$E17/100,2)</f>
        <v>0</v>
      </c>
      <c r="O17" s="15">
        <f>ROUNDDOWN('December 2021'!O17*'December REACT-EU%'!$E17/100,2)</f>
        <v>0</v>
      </c>
      <c r="P17" s="15">
        <f>ROUNDDOWN('December 2021'!P17*'December REACT-EU%'!$E17/100,2)</f>
        <v>0</v>
      </c>
      <c r="Q17" s="15">
        <f>ROUNDDOWN('December 2021'!Q17*'December REACT-EU%'!$E17/100,2)</f>
        <v>0</v>
      </c>
      <c r="R17" s="15">
        <f>ROUNDDOWN('December 2021'!R17*'December REACT-EU%'!$E17/100,2)</f>
        <v>0</v>
      </c>
      <c r="S17" s="15">
        <f>ROUNDDOWN('December 2021'!S17*'December REACT-EU%'!$E17/100,2)</f>
        <v>0</v>
      </c>
      <c r="T17" s="15">
        <f>ROUNDDOWN('December 2021'!T17*'December REACT-EU%'!$E17/100,2)</f>
        <v>0</v>
      </c>
      <c r="U17" s="15">
        <f>ROUNDDOWN('December 2021'!U17*'December REACT-EU%'!$E17/100,2)</f>
        <v>0</v>
      </c>
      <c r="V17" s="15">
        <f>ROUNDDOWN('December 2021'!V17*'December REACT-EU%'!$E17/100,2)</f>
        <v>0</v>
      </c>
      <c r="W17" s="17">
        <f t="shared" si="0"/>
        <v>0</v>
      </c>
      <c r="X17" s="48"/>
      <c r="AA17" s="47"/>
    </row>
    <row r="18" spans="1:27" x14ac:dyDescent="0.25">
      <c r="A18" s="71"/>
      <c r="B18" s="46"/>
      <c r="C18" s="18"/>
      <c r="D18" s="19"/>
      <c r="E18" s="85"/>
      <c r="F18" s="20"/>
      <c r="G18" s="15">
        <f>ROUNDDOWN('December 2021'!G18*'December REACT-EU%'!$E18/100,2)</f>
        <v>0</v>
      </c>
      <c r="H18" s="15">
        <f>ROUNDDOWN('December 2021'!H18*'December REACT-EU%'!$E18/100,2)</f>
        <v>0</v>
      </c>
      <c r="I18" s="15">
        <f>ROUNDDOWN('December 2021'!I18*'December REACT-EU%'!$E18/100,2)</f>
        <v>0</v>
      </c>
      <c r="J18" s="15">
        <f>ROUNDDOWN('December 2021'!J18*'December REACT-EU%'!$E18/100,2)</f>
        <v>0</v>
      </c>
      <c r="K18" s="15">
        <f>ROUNDDOWN('December 2021'!K18*'December REACT-EU%'!$E18/100,2)</f>
        <v>0</v>
      </c>
      <c r="L18" s="15">
        <f t="shared" si="1"/>
        <v>0</v>
      </c>
      <c r="M18" s="15">
        <f>ROUNDDOWN('December 2021'!M18*'December REACT-EU%'!$E18/100,2)</f>
        <v>0</v>
      </c>
      <c r="N18" s="15">
        <f>ROUNDDOWN('December 2021'!N18*'December REACT-EU%'!$E18/100,2)</f>
        <v>0</v>
      </c>
      <c r="O18" s="15">
        <f>ROUNDDOWN('December 2021'!O18*'December REACT-EU%'!$E18/100,2)</f>
        <v>0</v>
      </c>
      <c r="P18" s="15">
        <f>ROUNDDOWN('December 2021'!P18*'December REACT-EU%'!$E18/100,2)</f>
        <v>0</v>
      </c>
      <c r="Q18" s="15">
        <f>ROUNDDOWN('December 2021'!Q18*'December REACT-EU%'!$E18/100,2)</f>
        <v>0</v>
      </c>
      <c r="R18" s="15">
        <f>ROUNDDOWN('December 2021'!R18*'December REACT-EU%'!$E18/100,2)</f>
        <v>0</v>
      </c>
      <c r="S18" s="15">
        <f>ROUNDDOWN('December 2021'!S18*'December REACT-EU%'!$E18/100,2)</f>
        <v>0</v>
      </c>
      <c r="T18" s="15">
        <f>ROUNDDOWN('December 2021'!T18*'December REACT-EU%'!$E18/100,2)</f>
        <v>0</v>
      </c>
      <c r="U18" s="15">
        <f>ROUNDDOWN('December 2021'!U18*'December REACT-EU%'!$E18/100,2)</f>
        <v>0</v>
      </c>
      <c r="V18" s="15">
        <f>ROUNDDOWN('December 2021'!V18*'December REACT-EU%'!$E18/100,2)</f>
        <v>0</v>
      </c>
      <c r="W18" s="17">
        <f t="shared" si="0"/>
        <v>0</v>
      </c>
      <c r="X18" s="48"/>
      <c r="AA18" s="47"/>
    </row>
    <row r="19" spans="1:27" x14ac:dyDescent="0.25">
      <c r="A19" s="71"/>
      <c r="B19" s="46"/>
      <c r="C19" s="18"/>
      <c r="D19" s="19"/>
      <c r="E19" s="85"/>
      <c r="F19" s="20"/>
      <c r="G19" s="15">
        <f>ROUNDDOWN('December 2021'!G19*'December REACT-EU%'!$E19/100,2)</f>
        <v>0</v>
      </c>
      <c r="H19" s="15">
        <f>ROUNDDOWN('December 2021'!H19*'December REACT-EU%'!$E19/100,2)</f>
        <v>0</v>
      </c>
      <c r="I19" s="15">
        <f>ROUNDDOWN('December 2021'!I19*'December REACT-EU%'!$E19/100,2)</f>
        <v>0</v>
      </c>
      <c r="J19" s="15">
        <f>ROUNDDOWN('December 2021'!J19*'December REACT-EU%'!$E19/100,2)</f>
        <v>0</v>
      </c>
      <c r="K19" s="15">
        <f>ROUNDDOWN('December 2021'!K19*'December REACT-EU%'!$E19/100,2)</f>
        <v>0</v>
      </c>
      <c r="L19" s="15">
        <f t="shared" si="1"/>
        <v>0</v>
      </c>
      <c r="M19" s="15">
        <f>ROUNDDOWN('December 2021'!M19*'December REACT-EU%'!$E19/100,2)</f>
        <v>0</v>
      </c>
      <c r="N19" s="15">
        <f>ROUNDDOWN('December 2021'!N19*'December REACT-EU%'!$E19/100,2)</f>
        <v>0</v>
      </c>
      <c r="O19" s="15">
        <f>ROUNDDOWN('December 2021'!O19*'December REACT-EU%'!$E19/100,2)</f>
        <v>0</v>
      </c>
      <c r="P19" s="15">
        <f>ROUNDDOWN('December 2021'!P19*'December REACT-EU%'!$E19/100,2)</f>
        <v>0</v>
      </c>
      <c r="Q19" s="15">
        <f>ROUNDDOWN('December 2021'!Q19*'December REACT-EU%'!$E19/100,2)</f>
        <v>0</v>
      </c>
      <c r="R19" s="15">
        <f>ROUNDDOWN('December 2021'!R19*'December REACT-EU%'!$E19/100,2)</f>
        <v>0</v>
      </c>
      <c r="S19" s="15">
        <f>ROUNDDOWN('December 2021'!S19*'December REACT-EU%'!$E19/100,2)</f>
        <v>0</v>
      </c>
      <c r="T19" s="15">
        <f>ROUNDDOWN('December 2021'!T19*'December REACT-EU%'!$E19/100,2)</f>
        <v>0</v>
      </c>
      <c r="U19" s="15">
        <f>ROUNDDOWN('December 2021'!U19*'December REACT-EU%'!$E19/100,2)</f>
        <v>0</v>
      </c>
      <c r="V19" s="15">
        <f>ROUNDDOWN('December 2021'!V19*'December REACT-EU%'!$E19/100,2)</f>
        <v>0</v>
      </c>
      <c r="W19" s="17">
        <f t="shared" si="0"/>
        <v>0</v>
      </c>
      <c r="X19" s="48"/>
      <c r="AA19" s="47"/>
    </row>
    <row r="20" spans="1:27" x14ac:dyDescent="0.25">
      <c r="A20" s="71"/>
      <c r="B20" s="46"/>
      <c r="C20" s="18"/>
      <c r="D20" s="19"/>
      <c r="E20" s="85"/>
      <c r="F20" s="20"/>
      <c r="G20" s="15">
        <f>ROUNDDOWN('December 2021'!G20*'December REACT-EU%'!$E20/100,2)</f>
        <v>0</v>
      </c>
      <c r="H20" s="15">
        <f>ROUNDDOWN('December 2021'!H20*'December REACT-EU%'!$E20/100,2)</f>
        <v>0</v>
      </c>
      <c r="I20" s="15">
        <f>ROUNDDOWN('December 2021'!I20*'December REACT-EU%'!$E20/100,2)</f>
        <v>0</v>
      </c>
      <c r="J20" s="15">
        <f>ROUNDDOWN('December 2021'!J20*'December REACT-EU%'!$E20/100,2)</f>
        <v>0</v>
      </c>
      <c r="K20" s="15">
        <f>ROUNDDOWN('December 2021'!K20*'December REACT-EU%'!$E20/100,2)</f>
        <v>0</v>
      </c>
      <c r="L20" s="15">
        <f t="shared" si="1"/>
        <v>0</v>
      </c>
      <c r="M20" s="15">
        <f>ROUNDDOWN('December 2021'!M20*'December REACT-EU%'!$E20/100,2)</f>
        <v>0</v>
      </c>
      <c r="N20" s="15">
        <f>ROUNDDOWN('December 2021'!N20*'December REACT-EU%'!$E20/100,2)</f>
        <v>0</v>
      </c>
      <c r="O20" s="15">
        <f>ROUNDDOWN('December 2021'!O20*'December REACT-EU%'!$E20/100,2)</f>
        <v>0</v>
      </c>
      <c r="P20" s="15">
        <f>ROUNDDOWN('December 2021'!P20*'December REACT-EU%'!$E20/100,2)</f>
        <v>0</v>
      </c>
      <c r="Q20" s="15">
        <f>ROUNDDOWN('December 2021'!Q20*'December REACT-EU%'!$E20/100,2)</f>
        <v>0</v>
      </c>
      <c r="R20" s="15">
        <f>ROUNDDOWN('December 2021'!R20*'December REACT-EU%'!$E20/100,2)</f>
        <v>0</v>
      </c>
      <c r="S20" s="15">
        <f>ROUNDDOWN('December 2021'!S20*'December REACT-EU%'!$E20/100,2)</f>
        <v>0</v>
      </c>
      <c r="T20" s="15">
        <f>ROUNDDOWN('December 2021'!T20*'December REACT-EU%'!$E20/100,2)</f>
        <v>0</v>
      </c>
      <c r="U20" s="15">
        <f>ROUNDDOWN('December 2021'!U20*'December REACT-EU%'!$E20/100,2)</f>
        <v>0</v>
      </c>
      <c r="V20" s="15">
        <f>ROUNDDOWN('December 2021'!V20*'December REACT-EU%'!$E20/100,2)</f>
        <v>0</v>
      </c>
      <c r="W20" s="17">
        <f t="shared" si="0"/>
        <v>0</v>
      </c>
      <c r="X20" s="48"/>
      <c r="AA20" s="47"/>
    </row>
    <row r="21" spans="1:27" ht="15.75" x14ac:dyDescent="0.25">
      <c r="A21" s="143" t="s">
        <v>65</v>
      </c>
      <c r="B21" s="144"/>
      <c r="C21" s="144"/>
      <c r="D21" s="144"/>
      <c r="E21" s="145"/>
      <c r="F21" s="70"/>
      <c r="G21" s="24">
        <f t="shared" ref="G21:W21" si="2">SUM(G11:G20)</f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4">
        <f t="shared" si="2"/>
        <v>0</v>
      </c>
      <c r="V21" s="24">
        <f t="shared" si="2"/>
        <v>0</v>
      </c>
      <c r="W21" s="24">
        <f t="shared" si="2"/>
        <v>0</v>
      </c>
      <c r="X21" s="25"/>
    </row>
    <row r="22" spans="1:27" ht="16.5" thickBot="1" x14ac:dyDescent="0.3">
      <c r="A22" s="26"/>
      <c r="B22" s="26"/>
      <c r="C22" s="27"/>
      <c r="D22" s="27"/>
      <c r="E22" s="61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8"/>
      <c r="U22" s="28"/>
      <c r="V22" s="28"/>
      <c r="W22" s="28"/>
      <c r="X22" s="30"/>
    </row>
    <row r="23" spans="1:27" ht="16.5" thickBot="1" x14ac:dyDescent="0.3">
      <c r="A23" s="146" t="s">
        <v>30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/>
    </row>
    <row r="24" spans="1:27" ht="15.75" x14ac:dyDescent="0.25">
      <c r="A24" s="31" t="s">
        <v>31</v>
      </c>
      <c r="B24" s="155" t="s">
        <v>61</v>
      </c>
      <c r="C24" s="156"/>
      <c r="D24" s="157"/>
      <c r="E24" s="150"/>
      <c r="F24" s="151"/>
      <c r="G24" s="151"/>
      <c r="H24" s="151"/>
      <c r="I24" s="151"/>
      <c r="J24" s="151"/>
      <c r="K24" s="32">
        <v>2</v>
      </c>
      <c r="L24" s="152" t="s">
        <v>62</v>
      </c>
      <c r="M24" s="152"/>
      <c r="N24" s="152"/>
      <c r="O24" s="152"/>
      <c r="P24" s="152"/>
      <c r="Q24" s="152"/>
      <c r="R24" s="153"/>
      <c r="S24" s="153"/>
      <c r="T24" s="153"/>
      <c r="U24" s="153"/>
      <c r="V24" s="153"/>
      <c r="W24" s="153"/>
      <c r="X24" s="154"/>
    </row>
    <row r="25" spans="1:27" ht="15" customHeight="1" x14ac:dyDescent="0.25">
      <c r="A25" s="33" t="s">
        <v>34</v>
      </c>
      <c r="B25" s="100" t="s">
        <v>35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</row>
    <row r="26" spans="1:27" ht="15.75" x14ac:dyDescent="0.25">
      <c r="A26" s="172"/>
      <c r="B26" s="43"/>
      <c r="C26" s="175" t="s">
        <v>36</v>
      </c>
      <c r="D26" s="175"/>
      <c r="E26" s="175"/>
      <c r="F26" s="175"/>
      <c r="G26" s="175"/>
      <c r="H26" s="175"/>
      <c r="I26" s="175"/>
      <c r="J26" s="175"/>
      <c r="K26" s="176" t="s">
        <v>37</v>
      </c>
      <c r="L26" s="176"/>
      <c r="M26" s="176"/>
      <c r="N26" s="176"/>
      <c r="O26" s="176"/>
      <c r="P26" s="176"/>
      <c r="Q26" s="176"/>
      <c r="R26" s="176"/>
      <c r="S26" s="176"/>
      <c r="T26" s="175"/>
      <c r="U26" s="175"/>
      <c r="V26" s="175"/>
      <c r="W26" s="175"/>
      <c r="X26" s="177"/>
    </row>
    <row r="27" spans="1:27" ht="15.75" x14ac:dyDescent="0.25">
      <c r="A27" s="173"/>
      <c r="B27" s="44"/>
      <c r="C27" s="175" t="s">
        <v>38</v>
      </c>
      <c r="D27" s="175"/>
      <c r="E27" s="175"/>
      <c r="F27" s="175"/>
      <c r="G27" s="175"/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5"/>
      <c r="U27" s="175"/>
      <c r="V27" s="175"/>
      <c r="W27" s="175"/>
      <c r="X27" s="177"/>
    </row>
    <row r="28" spans="1:27" ht="16.5" thickBot="1" x14ac:dyDescent="0.3">
      <c r="A28" s="174"/>
      <c r="B28" s="45"/>
      <c r="C28" s="178" t="s">
        <v>39</v>
      </c>
      <c r="D28" s="178"/>
      <c r="E28" s="175"/>
      <c r="F28" s="175"/>
      <c r="G28" s="175"/>
      <c r="H28" s="175"/>
      <c r="I28" s="175"/>
      <c r="J28" s="175"/>
      <c r="K28" s="178" t="s">
        <v>40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27" ht="16.5" thickBot="1" x14ac:dyDescent="0.3">
      <c r="A29" s="26"/>
      <c r="B29" s="26"/>
      <c r="C29" s="27"/>
      <c r="D29" s="27"/>
      <c r="E29" s="61"/>
      <c r="F29" s="27"/>
      <c r="G29" s="34"/>
      <c r="H29" s="34"/>
      <c r="I29" s="34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8"/>
      <c r="U29" s="28"/>
      <c r="V29" s="28"/>
      <c r="W29" s="28"/>
      <c r="X29" s="30"/>
    </row>
    <row r="30" spans="1:27" ht="15" customHeight="1" thickBot="1" x14ac:dyDescent="0.3">
      <c r="A30" s="35" t="s">
        <v>41</v>
      </c>
      <c r="B30" s="35"/>
      <c r="C30" s="35"/>
      <c r="D30" s="35"/>
      <c r="E30" s="62"/>
      <c r="F30" s="36"/>
      <c r="G30" s="36"/>
      <c r="H30" s="36"/>
      <c r="I30" s="36"/>
      <c r="J30" s="36"/>
      <c r="K30" s="36"/>
      <c r="L30" s="36"/>
      <c r="M30" s="36"/>
      <c r="N30" s="36"/>
      <c r="O30" s="194" t="s">
        <v>47</v>
      </c>
      <c r="P30" s="195"/>
      <c r="Q30" s="195"/>
      <c r="R30" s="195"/>
      <c r="S30" s="195"/>
      <c r="T30" s="195"/>
      <c r="U30" s="195"/>
      <c r="V30" s="195"/>
      <c r="W30" s="195"/>
      <c r="X30" s="196"/>
    </row>
    <row r="31" spans="1:27" x14ac:dyDescent="0.25">
      <c r="A31" s="37">
        <v>1</v>
      </c>
      <c r="B31" s="202" t="s">
        <v>44</v>
      </c>
      <c r="C31" s="203"/>
      <c r="D31" s="39"/>
      <c r="E31" s="63"/>
      <c r="F31" s="39"/>
      <c r="G31" s="39"/>
      <c r="H31" s="39"/>
      <c r="I31" s="40"/>
      <c r="J31" s="40"/>
      <c r="K31" s="40"/>
      <c r="L31" s="39"/>
      <c r="M31" s="39"/>
      <c r="N31" s="39"/>
      <c r="O31" s="197" t="s">
        <v>48</v>
      </c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7" x14ac:dyDescent="0.25">
      <c r="A32" s="37"/>
      <c r="B32" s="37"/>
      <c r="C32" s="38"/>
      <c r="D32" s="41"/>
      <c r="E32" s="64"/>
      <c r="F32" s="41"/>
      <c r="G32" s="41"/>
      <c r="H32" s="41"/>
      <c r="I32" s="41"/>
      <c r="J32" s="41"/>
      <c r="K32" s="41"/>
      <c r="L32" s="41"/>
      <c r="M32" s="41"/>
      <c r="N32" s="41"/>
      <c r="O32" s="200" t="s">
        <v>71</v>
      </c>
      <c r="P32" s="201"/>
      <c r="Q32" s="201"/>
      <c r="R32" s="201"/>
      <c r="S32" s="201"/>
      <c r="T32" s="201"/>
      <c r="U32" s="201"/>
      <c r="V32" s="201"/>
      <c r="W32" s="201"/>
      <c r="X32" s="49"/>
    </row>
    <row r="33" spans="1:24" x14ac:dyDescent="0.25">
      <c r="A33" s="37"/>
      <c r="B33" s="37"/>
      <c r="C33" s="38"/>
      <c r="D33" s="41"/>
      <c r="E33" s="64"/>
      <c r="F33" s="41"/>
      <c r="G33" s="41"/>
      <c r="H33" s="41"/>
      <c r="I33" s="41"/>
      <c r="J33" s="41"/>
      <c r="K33" s="41"/>
      <c r="L33" s="41"/>
      <c r="M33" s="41"/>
      <c r="N33" s="41"/>
      <c r="O33" s="200"/>
      <c r="P33" s="201"/>
      <c r="Q33" s="201"/>
      <c r="R33" s="201"/>
      <c r="S33" s="201"/>
      <c r="T33" s="201"/>
      <c r="U33" s="201"/>
      <c r="V33" s="201"/>
      <c r="W33" s="201"/>
      <c r="X33" s="49"/>
    </row>
    <row r="34" spans="1:24" x14ac:dyDescent="0.25">
      <c r="A34" s="37"/>
      <c r="B34" s="37"/>
      <c r="C34" s="38"/>
      <c r="D34" s="41"/>
      <c r="E34" s="65"/>
      <c r="F34"/>
      <c r="G34"/>
      <c r="H34"/>
      <c r="I34"/>
      <c r="J34"/>
      <c r="K34"/>
      <c r="L34"/>
      <c r="M34"/>
      <c r="N34"/>
      <c r="O34" s="200"/>
      <c r="P34" s="201"/>
      <c r="Q34" s="201"/>
      <c r="R34" s="201"/>
      <c r="S34" s="201"/>
      <c r="T34" s="201"/>
      <c r="U34" s="201"/>
      <c r="V34" s="201"/>
      <c r="W34" s="201"/>
      <c r="X34" s="49"/>
    </row>
    <row r="35" spans="1:24" x14ac:dyDescent="0.25">
      <c r="A35" s="42"/>
      <c r="B35" s="42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/>
      <c r="O35" s="200" t="s">
        <v>50</v>
      </c>
      <c r="P35" s="201"/>
      <c r="Q35" s="201"/>
      <c r="R35" s="201"/>
      <c r="S35" s="201"/>
      <c r="T35" s="201"/>
      <c r="U35" s="201"/>
      <c r="V35" s="201"/>
      <c r="W35" s="201"/>
      <c r="X35" s="49"/>
    </row>
    <row r="36" spans="1:24" x14ac:dyDescent="0.25">
      <c r="A36" s="42"/>
      <c r="B36" s="4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68"/>
      <c r="O36" s="200"/>
      <c r="P36" s="201"/>
      <c r="Q36" s="201"/>
      <c r="R36" s="201"/>
      <c r="S36" s="201"/>
      <c r="T36" s="201"/>
      <c r="U36" s="201"/>
      <c r="V36" s="201"/>
      <c r="W36" s="201"/>
      <c r="X36" s="49"/>
    </row>
    <row r="37" spans="1:24" ht="15.75" thickBot="1" x14ac:dyDescent="0.3">
      <c r="A37" s="68"/>
      <c r="B37" s="68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68"/>
      <c r="O37" s="50"/>
      <c r="P37" s="51"/>
      <c r="Q37" s="51"/>
      <c r="R37" s="51"/>
      <c r="S37" s="51"/>
      <c r="T37" s="51"/>
      <c r="U37" s="51"/>
      <c r="V37" s="51"/>
      <c r="W37" s="51"/>
      <c r="X37" s="52"/>
    </row>
    <row r="38" spans="1:24" x14ac:dyDescent="0.25">
      <c r="A38" s="68"/>
      <c r="B38" s="68"/>
      <c r="C38" s="68"/>
      <c r="D38" s="68"/>
      <c r="E38" s="66"/>
      <c r="F38" s="68"/>
      <c r="G38" s="68"/>
      <c r="H38" s="68"/>
      <c r="I38" s="68"/>
      <c r="J38" s="68"/>
      <c r="K38" s="68"/>
      <c r="L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5">
      <c r="A39" s="68"/>
      <c r="B39" s="68"/>
      <c r="C39" s="68"/>
      <c r="D39" s="68"/>
      <c r="E39" s="66"/>
      <c r="F39" s="68"/>
      <c r="G39" s="68"/>
      <c r="H39" s="68"/>
      <c r="I39" s="68"/>
      <c r="J39" s="68"/>
      <c r="K39" s="68"/>
      <c r="L39" s="68"/>
      <c r="N39" s="68"/>
      <c r="O39" s="68"/>
      <c r="P39" s="68"/>
      <c r="Q39" s="68"/>
      <c r="R39" s="68"/>
      <c r="S39" s="68"/>
      <c r="T39" s="68"/>
      <c r="U39" s="68"/>
      <c r="W39" s="68"/>
      <c r="X39" s="68"/>
    </row>
    <row r="40" spans="1:24" x14ac:dyDescent="0.25">
      <c r="A40" s="68"/>
      <c r="B40" s="68"/>
      <c r="C40" s="68"/>
      <c r="D40" s="68"/>
      <c r="E40" s="66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S40" s="68"/>
      <c r="T40" s="68"/>
      <c r="U40" s="68"/>
      <c r="W40" s="68"/>
      <c r="X40" s="68"/>
    </row>
  </sheetData>
  <mergeCells count="60">
    <mergeCell ref="A1:D1"/>
    <mergeCell ref="E1:X1"/>
    <mergeCell ref="A3:D3"/>
    <mergeCell ref="E3:M3"/>
    <mergeCell ref="N3:X6"/>
    <mergeCell ref="A4:D4"/>
    <mergeCell ref="E4:M4"/>
    <mergeCell ref="A5:D5"/>
    <mergeCell ref="E5:M5"/>
    <mergeCell ref="A6:D6"/>
    <mergeCell ref="E6:M6"/>
    <mergeCell ref="A8:A10"/>
    <mergeCell ref="B8:B10"/>
    <mergeCell ref="C8:C10"/>
    <mergeCell ref="D8:D10"/>
    <mergeCell ref="E8:E10"/>
    <mergeCell ref="F8:F10"/>
    <mergeCell ref="G8:K8"/>
    <mergeCell ref="L8:L10"/>
    <mergeCell ref="M8:T8"/>
    <mergeCell ref="B24:D24"/>
    <mergeCell ref="E24:J24"/>
    <mergeCell ref="L24:Q24"/>
    <mergeCell ref="R24:X24"/>
    <mergeCell ref="U8:U10"/>
    <mergeCell ref="V8:V9"/>
    <mergeCell ref="W8:W10"/>
    <mergeCell ref="X8:X10"/>
    <mergeCell ref="H9:I9"/>
    <mergeCell ref="M9:M10"/>
    <mergeCell ref="N9:N10"/>
    <mergeCell ref="O9:O10"/>
    <mergeCell ref="P9:P10"/>
    <mergeCell ref="Q9:Q10"/>
    <mergeCell ref="R9:R10"/>
    <mergeCell ref="S9:S10"/>
    <mergeCell ref="T9:T10"/>
    <mergeCell ref="A21:E21"/>
    <mergeCell ref="A23:X23"/>
    <mergeCell ref="O32:W32"/>
    <mergeCell ref="B25:X25"/>
    <mergeCell ref="A26:A28"/>
    <mergeCell ref="C26:D26"/>
    <mergeCell ref="E26:J26"/>
    <mergeCell ref="K26:S27"/>
    <mergeCell ref="T26:X27"/>
    <mergeCell ref="C27:D27"/>
    <mergeCell ref="E27:J27"/>
    <mergeCell ref="C28:D28"/>
    <mergeCell ref="E28:J28"/>
    <mergeCell ref="K28:S28"/>
    <mergeCell ref="T28:X28"/>
    <mergeCell ref="O30:X30"/>
    <mergeCell ref="B31:C31"/>
    <mergeCell ref="O31:X31"/>
    <mergeCell ref="O33:W33"/>
    <mergeCell ref="O34:W34"/>
    <mergeCell ref="C35:M37"/>
    <mergeCell ref="O35:W35"/>
    <mergeCell ref="O36:W36"/>
  </mergeCells>
  <pageMargins left="0.7" right="0.7" top="0.75" bottom="0.75" header="0.3" footer="0.3"/>
  <pageSetup paperSize="9"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árok4">
    <tabColor rgb="FFFFC000"/>
    <pageSetUpPr fitToPage="1"/>
  </sheetPr>
  <dimension ref="A1:T23"/>
  <sheetViews>
    <sheetView tabSelected="1" workbookViewId="0">
      <selection activeCell="G25" sqref="G25"/>
    </sheetView>
  </sheetViews>
  <sheetFormatPr defaultRowHeight="16.5" x14ac:dyDescent="0.3"/>
  <cols>
    <col min="1" max="2" width="9.140625" style="88"/>
    <col min="3" max="3" width="13.42578125" style="88" customWidth="1"/>
    <col min="4" max="8" width="9.140625" style="88"/>
    <col min="9" max="9" width="10.140625" style="88" bestFit="1" customWidth="1"/>
    <col min="10" max="19" width="9.140625" style="88"/>
    <col min="20" max="20" width="10" style="88" bestFit="1" customWidth="1"/>
    <col min="21" max="22" width="9.140625" style="88"/>
    <col min="23" max="23" width="10" style="88" bestFit="1" customWidth="1"/>
    <col min="24" max="16384" width="9.140625" style="88"/>
  </cols>
  <sheetData>
    <row r="1" spans="1:20" ht="18.75" thickBot="1" x14ac:dyDescent="0.35">
      <c r="A1" s="210"/>
      <c r="B1" s="211"/>
      <c r="C1" s="211"/>
      <c r="D1" s="212"/>
      <c r="E1" s="213" t="s">
        <v>66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87"/>
    </row>
    <row r="2" spans="1:20" ht="18.75" thickBot="1" x14ac:dyDescent="0.3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09"/>
    </row>
    <row r="3" spans="1:20" ht="17.25" thickBot="1" x14ac:dyDescent="0.35">
      <c r="A3" s="217" t="s">
        <v>51</v>
      </c>
      <c r="B3" s="218"/>
      <c r="C3" s="218"/>
      <c r="D3" s="219"/>
      <c r="E3" s="220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2"/>
    </row>
    <row r="4" spans="1:20" ht="17.25" thickBot="1" x14ac:dyDescent="0.35">
      <c r="A4" s="204" t="s">
        <v>2</v>
      </c>
      <c r="B4" s="205"/>
      <c r="C4" s="205"/>
      <c r="D4" s="206"/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</row>
    <row r="5" spans="1:20" ht="17.25" thickBot="1" x14ac:dyDescent="0.35">
      <c r="A5" s="204" t="s">
        <v>3</v>
      </c>
      <c r="B5" s="205"/>
      <c r="C5" s="205"/>
      <c r="D5" s="206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</row>
    <row r="6" spans="1:20" ht="19.5" thickBot="1" x14ac:dyDescent="0.35">
      <c r="A6" s="226"/>
      <c r="B6" s="226"/>
      <c r="C6" s="226"/>
      <c r="D6" s="226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87"/>
    </row>
    <row r="7" spans="1:20" x14ac:dyDescent="0.3">
      <c r="A7" s="228" t="s">
        <v>5</v>
      </c>
      <c r="B7" s="231" t="s">
        <v>52</v>
      </c>
      <c r="C7" s="232"/>
      <c r="D7" s="235" t="s">
        <v>11</v>
      </c>
      <c r="E7" s="235"/>
      <c r="F7" s="235"/>
      <c r="G7" s="235"/>
      <c r="H7" s="235"/>
      <c r="I7" s="235" t="s">
        <v>11</v>
      </c>
      <c r="J7" s="166" t="s">
        <v>63</v>
      </c>
      <c r="K7" s="164"/>
      <c r="L7" s="164"/>
      <c r="M7" s="164"/>
      <c r="N7" s="164"/>
      <c r="O7" s="164"/>
      <c r="P7" s="164"/>
      <c r="Q7" s="165"/>
      <c r="R7" s="132" t="s">
        <v>13</v>
      </c>
      <c r="S7" s="239">
        <v>642030</v>
      </c>
      <c r="T7" s="132" t="s">
        <v>14</v>
      </c>
    </row>
    <row r="8" spans="1:20" x14ac:dyDescent="0.3">
      <c r="A8" s="229"/>
      <c r="B8" s="233"/>
      <c r="C8" s="234"/>
      <c r="D8" s="86">
        <v>611</v>
      </c>
      <c r="E8" s="241" t="s">
        <v>15</v>
      </c>
      <c r="F8" s="242"/>
      <c r="G8" s="86">
        <v>614</v>
      </c>
      <c r="H8" s="86">
        <v>616</v>
      </c>
      <c r="I8" s="236"/>
      <c r="J8" s="160" t="s">
        <v>59</v>
      </c>
      <c r="K8" s="162" t="s">
        <v>60</v>
      </c>
      <c r="L8" s="162" t="s">
        <v>18</v>
      </c>
      <c r="M8" s="162" t="s">
        <v>19</v>
      </c>
      <c r="N8" s="162" t="s">
        <v>20</v>
      </c>
      <c r="O8" s="162" t="s">
        <v>21</v>
      </c>
      <c r="P8" s="162" t="s">
        <v>22</v>
      </c>
      <c r="Q8" s="167" t="s">
        <v>23</v>
      </c>
      <c r="R8" s="238"/>
      <c r="S8" s="240"/>
      <c r="T8" s="133"/>
    </row>
    <row r="9" spans="1:20" ht="67.5" x14ac:dyDescent="0.3">
      <c r="A9" s="230"/>
      <c r="B9" s="233"/>
      <c r="C9" s="234"/>
      <c r="D9" s="53" t="s">
        <v>24</v>
      </c>
      <c r="E9" s="53" t="s">
        <v>25</v>
      </c>
      <c r="F9" s="53" t="s">
        <v>26</v>
      </c>
      <c r="G9" s="53" t="s">
        <v>27</v>
      </c>
      <c r="H9" s="53" t="s">
        <v>28</v>
      </c>
      <c r="I9" s="237"/>
      <c r="J9" s="243"/>
      <c r="K9" s="244"/>
      <c r="L9" s="244"/>
      <c r="M9" s="244"/>
      <c r="N9" s="244"/>
      <c r="O9" s="244"/>
      <c r="P9" s="244"/>
      <c r="Q9" s="245"/>
      <c r="R9" s="238"/>
      <c r="S9" s="89" t="s">
        <v>72</v>
      </c>
      <c r="T9" s="133"/>
    </row>
    <row r="10" spans="1:20" x14ac:dyDescent="0.3">
      <c r="A10" s="252" t="s">
        <v>67</v>
      </c>
      <c r="B10" s="253" t="s">
        <v>80</v>
      </c>
      <c r="C10" s="254"/>
      <c r="D10" s="54">
        <f>'September REACT-EU%'!G21</f>
        <v>0</v>
      </c>
      <c r="E10" s="54">
        <f>'September REACT-EU%'!H21</f>
        <v>0</v>
      </c>
      <c r="F10" s="54">
        <f>'September REACT-EU%'!I21</f>
        <v>0</v>
      </c>
      <c r="G10" s="54">
        <f>'September REACT-EU%'!J21</f>
        <v>0</v>
      </c>
      <c r="H10" s="54">
        <f>'September REACT-EU%'!K21</f>
        <v>0</v>
      </c>
      <c r="I10" s="54">
        <f>'September REACT-EU%'!L21</f>
        <v>0</v>
      </c>
      <c r="J10" s="54">
        <f>'September REACT-EU%'!M21</f>
        <v>0</v>
      </c>
      <c r="K10" s="54">
        <f>'September REACT-EU%'!N21</f>
        <v>0</v>
      </c>
      <c r="L10" s="54">
        <f>'September REACT-EU%'!O21</f>
        <v>0</v>
      </c>
      <c r="M10" s="54">
        <f>'September REACT-EU%'!P21</f>
        <v>0</v>
      </c>
      <c r="N10" s="54">
        <f>'September REACT-EU%'!Q21</f>
        <v>0</v>
      </c>
      <c r="O10" s="54">
        <f>'September REACT-EU%'!R21</f>
        <v>0</v>
      </c>
      <c r="P10" s="54">
        <f>'September REACT-EU%'!S21</f>
        <v>0</v>
      </c>
      <c r="Q10" s="54">
        <f>'September REACT-EU%'!T21</f>
        <v>0</v>
      </c>
      <c r="R10" s="54">
        <f>'September REACT-EU%'!U21</f>
        <v>0</v>
      </c>
      <c r="S10" s="54">
        <f>'September REACT-EU%'!V21</f>
        <v>0</v>
      </c>
      <c r="T10" s="54">
        <f>'September REACT-EU%'!W21</f>
        <v>0</v>
      </c>
    </row>
    <row r="11" spans="1:20" x14ac:dyDescent="0.3">
      <c r="A11" s="252" t="s">
        <v>68</v>
      </c>
      <c r="B11" s="253" t="s">
        <v>81</v>
      </c>
      <c r="C11" s="254"/>
      <c r="D11" s="54">
        <f>'Október REACT-EU%'!G21</f>
        <v>0</v>
      </c>
      <c r="E11" s="54">
        <f>'Október REACT-EU%'!H21</f>
        <v>0</v>
      </c>
      <c r="F11" s="54">
        <f>'Október REACT-EU%'!I21</f>
        <v>0</v>
      </c>
      <c r="G11" s="54">
        <f>'Október REACT-EU%'!J21</f>
        <v>0</v>
      </c>
      <c r="H11" s="54">
        <f>'Október REACT-EU%'!K21</f>
        <v>0</v>
      </c>
      <c r="I11" s="54">
        <f>'Október REACT-EU%'!L21</f>
        <v>0</v>
      </c>
      <c r="J11" s="54">
        <f>'Október REACT-EU%'!M21</f>
        <v>0</v>
      </c>
      <c r="K11" s="54">
        <f>'Október REACT-EU%'!N21</f>
        <v>0</v>
      </c>
      <c r="L11" s="54">
        <f>'Október REACT-EU%'!O21</f>
        <v>0</v>
      </c>
      <c r="M11" s="54">
        <f>'Október REACT-EU%'!P21</f>
        <v>0</v>
      </c>
      <c r="N11" s="54">
        <f>'Október REACT-EU%'!Q21</f>
        <v>0</v>
      </c>
      <c r="O11" s="54">
        <f>'Október REACT-EU%'!R21</f>
        <v>0</v>
      </c>
      <c r="P11" s="54">
        <f>'Október REACT-EU%'!S21</f>
        <v>0</v>
      </c>
      <c r="Q11" s="54">
        <f>'Október REACT-EU%'!T21</f>
        <v>0</v>
      </c>
      <c r="R11" s="54">
        <f>'Október REACT-EU%'!U21</f>
        <v>0</v>
      </c>
      <c r="S11" s="54">
        <f>'Október REACT-EU%'!V21</f>
        <v>0</v>
      </c>
      <c r="T11" s="54">
        <f>'Október REACT-EU%'!W21</f>
        <v>0</v>
      </c>
    </row>
    <row r="12" spans="1:20" x14ac:dyDescent="0.3">
      <c r="A12" s="252" t="s">
        <v>69</v>
      </c>
      <c r="B12" s="253" t="s">
        <v>82</v>
      </c>
      <c r="C12" s="254"/>
      <c r="D12" s="54">
        <f>'November REACT-EU%'!G21</f>
        <v>0</v>
      </c>
      <c r="E12" s="54">
        <f>'November REACT-EU%'!H21</f>
        <v>0</v>
      </c>
      <c r="F12" s="54">
        <f>'November REACT-EU%'!I21</f>
        <v>0</v>
      </c>
      <c r="G12" s="54">
        <f>'November REACT-EU%'!J21</f>
        <v>0</v>
      </c>
      <c r="H12" s="54">
        <f>'November REACT-EU%'!K21</f>
        <v>0</v>
      </c>
      <c r="I12" s="54">
        <f>'November REACT-EU%'!L21</f>
        <v>0</v>
      </c>
      <c r="J12" s="54">
        <f>'November REACT-EU%'!M21</f>
        <v>0</v>
      </c>
      <c r="K12" s="54">
        <f>'November REACT-EU%'!N21</f>
        <v>0</v>
      </c>
      <c r="L12" s="54">
        <f>'November REACT-EU%'!O21</f>
        <v>0</v>
      </c>
      <c r="M12" s="54">
        <f>'November REACT-EU%'!P21</f>
        <v>0</v>
      </c>
      <c r="N12" s="54">
        <f>'November REACT-EU%'!Q21</f>
        <v>0</v>
      </c>
      <c r="O12" s="54">
        <f>'November REACT-EU%'!R21</f>
        <v>0</v>
      </c>
      <c r="P12" s="54">
        <f>'November REACT-EU%'!S21</f>
        <v>0</v>
      </c>
      <c r="Q12" s="54">
        <f>'November REACT-EU%'!T21</f>
        <v>0</v>
      </c>
      <c r="R12" s="54">
        <f>'November REACT-EU%'!U21</f>
        <v>0</v>
      </c>
      <c r="S12" s="54">
        <f>'November REACT-EU%'!V21</f>
        <v>0</v>
      </c>
      <c r="T12" s="54">
        <f>'November REACT-EU%'!W21</f>
        <v>0</v>
      </c>
    </row>
    <row r="13" spans="1:20" x14ac:dyDescent="0.3">
      <c r="A13" s="252" t="s">
        <v>70</v>
      </c>
      <c r="B13" s="253" t="s">
        <v>83</v>
      </c>
      <c r="C13" s="254"/>
      <c r="D13" s="54">
        <f>'December REACT-EU%'!G21</f>
        <v>0</v>
      </c>
      <c r="E13" s="54">
        <f>'December REACT-EU%'!H21</f>
        <v>0</v>
      </c>
      <c r="F13" s="54">
        <f>'December REACT-EU%'!I21</f>
        <v>0</v>
      </c>
      <c r="G13" s="54">
        <f>'December REACT-EU%'!J21</f>
        <v>0</v>
      </c>
      <c r="H13" s="54">
        <f>'December REACT-EU%'!K21</f>
        <v>0</v>
      </c>
      <c r="I13" s="54">
        <f>'December REACT-EU%'!L21</f>
        <v>0</v>
      </c>
      <c r="J13" s="54">
        <f>'December REACT-EU%'!M21</f>
        <v>0</v>
      </c>
      <c r="K13" s="54">
        <f>'December REACT-EU%'!N21</f>
        <v>0</v>
      </c>
      <c r="L13" s="54">
        <f>'December REACT-EU%'!O21</f>
        <v>0</v>
      </c>
      <c r="M13" s="54">
        <f>'December REACT-EU%'!P21</f>
        <v>0</v>
      </c>
      <c r="N13" s="54">
        <f>'December REACT-EU%'!Q21</f>
        <v>0</v>
      </c>
      <c r="O13" s="54">
        <f>'December REACT-EU%'!R21</f>
        <v>0</v>
      </c>
      <c r="P13" s="54">
        <f>'December REACT-EU%'!S21</f>
        <v>0</v>
      </c>
      <c r="Q13" s="54">
        <f>'December REACT-EU%'!T21</f>
        <v>0</v>
      </c>
      <c r="R13" s="54">
        <f>'December REACT-EU%'!U21</f>
        <v>0</v>
      </c>
      <c r="S13" s="54">
        <f>'December REACT-EU%'!V21</f>
        <v>0</v>
      </c>
      <c r="T13" s="54">
        <f>'December REACT-EU%'!W21</f>
        <v>0</v>
      </c>
    </row>
    <row r="14" spans="1:20" ht="17.25" thickBot="1" x14ac:dyDescent="0.35">
      <c r="A14" s="246" t="s">
        <v>73</v>
      </c>
      <c r="B14" s="247"/>
      <c r="C14" s="247"/>
      <c r="D14" s="55">
        <f>SUM(D10:D13)</f>
        <v>0</v>
      </c>
      <c r="E14" s="55">
        <f>SUM(E10:E13)</f>
        <v>0</v>
      </c>
      <c r="F14" s="55">
        <f>SUM(F10:F13)</f>
        <v>0</v>
      </c>
      <c r="G14" s="55">
        <f>SUM(G10:G13)</f>
        <v>0</v>
      </c>
      <c r="H14" s="55">
        <f>SUM(H10:H13)</f>
        <v>0</v>
      </c>
      <c r="I14" s="55">
        <f>SUM(I10:I13)</f>
        <v>0</v>
      </c>
      <c r="J14" s="55">
        <f>SUM(J10:J13)</f>
        <v>0</v>
      </c>
      <c r="K14" s="55">
        <f>SUM(K10:K13)</f>
        <v>0</v>
      </c>
      <c r="L14" s="55">
        <f>SUM(L10:L13)</f>
        <v>0</v>
      </c>
      <c r="M14" s="55">
        <f>SUM(M10:M13)</f>
        <v>0</v>
      </c>
      <c r="N14" s="55">
        <f>SUM(N10:N13)</f>
        <v>0</v>
      </c>
      <c r="O14" s="55">
        <f>SUM(O10:O13)</f>
        <v>0</v>
      </c>
      <c r="P14" s="55">
        <f>SUM(P10:P13)</f>
        <v>0</v>
      </c>
      <c r="Q14" s="55">
        <f>SUM(Q10:Q13)</f>
        <v>0</v>
      </c>
      <c r="R14" s="55">
        <f>SUM(R10:R13)</f>
        <v>0</v>
      </c>
      <c r="S14" s="55">
        <f>SUM(S10:S13)</f>
        <v>0</v>
      </c>
      <c r="T14" s="56">
        <f>SUM(T10:T13)</f>
        <v>0</v>
      </c>
    </row>
    <row r="15" spans="1:20" ht="17.25" thickBot="1" x14ac:dyDescent="0.35">
      <c r="A15" s="90"/>
      <c r="B15" s="91"/>
      <c r="C15" s="91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92"/>
    </row>
    <row r="16" spans="1:20" ht="17.25" thickBot="1" x14ac:dyDescent="0.35">
      <c r="A16" s="248" t="s">
        <v>41</v>
      </c>
      <c r="B16" s="248"/>
      <c r="C16" s="249"/>
      <c r="D16" s="249"/>
      <c r="E16" s="249"/>
      <c r="F16" s="249"/>
      <c r="G16" s="249"/>
      <c r="H16" s="249"/>
      <c r="I16" s="249"/>
      <c r="J16" s="249"/>
      <c r="K16" s="194" t="s">
        <v>47</v>
      </c>
      <c r="L16" s="195"/>
      <c r="M16" s="195"/>
      <c r="N16" s="195"/>
      <c r="O16" s="195"/>
      <c r="P16" s="195"/>
      <c r="Q16" s="195"/>
      <c r="R16" s="195"/>
      <c r="S16" s="195"/>
      <c r="T16" s="209"/>
    </row>
    <row r="17" spans="1:20" ht="30.75" customHeight="1" x14ac:dyDescent="0.3">
      <c r="A17" s="58">
        <v>1</v>
      </c>
      <c r="B17" s="250" t="s">
        <v>53</v>
      </c>
      <c r="C17" s="250"/>
      <c r="D17" s="250"/>
      <c r="E17" s="250"/>
      <c r="F17" s="250"/>
      <c r="G17" s="250"/>
      <c r="H17" s="250"/>
      <c r="I17" s="250"/>
      <c r="J17" s="251"/>
      <c r="K17" s="197" t="s">
        <v>48</v>
      </c>
      <c r="L17" s="198"/>
      <c r="M17" s="198"/>
      <c r="N17" s="198"/>
      <c r="O17" s="198"/>
      <c r="P17" s="198"/>
      <c r="Q17" s="198"/>
      <c r="R17" s="198"/>
      <c r="S17" s="198"/>
      <c r="T17" s="222"/>
    </row>
    <row r="18" spans="1:20" x14ac:dyDescent="0.3">
      <c r="A18" s="58"/>
      <c r="B18" s="250"/>
      <c r="C18" s="250"/>
      <c r="D18" s="250"/>
      <c r="E18" s="250"/>
      <c r="F18" s="250"/>
      <c r="G18" s="250"/>
      <c r="H18" s="250"/>
      <c r="I18" s="250"/>
      <c r="J18" s="250"/>
      <c r="K18" s="200" t="s">
        <v>71</v>
      </c>
      <c r="L18" s="201"/>
      <c r="M18" s="201"/>
      <c r="N18" s="201"/>
      <c r="O18" s="201"/>
      <c r="P18" s="201"/>
      <c r="Q18" s="201"/>
      <c r="R18" s="201"/>
      <c r="S18" s="201"/>
      <c r="T18" s="93"/>
    </row>
    <row r="19" spans="1:20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200"/>
      <c r="L19" s="201"/>
      <c r="M19" s="201"/>
      <c r="N19" s="201"/>
      <c r="O19" s="201"/>
      <c r="P19" s="201"/>
      <c r="Q19" s="201"/>
      <c r="R19" s="201"/>
      <c r="S19" s="201"/>
      <c r="T19" s="93"/>
    </row>
    <row r="20" spans="1:20" x14ac:dyDescent="0.3">
      <c r="A20" s="91"/>
      <c r="B20" s="91"/>
      <c r="C20" s="95"/>
      <c r="D20" s="95"/>
      <c r="E20" s="95"/>
      <c r="F20" s="95"/>
      <c r="G20" s="95"/>
      <c r="H20" s="95"/>
      <c r="I20" s="96"/>
      <c r="J20" s="97"/>
      <c r="K20" s="200"/>
      <c r="L20" s="201"/>
      <c r="M20" s="201"/>
      <c r="N20" s="201"/>
      <c r="O20" s="201"/>
      <c r="P20" s="201"/>
      <c r="Q20" s="201"/>
      <c r="R20" s="201"/>
      <c r="S20" s="201"/>
      <c r="T20" s="93"/>
    </row>
    <row r="21" spans="1:20" x14ac:dyDescent="0.3">
      <c r="A21" s="91"/>
      <c r="B21" s="91"/>
      <c r="C21" s="97"/>
      <c r="D21" s="97"/>
      <c r="E21" s="97"/>
      <c r="F21" s="97"/>
      <c r="G21" s="97"/>
      <c r="H21" s="97"/>
      <c r="I21" s="96"/>
      <c r="J21" s="97"/>
      <c r="K21" s="200" t="s">
        <v>50</v>
      </c>
      <c r="L21" s="201"/>
      <c r="M21" s="201"/>
      <c r="N21" s="201"/>
      <c r="O21" s="201"/>
      <c r="P21" s="201"/>
      <c r="Q21" s="201"/>
      <c r="R21" s="201"/>
      <c r="S21" s="201"/>
      <c r="T21" s="93"/>
    </row>
    <row r="22" spans="1:20" x14ac:dyDescent="0.3">
      <c r="A22" s="91"/>
      <c r="B22" s="91"/>
      <c r="C22" s="97"/>
      <c r="D22" s="97"/>
      <c r="E22" s="97"/>
      <c r="F22" s="97"/>
      <c r="G22" s="97"/>
      <c r="H22" s="97"/>
      <c r="I22" s="96"/>
      <c r="J22" s="97"/>
      <c r="K22" s="200"/>
      <c r="L22" s="201"/>
      <c r="M22" s="201"/>
      <c r="N22" s="201"/>
      <c r="O22" s="201"/>
      <c r="P22" s="201"/>
      <c r="Q22" s="201"/>
      <c r="R22" s="201"/>
      <c r="S22" s="201"/>
      <c r="T22" s="93"/>
    </row>
    <row r="23" spans="1:20" x14ac:dyDescent="0.35">
      <c r="A23" s="91"/>
      <c r="B23" s="91"/>
      <c r="C23" s="97"/>
      <c r="D23" s="97"/>
      <c r="E23" s="97"/>
      <c r="F23" s="97"/>
      <c r="G23" s="97"/>
      <c r="H23" s="97"/>
      <c r="I23" s="96"/>
      <c r="J23" s="97"/>
      <c r="K23" s="50"/>
      <c r="L23" s="51"/>
      <c r="M23" s="51"/>
      <c r="N23" s="51"/>
      <c r="O23" s="51"/>
      <c r="P23" s="51"/>
      <c r="Q23" s="51"/>
      <c r="R23" s="51"/>
      <c r="S23" s="51"/>
      <c r="T23" s="98"/>
    </row>
  </sheetData>
  <mergeCells count="42">
    <mergeCell ref="K21:S21"/>
    <mergeCell ref="K22:S22"/>
    <mergeCell ref="B17:J17"/>
    <mergeCell ref="K17:T17"/>
    <mergeCell ref="B18:J18"/>
    <mergeCell ref="K18:S18"/>
    <mergeCell ref="K19:S19"/>
    <mergeCell ref="K20:S20"/>
    <mergeCell ref="A16:J16"/>
    <mergeCell ref="K16:T16"/>
    <mergeCell ref="A14:C14"/>
    <mergeCell ref="N8:N9"/>
    <mergeCell ref="O8:O9"/>
    <mergeCell ref="P8:P9"/>
    <mergeCell ref="Q8:Q9"/>
    <mergeCell ref="A5:D5"/>
    <mergeCell ref="E5:T5"/>
    <mergeCell ref="A6:S6"/>
    <mergeCell ref="A7:A9"/>
    <mergeCell ref="B7:C9"/>
    <mergeCell ref="D7:H7"/>
    <mergeCell ref="I7:I9"/>
    <mergeCell ref="J7:Q7"/>
    <mergeCell ref="R7:R9"/>
    <mergeCell ref="S7:S8"/>
    <mergeCell ref="T7:T9"/>
    <mergeCell ref="E8:F8"/>
    <mergeCell ref="J8:J9"/>
    <mergeCell ref="K8:K9"/>
    <mergeCell ref="L8:L9"/>
    <mergeCell ref="M8:M9"/>
    <mergeCell ref="A4:D4"/>
    <mergeCell ref="E4:T4"/>
    <mergeCell ref="A1:D1"/>
    <mergeCell ref="E1:S1"/>
    <mergeCell ref="A2:T2"/>
    <mergeCell ref="A3:D3"/>
    <mergeCell ref="E3:T3"/>
    <mergeCell ref="B12:C12"/>
    <mergeCell ref="B13:C13"/>
    <mergeCell ref="B10:C10"/>
    <mergeCell ref="B11:C11"/>
  </mergeCells>
  <pageMargins left="1.06" right="0.7" top="0.72" bottom="0.3" header="0.3" footer="0.17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5</vt:i4>
      </vt:variant>
    </vt:vector>
  </HeadingPairs>
  <TitlesOfParts>
    <vt:vector size="15" baseType="lpstr">
      <vt:lpstr>September 2021</vt:lpstr>
      <vt:lpstr>Október 2021</vt:lpstr>
      <vt:lpstr>November 2021</vt:lpstr>
      <vt:lpstr>December 2021</vt:lpstr>
      <vt:lpstr>September REACT-EU%</vt:lpstr>
      <vt:lpstr>Október REACT-EU%</vt:lpstr>
      <vt:lpstr>November REACT-EU%</vt:lpstr>
      <vt:lpstr>December REACT-EU%</vt:lpstr>
      <vt:lpstr>Sumár</vt:lpstr>
      <vt:lpstr>Hárok1</vt:lpstr>
      <vt:lpstr>'December REACT-EU%'!Oblasť_tlače</vt:lpstr>
      <vt:lpstr>'November REACT-EU%'!Oblasť_tlače</vt:lpstr>
      <vt:lpstr>'Október REACT-EU%'!Oblasť_tlače</vt:lpstr>
      <vt:lpstr>'September REACT-EU%'!Oblasť_tlače</vt:lpstr>
      <vt:lpstr>Sumár!Oblasť_tlače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Gábrišová Petra</dc:creator>
  <cp:lastModifiedBy>martin mihal</cp:lastModifiedBy>
  <cp:lastPrinted>2019-07-12T11:58:31Z</cp:lastPrinted>
  <dcterms:created xsi:type="dcterms:W3CDTF">2018-11-13T09:43:58Z</dcterms:created>
  <dcterms:modified xsi:type="dcterms:W3CDTF">2021-09-16T11:55:59Z</dcterms:modified>
</cp:coreProperties>
</file>