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file\group\910_OKSIPRRaCLLD\Tlačové správy\VOD\4. kolo TS\"/>
    </mc:Choice>
  </mc:AlternateContent>
  <bookViews>
    <workbookView xWindow="1536" yWindow="420" windowWidth="20856" windowHeight="10248" activeTab="2"/>
  </bookViews>
  <sheets>
    <sheet name="RIUS TT" sheetId="20" r:id="rId1"/>
    <sheet name="RIÚS ZA" sheetId="24" r:id="rId2"/>
    <sheet name="RIUS PO" sheetId="22" r:id="rId3"/>
  </sheets>
  <definedNames>
    <definedName name="_xlnm._FilterDatabase" localSheetId="0" hidden="1">'RIUS TT'!$A$10:$J$12</definedName>
    <definedName name="_xlnm._FilterDatabase" localSheetId="1" hidden="1">'RIÚS ZA'!#REF!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4" l="1"/>
  <c r="I11" i="20" l="1"/>
  <c r="I4" i="20"/>
  <c r="J4" i="20"/>
  <c r="J5" i="20" s="1"/>
  <c r="J7" i="20" s="1"/>
  <c r="H5" i="24" l="1"/>
  <c r="G5" i="24"/>
  <c r="I5" i="24"/>
  <c r="J5" i="22" l="1"/>
  <c r="J7" i="22" s="1"/>
  <c r="I5" i="22"/>
  <c r="H5" i="22"/>
  <c r="G5" i="22"/>
  <c r="I5" i="20" l="1"/>
  <c r="H5" i="20" l="1"/>
  <c r="G5" i="20"/>
  <c r="G12" i="20" l="1"/>
  <c r="I12" i="20"/>
  <c r="H11" i="20"/>
  <c r="H12" i="20" s="1"/>
</calcChain>
</file>

<file path=xl/sharedStrings.xml><?xml version="1.0" encoding="utf-8"?>
<sst xmlns="http://schemas.openxmlformats.org/spreadsheetml/2006/main" count="74" uniqueCount="41">
  <si>
    <t xml:space="preserve">Kolo </t>
  </si>
  <si>
    <t>P.č.</t>
  </si>
  <si>
    <t>ITMS</t>
  </si>
  <si>
    <t>Názov projektu</t>
  </si>
  <si>
    <t>Žiadateľ</t>
  </si>
  <si>
    <t>Žiadané COV</t>
  </si>
  <si>
    <t>Schválené COV</t>
  </si>
  <si>
    <t xml:space="preserve"> schválené NFP</t>
  </si>
  <si>
    <t>Schválené ERDF</t>
  </si>
  <si>
    <t xml:space="preserve">Spolu </t>
  </si>
  <si>
    <t>Alokácia</t>
  </si>
  <si>
    <t xml:space="preserve">zastavené konanie </t>
  </si>
  <si>
    <t>žiadané NFP</t>
  </si>
  <si>
    <t>žiadané ERDF</t>
  </si>
  <si>
    <t xml:space="preserve">Dôvod zastavenia </t>
  </si>
  <si>
    <t>NFP302010N549</t>
  </si>
  <si>
    <t>Modernizácia autobusových zastávok a parkovísk v Krásne nad Kysucou za účelom skvalitnenia služieb cestujúcej verejnosti v rámci verejnej dopravy osôb</t>
  </si>
  <si>
    <t>Mesto Krásno nad Kysucou</t>
  </si>
  <si>
    <t>NFP302010N574</t>
  </si>
  <si>
    <t>Zvyšovanie atraktivity a konkurencieschopnosti verejnej osobnej dopravy v meste Piešťany</t>
  </si>
  <si>
    <t>Mesto Piešťany</t>
  </si>
  <si>
    <t>NFP302010N586</t>
  </si>
  <si>
    <t>4 Autobusové zastávky v obci Veľký Grob</t>
  </si>
  <si>
    <t>Obec Veľký Grob</t>
  </si>
  <si>
    <t>NFP302010N593</t>
  </si>
  <si>
    <t>zostatok alokácie po 4. kole</t>
  </si>
  <si>
    <t xml:space="preserve">RIÚS TT
</t>
  </si>
  <si>
    <t>zastavenie § 20 ods. 1 písm. d)</t>
  </si>
  <si>
    <t>Výzva: IROP-PO1-SC121-2016-12 - Zvyšovanie atraktivity a konkurencieschopnosti verejnej osobnej dopravy IV. kolo</t>
  </si>
  <si>
    <t xml:space="preserve">RIÚS ZA
</t>
  </si>
  <si>
    <t xml:space="preserve">Dôvod neschválenia </t>
  </si>
  <si>
    <t xml:space="preserve">neschválené </t>
  </si>
  <si>
    <t>neschválenie § 19 ods. 9, písm. b)</t>
  </si>
  <si>
    <t>schválené</t>
  </si>
  <si>
    <t>SAD Prešov a.s.</t>
  </si>
  <si>
    <t xml:space="preserve">RIÚS PO
</t>
  </si>
  <si>
    <t>Online riadenie VOD a modernizácia dispečerského riadenia (modernizácia existujúcich a zavádzanie nových informačných a dispečerských systémov) vrátane modernizácie vozidlového informačného a komunikačného systému - Budovanie IDS v PSK – I. fáza projektu</t>
  </si>
  <si>
    <t>SCHVÁLENÉ</t>
  </si>
  <si>
    <t>ZASTAVENÉ KONANIE</t>
  </si>
  <si>
    <t xml:space="preserve">NESCHVÁLENÉ 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</si>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</sst>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6" borderId="2" xfId="0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4" fontId="2" fillId="7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>
      <alignment horizontal="center" vertical="center" wrapText="1"/>
    </xf>
    <xf numFmtId="4" fontId="2" fillId="8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right" vertical="center"/>
      <protection locked="0" hidden="1"/>
    </xf>
    <xf numFmtId="164" fontId="3" fillId="0" borderId="2" xfId="0" applyNumberFormat="1" applyFont="1" applyFill="1" applyBorder="1" applyAlignment="1" applyProtection="1">
      <alignment horizontal="right" vertical="center"/>
      <protection locked="0" hidden="1"/>
    </xf>
    <xf numFmtId="164" fontId="3" fillId="0" borderId="2" xfId="0" applyNumberFormat="1" applyFont="1" applyBorder="1" applyAlignment="1">
      <alignment horizontal="right" vertical="center" wrapText="1"/>
    </xf>
    <xf numFmtId="164" fontId="4" fillId="4" borderId="2" xfId="0" applyNumberFormat="1" applyFont="1" applyFill="1" applyBorder="1" applyAlignment="1">
      <alignment horizontal="right" vertical="center" wrapText="1"/>
    </xf>
    <xf numFmtId="164" fontId="4" fillId="5" borderId="2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1">
    <cellStyle name="Normálna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="80" zoomScaleNormal="80" workbookViewId="0">
      <selection activeCell="L14" sqref="L14"/>
    </sheetView>
  </sheetViews>
  <sheetFormatPr defaultColWidth="9.109375" defaultRowHeight="15.6" x14ac:dyDescent="0.3"/>
  <cols>
    <col min="1" max="1" width="15.5546875" style="1" customWidth="1"/>
    <col min="2" max="2" width="12.5546875" style="1" customWidth="1"/>
    <col min="3" max="3" width="9.109375" style="1"/>
    <col min="4" max="4" width="18.6640625" style="1" customWidth="1"/>
    <col min="5" max="5" width="40.6640625" style="1" customWidth="1"/>
    <col min="6" max="6" width="23.88671875" style="1" customWidth="1"/>
    <col min="7" max="7" width="16.88671875" style="1" customWidth="1"/>
    <col min="8" max="8" width="17.5546875" style="1" customWidth="1"/>
    <col min="9" max="9" width="14.6640625" style="1" customWidth="1"/>
    <col min="10" max="10" width="29.88671875" style="1" bestFit="1" customWidth="1"/>
    <col min="11" max="16384" width="9.109375" style="1"/>
  </cols>
  <sheetData>
    <row r="1" spans="1:10" ht="36.6" customHeight="1" x14ac:dyDescent="0.3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1" x14ac:dyDescent="0.3">
      <c r="A2" s="55" t="s">
        <v>37</v>
      </c>
      <c r="B2" s="55"/>
      <c r="C2" s="21"/>
      <c r="D2" s="21"/>
      <c r="E2" s="21"/>
      <c r="F2" s="21"/>
      <c r="G2" s="21"/>
      <c r="H2" s="21"/>
      <c r="I2" s="21"/>
      <c r="J2" s="21"/>
    </row>
    <row r="3" spans="1:10" ht="31.2" x14ac:dyDescent="0.3">
      <c r="A3" s="2" t="s">
        <v>26</v>
      </c>
      <c r="B3" s="25" t="s">
        <v>0</v>
      </c>
      <c r="C3" s="25" t="s">
        <v>1</v>
      </c>
      <c r="D3" s="26" t="s">
        <v>2</v>
      </c>
      <c r="E3" s="25" t="s">
        <v>3</v>
      </c>
      <c r="F3" s="26" t="s">
        <v>4</v>
      </c>
      <c r="G3" s="27" t="s">
        <v>5</v>
      </c>
      <c r="H3" s="27" t="s">
        <v>6</v>
      </c>
      <c r="I3" s="27" t="s">
        <v>7</v>
      </c>
      <c r="J3" s="27" t="s">
        <v>8</v>
      </c>
    </row>
    <row r="4" spans="1:10" ht="46.8" x14ac:dyDescent="0.3">
      <c r="A4" s="20" t="s">
        <v>33</v>
      </c>
      <c r="B4" s="10">
        <v>4</v>
      </c>
      <c r="C4" s="3">
        <v>1</v>
      </c>
      <c r="D4" s="14" t="s">
        <v>18</v>
      </c>
      <c r="E4" s="17" t="s">
        <v>19</v>
      </c>
      <c r="F4" s="10" t="s">
        <v>20</v>
      </c>
      <c r="G4" s="50">
        <v>318640.46999999997</v>
      </c>
      <c r="H4" s="47">
        <v>318640.46999999997</v>
      </c>
      <c r="I4" s="47">
        <f>ROUND(H4*0.95,2)</f>
        <v>302708.45</v>
      </c>
      <c r="J4" s="47">
        <f>ROUND(H4*0.85,2)</f>
        <v>270844.40000000002</v>
      </c>
    </row>
    <row r="5" spans="1:10" x14ac:dyDescent="0.3">
      <c r="A5" s="39" t="s">
        <v>9</v>
      </c>
      <c r="B5" s="39"/>
      <c r="C5" s="39"/>
      <c r="D5" s="39"/>
      <c r="E5" s="39"/>
      <c r="F5" s="39"/>
      <c r="G5" s="47">
        <f>SUM(G4:G4)</f>
        <v>318640.46999999997</v>
      </c>
      <c r="H5" s="47">
        <f>SUM(H4:H4)</f>
        <v>318640.46999999997</v>
      </c>
      <c r="I5" s="47">
        <f>SUM(I4:I4)</f>
        <v>302708.45</v>
      </c>
      <c r="J5" s="47">
        <f>SUM(J4:J4)</f>
        <v>270844.40000000002</v>
      </c>
    </row>
    <row r="6" spans="1:10" ht="14.25" customHeight="1" x14ac:dyDescent="0.3">
      <c r="A6" s="22" t="s">
        <v>10</v>
      </c>
      <c r="B6" s="23"/>
      <c r="C6" s="23"/>
      <c r="D6" s="23"/>
      <c r="E6" s="23"/>
      <c r="F6" s="23"/>
      <c r="G6" s="48"/>
      <c r="H6" s="48"/>
      <c r="I6" s="48"/>
      <c r="J6" s="51">
        <v>1175287.7239999999</v>
      </c>
    </row>
    <row r="7" spans="1:10" ht="15.75" customHeight="1" x14ac:dyDescent="0.3">
      <c r="A7" s="22" t="s">
        <v>25</v>
      </c>
      <c r="B7" s="23"/>
      <c r="C7" s="23"/>
      <c r="D7" s="23"/>
      <c r="E7" s="23"/>
      <c r="F7" s="23"/>
      <c r="G7" s="48"/>
      <c r="H7" s="48"/>
      <c r="I7" s="48"/>
      <c r="J7" s="49">
        <f>J6-J5</f>
        <v>904443.32399999991</v>
      </c>
    </row>
    <row r="8" spans="1:10" ht="15.75" customHeight="1" x14ac:dyDescent="0.3">
      <c r="A8" s="6"/>
      <c r="B8" s="6"/>
      <c r="C8" s="6"/>
      <c r="D8" s="6"/>
      <c r="E8" s="6"/>
      <c r="F8" s="6"/>
      <c r="G8" s="24"/>
      <c r="H8" s="24"/>
      <c r="I8" s="7"/>
      <c r="J8" s="6"/>
    </row>
    <row r="9" spans="1:10" ht="15.75" customHeight="1" x14ac:dyDescent="0.3">
      <c r="A9" s="55" t="s">
        <v>38</v>
      </c>
      <c r="B9" s="55"/>
      <c r="C9" s="6"/>
      <c r="D9" s="6"/>
      <c r="E9" s="6"/>
      <c r="F9" s="6"/>
      <c r="G9" s="7"/>
      <c r="H9" s="7"/>
      <c r="I9" s="7"/>
      <c r="J9" s="8"/>
    </row>
    <row r="10" spans="1:10" ht="31.2" x14ac:dyDescent="0.3">
      <c r="A10" s="2" t="s">
        <v>26</v>
      </c>
      <c r="B10" s="31" t="s">
        <v>0</v>
      </c>
      <c r="C10" s="31" t="s">
        <v>1</v>
      </c>
      <c r="D10" s="32" t="s">
        <v>2</v>
      </c>
      <c r="E10" s="31" t="s">
        <v>3</v>
      </c>
      <c r="F10" s="32" t="s">
        <v>4</v>
      </c>
      <c r="G10" s="33" t="s">
        <v>5</v>
      </c>
      <c r="H10" s="33" t="s">
        <v>12</v>
      </c>
      <c r="I10" s="33" t="s">
        <v>13</v>
      </c>
      <c r="J10" s="31" t="s">
        <v>14</v>
      </c>
    </row>
    <row r="11" spans="1:10" ht="31.2" x14ac:dyDescent="0.3">
      <c r="A11" s="11" t="s">
        <v>11</v>
      </c>
      <c r="B11" s="4">
        <v>4</v>
      </c>
      <c r="C11" s="4">
        <v>1</v>
      </c>
      <c r="D11" s="14" t="s">
        <v>21</v>
      </c>
      <c r="E11" s="15" t="s">
        <v>22</v>
      </c>
      <c r="F11" s="16" t="s">
        <v>23</v>
      </c>
      <c r="G11" s="52">
        <v>132770.18</v>
      </c>
      <c r="H11" s="53">
        <f>ROUND(G11*0.95,2)</f>
        <v>126131.67</v>
      </c>
      <c r="I11" s="53">
        <f>ROUND(G11*0.85,2)</f>
        <v>112854.65</v>
      </c>
      <c r="J11" s="5" t="s">
        <v>27</v>
      </c>
    </row>
    <row r="12" spans="1:10" x14ac:dyDescent="0.3">
      <c r="A12" s="42" t="s">
        <v>9</v>
      </c>
      <c r="B12" s="43"/>
      <c r="C12" s="43"/>
      <c r="D12" s="43"/>
      <c r="E12" s="43"/>
      <c r="F12" s="43"/>
      <c r="G12" s="47">
        <f>SUM(G11:G11)</f>
        <v>132770.18</v>
      </c>
      <c r="H12" s="47">
        <f>SUM(H11:H11)</f>
        <v>126131.67</v>
      </c>
      <c r="I12" s="47">
        <f>SUM(I11:I11)</f>
        <v>112854.65</v>
      </c>
      <c r="J12" s="9"/>
    </row>
  </sheetData>
  <mergeCells count="3">
    <mergeCell ref="A1:J1"/>
    <mergeCell ref="A2:B2"/>
    <mergeCell ref="A9:B9"/>
  </mergeCells>
  <conditionalFormatting sqref="J7:J8">
    <cfRule type="cellIs" dxfId="1" priority="3" operator="greaterThan">
      <formula>0</formula>
    </cfRule>
  </conditionalFormatting>
  <pageMargins left="0.25" right="0.25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zoomScale="80" zoomScaleNormal="80" workbookViewId="0">
      <selection activeCell="I10" sqref="I10"/>
    </sheetView>
  </sheetViews>
  <sheetFormatPr defaultColWidth="9.109375" defaultRowHeight="15.6" x14ac:dyDescent="0.3"/>
  <cols>
    <col min="1" max="1" width="15.5546875" style="1" customWidth="1"/>
    <col min="2" max="2" width="12.5546875" style="1" customWidth="1"/>
    <col min="3" max="3" width="9.109375" style="1"/>
    <col min="4" max="4" width="17.109375" style="1" customWidth="1"/>
    <col min="5" max="5" width="40.6640625" style="1" customWidth="1"/>
    <col min="6" max="6" width="21.5546875" style="1" customWidth="1"/>
    <col min="7" max="7" width="16.88671875" style="1" customWidth="1"/>
    <col min="8" max="8" width="17.5546875" style="1" customWidth="1"/>
    <col min="9" max="9" width="14.6640625" style="1" customWidth="1"/>
    <col min="10" max="10" width="20" style="1" customWidth="1"/>
    <col min="11" max="16384" width="9.109375" style="1"/>
  </cols>
  <sheetData>
    <row r="1" spans="1:10" ht="57.6" customHeight="1" x14ac:dyDescent="0.3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34" customFormat="1" ht="18" x14ac:dyDescent="0.3">
      <c r="A2" s="55" t="s">
        <v>39</v>
      </c>
      <c r="B2" s="55"/>
      <c r="G2" s="35"/>
      <c r="H2" s="35"/>
      <c r="I2" s="35"/>
      <c r="J2" s="35"/>
    </row>
    <row r="3" spans="1:10" customFormat="1" ht="31.2" x14ac:dyDescent="0.3">
      <c r="A3" s="2" t="s">
        <v>29</v>
      </c>
      <c r="B3" s="28" t="s">
        <v>0</v>
      </c>
      <c r="C3" s="28" t="s">
        <v>1</v>
      </c>
      <c r="D3" s="29" t="s">
        <v>2</v>
      </c>
      <c r="E3" s="28" t="s">
        <v>3</v>
      </c>
      <c r="F3" s="29" t="s">
        <v>4</v>
      </c>
      <c r="G3" s="30" t="s">
        <v>5</v>
      </c>
      <c r="H3" s="30" t="s">
        <v>12</v>
      </c>
      <c r="I3" s="30" t="s">
        <v>13</v>
      </c>
      <c r="J3" s="28" t="s">
        <v>30</v>
      </c>
    </row>
    <row r="4" spans="1:10" customFormat="1" ht="62.4" x14ac:dyDescent="0.3">
      <c r="A4" s="13" t="s">
        <v>31</v>
      </c>
      <c r="B4" s="13">
        <v>4</v>
      </c>
      <c r="C4" s="13">
        <v>1</v>
      </c>
      <c r="D4" s="5" t="s">
        <v>15</v>
      </c>
      <c r="E4" s="9" t="s">
        <v>16</v>
      </c>
      <c r="F4" s="9" t="s">
        <v>17</v>
      </c>
      <c r="G4" s="47">
        <v>113799.06</v>
      </c>
      <c r="H4" s="47">
        <v>108109.11</v>
      </c>
      <c r="I4" s="47">
        <f>G4*0.85</f>
        <v>96729.201000000001</v>
      </c>
      <c r="J4" s="38" t="s">
        <v>32</v>
      </c>
    </row>
    <row r="5" spans="1:10" customFormat="1" x14ac:dyDescent="0.3">
      <c r="A5" s="39" t="s">
        <v>9</v>
      </c>
      <c r="B5" s="39"/>
      <c r="C5" s="39"/>
      <c r="D5" s="39"/>
      <c r="E5" s="39"/>
      <c r="F5" s="39"/>
      <c r="G5" s="47">
        <f>SUM(G4)</f>
        <v>113799.06</v>
      </c>
      <c r="H5" s="47">
        <f t="shared" ref="H5:I5" si="0">SUM(H4)</f>
        <v>108109.11</v>
      </c>
      <c r="I5" s="47">
        <f t="shared" si="0"/>
        <v>96729.201000000001</v>
      </c>
      <c r="J5" s="13"/>
    </row>
    <row r="6" spans="1:10" customFormat="1" ht="14.4" x14ac:dyDescent="0.3"/>
  </sheetData>
  <mergeCells count="2">
    <mergeCell ref="A1:J1"/>
    <mergeCell ref="A2:B2"/>
  </mergeCells>
  <pageMargins left="0.25" right="0.25" top="0.75" bottom="0.75" header="0.3" footer="0.3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="80" zoomScaleNormal="80" workbookViewId="0">
      <selection activeCell="G15" sqref="G15"/>
    </sheetView>
  </sheetViews>
  <sheetFormatPr defaultColWidth="9.109375" defaultRowHeight="15.6" x14ac:dyDescent="0.3"/>
  <cols>
    <col min="1" max="1" width="15.5546875" style="1" customWidth="1"/>
    <col min="2" max="2" width="12.5546875" style="1" customWidth="1"/>
    <col min="3" max="3" width="9.109375" style="1"/>
    <col min="4" max="4" width="17.109375" style="1" customWidth="1"/>
    <col min="5" max="5" width="50.6640625" style="1" customWidth="1"/>
    <col min="6" max="6" width="21.5546875" style="1" customWidth="1"/>
    <col min="7" max="7" width="16.88671875" style="1" customWidth="1"/>
    <col min="8" max="8" width="17.5546875" style="1" customWidth="1"/>
    <col min="9" max="9" width="14.6640625" style="1" customWidth="1"/>
    <col min="10" max="10" width="17.77734375" style="1" customWidth="1"/>
    <col min="11" max="16384" width="9.109375" style="1"/>
  </cols>
  <sheetData>
    <row r="1" spans="1:10" ht="57.6" customHeight="1" x14ac:dyDescent="0.3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36" customFormat="1" ht="21" x14ac:dyDescent="0.3">
      <c r="A2" s="55" t="s">
        <v>37</v>
      </c>
      <c r="B2" s="55"/>
      <c r="C2" s="37"/>
      <c r="D2" s="37"/>
      <c r="E2" s="37"/>
      <c r="F2" s="37"/>
      <c r="G2" s="37"/>
      <c r="H2" s="37"/>
      <c r="I2" s="37"/>
      <c r="J2" s="37"/>
    </row>
    <row r="3" spans="1:10" ht="31.2" x14ac:dyDescent="0.3">
      <c r="A3" s="2" t="s">
        <v>35</v>
      </c>
      <c r="B3" s="40" t="s">
        <v>0</v>
      </c>
      <c r="C3" s="40" t="s">
        <v>1</v>
      </c>
      <c r="D3" s="41" t="s">
        <v>2</v>
      </c>
      <c r="E3" s="40" t="s">
        <v>3</v>
      </c>
      <c r="F3" s="41" t="s">
        <v>4</v>
      </c>
      <c r="G3" s="44" t="s">
        <v>5</v>
      </c>
      <c r="H3" s="44" t="s">
        <v>6</v>
      </c>
      <c r="I3" s="44" t="s">
        <v>7</v>
      </c>
      <c r="J3" s="44" t="s">
        <v>8</v>
      </c>
    </row>
    <row r="4" spans="1:10" ht="93.6" x14ac:dyDescent="0.3">
      <c r="A4" s="18" t="s">
        <v>33</v>
      </c>
      <c r="B4" s="12">
        <v>4</v>
      </c>
      <c r="C4" s="3">
        <v>1</v>
      </c>
      <c r="D4" s="5" t="s">
        <v>24</v>
      </c>
      <c r="E4" s="19" t="s">
        <v>36</v>
      </c>
      <c r="F4" s="16" t="s">
        <v>34</v>
      </c>
      <c r="G4" s="45">
        <v>1288110.51</v>
      </c>
      <c r="H4" s="47">
        <v>1013770.53</v>
      </c>
      <c r="I4" s="47">
        <v>912393.48</v>
      </c>
      <c r="J4" s="46">
        <v>861704.95</v>
      </c>
    </row>
    <row r="5" spans="1:10" x14ac:dyDescent="0.3">
      <c r="A5" s="39" t="s">
        <v>9</v>
      </c>
      <c r="B5" s="39"/>
      <c r="C5" s="39"/>
      <c r="D5" s="39"/>
      <c r="E5" s="39"/>
      <c r="F5" s="39"/>
      <c r="G5" s="47">
        <f>SUM(G4:G4)</f>
        <v>1288110.51</v>
      </c>
      <c r="H5" s="47">
        <f>SUM(H4:H4)</f>
        <v>1013770.53</v>
      </c>
      <c r="I5" s="47">
        <f>SUM(I4:I4)</f>
        <v>912393.48</v>
      </c>
      <c r="J5" s="47">
        <f>SUM(J4:J4)</f>
        <v>861704.95</v>
      </c>
    </row>
    <row r="6" spans="1:10" ht="14.25" customHeight="1" x14ac:dyDescent="0.3">
      <c r="A6" s="22" t="s">
        <v>10</v>
      </c>
      <c r="B6" s="23"/>
      <c r="C6" s="23"/>
      <c r="D6" s="23"/>
      <c r="E6" s="23"/>
      <c r="F6" s="23"/>
      <c r="G6" s="48"/>
      <c r="H6" s="48"/>
      <c r="I6" s="48"/>
      <c r="J6" s="48">
        <v>1457878.649</v>
      </c>
    </row>
    <row r="7" spans="1:10" ht="15.75" customHeight="1" x14ac:dyDescent="0.3">
      <c r="A7" s="22" t="s">
        <v>25</v>
      </c>
      <c r="B7" s="23"/>
      <c r="C7" s="23"/>
      <c r="D7" s="23"/>
      <c r="E7" s="23"/>
      <c r="F7" s="23"/>
      <c r="G7" s="48"/>
      <c r="H7" s="48"/>
      <c r="I7" s="48"/>
      <c r="J7" s="49">
        <f>J6-J5</f>
        <v>596173.69900000002</v>
      </c>
    </row>
    <row r="19" spans="8:8" x14ac:dyDescent="0.3">
      <c r="H19" s="1" t="s">
        <v>40</v>
      </c>
    </row>
  </sheetData>
  <mergeCells count="2">
    <mergeCell ref="A1:J1"/>
    <mergeCell ref="A2:B2"/>
  </mergeCells>
  <conditionalFormatting sqref="J7">
    <cfRule type="cellIs" dxfId="0" priority="2" operator="greaterThan">
      <formula>0</formula>
    </cfRule>
  </conditionalFormatting>
  <pageMargins left="0.25" right="0.25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RIUS TT</vt:lpstr>
      <vt:lpstr>RIÚS ZA</vt:lpstr>
      <vt:lpstr>RIUS 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Lancošová Juliana</cp:lastModifiedBy>
  <cp:lastPrinted>2018-02-14T08:46:14Z</cp:lastPrinted>
  <dcterms:created xsi:type="dcterms:W3CDTF">2018-01-17T08:09:02Z</dcterms:created>
  <dcterms:modified xsi:type="dcterms:W3CDTF">2018-09-12T11:47:47Z</dcterms:modified>
</cp:coreProperties>
</file>