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0e8844d0159d7992/Desktop/Zoznamy na zverejnenie/"/>
    </mc:Choice>
  </mc:AlternateContent>
  <xr:revisionPtr revIDLastSave="1" documentId="8_{7B995970-4DE9-4FCA-A10A-ECA8DC4A0168}" xr6:coauthVersionLast="46" xr6:coauthVersionMax="46" xr10:uidLastSave="{C239D2AD-C746-43CB-BE5A-4521C599DE5A}"/>
  <bookViews>
    <workbookView xWindow="-120" yWindow="-120" windowWidth="29040" windowHeight="15840" xr2:uid="{00000000-000D-0000-FFFF-FFFF00000000}"/>
  </bookViews>
  <sheets>
    <sheet name="3.kol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G54" i="1"/>
  <c r="I41" i="1"/>
  <c r="I42" i="1"/>
  <c r="I43" i="1"/>
  <c r="I44" i="1"/>
  <c r="I45" i="1"/>
  <c r="I46" i="1"/>
  <c r="I4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4" i="1"/>
  <c r="I34" i="1" l="1"/>
  <c r="H34" i="1"/>
  <c r="G34" i="1"/>
  <c r="J34" i="1"/>
  <c r="H47" i="1"/>
  <c r="G47" i="1"/>
  <c r="I47" i="1" l="1"/>
</calcChain>
</file>

<file path=xl/sharedStrings.xml><?xml version="1.0" encoding="utf-8"?>
<sst xmlns="http://schemas.openxmlformats.org/spreadsheetml/2006/main" count="235" uniqueCount="160">
  <si>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</si>
  <si>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</si>
  <si>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</si>
  <si>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</si>
  <si>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</si>
  <si>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</si>
  <si>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</si>
  <si>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</si>
  <si>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</si>
  <si>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</si>
  <si>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</si>
  <si>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</si>
  <si>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</si>
  <si>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</si>
  <si>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</si>
  <si>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</si>
  <si>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</si>
  <si>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</si>
  <si>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</si>
  <si>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N/A</t>
  </si>
  <si>
    <t>Miestna akčná skupina TRI DOLINY, o.z.</t>
  </si>
  <si>
    <t>42419476</t>
  </si>
  <si>
    <t>MAS Podunajsko o.z.</t>
  </si>
  <si>
    <t>42156394</t>
  </si>
  <si>
    <t>Miestna akčná skupina MAGURA STRÁŽOV</t>
  </si>
  <si>
    <t>42025052</t>
  </si>
  <si>
    <t>Miestna akčná skupina Stredné Ponitrie</t>
  </si>
  <si>
    <t>42025095</t>
  </si>
  <si>
    <t>Hontianske Poiplie</t>
  </si>
  <si>
    <t>42395178</t>
  </si>
  <si>
    <t>Miestna akčná skupina Horný Liptov</t>
  </si>
  <si>
    <t>42063507</t>
  </si>
  <si>
    <t>Občianske združenie Tekov-Hont</t>
  </si>
  <si>
    <t>42211824</t>
  </si>
  <si>
    <t>Miestna akčná skupina Krajšie Kysuce</t>
  </si>
  <si>
    <t>42391288</t>
  </si>
  <si>
    <t>SEKČOV - TOPĽA</t>
  </si>
  <si>
    <t>42421365</t>
  </si>
  <si>
    <t>Miestna akčná skupina MALOHONT</t>
  </si>
  <si>
    <t>45016585</t>
  </si>
  <si>
    <t>Výzva:IROP-PO5-SC511-2019-51 - Financovanie prevádzkových nákladov MAS spojených s riadením uskutočňovania stratégií CLLD (3. kolo)</t>
  </si>
  <si>
    <t>NFP302050AGA5</t>
  </si>
  <si>
    <t>NFP302050AFM9</t>
  </si>
  <si>
    <t>NFP302050ANH1</t>
  </si>
  <si>
    <t>NFP302050AMT1</t>
  </si>
  <si>
    <t>Chod MAS Pod hradom Čičva II</t>
  </si>
  <si>
    <t>Financovanie chodu MAS ZO BTMaMB II.</t>
  </si>
  <si>
    <t>MAS Vršatec - financovanie prevádzkových nákladov II</t>
  </si>
  <si>
    <t>Financovanie prevádzkových nákladov MAS HNILEC II.</t>
  </si>
  <si>
    <t>Miestna akčná skupina Pod hradom Čičva</t>
  </si>
  <si>
    <t>Združenie obcí Bielokarpatsko-trenčianskeho mikroregiónu a Mikroregiónu Bošáčka</t>
  </si>
  <si>
    <t>Miestna akčná skupina Vršatec</t>
  </si>
  <si>
    <t>Miestna akčná skupina HNILEC, o.z.</t>
  </si>
  <si>
    <t>42344662</t>
  </si>
  <si>
    <t>42377200</t>
  </si>
  <si>
    <t>42025303</t>
  </si>
  <si>
    <t>42101638</t>
  </si>
  <si>
    <t>NFP302050ALR9</t>
  </si>
  <si>
    <t>NFP302050AKW7</t>
  </si>
  <si>
    <t>NFP302050AKQ5</t>
  </si>
  <si>
    <t>Financovanie nákladov súvisiacich s prevádzkou MAS Bebrava</t>
  </si>
  <si>
    <t>Financovanie prevádzkových nákladov MAS Bystrická dolina</t>
  </si>
  <si>
    <t>CHOD MAS TRI DOLINY 2</t>
  </si>
  <si>
    <t>Miestna akčná skupina Bebrava</t>
  </si>
  <si>
    <t>Miestna akčná skupina Bystrická dolina</t>
  </si>
  <si>
    <t>42373891</t>
  </si>
  <si>
    <t>42433835</t>
  </si>
  <si>
    <t>NFP302050AGM6</t>
  </si>
  <si>
    <t>NFP302050AFV1</t>
  </si>
  <si>
    <t>Financovanie prevádzkových nákladov MAS SEKČOV - TOPĽA (Chod MAS II)</t>
  </si>
  <si>
    <t>Financovanie prevádzkových nákladov MAS Horný Liptov II.</t>
  </si>
  <si>
    <t>NFP302050AFH2</t>
  </si>
  <si>
    <t>NFP302050AFD2</t>
  </si>
  <si>
    <t>Financovanie prevádzkových nákladov MAS Podunajsko o.z. 2</t>
  </si>
  <si>
    <t>Financovanie prevádzkových nákladov MAS Stredné Ponitrie spojených s riadením uskutočňovania stratégie CLLD</t>
  </si>
  <si>
    <t>NFP302050Z881</t>
  </si>
  <si>
    <t>NFP302050AFJ4</t>
  </si>
  <si>
    <t>NFP302050Y676</t>
  </si>
  <si>
    <t>NFP302050AFT3</t>
  </si>
  <si>
    <t>NFP302050AFJ8</t>
  </si>
  <si>
    <t>NFP302050Z914</t>
  </si>
  <si>
    <t>NFP302050AFK6</t>
  </si>
  <si>
    <t>ŽoNFP MAS Terchovská dolina</t>
  </si>
  <si>
    <t>Financovanie prevádzkových nákladov MAS MAGURA STRÁŽOV  spojených s riadením uskutočňovania stratégií CLLD</t>
  </si>
  <si>
    <t>Partnerstvo pre Horné Záhorie - chod MAS  II</t>
  </si>
  <si>
    <t>Financovanie prevádzkových nákladov MAS ROŇAVA, o.z.</t>
  </si>
  <si>
    <t>Financovanie prevádzkových nákladov na chod MAS Tríbečsko II.</t>
  </si>
  <si>
    <t>Financovanie prevádzkových nákladov MAS spojených s riadením uskutočňovania stratégií CLLD</t>
  </si>
  <si>
    <t>Financovanie chodu kancelárie MAS Agroprameň 2</t>
  </si>
  <si>
    <t>Miestna akčná skupina Terchovská dolina</t>
  </si>
  <si>
    <t>Partnerstvo pre Horné Záhorie o. z.</t>
  </si>
  <si>
    <t>Miestna akčná skupina ROŇAVA, o.z.</t>
  </si>
  <si>
    <t>Mikroregión TRÍBEČSKO</t>
  </si>
  <si>
    <t>Kopaničiarsky región - miestna akčná skupina</t>
  </si>
  <si>
    <t>Agroprameň</t>
  </si>
  <si>
    <t>42063418</t>
  </si>
  <si>
    <t>45013501</t>
  </si>
  <si>
    <t>42331676</t>
  </si>
  <si>
    <t>42120594</t>
  </si>
  <si>
    <t>42025150</t>
  </si>
  <si>
    <t>42160723</t>
  </si>
  <si>
    <t>NFP302050AA54</t>
  </si>
  <si>
    <t>NFP302050ADM5</t>
  </si>
  <si>
    <t>NFP302050Z462</t>
  </si>
  <si>
    <t>NFP302050Z261</t>
  </si>
  <si>
    <t>NFP302050Y449</t>
  </si>
  <si>
    <t>NFP302050Z121</t>
  </si>
  <si>
    <t>NFP302050AFT4</t>
  </si>
  <si>
    <t>NFP302050Z909</t>
  </si>
  <si>
    <t>NFP302050AFR2</t>
  </si>
  <si>
    <t>Financovanie prevádzkových nákladov MAS Krajšie Kysuce 2</t>
  </si>
  <si>
    <t>Financovanie prevádzkových nákladov MAS Biela Orava</t>
  </si>
  <si>
    <t>Financovanie prevádzkových nákladov MAS Tekov-Hont spojených s riadením uskutočňovania stratégií CLLD OZ Tekov-Hont</t>
  </si>
  <si>
    <t>VSP Stredný Gemer - Chod MAS II</t>
  </si>
  <si>
    <t>Zabezpečenie chodu MAS a riadenie implementácie stratégie CLLD II.</t>
  </si>
  <si>
    <t>Miestna akčná skupina MALOHONT - chod MAS II</t>
  </si>
  <si>
    <t>Financovanie prevádzkových nákladov MAS OLŠAVA - TORYSA, o.z.</t>
  </si>
  <si>
    <t>Financovanie prevádzkových nákladov MAS Záhorie, o.z.</t>
  </si>
  <si>
    <t>Financovanie prevádzkových nákladov MAS Zemplín pod Vihorlatom,o.z. - II časť</t>
  </si>
  <si>
    <t>Miestna akčná skupina Biela Orava</t>
  </si>
  <si>
    <t>VSP - Stredný Gemer</t>
  </si>
  <si>
    <t>MAS Orava, o.z.</t>
  </si>
  <si>
    <t>Miestna akčná skupina OLŠAVA - TORYSA, o.z.</t>
  </si>
  <si>
    <t>MAS Záhorie, o.z.</t>
  </si>
  <si>
    <t>Miestna akčná skupina Zemplín pod Vihorlatom, o.z.</t>
  </si>
  <si>
    <t>42387311</t>
  </si>
  <si>
    <t>45021457</t>
  </si>
  <si>
    <t>42351898</t>
  </si>
  <si>
    <t>42109507</t>
  </si>
  <si>
    <t>42401844</t>
  </si>
  <si>
    <t>42409179</t>
  </si>
  <si>
    <t>NFP302050Y738</t>
  </si>
  <si>
    <t>NFP302050ACR3</t>
  </si>
  <si>
    <t>Prevádzkové náklady MAS CEDRON - NITRAVA</t>
  </si>
  <si>
    <t>Prevádzkové náklady MAS Žiar</t>
  </si>
  <si>
    <t>Miestna akčná skupina CEDRON - NITRAVA</t>
  </si>
  <si>
    <t>Žiar</t>
  </si>
  <si>
    <t>42051983</t>
  </si>
  <si>
    <t>42024803</t>
  </si>
  <si>
    <t>NFP302050AFG8</t>
  </si>
  <si>
    <t>Financovanie prevádzkových nákladov MAS RUDOHORIE, o.z. spojených s riadením uskutočňovania stratégie CLLD</t>
  </si>
  <si>
    <t>Miestna akčná skupina RUDOHORIE, o.z.</t>
  </si>
  <si>
    <t>42102219</t>
  </si>
  <si>
    <t>NFP302050AKU6</t>
  </si>
  <si>
    <t>Financovanie prevádzkových nákladov a riadenie uskutočňovania stratégie CLLD MAS SOTDUM II.</t>
  </si>
  <si>
    <t>Miestna akčná skupina Spoločenstva obcí topoľčiansko-duchonského mikroregiónu</t>
  </si>
  <si>
    <t>42125618</t>
  </si>
  <si>
    <t>§ 19 ods. 9 písm. a) zákona 292/2014 Z.z.</t>
  </si>
  <si>
    <t>NFP302050AJF6</t>
  </si>
  <si>
    <t>Financovanie prevádzkových nákladov MAS II.</t>
  </si>
  <si>
    <t>MAS "Horný Šariš - Minčol"</t>
  </si>
  <si>
    <t>42420245</t>
  </si>
  <si>
    <t>NFP302050ACL5</t>
  </si>
  <si>
    <t>NFP302050AFU9</t>
  </si>
  <si>
    <t>NFP302050Z753</t>
  </si>
  <si>
    <t>NFP302050Z089</t>
  </si>
  <si>
    <t>Financovanie prevádzkových nákladov MAS Hontianske Poiplie spojených s riadením uskutočňovania stratégie CLLD 2</t>
  </si>
  <si>
    <t>NFP302050ADV1</t>
  </si>
  <si>
    <t>NFP302050Z545</t>
  </si>
  <si>
    <t>§ 20 ods. 1. písm a) zákona 292/2014  Z.z.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</si>
</sst>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4" fontId="0" fillId="10" borderId="2" xfId="0" applyNumberFormat="1" applyFont="1" applyFill="1" applyBorder="1"/>
    <xf numFmtId="4" fontId="0" fillId="1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19" workbookViewId="0">
      <selection activeCell="M47" sqref="M47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21" x14ac:dyDescent="0.25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25">
      <c r="A2" s="40" t="s">
        <v>0</v>
      </c>
      <c r="B2" s="40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0" t="s">
        <v>19</v>
      </c>
      <c r="B4" s="16">
        <v>3</v>
      </c>
      <c r="C4" s="21" t="s">
        <v>41</v>
      </c>
      <c r="D4" s="22" t="s">
        <v>45</v>
      </c>
      <c r="E4" s="22" t="s">
        <v>49</v>
      </c>
      <c r="F4" s="23" t="s">
        <v>53</v>
      </c>
      <c r="G4" s="24">
        <v>203485.39</v>
      </c>
      <c r="H4" s="24">
        <v>203485.39</v>
      </c>
      <c r="I4" s="31">
        <v>193311.12</v>
      </c>
      <c r="J4" s="32">
        <f>H4*0.95</f>
        <v>193311.12049999999</v>
      </c>
    </row>
    <row r="5" spans="1:10" ht="75" x14ac:dyDescent="0.25">
      <c r="A5" s="20" t="s">
        <v>19</v>
      </c>
      <c r="B5" s="16">
        <v>3</v>
      </c>
      <c r="C5" s="21" t="s">
        <v>42</v>
      </c>
      <c r="D5" s="22" t="s">
        <v>46</v>
      </c>
      <c r="E5" s="22" t="s">
        <v>50</v>
      </c>
      <c r="F5" s="23" t="s">
        <v>54</v>
      </c>
      <c r="G5" s="24">
        <v>44806.39</v>
      </c>
      <c r="H5" s="24">
        <v>44806.39</v>
      </c>
      <c r="I5" s="31">
        <v>42566.07</v>
      </c>
      <c r="J5" s="32">
        <f t="shared" ref="J5:J33" si="0">H5*0.95</f>
        <v>42566.070499999994</v>
      </c>
    </row>
    <row r="6" spans="1:10" ht="30" x14ac:dyDescent="0.25">
      <c r="A6" s="20" t="s">
        <v>19</v>
      </c>
      <c r="B6" s="16">
        <v>3</v>
      </c>
      <c r="C6" s="21" t="s">
        <v>43</v>
      </c>
      <c r="D6" s="22" t="s">
        <v>47</v>
      </c>
      <c r="E6" s="22" t="s">
        <v>51</v>
      </c>
      <c r="F6" s="23" t="s">
        <v>55</v>
      </c>
      <c r="G6" s="24">
        <v>107750</v>
      </c>
      <c r="H6" s="24">
        <v>107750</v>
      </c>
      <c r="I6" s="31">
        <v>102362.5</v>
      </c>
      <c r="J6" s="32">
        <f t="shared" si="0"/>
        <v>102362.5</v>
      </c>
    </row>
    <row r="7" spans="1:10" ht="30" x14ac:dyDescent="0.25">
      <c r="A7" s="20" t="s">
        <v>19</v>
      </c>
      <c r="B7" s="16">
        <v>3</v>
      </c>
      <c r="C7" s="21" t="s">
        <v>44</v>
      </c>
      <c r="D7" s="22" t="s">
        <v>48</v>
      </c>
      <c r="E7" s="22" t="s">
        <v>52</v>
      </c>
      <c r="F7" s="23" t="s">
        <v>56</v>
      </c>
      <c r="G7" s="24">
        <v>225782.27</v>
      </c>
      <c r="H7" s="24">
        <v>216453.56</v>
      </c>
      <c r="I7" s="31">
        <v>205630.88</v>
      </c>
      <c r="J7" s="32">
        <f t="shared" si="0"/>
        <v>205630.88199999998</v>
      </c>
    </row>
    <row r="8" spans="1:10" ht="30" x14ac:dyDescent="0.25">
      <c r="A8" s="20" t="s">
        <v>19</v>
      </c>
      <c r="B8" s="16">
        <v>3</v>
      </c>
      <c r="C8" s="21" t="s">
        <v>57</v>
      </c>
      <c r="D8" s="22" t="s">
        <v>60</v>
      </c>
      <c r="E8" s="22" t="s">
        <v>63</v>
      </c>
      <c r="F8" s="23" t="s">
        <v>65</v>
      </c>
      <c r="G8" s="24">
        <v>113607.47</v>
      </c>
      <c r="H8" s="24">
        <v>113607.47</v>
      </c>
      <c r="I8" s="31">
        <v>107927.1</v>
      </c>
      <c r="J8" s="32">
        <f t="shared" si="0"/>
        <v>107927.0965</v>
      </c>
    </row>
    <row r="9" spans="1:10" ht="30" x14ac:dyDescent="0.25">
      <c r="A9" s="20" t="s">
        <v>19</v>
      </c>
      <c r="B9" s="16">
        <v>3</v>
      </c>
      <c r="C9" s="21" t="s">
        <v>58</v>
      </c>
      <c r="D9" s="22" t="s">
        <v>61</v>
      </c>
      <c r="E9" s="22" t="s">
        <v>64</v>
      </c>
      <c r="F9" s="23" t="s">
        <v>66</v>
      </c>
      <c r="G9" s="24">
        <v>76134.880000000005</v>
      </c>
      <c r="H9" s="24">
        <v>76134.880000000005</v>
      </c>
      <c r="I9" s="31">
        <v>72328.14</v>
      </c>
      <c r="J9" s="32">
        <f t="shared" si="0"/>
        <v>72328.135999999999</v>
      </c>
    </row>
    <row r="10" spans="1:10" ht="30" x14ac:dyDescent="0.25">
      <c r="A10" s="20" t="s">
        <v>19</v>
      </c>
      <c r="B10" s="16">
        <v>3</v>
      </c>
      <c r="C10" s="21" t="s">
        <v>59</v>
      </c>
      <c r="D10" s="22" t="s">
        <v>62</v>
      </c>
      <c r="E10" s="22" t="s">
        <v>20</v>
      </c>
      <c r="F10" s="23" t="s">
        <v>21</v>
      </c>
      <c r="G10" s="24">
        <v>160982.28</v>
      </c>
      <c r="H10" s="24">
        <v>160982.28</v>
      </c>
      <c r="I10" s="31">
        <v>152933.17000000001</v>
      </c>
      <c r="J10" s="32">
        <f t="shared" si="0"/>
        <v>152933.166</v>
      </c>
    </row>
    <row r="11" spans="1:10" ht="30" x14ac:dyDescent="0.25">
      <c r="A11" s="20" t="s">
        <v>19</v>
      </c>
      <c r="B11" s="16">
        <v>3</v>
      </c>
      <c r="C11" s="21" t="s">
        <v>67</v>
      </c>
      <c r="D11" s="22" t="s">
        <v>69</v>
      </c>
      <c r="E11" s="22" t="s">
        <v>36</v>
      </c>
      <c r="F11" s="23" t="s">
        <v>37</v>
      </c>
      <c r="G11" s="24">
        <v>199226.03</v>
      </c>
      <c r="H11" s="24">
        <v>199226.03</v>
      </c>
      <c r="I11" s="31">
        <v>189264.73</v>
      </c>
      <c r="J11" s="32">
        <f t="shared" si="0"/>
        <v>189264.7285</v>
      </c>
    </row>
    <row r="12" spans="1:10" ht="30" x14ac:dyDescent="0.25">
      <c r="A12" s="20" t="s">
        <v>19</v>
      </c>
      <c r="B12" s="16">
        <v>3</v>
      </c>
      <c r="C12" s="21" t="s">
        <v>68</v>
      </c>
      <c r="D12" s="22" t="s">
        <v>70</v>
      </c>
      <c r="E12" s="22" t="s">
        <v>30</v>
      </c>
      <c r="F12" s="23" t="s">
        <v>31</v>
      </c>
      <c r="G12" s="24">
        <v>209959.08</v>
      </c>
      <c r="H12" s="24">
        <v>209763.58</v>
      </c>
      <c r="I12" s="31">
        <v>199275.4</v>
      </c>
      <c r="J12" s="32">
        <f t="shared" si="0"/>
        <v>199275.40099999998</v>
      </c>
    </row>
    <row r="13" spans="1:10" ht="30" x14ac:dyDescent="0.25">
      <c r="A13" s="20" t="s">
        <v>19</v>
      </c>
      <c r="B13" s="16">
        <v>3</v>
      </c>
      <c r="C13" s="21" t="s">
        <v>71</v>
      </c>
      <c r="D13" s="22" t="s">
        <v>73</v>
      </c>
      <c r="E13" s="22" t="s">
        <v>22</v>
      </c>
      <c r="F13" s="23" t="s">
        <v>23</v>
      </c>
      <c r="G13" s="24">
        <v>117857.51</v>
      </c>
      <c r="H13" s="24">
        <v>117857.51</v>
      </c>
      <c r="I13" s="31">
        <v>111964.63</v>
      </c>
      <c r="J13" s="32">
        <f t="shared" si="0"/>
        <v>111964.63449999999</v>
      </c>
    </row>
    <row r="14" spans="1:10" ht="45" x14ac:dyDescent="0.25">
      <c r="A14" s="20" t="s">
        <v>19</v>
      </c>
      <c r="B14" s="16">
        <v>3</v>
      </c>
      <c r="C14" s="21" t="s">
        <v>72</v>
      </c>
      <c r="D14" s="22" t="s">
        <v>74</v>
      </c>
      <c r="E14" s="22" t="s">
        <v>26</v>
      </c>
      <c r="F14" s="23" t="s">
        <v>27</v>
      </c>
      <c r="G14" s="24">
        <v>138826.28</v>
      </c>
      <c r="H14" s="24">
        <v>138826.28</v>
      </c>
      <c r="I14" s="31">
        <v>131884.97</v>
      </c>
      <c r="J14" s="32">
        <f t="shared" si="0"/>
        <v>131884.96599999999</v>
      </c>
    </row>
    <row r="15" spans="1:10" ht="30" x14ac:dyDescent="0.25">
      <c r="A15" s="20" t="s">
        <v>19</v>
      </c>
      <c r="B15" s="16">
        <v>3</v>
      </c>
      <c r="C15" s="21" t="s">
        <v>75</v>
      </c>
      <c r="D15" s="22" t="s">
        <v>82</v>
      </c>
      <c r="E15" s="22" t="s">
        <v>89</v>
      </c>
      <c r="F15" s="23" t="s">
        <v>95</v>
      </c>
      <c r="G15" s="24">
        <v>102543.47</v>
      </c>
      <c r="H15" s="24">
        <v>102543.47</v>
      </c>
      <c r="I15" s="31">
        <v>97416.3</v>
      </c>
      <c r="J15" s="32">
        <f t="shared" si="0"/>
        <v>97416.296499999997</v>
      </c>
    </row>
    <row r="16" spans="1:10" ht="45" x14ac:dyDescent="0.25">
      <c r="A16" s="20" t="s">
        <v>19</v>
      </c>
      <c r="B16" s="16">
        <v>3</v>
      </c>
      <c r="C16" s="21" t="s">
        <v>76</v>
      </c>
      <c r="D16" s="22" t="s">
        <v>83</v>
      </c>
      <c r="E16" s="22" t="s">
        <v>24</v>
      </c>
      <c r="F16" s="23" t="s">
        <v>25</v>
      </c>
      <c r="G16" s="24">
        <v>176439.82</v>
      </c>
      <c r="H16" s="24">
        <v>176439.82</v>
      </c>
      <c r="I16" s="31">
        <v>167617.82999999999</v>
      </c>
      <c r="J16" s="32">
        <f t="shared" si="0"/>
        <v>167617.829</v>
      </c>
    </row>
    <row r="17" spans="1:10" ht="30" x14ac:dyDescent="0.25">
      <c r="A17" s="20" t="s">
        <v>19</v>
      </c>
      <c r="B17" s="16">
        <v>3</v>
      </c>
      <c r="C17" s="21" t="s">
        <v>77</v>
      </c>
      <c r="D17" s="22" t="s">
        <v>84</v>
      </c>
      <c r="E17" s="22" t="s">
        <v>90</v>
      </c>
      <c r="F17" s="23" t="s">
        <v>96</v>
      </c>
      <c r="G17" s="24">
        <v>163146.06</v>
      </c>
      <c r="H17" s="24">
        <v>163027.63</v>
      </c>
      <c r="I17" s="31">
        <v>154876.25</v>
      </c>
      <c r="J17" s="32">
        <f t="shared" si="0"/>
        <v>154876.24849999999</v>
      </c>
    </row>
    <row r="18" spans="1:10" ht="30" x14ac:dyDescent="0.25">
      <c r="A18" s="20" t="s">
        <v>19</v>
      </c>
      <c r="B18" s="16">
        <v>3</v>
      </c>
      <c r="C18" s="21" t="s">
        <v>78</v>
      </c>
      <c r="D18" s="22" t="s">
        <v>85</v>
      </c>
      <c r="E18" s="22" t="s">
        <v>91</v>
      </c>
      <c r="F18" s="23" t="s">
        <v>97</v>
      </c>
      <c r="G18" s="24">
        <v>149468.81</v>
      </c>
      <c r="H18" s="24">
        <v>149468.81</v>
      </c>
      <c r="I18" s="31">
        <v>141995.37</v>
      </c>
      <c r="J18" s="32">
        <f t="shared" si="0"/>
        <v>141995.3695</v>
      </c>
    </row>
    <row r="19" spans="1:10" ht="30" x14ac:dyDescent="0.25">
      <c r="A19" s="20" t="s">
        <v>19</v>
      </c>
      <c r="B19" s="16">
        <v>3</v>
      </c>
      <c r="C19" s="21" t="s">
        <v>79</v>
      </c>
      <c r="D19" s="22" t="s">
        <v>86</v>
      </c>
      <c r="E19" s="22" t="s">
        <v>92</v>
      </c>
      <c r="F19" s="23" t="s">
        <v>98</v>
      </c>
      <c r="G19" s="24">
        <v>110446.25</v>
      </c>
      <c r="H19" s="24">
        <v>110446.25</v>
      </c>
      <c r="I19" s="31">
        <v>104923.94</v>
      </c>
      <c r="J19" s="32">
        <f t="shared" si="0"/>
        <v>104923.9375</v>
      </c>
    </row>
    <row r="20" spans="1:10" ht="30" x14ac:dyDescent="0.25">
      <c r="A20" s="20" t="s">
        <v>19</v>
      </c>
      <c r="B20" s="16">
        <v>3</v>
      </c>
      <c r="C20" s="21" t="s">
        <v>80</v>
      </c>
      <c r="D20" s="22" t="s">
        <v>87</v>
      </c>
      <c r="E20" s="22" t="s">
        <v>93</v>
      </c>
      <c r="F20" s="23" t="s">
        <v>99</v>
      </c>
      <c r="G20" s="24">
        <v>157204.9</v>
      </c>
      <c r="H20" s="24">
        <v>157204.9</v>
      </c>
      <c r="I20" s="31">
        <v>149344.65</v>
      </c>
      <c r="J20" s="32">
        <f t="shared" si="0"/>
        <v>149344.655</v>
      </c>
    </row>
    <row r="21" spans="1:10" x14ac:dyDescent="0.25">
      <c r="A21" s="20" t="s">
        <v>19</v>
      </c>
      <c r="B21" s="16">
        <v>3</v>
      </c>
      <c r="C21" s="21" t="s">
        <v>81</v>
      </c>
      <c r="D21" s="22" t="s">
        <v>88</v>
      </c>
      <c r="E21" s="22" t="s">
        <v>94</v>
      </c>
      <c r="F21" s="23" t="s">
        <v>100</v>
      </c>
      <c r="G21" s="24">
        <v>123441.75</v>
      </c>
      <c r="H21" s="24">
        <v>123441.75</v>
      </c>
      <c r="I21" s="31">
        <v>117269.66</v>
      </c>
      <c r="J21" s="32">
        <f t="shared" si="0"/>
        <v>117269.66249999999</v>
      </c>
    </row>
    <row r="22" spans="1:10" ht="30" x14ac:dyDescent="0.25">
      <c r="A22" s="20" t="s">
        <v>19</v>
      </c>
      <c r="B22" s="16">
        <v>3</v>
      </c>
      <c r="C22" s="21" t="s">
        <v>101</v>
      </c>
      <c r="D22" s="22" t="s">
        <v>110</v>
      </c>
      <c r="E22" s="22" t="s">
        <v>34</v>
      </c>
      <c r="F22" s="23" t="s">
        <v>35</v>
      </c>
      <c r="G22" s="24">
        <v>116288.62</v>
      </c>
      <c r="H22" s="24">
        <v>116288.62</v>
      </c>
      <c r="I22" s="31">
        <v>110474.19</v>
      </c>
      <c r="J22" s="32">
        <f t="shared" si="0"/>
        <v>110474.18899999998</v>
      </c>
    </row>
    <row r="23" spans="1:10" ht="30" x14ac:dyDescent="0.25">
      <c r="A23" s="20" t="s">
        <v>19</v>
      </c>
      <c r="B23" s="16">
        <v>3</v>
      </c>
      <c r="C23" s="21" t="s">
        <v>102</v>
      </c>
      <c r="D23" s="22" t="s">
        <v>111</v>
      </c>
      <c r="E23" s="22" t="s">
        <v>119</v>
      </c>
      <c r="F23" s="23" t="s">
        <v>125</v>
      </c>
      <c r="G23" s="24">
        <v>148034.87</v>
      </c>
      <c r="H23" s="24">
        <v>148034.87</v>
      </c>
      <c r="I23" s="31">
        <v>140633.13</v>
      </c>
      <c r="J23" s="32">
        <f t="shared" si="0"/>
        <v>140633.12649999998</v>
      </c>
    </row>
    <row r="24" spans="1:10" ht="45" x14ac:dyDescent="0.25">
      <c r="A24" s="20" t="s">
        <v>19</v>
      </c>
      <c r="B24" s="16">
        <v>3</v>
      </c>
      <c r="C24" s="21" t="s">
        <v>103</v>
      </c>
      <c r="D24" s="22" t="s">
        <v>112</v>
      </c>
      <c r="E24" s="22" t="s">
        <v>32</v>
      </c>
      <c r="F24" s="23" t="s">
        <v>33</v>
      </c>
      <c r="G24" s="24">
        <v>163785.76</v>
      </c>
      <c r="H24" s="24">
        <v>163785.76</v>
      </c>
      <c r="I24" s="31">
        <v>155596.47</v>
      </c>
      <c r="J24" s="32">
        <f t="shared" si="0"/>
        <v>155596.47200000001</v>
      </c>
    </row>
    <row r="25" spans="1:10" x14ac:dyDescent="0.25">
      <c r="A25" s="20" t="s">
        <v>19</v>
      </c>
      <c r="B25" s="16">
        <v>3</v>
      </c>
      <c r="C25" s="21" t="s">
        <v>104</v>
      </c>
      <c r="D25" s="22" t="s">
        <v>113</v>
      </c>
      <c r="E25" s="22" t="s">
        <v>120</v>
      </c>
      <c r="F25" s="23" t="s">
        <v>126</v>
      </c>
      <c r="G25" s="24">
        <v>394557.08</v>
      </c>
      <c r="H25" s="24">
        <v>375150.51</v>
      </c>
      <c r="I25" s="31">
        <v>356392.98</v>
      </c>
      <c r="J25" s="32">
        <f t="shared" si="0"/>
        <v>356392.98450000002</v>
      </c>
    </row>
    <row r="26" spans="1:10" ht="30" x14ac:dyDescent="0.25">
      <c r="A26" s="20" t="s">
        <v>19</v>
      </c>
      <c r="B26" s="16">
        <v>3</v>
      </c>
      <c r="C26" s="21" t="s">
        <v>105</v>
      </c>
      <c r="D26" s="22" t="s">
        <v>114</v>
      </c>
      <c r="E26" s="22" t="s">
        <v>121</v>
      </c>
      <c r="F26" s="23" t="s">
        <v>127</v>
      </c>
      <c r="G26" s="24">
        <v>242867.21</v>
      </c>
      <c r="H26" s="24">
        <v>242867.21</v>
      </c>
      <c r="I26" s="31">
        <v>230723.85</v>
      </c>
      <c r="J26" s="32">
        <f t="shared" si="0"/>
        <v>230723.84949999998</v>
      </c>
    </row>
    <row r="27" spans="1:10" ht="30" x14ac:dyDescent="0.25">
      <c r="A27" s="20" t="s">
        <v>19</v>
      </c>
      <c r="B27" s="16">
        <v>3</v>
      </c>
      <c r="C27" s="21" t="s">
        <v>106</v>
      </c>
      <c r="D27" s="22" t="s">
        <v>115</v>
      </c>
      <c r="E27" s="22" t="s">
        <v>38</v>
      </c>
      <c r="F27" s="23" t="s">
        <v>39</v>
      </c>
      <c r="G27" s="24">
        <v>334339.56</v>
      </c>
      <c r="H27" s="24">
        <v>334339.55</v>
      </c>
      <c r="I27" s="31">
        <v>317622.57</v>
      </c>
      <c r="J27" s="32">
        <f t="shared" si="0"/>
        <v>317622.57249999995</v>
      </c>
    </row>
    <row r="28" spans="1:10" ht="30" x14ac:dyDescent="0.25">
      <c r="A28" s="20" t="s">
        <v>19</v>
      </c>
      <c r="B28" s="16">
        <v>3</v>
      </c>
      <c r="C28" s="21" t="s">
        <v>107</v>
      </c>
      <c r="D28" s="22" t="s">
        <v>116</v>
      </c>
      <c r="E28" s="22" t="s">
        <v>122</v>
      </c>
      <c r="F28" s="23" t="s">
        <v>128</v>
      </c>
      <c r="G28" s="24">
        <v>134637.63</v>
      </c>
      <c r="H28" s="24">
        <v>134637.62</v>
      </c>
      <c r="I28" s="31">
        <v>127905.74</v>
      </c>
      <c r="J28" s="32">
        <f t="shared" si="0"/>
        <v>127905.73899999999</v>
      </c>
    </row>
    <row r="29" spans="1:10" ht="30" x14ac:dyDescent="0.25">
      <c r="A29" s="20" t="s">
        <v>19</v>
      </c>
      <c r="B29" s="16">
        <v>3</v>
      </c>
      <c r="C29" s="21" t="s">
        <v>108</v>
      </c>
      <c r="D29" s="22" t="s">
        <v>117</v>
      </c>
      <c r="E29" s="22" t="s">
        <v>123</v>
      </c>
      <c r="F29" s="23" t="s">
        <v>129</v>
      </c>
      <c r="G29" s="24">
        <v>179837.7</v>
      </c>
      <c r="H29" s="24">
        <v>179837.7</v>
      </c>
      <c r="I29" s="31">
        <v>170845.81</v>
      </c>
      <c r="J29" s="32">
        <f t="shared" si="0"/>
        <v>170845.815</v>
      </c>
    </row>
    <row r="30" spans="1:10" ht="45" x14ac:dyDescent="0.25">
      <c r="A30" s="20" t="s">
        <v>19</v>
      </c>
      <c r="B30" s="16">
        <v>3</v>
      </c>
      <c r="C30" s="21" t="s">
        <v>109</v>
      </c>
      <c r="D30" s="22" t="s">
        <v>118</v>
      </c>
      <c r="E30" s="22" t="s">
        <v>124</v>
      </c>
      <c r="F30" s="23" t="s">
        <v>130</v>
      </c>
      <c r="G30" s="24">
        <v>170585.96</v>
      </c>
      <c r="H30" s="24">
        <v>170117.96</v>
      </c>
      <c r="I30" s="31">
        <v>161612.06</v>
      </c>
      <c r="J30" s="32">
        <f t="shared" si="0"/>
        <v>161612.06199999998</v>
      </c>
    </row>
    <row r="31" spans="1:10" ht="30" x14ac:dyDescent="0.25">
      <c r="A31" s="20" t="s">
        <v>19</v>
      </c>
      <c r="B31" s="16">
        <v>3</v>
      </c>
      <c r="C31" s="21" t="s">
        <v>131</v>
      </c>
      <c r="D31" s="22" t="s">
        <v>133</v>
      </c>
      <c r="E31" s="22" t="s">
        <v>135</v>
      </c>
      <c r="F31" s="23" t="s">
        <v>137</v>
      </c>
      <c r="G31" s="24">
        <v>107252.86</v>
      </c>
      <c r="H31" s="24">
        <v>106746.07</v>
      </c>
      <c r="I31" s="31">
        <v>101408.77</v>
      </c>
      <c r="J31" s="32">
        <f t="shared" si="0"/>
        <v>101408.7665</v>
      </c>
    </row>
    <row r="32" spans="1:10" x14ac:dyDescent="0.25">
      <c r="A32" s="20" t="s">
        <v>19</v>
      </c>
      <c r="B32" s="16">
        <v>3</v>
      </c>
      <c r="C32" s="21" t="s">
        <v>132</v>
      </c>
      <c r="D32" s="22" t="s">
        <v>134</v>
      </c>
      <c r="E32" s="22" t="s">
        <v>136</v>
      </c>
      <c r="F32" s="23" t="s">
        <v>138</v>
      </c>
      <c r="G32" s="24">
        <v>94604.33</v>
      </c>
      <c r="H32" s="24">
        <v>92691.45</v>
      </c>
      <c r="I32" s="31">
        <v>88056.88</v>
      </c>
      <c r="J32" s="32">
        <f t="shared" si="0"/>
        <v>88056.877499999988</v>
      </c>
    </row>
    <row r="33" spans="1:10" ht="45" x14ac:dyDescent="0.25">
      <c r="A33" s="20" t="s">
        <v>19</v>
      </c>
      <c r="B33" s="16">
        <v>3</v>
      </c>
      <c r="C33" s="21" t="s">
        <v>139</v>
      </c>
      <c r="D33" s="22" t="s">
        <v>140</v>
      </c>
      <c r="E33" s="22" t="s">
        <v>141</v>
      </c>
      <c r="F33" s="23" t="s">
        <v>142</v>
      </c>
      <c r="G33" s="24">
        <v>51358.33</v>
      </c>
      <c r="H33" s="24">
        <v>51358.33</v>
      </c>
      <c r="I33" s="31">
        <v>48790.41</v>
      </c>
      <c r="J33" s="32">
        <f t="shared" si="0"/>
        <v>48790.413500000002</v>
      </c>
    </row>
    <row r="34" spans="1:10" ht="15.75" x14ac:dyDescent="0.25">
      <c r="A34" s="41" t="s">
        <v>10</v>
      </c>
      <c r="B34" s="41"/>
      <c r="C34" s="41"/>
      <c r="D34" s="41"/>
      <c r="E34" s="41"/>
      <c r="F34" s="6"/>
      <c r="G34" s="7">
        <f>SUM(G4:G33)</f>
        <v>4719258.5500000007</v>
      </c>
      <c r="H34" s="7">
        <f>SUM(H4:H33)</f>
        <v>4687321.6500000004</v>
      </c>
      <c r="I34" s="7">
        <f>SUM(I4:I33)</f>
        <v>4452955.57</v>
      </c>
      <c r="J34" s="7">
        <f>SUM(J4:J33)</f>
        <v>4452955.567499999</v>
      </c>
    </row>
    <row r="38" spans="1:10" ht="15.75" x14ac:dyDescent="0.25">
      <c r="A38" s="8" t="s">
        <v>11</v>
      </c>
      <c r="B38" s="8"/>
      <c r="C38" s="9"/>
      <c r="D38" s="9"/>
      <c r="E38" s="30"/>
      <c r="F38" s="10"/>
    </row>
    <row r="39" spans="1:10" ht="15.75" x14ac:dyDescent="0.25">
      <c r="A39" s="4" t="s">
        <v>18</v>
      </c>
      <c r="B39" s="11" t="s">
        <v>1</v>
      </c>
      <c r="C39" s="11" t="s">
        <v>2</v>
      </c>
      <c r="D39" s="11" t="s">
        <v>3</v>
      </c>
      <c r="E39" s="11" t="s">
        <v>4</v>
      </c>
      <c r="F39" s="11" t="s">
        <v>5</v>
      </c>
      <c r="G39" s="11" t="s">
        <v>6</v>
      </c>
      <c r="H39" s="11" t="s">
        <v>12</v>
      </c>
      <c r="I39" s="11" t="s">
        <v>13</v>
      </c>
      <c r="J39" s="11" t="s">
        <v>14</v>
      </c>
    </row>
    <row r="40" spans="1:10" ht="30" x14ac:dyDescent="0.25">
      <c r="A40" s="20" t="s">
        <v>19</v>
      </c>
      <c r="B40" s="16">
        <v>3</v>
      </c>
      <c r="C40" s="21" t="s">
        <v>148</v>
      </c>
      <c r="D40" s="22" t="s">
        <v>149</v>
      </c>
      <c r="E40" s="22" t="s">
        <v>150</v>
      </c>
      <c r="F40" s="23" t="s">
        <v>151</v>
      </c>
      <c r="G40" s="24">
        <v>28456.400000000001</v>
      </c>
      <c r="H40" s="24">
        <v>27033.58</v>
      </c>
      <c r="I40" s="24">
        <f>G40*0.95</f>
        <v>27033.58</v>
      </c>
      <c r="J40" s="29" t="s">
        <v>159</v>
      </c>
    </row>
    <row r="41" spans="1:10" ht="30" x14ac:dyDescent="0.25">
      <c r="A41" s="20" t="s">
        <v>19</v>
      </c>
      <c r="B41" s="16">
        <v>3</v>
      </c>
      <c r="C41" s="25" t="s">
        <v>152</v>
      </c>
      <c r="D41" s="26" t="s">
        <v>70</v>
      </c>
      <c r="E41" s="26" t="s">
        <v>30</v>
      </c>
      <c r="F41" s="27" t="s">
        <v>31</v>
      </c>
      <c r="G41" s="28">
        <v>209959.08</v>
      </c>
      <c r="H41" s="28">
        <v>10497.95</v>
      </c>
      <c r="I41" s="24">
        <f>G41*0.05</f>
        <v>10497.954</v>
      </c>
      <c r="J41" s="29" t="s">
        <v>159</v>
      </c>
    </row>
    <row r="42" spans="1:10" ht="30" x14ac:dyDescent="0.25">
      <c r="A42" s="20" t="s">
        <v>19</v>
      </c>
      <c r="B42" s="16">
        <v>3</v>
      </c>
      <c r="C42" s="25" t="s">
        <v>153</v>
      </c>
      <c r="D42" s="26" t="s">
        <v>61</v>
      </c>
      <c r="E42" s="26" t="s">
        <v>64</v>
      </c>
      <c r="F42" s="27" t="s">
        <v>66</v>
      </c>
      <c r="G42" s="28">
        <v>76134.880000000005</v>
      </c>
      <c r="H42" s="28">
        <v>72328.14</v>
      </c>
      <c r="I42" s="24">
        <f t="shared" ref="I42:I46" si="1">G42*0.95</f>
        <v>72328.135999999999</v>
      </c>
      <c r="J42" s="29" t="s">
        <v>159</v>
      </c>
    </row>
    <row r="43" spans="1:10" ht="60" x14ac:dyDescent="0.25">
      <c r="A43" s="20" t="s">
        <v>19</v>
      </c>
      <c r="B43" s="16">
        <v>3</v>
      </c>
      <c r="C43" s="25" t="s">
        <v>154</v>
      </c>
      <c r="D43" s="26" t="s">
        <v>144</v>
      </c>
      <c r="E43" s="26" t="s">
        <v>145</v>
      </c>
      <c r="F43" s="27" t="s">
        <v>146</v>
      </c>
      <c r="G43" s="28">
        <v>71515.81</v>
      </c>
      <c r="H43" s="28">
        <v>67940.02</v>
      </c>
      <c r="I43" s="24">
        <f t="shared" si="1"/>
        <v>67940.019499999995</v>
      </c>
      <c r="J43" s="29" t="s">
        <v>159</v>
      </c>
    </row>
    <row r="44" spans="1:10" ht="45" x14ac:dyDescent="0.25">
      <c r="A44" s="20" t="s">
        <v>19</v>
      </c>
      <c r="B44" s="16">
        <v>3</v>
      </c>
      <c r="C44" s="25" t="s">
        <v>155</v>
      </c>
      <c r="D44" s="26" t="s">
        <v>156</v>
      </c>
      <c r="E44" s="26" t="s">
        <v>28</v>
      </c>
      <c r="F44" s="27" t="s">
        <v>29</v>
      </c>
      <c r="G44" s="28">
        <v>90144.960000000006</v>
      </c>
      <c r="H44" s="28">
        <v>85637.71</v>
      </c>
      <c r="I44" s="24">
        <f t="shared" si="1"/>
        <v>85637.712</v>
      </c>
      <c r="J44" s="29" t="s">
        <v>159</v>
      </c>
    </row>
    <row r="45" spans="1:10" ht="30" x14ac:dyDescent="0.25">
      <c r="A45" s="20" t="s">
        <v>19</v>
      </c>
      <c r="B45" s="16">
        <v>3</v>
      </c>
      <c r="C45" s="25" t="s">
        <v>157</v>
      </c>
      <c r="D45" s="26" t="s">
        <v>47</v>
      </c>
      <c r="E45" s="26" t="s">
        <v>51</v>
      </c>
      <c r="F45" s="27" t="s">
        <v>55</v>
      </c>
      <c r="G45" s="28">
        <v>107893.64</v>
      </c>
      <c r="H45" s="28">
        <v>102498.96</v>
      </c>
      <c r="I45" s="24">
        <f t="shared" si="1"/>
        <v>102498.958</v>
      </c>
      <c r="J45" s="29" t="s">
        <v>159</v>
      </c>
    </row>
    <row r="46" spans="1:10" ht="30" x14ac:dyDescent="0.25">
      <c r="A46" s="20" t="s">
        <v>19</v>
      </c>
      <c r="B46" s="16">
        <v>3</v>
      </c>
      <c r="C46" s="21" t="s">
        <v>158</v>
      </c>
      <c r="D46" s="22" t="s">
        <v>149</v>
      </c>
      <c r="E46" s="22" t="s">
        <v>150</v>
      </c>
      <c r="F46" s="23" t="s">
        <v>151</v>
      </c>
      <c r="G46" s="24">
        <v>28456.400000000001</v>
      </c>
      <c r="H46" s="24">
        <v>27033.58</v>
      </c>
      <c r="I46" s="24">
        <f t="shared" si="1"/>
        <v>27033.58</v>
      </c>
      <c r="J46" s="29" t="s">
        <v>159</v>
      </c>
    </row>
    <row r="47" spans="1:10" x14ac:dyDescent="0.25">
      <c r="A47" s="17" t="s">
        <v>15</v>
      </c>
      <c r="B47" s="17"/>
      <c r="C47" s="17"/>
      <c r="D47" s="17"/>
      <c r="E47" s="17"/>
      <c r="F47" s="17"/>
      <c r="G47" s="13">
        <f>SUM(G40:G46)</f>
        <v>612561.17000000004</v>
      </c>
      <c r="H47" s="13">
        <f>SUM(H40:H46)</f>
        <v>392969.94000000006</v>
      </c>
      <c r="I47" s="13">
        <f>SUM(I40:I46)</f>
        <v>392969.93949999998</v>
      </c>
      <c r="J47" s="17"/>
    </row>
    <row r="51" spans="1:11" ht="31.5" x14ac:dyDescent="0.25">
      <c r="A51" s="18" t="s">
        <v>16</v>
      </c>
      <c r="B51" s="18"/>
      <c r="C51" s="3"/>
      <c r="D51" s="14"/>
      <c r="E51" s="3"/>
      <c r="F51" s="3"/>
      <c r="G51" s="3"/>
      <c r="H51" s="3"/>
      <c r="I51" s="3"/>
      <c r="J51" s="3"/>
    </row>
    <row r="52" spans="1:11" ht="15.75" x14ac:dyDescent="0.25">
      <c r="A52" s="4" t="s">
        <v>18</v>
      </c>
      <c r="B52" s="15" t="s">
        <v>1</v>
      </c>
      <c r="C52" s="15" t="s">
        <v>2</v>
      </c>
      <c r="D52" s="15" t="s">
        <v>3</v>
      </c>
      <c r="E52" s="15" t="s">
        <v>4</v>
      </c>
      <c r="F52" s="15" t="s">
        <v>5</v>
      </c>
      <c r="G52" s="15" t="s">
        <v>6</v>
      </c>
      <c r="H52" s="15" t="s">
        <v>12</v>
      </c>
      <c r="I52" s="15" t="s">
        <v>13</v>
      </c>
      <c r="J52" s="15" t="s">
        <v>17</v>
      </c>
      <c r="K52" s="37"/>
    </row>
    <row r="53" spans="1:11" ht="60" x14ac:dyDescent="0.25">
      <c r="A53" s="34" t="s">
        <v>19</v>
      </c>
      <c r="B53" s="16">
        <v>3</v>
      </c>
      <c r="C53" s="21" t="s">
        <v>143</v>
      </c>
      <c r="D53" s="22" t="s">
        <v>144</v>
      </c>
      <c r="E53" s="22" t="s">
        <v>145</v>
      </c>
      <c r="F53" s="23" t="s">
        <v>146</v>
      </c>
      <c r="G53" s="24">
        <v>62003.28</v>
      </c>
      <c r="H53" s="24">
        <v>58903.12</v>
      </c>
      <c r="I53" s="24">
        <v>58903.115999999995</v>
      </c>
      <c r="J53" s="16" t="s">
        <v>147</v>
      </c>
      <c r="K53" s="35"/>
    </row>
    <row r="54" spans="1:11" x14ac:dyDescent="0.25">
      <c r="A54" s="38" t="s">
        <v>10</v>
      </c>
      <c r="B54" s="38"/>
      <c r="C54" s="38"/>
      <c r="D54" s="38"/>
      <c r="E54" s="38"/>
      <c r="F54" s="12"/>
      <c r="G54" s="13">
        <f>SUM(G53)</f>
        <v>62003.28</v>
      </c>
      <c r="H54" s="13">
        <f>SUM(H53)</f>
        <v>58903.12</v>
      </c>
      <c r="I54" s="13">
        <f>SUM(I53)</f>
        <v>58903.115999999995</v>
      </c>
      <c r="J54" s="33"/>
      <c r="K54" s="36"/>
    </row>
  </sheetData>
  <mergeCells count="4">
    <mergeCell ref="A54:E54"/>
    <mergeCell ref="A1:J1"/>
    <mergeCell ref="A2:B2"/>
    <mergeCell ref="A34:E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3.kolo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Zuzana Janecek</cp:lastModifiedBy>
  <dcterms:created xsi:type="dcterms:W3CDTF">2020-06-22T07:10:11Z</dcterms:created>
  <dcterms:modified xsi:type="dcterms:W3CDTF">2021-02-09T11:39:39Z</dcterms:modified>
</cp:coreProperties>
</file>