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MŠ\"/>
    </mc:Choice>
  </mc:AlternateContent>
  <bookViews>
    <workbookView xWindow="1770" yWindow="225" windowWidth="21720" windowHeight="12495"/>
  </bookViews>
  <sheets>
    <sheet name="RIUS BA" sheetId="22" r:id="rId1"/>
    <sheet name="RIUS TT" sheetId="25" r:id="rId2"/>
    <sheet name="RIUS NR" sheetId="32" r:id="rId3"/>
    <sheet name="RIUS TN" sheetId="33" r:id="rId4"/>
    <sheet name="RIUS ZA" sheetId="27" r:id="rId5"/>
    <sheet name="RIUS BB" sheetId="28" r:id="rId6"/>
    <sheet name="RIUS PO" sheetId="31" r:id="rId7"/>
    <sheet name="RIUS KE" sheetId="29" r:id="rId8"/>
    <sheet name="Mesto BA" sheetId="30" r:id="rId9"/>
    <sheet name="Mesto TT" sheetId="35" r:id="rId10"/>
    <sheet name="Mesto NR" sheetId="24" r:id="rId11"/>
    <sheet name="Mesto ZA" sheetId="37" r:id="rId12"/>
    <sheet name="Mesto BB" sheetId="40" r:id="rId13"/>
    <sheet name="Mesto PO" sheetId="41" r:id="rId14"/>
    <sheet name="Mesto KE" sheetId="39" r:id="rId15"/>
  </sheets>
  <definedNames>
    <definedName name="_xlnm._FilterDatabase" localSheetId="8" hidden="1">'Mesto BA'!$A$4:$J$4</definedName>
    <definedName name="_xlnm._FilterDatabase" localSheetId="12" hidden="1">'Mesto BB'!$A$4:$J$4</definedName>
    <definedName name="_xlnm._FilterDatabase" localSheetId="14" hidden="1">'Mesto KE'!$A$4:$J$4</definedName>
    <definedName name="_xlnm._FilterDatabase" localSheetId="10" hidden="1">'Mesto NR'!$A$4:$J$4</definedName>
    <definedName name="_xlnm._FilterDatabase" localSheetId="13" hidden="1">'Mesto PO'!#REF!</definedName>
    <definedName name="_xlnm._FilterDatabase" localSheetId="9" hidden="1">'Mesto TT'!$A$4:$I$4</definedName>
    <definedName name="_xlnm._FilterDatabase" localSheetId="11" hidden="1">'Mesto ZA'!$A$4:$J$4</definedName>
    <definedName name="_xlnm._FilterDatabase" localSheetId="0" hidden="1">'RIUS BA'!$A$4:$J$4</definedName>
    <definedName name="_xlnm._FilterDatabase" localSheetId="5" hidden="1">'RIUS BB'!$A$4:$J$8</definedName>
    <definedName name="_xlnm._FilterDatabase" localSheetId="7" hidden="1">'RIUS KE'!$A$4:$J$4</definedName>
    <definedName name="_xlnm._FilterDatabase" localSheetId="2" hidden="1">'RIUS NR'!$A$4:$J$4</definedName>
    <definedName name="_xlnm._FilterDatabase" localSheetId="6" hidden="1">'RIUS PO'!$A$4:$J$4</definedName>
    <definedName name="_xlnm._FilterDatabase" localSheetId="3" hidden="1">'RIUS TN'!#REF!</definedName>
    <definedName name="_xlnm._FilterDatabase" localSheetId="1" hidden="1">'RIUS TT'!$A$4:$J$4</definedName>
    <definedName name="_xlnm._FilterDatabase" localSheetId="4" hidden="1">'RIUS ZA'!$A$4:$J$4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9" l="1"/>
  <c r="J6" i="39"/>
  <c r="J7" i="39"/>
  <c r="I9" i="35"/>
  <c r="J5" i="35"/>
  <c r="J5" i="22" l="1"/>
  <c r="I5" i="33" l="1"/>
  <c r="J8" i="29" l="1"/>
  <c r="J7" i="29"/>
  <c r="J6" i="29"/>
  <c r="J5" i="29"/>
  <c r="J6" i="40" l="1"/>
  <c r="J5" i="24"/>
  <c r="J7" i="28" l="1"/>
  <c r="I7" i="28"/>
  <c r="H13" i="30" l="1"/>
  <c r="H5" i="28" l="1"/>
  <c r="J5" i="28" s="1"/>
  <c r="I5" i="28" l="1"/>
  <c r="J5" i="37"/>
  <c r="I16" i="32" l="1"/>
  <c r="J6" i="32"/>
  <c r="J7" i="32"/>
  <c r="J8" i="32"/>
  <c r="J9" i="32"/>
  <c r="J12" i="32"/>
  <c r="J5" i="32"/>
  <c r="J11" i="32"/>
  <c r="J10" i="32"/>
  <c r="J5" i="25" l="1"/>
  <c r="J6" i="25"/>
  <c r="I13" i="30" l="1"/>
  <c r="I17" i="31" l="1"/>
  <c r="J6" i="31"/>
  <c r="J7" i="31"/>
  <c r="J8" i="31"/>
  <c r="J9" i="31"/>
  <c r="J10" i="31"/>
  <c r="J11" i="31"/>
  <c r="J12" i="31"/>
  <c r="J13" i="31"/>
  <c r="J5" i="31"/>
  <c r="I18" i="31"/>
  <c r="H18" i="31"/>
  <c r="I14" i="25" l="1"/>
  <c r="I10" i="25"/>
  <c r="I7" i="41" l="1"/>
  <c r="I6" i="41"/>
  <c r="I8" i="41"/>
  <c r="I5" i="41"/>
  <c r="J6" i="27" l="1"/>
  <c r="J7" i="27"/>
  <c r="J8" i="27"/>
  <c r="J9" i="27"/>
  <c r="J10" i="27"/>
  <c r="J11" i="27"/>
  <c r="I6" i="27"/>
  <c r="I7" i="27"/>
  <c r="I8" i="27"/>
  <c r="I9" i="27"/>
  <c r="I10" i="27"/>
  <c r="I11" i="27"/>
  <c r="J5" i="27"/>
  <c r="I5" i="27"/>
  <c r="I14" i="40" l="1"/>
  <c r="H14" i="40"/>
  <c r="I10" i="40"/>
  <c r="H10" i="40"/>
  <c r="J5" i="40"/>
  <c r="H12" i="28"/>
  <c r="I12" i="28"/>
  <c r="J6" i="28"/>
  <c r="I6" i="28"/>
  <c r="J8" i="28"/>
  <c r="J6" i="22"/>
  <c r="J7" i="22"/>
  <c r="I22" i="30"/>
  <c r="I21" i="30"/>
  <c r="I20" i="30"/>
  <c r="I19" i="30"/>
  <c r="I18" i="30"/>
  <c r="I14" i="30"/>
  <c r="H14" i="30"/>
  <c r="J8" i="30"/>
  <c r="I12" i="30"/>
  <c r="H12" i="30"/>
  <c r="J7" i="30"/>
  <c r="J6" i="30" l="1"/>
  <c r="I6" i="30"/>
  <c r="J5" i="30"/>
</calcChain>
</file>

<file path=xl/sharedStrings.xml><?xml version="1.0" encoding="utf-8"?>
<sst xmlns="http://schemas.openxmlformats.org/spreadsheetml/2006/main" count="772" uniqueCount="345">
  <si>
    <t xml:space="preserve">Kolo </t>
  </si>
  <si>
    <t>Názov projektu</t>
  </si>
  <si>
    <t>Žiadateľ</t>
  </si>
  <si>
    <t>Žiadané COV</t>
  </si>
  <si>
    <t>Schválené COV</t>
  </si>
  <si>
    <t>Schválené ERDF</t>
  </si>
  <si>
    <t>Mesto Šaľa</t>
  </si>
  <si>
    <t>Mesto Stará Ľubovňa</t>
  </si>
  <si>
    <t>Mesto Trnava</t>
  </si>
  <si>
    <t>Mesto Liptovský Mikuláš</t>
  </si>
  <si>
    <t>Mesto SABINOV</t>
  </si>
  <si>
    <t>Obec Teplička nad Váhom</t>
  </si>
  <si>
    <t>Mesto Krompachy</t>
  </si>
  <si>
    <t>UMR BA</t>
  </si>
  <si>
    <t>UMR TT</t>
  </si>
  <si>
    <t>UMR NR</t>
  </si>
  <si>
    <t>UMR ZA</t>
  </si>
  <si>
    <t>UMR BB</t>
  </si>
  <si>
    <t>UMR PO</t>
  </si>
  <si>
    <t>UMR KE</t>
  </si>
  <si>
    <t>Výzva: IROP-PO2-SC221-2016-10 - Zvýšenie kapacít infraštruktúry materských škôl (2. kolo)</t>
  </si>
  <si>
    <t>NFP302020H145</t>
  </si>
  <si>
    <t>Rozšírenie kapacít MŠ Bánov</t>
  </si>
  <si>
    <t>Obec Bánov</t>
  </si>
  <si>
    <t>NFP302020H533</t>
  </si>
  <si>
    <t>Materská škôlka</t>
  </si>
  <si>
    <t>Obec Nitrianske Hrnčiarovce</t>
  </si>
  <si>
    <t>NFP302020I137</t>
  </si>
  <si>
    <t>Obec Tomášov</t>
  </si>
  <si>
    <t>NFP302020I269</t>
  </si>
  <si>
    <t>Prístavba Materskej školy Mostná 1 Šurany</t>
  </si>
  <si>
    <t>Mesto Šurany</t>
  </si>
  <si>
    <t>NFP302020I740</t>
  </si>
  <si>
    <t>Rozšírenie kapacít materskej školy v Sirku</t>
  </si>
  <si>
    <t>Obec Sirk</t>
  </si>
  <si>
    <t>NFP302020K291</t>
  </si>
  <si>
    <t>Prístavba a stavebné úpravy materskej školy v obci Bobrovec</t>
  </si>
  <si>
    <t>Obec Bobrovec</t>
  </si>
  <si>
    <t>NFP302020K689</t>
  </si>
  <si>
    <t>Obec Čab</t>
  </si>
  <si>
    <t>NFP302020K754</t>
  </si>
  <si>
    <t>Cirkevná materská škôlka Rusovce</t>
  </si>
  <si>
    <t>Rímskokatolícka cirkev Farnosť Bratislava - Rusovce</t>
  </si>
  <si>
    <t>NFP302020K755</t>
  </si>
  <si>
    <t>Rozšírenie kapacity Materskej školy Ul. 9. mája 26, Banská Bystrica</t>
  </si>
  <si>
    <t>Mesto Banská Bystrica</t>
  </si>
  <si>
    <t>NFP302020K807</t>
  </si>
  <si>
    <t>Zmena užívania podkrovia na materskú škôlku</t>
  </si>
  <si>
    <t>Obec Hrubý Šúr</t>
  </si>
  <si>
    <t>NFP302020K813</t>
  </si>
  <si>
    <t>Zvýšenie kapacít infraštruktúry MŠ v obci Zámutov</t>
  </si>
  <si>
    <t>Obec Zámutov</t>
  </si>
  <si>
    <t>NFP302020K822</t>
  </si>
  <si>
    <t>Novostavba MŠ Teplická</t>
  </si>
  <si>
    <t>Mestská časť Bratislava- Nové Mesto</t>
  </si>
  <si>
    <t>NFP302020K826</t>
  </si>
  <si>
    <t>Rozšírenie kapacít materskej školy v obci Tekovské Lužany</t>
  </si>
  <si>
    <t>Obec Tekovské Lužany</t>
  </si>
  <si>
    <t>NFP302020K839</t>
  </si>
  <si>
    <t>MATERSKÁ ŠKOLA – OBORA</t>
  </si>
  <si>
    <t>LS Company s. r. o.</t>
  </si>
  <si>
    <t>NFP302020K844</t>
  </si>
  <si>
    <t>Zvýšenie kapacít infraštruktúry MŠ v obci Sedliská</t>
  </si>
  <si>
    <t>Obec Sedliská</t>
  </si>
  <si>
    <t>NFP302020K845</t>
  </si>
  <si>
    <t>Skvalitnenie predprimárneho vzdelávacieho procesu v obci Pliešovce</t>
  </si>
  <si>
    <t>Obec Pliešovce</t>
  </si>
  <si>
    <t>NFP302020K862</t>
  </si>
  <si>
    <t>KROMPACHY - Rekonštrukcia objektu MŠ na Robotníckej ulici</t>
  </si>
  <si>
    <t>NFP302020K865</t>
  </si>
  <si>
    <t>Prístavba a stavebné úpravy MŠ Krasňany</t>
  </si>
  <si>
    <t>Obec Krasňany</t>
  </si>
  <si>
    <t>NFP302020K880</t>
  </si>
  <si>
    <t>Zvýšenie dostupnosti predprimárneho vzdelávania v Obci Dunajov</t>
  </si>
  <si>
    <t>Obec Dunajov</t>
  </si>
  <si>
    <t>NFP302020K883</t>
  </si>
  <si>
    <t>Rozšírenie kapacít materskej školy Lipovce</t>
  </si>
  <si>
    <t>Obec Lipovce</t>
  </si>
  <si>
    <t>NFP302020K892</t>
  </si>
  <si>
    <t>Rozšírenie kapacít zmenou dispozície objektov MŠ Tatranská v Starej Ľubovni</t>
  </si>
  <si>
    <t>NFP302020K895</t>
  </si>
  <si>
    <t>Rozšírenie kapacít materskej školy BESST</t>
  </si>
  <si>
    <t>BESST, s.r.o.</t>
  </si>
  <si>
    <t>NFP302020K902</t>
  </si>
  <si>
    <t>REKONŠTRUKCIA MATERSKEJ ŠKOLY, Hlavná 264, 930 41 Kvetoslavov</t>
  </si>
  <si>
    <t>Obec Kvetoslavov</t>
  </si>
  <si>
    <t>NFP302020K905</t>
  </si>
  <si>
    <t>Rozšírenie kapacity materskej školy v obci Ihľany</t>
  </si>
  <si>
    <t>Obec Ihľany</t>
  </si>
  <si>
    <t>NFP302020K926</t>
  </si>
  <si>
    <t>Mesto Medzilaborce</t>
  </si>
  <si>
    <t>NFP302020K930</t>
  </si>
  <si>
    <t>Materská škola (3 triedna) Prešov</t>
  </si>
  <si>
    <t>R.A.J. plus, s.r.o.</t>
  </si>
  <si>
    <t>NFP302020K938</t>
  </si>
  <si>
    <t>Zvýšenie hrubej zaškolenosti detí v meste Želiezovce rozšírením priestorov materskej školy prístavbou v mestskej časti Mikula</t>
  </si>
  <si>
    <t>Mesto Želiezovce</t>
  </si>
  <si>
    <t>NFP302020K943</t>
  </si>
  <si>
    <t>Rozšírenie materskej školy Ulič</t>
  </si>
  <si>
    <t>Obec Ulič</t>
  </si>
  <si>
    <t>NFP302020K946</t>
  </si>
  <si>
    <t>Prístavba - rozšírenie kapacity materskej školy</t>
  </si>
  <si>
    <t>Obec Veľké Ripňany</t>
  </si>
  <si>
    <t>NFP302020K958</t>
  </si>
  <si>
    <t>Prestavba materskej školy Michalová</t>
  </si>
  <si>
    <t>Obec Michalová</t>
  </si>
  <si>
    <t>NFP302020K964</t>
  </si>
  <si>
    <t>Zvýšenie kapacity MŠ Veľké Leváre</t>
  </si>
  <si>
    <t>Obec Veľké Leváre</t>
  </si>
  <si>
    <t>NFP302020K971</t>
  </si>
  <si>
    <t>Prístavba materská škola Óvoda Jesenské</t>
  </si>
  <si>
    <t>Obec Jesenské</t>
  </si>
  <si>
    <t>NFP302020K980</t>
  </si>
  <si>
    <t>Vytvorenie MŠ s inkluzívnym vzdelávaním zdravotne znevýhodnených detí</t>
  </si>
  <si>
    <t>NFP302020K985</t>
  </si>
  <si>
    <t>Rozšírenie MŠ Veľká Ida - Prestavba</t>
  </si>
  <si>
    <t>Obec Veľká Ida</t>
  </si>
  <si>
    <t>NFP302020K988</t>
  </si>
  <si>
    <t>Rozšírenie kapacity a rekonštrukcia MŠ Jarovce</t>
  </si>
  <si>
    <t>Bratislava - mestská časť Jarovce</t>
  </si>
  <si>
    <t>NFP302020K989</t>
  </si>
  <si>
    <t>Stavebné úpravy a nadstavba MŠ Komenského, Liptovský Mikuláš</t>
  </si>
  <si>
    <t>NFP302020K990</t>
  </si>
  <si>
    <t>Rozšírenie materskej školy Jakubovany</t>
  </si>
  <si>
    <t>Obec Jakubovany</t>
  </si>
  <si>
    <t>NFP302020K991</t>
  </si>
  <si>
    <t>MŠ Žehrianska Bratislava – nové kapacity pre kvalitné predprimárne vzdelávanie</t>
  </si>
  <si>
    <t>Občianske združenie MŠ Žehrianska o.z.</t>
  </si>
  <si>
    <t>NFP302020K992</t>
  </si>
  <si>
    <t>Rozšírenie kapacít MŠ Nováky</t>
  </si>
  <si>
    <t>Mesto Nováky</t>
  </si>
  <si>
    <t>NFP302020K994</t>
  </si>
  <si>
    <t>Materská škola – prístavba a zníženie energetickej náročnosti budovy</t>
  </si>
  <si>
    <t>Obec Malé Leváre</t>
  </si>
  <si>
    <t>NFP302020L004</t>
  </si>
  <si>
    <t>Rekonštrukcia budovy MŠ – Kreatívne centrum s.r.o.</t>
  </si>
  <si>
    <t>Kreatívne centrum s.r.o.</t>
  </si>
  <si>
    <t>NFP302020L012</t>
  </si>
  <si>
    <t>Rekonštrukcia a prístavba dokončenej stavby Materskej školy, Moravany nad Váhom</t>
  </si>
  <si>
    <t>Obec Moravany nad Váhom</t>
  </si>
  <si>
    <t>NFP302020L013</t>
  </si>
  <si>
    <t>Rozšírenie kapacity Materskej školy Slniečko a zlepšenie podmienok poskytovaných služieb</t>
  </si>
  <si>
    <t>Materská škola a detské jasle Slniečko n.o.</t>
  </si>
  <si>
    <t>NFP302020L014</t>
  </si>
  <si>
    <t>Rozšírenie MŠ Zborov - prestavba</t>
  </si>
  <si>
    <t>Obec Zborov</t>
  </si>
  <si>
    <t>NFP302020L020</t>
  </si>
  <si>
    <t>Rozšírenie priestorov a kapacity Cirkevnej materskej školy blahoslavenej Imeldy v Košiciach. Komplexná obnova budovy a k nej prislúchajúceho areálu s obstaraním materiálno-technického vybavenia</t>
  </si>
  <si>
    <t>Kongregácia sestier dominikánok bl. Imeldy</t>
  </si>
  <si>
    <t>NFP302020L022</t>
  </si>
  <si>
    <t>MATERSKÁ ŠKOLA obec Bernolákovo</t>
  </si>
  <si>
    <t>NFP302020L023</t>
  </si>
  <si>
    <t>Materská škola – rekonštrukcia a dostavba Družstevná 1919/22, Šaľa</t>
  </si>
  <si>
    <t>NFP302020L041</t>
  </si>
  <si>
    <t>Zriadenie súkromnej materskej školy SAMI</t>
  </si>
  <si>
    <t>Občianske združenie SAMI</t>
  </si>
  <si>
    <t>NFP302020L048</t>
  </si>
  <si>
    <t>Rozšírenie kapacity MŠ WONDERLAND</t>
  </si>
  <si>
    <t>NFP302020L051</t>
  </si>
  <si>
    <t>Rozšírenie kapacity MŠ v Terchovej</t>
  </si>
  <si>
    <t>Obec Terchová</t>
  </si>
  <si>
    <t>NFP302020L055</t>
  </si>
  <si>
    <t>Zvýšenie kapacity Materskej školy v obci Nižná</t>
  </si>
  <si>
    <t>Obec Nižná</t>
  </si>
  <si>
    <t>NFP302020L060</t>
  </si>
  <si>
    <t>Prístavba a stavebné úpravy MŠ v areáli ZŠ Čečejovce</t>
  </si>
  <si>
    <t>Obec Čečejovce</t>
  </si>
  <si>
    <t>NFP302020L066</t>
  </si>
  <si>
    <t>Zlepšenie podmienok súčasného stavu detí v MŠ Babindol a navýšenie kapacít</t>
  </si>
  <si>
    <t>Obec Babindol</t>
  </si>
  <si>
    <t>NFP302020L069</t>
  </si>
  <si>
    <t>Rozširovanie kapacity Elokovaného pracoviska Súkromnej MŠ - ELBA, Prešov, Moyzesova 45 nadstavbou a zmenou dispozície objektu</t>
  </si>
  <si>
    <t>Ing. Emil Blicha - ELBA</t>
  </si>
  <si>
    <t>NFP302020L072</t>
  </si>
  <si>
    <t>Zvýšenie kapacity pre predprimárne vzdelávanie v Základnej škole s materskou školou Rudolfa Dilonga v Trstenej</t>
  </si>
  <si>
    <t>Rímskokatolícka cirkev Biskupstvo Spišské Podhradie</t>
  </si>
  <si>
    <t>NFP302020L073</t>
  </si>
  <si>
    <t>Rozšírenie kapacity MŠ Jedľové Kostoľany formou rekonštrukcie priestorov, úprava areálu a materiálne vybavenie MŠ</t>
  </si>
  <si>
    <t>Obec Jedľové Kostoľany</t>
  </si>
  <si>
    <t>NFP302020L077</t>
  </si>
  <si>
    <t>Prístavba Materskej škôlky</t>
  </si>
  <si>
    <t>Obec Dunajský Klátov</t>
  </si>
  <si>
    <t>NFP302020L078</t>
  </si>
  <si>
    <t>Zvýšenie kapacity materskej školy v obci Teplička nad Váhom</t>
  </si>
  <si>
    <t>NFP302020L080</t>
  </si>
  <si>
    <t>Prístavba MŠ Obchodná 26, Sečovce</t>
  </si>
  <si>
    <t>Mesto Sečovce</t>
  </si>
  <si>
    <t>NFP302020L085</t>
  </si>
  <si>
    <t>Mon Repos</t>
  </si>
  <si>
    <t>NFP302020L086</t>
  </si>
  <si>
    <t>Rozšírenie kapacít MŠ na ul. Jarková 63, Sabinov</t>
  </si>
  <si>
    <t>NFP302020L090</t>
  </si>
  <si>
    <t>Pedagogika Montessori ako štart na ceste k jedinečnosti a úspešnosti</t>
  </si>
  <si>
    <t>Občianske združenie Marki</t>
  </si>
  <si>
    <t>NFP302020L091</t>
  </si>
  <si>
    <t>REKONŠTRUKCIA MŠ SPIŠSKÁ TEPLICA</t>
  </si>
  <si>
    <t>Obec Spišská Teplica</t>
  </si>
  <si>
    <t>NFP302020L093</t>
  </si>
  <si>
    <t>Škôlka Rovinka</t>
  </si>
  <si>
    <t>Škôlka</t>
  </si>
  <si>
    <t>NFP302020L094</t>
  </si>
  <si>
    <t>Prístavba k Materskej škole Mýtna</t>
  </si>
  <si>
    <t>Obec Mýtna</t>
  </si>
  <si>
    <t>NFP302020L102</t>
  </si>
  <si>
    <t>SÚKROMNÁ MATERSKÁ ŠKÔLKA – STAVEBNÉ ÚPRAVY</t>
  </si>
  <si>
    <t>Mgr. Michaela Šarišská - MAGIC ENGLISH</t>
  </si>
  <si>
    <t>NFP302020L108</t>
  </si>
  <si>
    <t>Lesná škôlka Železná studnička</t>
  </si>
  <si>
    <t>ŠPORTOVÝ KLUB VODA - HORY</t>
  </si>
  <si>
    <t>NFP302020L124</t>
  </si>
  <si>
    <t>Výstavba materskej školy Bratislava - Čunovo</t>
  </si>
  <si>
    <t>Mestská časť Bratislava - Čunovo</t>
  </si>
  <si>
    <t>NFP302020L132</t>
  </si>
  <si>
    <t>Škôlkárik</t>
  </si>
  <si>
    <t>Škôlkárik, nezisková organizácia</t>
  </si>
  <si>
    <t>NFP302020L144</t>
  </si>
  <si>
    <t>Výstavba predškolského zariadenia v obci Ruskov</t>
  </si>
  <si>
    <t>Obec Ruskov</t>
  </si>
  <si>
    <t>NFP302020L158</t>
  </si>
  <si>
    <t>Domov pre montessori škôlku</t>
  </si>
  <si>
    <t>MONTESSORI, o.z.</t>
  </si>
  <si>
    <t>NFP302020L161</t>
  </si>
  <si>
    <t>BIDOVCE – prístavba pavilónu materskej školy</t>
  </si>
  <si>
    <t>Obec Bidovce</t>
  </si>
  <si>
    <t>Prístavba materskej školy v obci Čab, zvýšenie kapacity</t>
  </si>
  <si>
    <t>Zvýšenie kapacity infraštruktúry materských škôl vytvorením novej materskej školy v obci Tomášov</t>
  </si>
  <si>
    <t>ARTCENTRO SCHOOL</t>
  </si>
  <si>
    <t>SONFOL spol. s r.o.</t>
  </si>
  <si>
    <t>RIÚS ZA</t>
  </si>
  <si>
    <t>RIÚS PO</t>
  </si>
  <si>
    <t>RIÚS BA</t>
  </si>
  <si>
    <t>RIÚS TT</t>
  </si>
  <si>
    <t>RIÚS NR</t>
  </si>
  <si>
    <t>RIÚS TN</t>
  </si>
  <si>
    <t>RIÚS BB</t>
  </si>
  <si>
    <t>RIÚS KE</t>
  </si>
  <si>
    <t>Žiadané ERDF</t>
  </si>
  <si>
    <t>Žiadané NFP</t>
  </si>
  <si>
    <t xml:space="preserve"> Schválené NFP</t>
  </si>
  <si>
    <t>Mesto Košice</t>
  </si>
  <si>
    <t>Kód</t>
  </si>
  <si>
    <t>Územie</t>
  </si>
  <si>
    <t>2. kolo</t>
  </si>
  <si>
    <t>Mesto Prešov</t>
  </si>
  <si>
    <t xml:space="preserve">ZASTAVENÉ KONANIE </t>
  </si>
  <si>
    <t>SCHVÁLENÉ</t>
  </si>
  <si>
    <t>NESCHVÁLENÉ</t>
  </si>
  <si>
    <t>ZASTAVENÉ KONANIE</t>
  </si>
  <si>
    <t>Mesto Žilina</t>
  </si>
  <si>
    <t>Mesto Nitra</t>
  </si>
  <si>
    <t>2.kolo</t>
  </si>
  <si>
    <t>Mesto Bratislava</t>
  </si>
  <si>
    <t>VÚC Košice</t>
  </si>
  <si>
    <t>VÚC Prešov</t>
  </si>
  <si>
    <t>Zvýšenie a skvalitnenie úrovne zaškolenosti detí MŠ na ul. Gen. Svobodu v Medzilaborciach</t>
  </si>
  <si>
    <t>VÚC Banská Bystrica</t>
  </si>
  <si>
    <t>VÚC Žilina</t>
  </si>
  <si>
    <t>VÚC Trenčín</t>
  </si>
  <si>
    <t>VÚC Nitra</t>
  </si>
  <si>
    <t>VÚC Trnava</t>
  </si>
  <si>
    <t>VÚC Bratislava</t>
  </si>
  <si>
    <t>445 547,73 </t>
  </si>
  <si>
    <t>IČO</t>
  </si>
  <si>
    <t>00305987</t>
  </si>
  <si>
    <t>00309711</t>
  </si>
  <si>
    <t>00310115</t>
  </si>
  <si>
    <t>00312789</t>
  </si>
  <si>
    <t>00305545</t>
  </si>
  <si>
    <t>36084581</t>
  </si>
  <si>
    <t>00800198</t>
  </si>
  <si>
    <t>00308064</t>
  </si>
  <si>
    <t>00306185</t>
  </si>
  <si>
    <t>00309311</t>
  </si>
  <si>
    <t>36105724</t>
  </si>
  <si>
    <t>00307548</t>
  </si>
  <si>
    <t>00307696</t>
  </si>
  <si>
    <t>00308765</t>
  </si>
  <si>
    <t>35626348</t>
  </si>
  <si>
    <t>00311286</t>
  </si>
  <si>
    <t>00318361</t>
  </si>
  <si>
    <t>00315117</t>
  </si>
  <si>
    <t>00321699</t>
  </si>
  <si>
    <t>00179124</t>
  </si>
  <si>
    <t>00314684</t>
  </si>
  <si>
    <t>00315524</t>
  </si>
  <si>
    <t>00314013</t>
  </si>
  <si>
    <t>00321401</t>
  </si>
  <si>
    <t>00328812</t>
  </si>
  <si>
    <t>00313599</t>
  </si>
  <si>
    <t>00318833</t>
  </si>
  <si>
    <t>00320170</t>
  </si>
  <si>
    <t>00316253</t>
  </si>
  <si>
    <t>00327735</t>
  </si>
  <si>
    <t>00326241</t>
  </si>
  <si>
    <t>00327387</t>
  </si>
  <si>
    <t>00322741</t>
  </si>
  <si>
    <t>00332836</t>
  </si>
  <si>
    <t>00323691</t>
  </si>
  <si>
    <t>00327182</t>
  </si>
  <si>
    <t>00332968</t>
  </si>
  <si>
    <t>00323233</t>
  </si>
  <si>
    <t>00326534</t>
  </si>
  <si>
    <t>00330167</t>
  </si>
  <si>
    <t>00331899</t>
  </si>
  <si>
    <t>00329282</t>
  </si>
  <si>
    <t>00323977</t>
  </si>
  <si>
    <t>00324078</t>
  </si>
  <si>
    <t>00324671</t>
  </si>
  <si>
    <t>00305120</t>
  </si>
  <si>
    <t>30809215</t>
  </si>
  <si>
    <t>00603317</t>
  </si>
  <si>
    <t>00304603</t>
  </si>
  <si>
    <t>45506175</t>
  </si>
  <si>
    <t>50387880</t>
  </si>
  <si>
    <t>50521845</t>
  </si>
  <si>
    <t>50650327</t>
  </si>
  <si>
    <t>00304662</t>
  </si>
  <si>
    <t>31406025</t>
  </si>
  <si>
    <t>42174660</t>
  </si>
  <si>
    <t>00641243</t>
  </si>
  <si>
    <t>00313114</t>
  </si>
  <si>
    <t>44867379</t>
  </si>
  <si>
    <t>00611182</t>
  </si>
  <si>
    <t>00648264</t>
  </si>
  <si>
    <t>00313271</t>
  </si>
  <si>
    <t>36766399</t>
  </si>
  <si>
    <t>50668692</t>
  </si>
  <si>
    <t>42189411</t>
  </si>
  <si>
    <t>47535270</t>
  </si>
  <si>
    <t>37051890</t>
  </si>
  <si>
    <t>42341876</t>
  </si>
  <si>
    <t>50260073</t>
  </si>
  <si>
    <t>00587141</t>
  </si>
  <si>
    <t>00324868</t>
  </si>
  <si>
    <t>45721785</t>
  </si>
  <si>
    <t>neschválenie § 19 ods.9 písm. a)</t>
  </si>
  <si>
    <t>zastavenie § 20 ods. 1 písm. d)</t>
  </si>
  <si>
    <t>Dôvod neschválenia</t>
  </si>
  <si>
    <t>zastavenie § 20 ods. 1, písm. a) (späťvzatie)</t>
  </si>
  <si>
    <t>Vyradená počas administratívneho overenia</t>
  </si>
  <si>
    <t>zastavenie § 20 ods. 1 písm. a)</t>
  </si>
  <si>
    <t>neschválenie § 19 písm a)</t>
  </si>
  <si>
    <t>neschválenie §19 ods. 9 písm a)</t>
  </si>
  <si>
    <t>zastavenie § 20 ods. 1, písm. d) (pochybnosti o pravdivosti alebo úplnosti  a žiadateľ tieto pochybnosti neodstránil v určenej lehote)</t>
  </si>
  <si>
    <t>Neschválená z dôvodu nedostatku finančných prostriedkov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</si>
</sst>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8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4" fontId="0" fillId="0" borderId="3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ABAB"/>
      <color rgb="FFFF5D5D"/>
      <color rgb="FFBDC6F5"/>
      <color rgb="FFFF5050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Normal="100" workbookViewId="0">
      <selection activeCell="E4" sqref="E4"/>
    </sheetView>
  </sheetViews>
  <sheetFormatPr defaultColWidth="9.140625" defaultRowHeight="15.75" x14ac:dyDescent="0.25"/>
  <cols>
    <col min="1" max="1" width="7.140625" style="1" bestFit="1" customWidth="1"/>
    <col min="2" max="2" width="17.140625" style="1" customWidth="1"/>
    <col min="3" max="3" width="40.7109375" style="1" customWidth="1"/>
    <col min="4" max="4" width="21.5703125" style="1" customWidth="1"/>
    <col min="5" max="5" width="21.5703125" style="98" customWidth="1"/>
    <col min="6" max="6" width="21.5703125" style="1" customWidth="1"/>
    <col min="7" max="7" width="15.85546875" style="2" customWidth="1"/>
    <col min="8" max="8" width="15.7109375" style="2" bestFit="1" customWidth="1"/>
    <col min="9" max="9" width="16.7109375" style="2" customWidth="1"/>
    <col min="10" max="10" width="21.140625" style="2" customWidth="1"/>
    <col min="11" max="16384" width="9.140625" style="1"/>
  </cols>
  <sheetData>
    <row r="1" spans="1:10" ht="21" x14ac:dyDescent="0.25">
      <c r="A1" s="104" t="s">
        <v>260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5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96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7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46</v>
      </c>
      <c r="C5" s="33" t="s">
        <v>47</v>
      </c>
      <c r="D5" s="33" t="s">
        <v>48</v>
      </c>
      <c r="E5" s="39" t="s">
        <v>263</v>
      </c>
      <c r="F5" s="33" t="s">
        <v>230</v>
      </c>
      <c r="G5" s="64">
        <v>175077.69</v>
      </c>
      <c r="H5" s="64">
        <v>175077.69</v>
      </c>
      <c r="I5" s="65">
        <v>166323.81</v>
      </c>
      <c r="J5" s="66">
        <f>H5*0.5</f>
        <v>87538.845000000001</v>
      </c>
    </row>
    <row r="6" spans="1:10" ht="30" x14ac:dyDescent="0.25">
      <c r="A6" s="60" t="s">
        <v>242</v>
      </c>
      <c r="B6" s="63" t="s">
        <v>131</v>
      </c>
      <c r="C6" s="33" t="s">
        <v>132</v>
      </c>
      <c r="D6" s="33" t="s">
        <v>133</v>
      </c>
      <c r="E6" s="39" t="s">
        <v>264</v>
      </c>
      <c r="F6" s="33" t="s">
        <v>230</v>
      </c>
      <c r="G6" s="64">
        <v>204500</v>
      </c>
      <c r="H6" s="64">
        <v>204500</v>
      </c>
      <c r="I6" s="65">
        <v>194275</v>
      </c>
      <c r="J6" s="66">
        <f>H6*0.5</f>
        <v>102250</v>
      </c>
    </row>
    <row r="7" spans="1:10" x14ac:dyDescent="0.25">
      <c r="A7" s="60" t="s">
        <v>242</v>
      </c>
      <c r="B7" s="63" t="s">
        <v>106</v>
      </c>
      <c r="C7" s="33" t="s">
        <v>107</v>
      </c>
      <c r="D7" s="33" t="s">
        <v>108</v>
      </c>
      <c r="E7" s="39" t="s">
        <v>265</v>
      </c>
      <c r="F7" s="33" t="s">
        <v>230</v>
      </c>
      <c r="G7" s="64">
        <v>334500</v>
      </c>
      <c r="H7" s="64">
        <v>334500</v>
      </c>
      <c r="I7" s="65">
        <v>317775</v>
      </c>
      <c r="J7" s="66">
        <f>H7*0.5</f>
        <v>167250</v>
      </c>
    </row>
    <row r="8" spans="1:10" s="3" customFormat="1" x14ac:dyDescent="0.25">
      <c r="E8" s="97"/>
      <c r="G8" s="4"/>
      <c r="H8" s="4"/>
      <c r="I8" s="4"/>
      <c r="J8" s="4"/>
    </row>
    <row r="9" spans="1:10" s="3" customFormat="1" x14ac:dyDescent="0.25">
      <c r="E9" s="97"/>
      <c r="G9" s="4"/>
      <c r="H9" s="4"/>
      <c r="I9" s="4"/>
      <c r="J9" s="4"/>
    </row>
  </sheetData>
  <mergeCells count="3">
    <mergeCell ref="A1:B1"/>
    <mergeCell ref="C1:J1"/>
    <mergeCell ref="A3:B3"/>
  </mergeCells>
  <dataValidations count="1">
    <dataValidation type="list" allowBlank="1" showInputMessage="1" showErrorMessage="1" sqref="H5 H7">
      <formula1>#REF!</formula1>
    </dataValidation>
  </dataValidations>
  <pageMargins left="0.25" right="0.25" top="0.75" bottom="0.75" header="0.3" footer="0.3"/>
  <pageSetup paperSize="9" scale="41" fitToHeight="0" orientation="landscape" r:id="rId1"/>
  <ignoredErrors>
    <ignoredError sqref="E5:E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F9" sqref="F9"/>
    </sheetView>
  </sheetViews>
  <sheetFormatPr defaultColWidth="9.140625" defaultRowHeight="15.75" x14ac:dyDescent="0.25"/>
  <cols>
    <col min="1" max="1" width="18.5703125" style="1" customWidth="1"/>
    <col min="2" max="2" width="21" style="1" customWidth="1"/>
    <col min="3" max="3" width="40.7109375" style="1" customWidth="1"/>
    <col min="4" max="4" width="21.5703125" style="1" customWidth="1"/>
    <col min="5" max="5" width="17.28515625" style="1" customWidth="1"/>
    <col min="6" max="6" width="21.5703125" style="1" customWidth="1"/>
    <col min="7" max="7" width="20.7109375" style="2" customWidth="1"/>
    <col min="8" max="8" width="22.140625" style="2" customWidth="1"/>
    <col min="9" max="9" width="15.42578125" style="2" customWidth="1"/>
    <col min="10" max="10" width="25.5703125" style="1" customWidth="1"/>
    <col min="11" max="11" width="13.140625" style="1" bestFit="1" customWidth="1"/>
    <col min="12" max="16384" width="9.140625" style="1"/>
  </cols>
  <sheetData>
    <row r="1" spans="1:11" ht="21" x14ac:dyDescent="0.25">
      <c r="A1" s="104" t="s">
        <v>8</v>
      </c>
      <c r="B1" s="104"/>
      <c r="C1" s="104" t="s">
        <v>20</v>
      </c>
      <c r="D1" s="104"/>
      <c r="E1" s="104"/>
      <c r="F1" s="104"/>
      <c r="G1" s="104"/>
      <c r="H1" s="104"/>
      <c r="I1" s="104"/>
    </row>
    <row r="2" spans="1:11" ht="21" x14ac:dyDescent="0.25">
      <c r="A2" s="25"/>
      <c r="B2" s="25"/>
      <c r="C2" s="25"/>
      <c r="D2" s="25"/>
      <c r="E2" s="93"/>
      <c r="F2" s="25"/>
      <c r="G2" s="25"/>
      <c r="H2" s="25"/>
      <c r="I2" s="25"/>
    </row>
    <row r="3" spans="1:11" ht="21" x14ac:dyDescent="0.25">
      <c r="A3" s="105" t="s">
        <v>245</v>
      </c>
      <c r="B3" s="108"/>
      <c r="C3" s="32"/>
      <c r="D3" s="32"/>
      <c r="E3" s="32"/>
      <c r="F3" s="32"/>
      <c r="G3" s="32"/>
      <c r="H3" s="32"/>
      <c r="I3" s="32"/>
    </row>
    <row r="4" spans="1:11" s="3" customFormat="1" ht="22.5" customHeigh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1" ht="30" x14ac:dyDescent="0.2">
      <c r="A5" s="60" t="s">
        <v>242</v>
      </c>
      <c r="B5" s="63" t="s">
        <v>112</v>
      </c>
      <c r="C5" s="33" t="s">
        <v>113</v>
      </c>
      <c r="D5" s="33" t="s">
        <v>8</v>
      </c>
      <c r="E5" s="33" t="s">
        <v>320</v>
      </c>
      <c r="F5" s="33" t="s">
        <v>14</v>
      </c>
      <c r="G5" s="64">
        <v>468997.61</v>
      </c>
      <c r="H5" s="64">
        <v>468997.61</v>
      </c>
      <c r="I5" s="64" t="s">
        <v>261</v>
      </c>
      <c r="J5" s="64">
        <f>H5*0.85</f>
        <v>398647.96849999996</v>
      </c>
      <c r="K5" s="92"/>
    </row>
    <row r="7" spans="1:11" x14ac:dyDescent="0.25">
      <c r="A7" s="105" t="s">
        <v>246</v>
      </c>
      <c r="B7" s="105"/>
      <c r="C7" s="15"/>
      <c r="D7" s="16"/>
      <c r="E7" s="16"/>
      <c r="F7" s="16"/>
      <c r="G7" s="17"/>
      <c r="H7" s="17"/>
      <c r="I7" s="17"/>
    </row>
    <row r="8" spans="1:11" ht="30" x14ac:dyDescent="0.25">
      <c r="A8" s="72" t="s">
        <v>0</v>
      </c>
      <c r="B8" s="72" t="s">
        <v>240</v>
      </c>
      <c r="C8" s="72" t="s">
        <v>1</v>
      </c>
      <c r="D8" s="72" t="s">
        <v>2</v>
      </c>
      <c r="E8" s="72" t="s">
        <v>262</v>
      </c>
      <c r="F8" s="72" t="s">
        <v>241</v>
      </c>
      <c r="G8" s="72" t="s">
        <v>3</v>
      </c>
      <c r="H8" s="72" t="s">
        <v>237</v>
      </c>
      <c r="I8" s="72" t="s">
        <v>236</v>
      </c>
      <c r="J8" s="72" t="s">
        <v>337</v>
      </c>
    </row>
    <row r="9" spans="1:11" ht="56.25" customHeight="1" x14ac:dyDescent="0.25">
      <c r="A9" s="60" t="s">
        <v>242</v>
      </c>
      <c r="B9" s="63" t="s">
        <v>80</v>
      </c>
      <c r="C9" s="33" t="s">
        <v>81</v>
      </c>
      <c r="D9" s="33" t="s">
        <v>82</v>
      </c>
      <c r="E9" s="33" t="s">
        <v>321</v>
      </c>
      <c r="F9" s="33" t="s">
        <v>14</v>
      </c>
      <c r="G9" s="64">
        <v>372000</v>
      </c>
      <c r="H9" s="64">
        <v>334800</v>
      </c>
      <c r="I9" s="64">
        <f>G9*0.85</f>
        <v>316200</v>
      </c>
      <c r="J9" s="33" t="s">
        <v>344</v>
      </c>
    </row>
    <row r="10" spans="1:11" x14ac:dyDescent="0.25">
      <c r="A10" s="109"/>
      <c r="B10" s="109"/>
      <c r="C10" s="109"/>
      <c r="D10" s="109"/>
      <c r="E10" s="94"/>
      <c r="F10" s="26"/>
      <c r="G10" s="14"/>
      <c r="H10" s="14"/>
      <c r="I10" s="14"/>
    </row>
    <row r="11" spans="1:11" s="3" customFormat="1" x14ac:dyDescent="0.25">
      <c r="A11" s="13"/>
      <c r="B11" s="13"/>
      <c r="C11" s="13"/>
      <c r="D11" s="13"/>
      <c r="E11" s="94"/>
      <c r="F11" s="26"/>
      <c r="G11" s="14"/>
      <c r="H11" s="14"/>
      <c r="I11" s="14"/>
    </row>
    <row r="12" spans="1:11" s="3" customFormat="1" x14ac:dyDescent="0.25">
      <c r="A12" s="13"/>
      <c r="B12" s="13"/>
      <c r="C12" s="13"/>
      <c r="D12" s="13"/>
      <c r="E12" s="94"/>
      <c r="F12" s="26"/>
      <c r="G12" s="14"/>
      <c r="H12" s="14"/>
      <c r="I12" s="14"/>
    </row>
    <row r="13" spans="1:11" x14ac:dyDescent="0.25">
      <c r="A13" s="15"/>
      <c r="B13" s="16"/>
      <c r="C13" s="15"/>
      <c r="D13" s="16"/>
      <c r="E13" s="16"/>
      <c r="F13" s="16"/>
      <c r="G13" s="17"/>
      <c r="H13" s="17"/>
      <c r="I13" s="17"/>
    </row>
    <row r="14" spans="1:11" x14ac:dyDescent="0.25">
      <c r="A14" s="13"/>
      <c r="B14" s="18"/>
      <c r="C14" s="13"/>
      <c r="D14" s="13"/>
      <c r="E14" s="94"/>
      <c r="F14" s="26"/>
      <c r="G14" s="20"/>
      <c r="H14" s="14"/>
      <c r="I14" s="20"/>
    </row>
    <row r="15" spans="1:11" x14ac:dyDescent="0.25">
      <c r="A15" s="13"/>
      <c r="B15" s="18"/>
      <c r="C15" s="13"/>
      <c r="D15" s="13"/>
      <c r="E15" s="94"/>
      <c r="F15" s="26"/>
      <c r="G15" s="20"/>
      <c r="H15" s="14"/>
      <c r="I15" s="20"/>
    </row>
    <row r="16" spans="1:11" x14ac:dyDescent="0.25">
      <c r="A16" s="109"/>
      <c r="B16" s="109"/>
      <c r="C16" s="109"/>
      <c r="D16" s="109"/>
      <c r="E16" s="94"/>
      <c r="F16" s="26"/>
      <c r="G16" s="14"/>
      <c r="H16" s="14"/>
      <c r="I16" s="14"/>
    </row>
    <row r="22" spans="2:9" x14ac:dyDescent="0.25">
      <c r="B22" s="11"/>
      <c r="C22" s="12"/>
      <c r="D22" s="12"/>
      <c r="E22" s="12"/>
      <c r="F22" s="12"/>
      <c r="G22" s="7"/>
      <c r="H22" s="9"/>
      <c r="I22" s="10"/>
    </row>
    <row r="23" spans="2:9" x14ac:dyDescent="0.25">
      <c r="B23" s="6"/>
      <c r="C23" s="7"/>
      <c r="D23" s="7"/>
      <c r="E23" s="7"/>
      <c r="F23" s="7"/>
      <c r="G23" s="7"/>
      <c r="H23" s="9"/>
      <c r="I23" s="10"/>
    </row>
  </sheetData>
  <mergeCells count="6">
    <mergeCell ref="A1:B1"/>
    <mergeCell ref="C1:I1"/>
    <mergeCell ref="A3:B3"/>
    <mergeCell ref="A10:D10"/>
    <mergeCell ref="A16:D16"/>
    <mergeCell ref="A7:B7"/>
  </mergeCells>
  <pageMargins left="0.25" right="0.25" top="0.75" bottom="0.75" header="0.3" footer="0.3"/>
  <pageSetup paperSize="9" scale="41" fitToHeight="0" orientation="landscape" r:id="rId1"/>
  <ignoredErrors>
    <ignoredError sqref="E5:E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opLeftCell="A2" zoomScaleNormal="100" workbookViewId="0">
      <selection activeCell="E5" sqref="E5"/>
    </sheetView>
  </sheetViews>
  <sheetFormatPr defaultColWidth="9.140625" defaultRowHeight="15.75" x14ac:dyDescent="0.25"/>
  <cols>
    <col min="1" max="1" width="6.7109375" style="1" customWidth="1"/>
    <col min="2" max="2" width="17.140625" style="1" customWidth="1"/>
    <col min="3" max="3" width="40.7109375" style="1" customWidth="1"/>
    <col min="4" max="4" width="21.5703125" style="1" customWidth="1"/>
    <col min="5" max="5" width="15.42578125" style="1" customWidth="1"/>
    <col min="6" max="6" width="21.5703125" style="1" customWidth="1"/>
    <col min="7" max="7" width="15.85546875" style="2" customWidth="1"/>
    <col min="8" max="8" width="14.7109375" style="2" customWidth="1"/>
    <col min="9" max="9" width="15.42578125" style="2" customWidth="1"/>
    <col min="10" max="10" width="16.42578125" style="2" bestFit="1" customWidth="1"/>
    <col min="11" max="16384" width="9.140625" style="1"/>
  </cols>
  <sheetData>
    <row r="1" spans="1:10" ht="21" x14ac:dyDescent="0.25">
      <c r="A1" s="104" t="s">
        <v>249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250</v>
      </c>
      <c r="B5" s="63" t="s">
        <v>24</v>
      </c>
      <c r="C5" s="60" t="s">
        <v>25</v>
      </c>
      <c r="D5" s="60" t="s">
        <v>26</v>
      </c>
      <c r="E5" s="60" t="s">
        <v>322</v>
      </c>
      <c r="F5" s="60" t="s">
        <v>15</v>
      </c>
      <c r="G5" s="64">
        <v>100439.4</v>
      </c>
      <c r="H5" s="64">
        <v>100439.4</v>
      </c>
      <c r="I5" s="65">
        <v>95417.43</v>
      </c>
      <c r="J5" s="66">
        <f>H5*0.85</f>
        <v>85373.489999999991</v>
      </c>
    </row>
    <row r="6" spans="1:10" x14ac:dyDescent="0.25">
      <c r="G6" s="24"/>
      <c r="H6" s="24"/>
      <c r="I6" s="24"/>
      <c r="J6" s="24"/>
    </row>
  </sheetData>
  <mergeCells count="3">
    <mergeCell ref="A3:B3"/>
    <mergeCell ref="A1:B1"/>
    <mergeCell ref="C1:J1"/>
  </mergeCells>
  <pageMargins left="0.25" right="0.25" top="0.75" bottom="0.75" header="0.3" footer="0.3"/>
  <pageSetup paperSize="9" scale="41" fitToHeight="0" orientation="landscape" r:id="rId1"/>
  <ignoredErrors>
    <ignoredError sqref="E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workbookViewId="0">
      <selection activeCell="E12" sqref="E12"/>
    </sheetView>
  </sheetViews>
  <sheetFormatPr defaultColWidth="9.140625" defaultRowHeight="15.75" x14ac:dyDescent="0.25"/>
  <cols>
    <col min="1" max="1" width="9.5703125" style="1" customWidth="1"/>
    <col min="2" max="2" width="17.140625" style="1" customWidth="1"/>
    <col min="3" max="3" width="40.7109375" style="1" customWidth="1"/>
    <col min="4" max="4" width="21.5703125" style="1" customWidth="1"/>
    <col min="5" max="5" width="14.85546875" style="1" customWidth="1"/>
    <col min="6" max="6" width="17.28515625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16.42578125" style="2" bestFit="1" customWidth="1"/>
    <col min="11" max="16384" width="9.140625" style="1"/>
  </cols>
  <sheetData>
    <row r="1" spans="1:10" ht="21" x14ac:dyDescent="0.25">
      <c r="A1" s="104" t="s">
        <v>248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78"/>
      <c r="B2" s="78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182</v>
      </c>
      <c r="C5" s="33" t="s">
        <v>183</v>
      </c>
      <c r="D5" s="33" t="s">
        <v>11</v>
      </c>
      <c r="E5" s="33" t="s">
        <v>323</v>
      </c>
      <c r="F5" s="33" t="s">
        <v>16</v>
      </c>
      <c r="G5" s="64">
        <v>664272.30000000005</v>
      </c>
      <c r="H5" s="64">
        <v>664272.30000000005</v>
      </c>
      <c r="I5" s="65">
        <v>631058.68000000005</v>
      </c>
      <c r="J5" s="66">
        <f>H5*0.85</f>
        <v>564631.45500000007</v>
      </c>
    </row>
    <row r="6" spans="1:10" x14ac:dyDescent="0.25">
      <c r="A6" s="15"/>
      <c r="B6" s="16"/>
      <c r="C6" s="15"/>
      <c r="D6" s="16"/>
      <c r="E6" s="16"/>
      <c r="F6" s="16"/>
      <c r="G6" s="17"/>
      <c r="H6" s="17"/>
      <c r="I6" s="17"/>
      <c r="J6" s="17"/>
    </row>
    <row r="7" spans="1:10" x14ac:dyDescent="0.25">
      <c r="A7" s="21"/>
      <c r="B7" s="18"/>
      <c r="C7" s="21"/>
      <c r="D7" s="21"/>
      <c r="E7" s="94"/>
      <c r="F7" s="26"/>
      <c r="G7" s="19"/>
      <c r="H7" s="14"/>
      <c r="I7" s="14"/>
      <c r="J7" s="20"/>
    </row>
    <row r="8" spans="1:10" s="3" customFormat="1" x14ac:dyDescent="0.25">
      <c r="A8" s="21"/>
      <c r="B8" s="21"/>
      <c r="C8" s="21"/>
      <c r="D8" s="21"/>
      <c r="E8" s="94"/>
      <c r="F8" s="26"/>
      <c r="G8" s="14"/>
      <c r="H8" s="14"/>
      <c r="I8" s="14"/>
      <c r="J8" s="14"/>
    </row>
    <row r="9" spans="1:10" s="3" customFormat="1" x14ac:dyDescent="0.25">
      <c r="A9" s="21"/>
      <c r="B9" s="21"/>
      <c r="C9" s="21"/>
      <c r="D9" s="21"/>
      <c r="E9" s="94"/>
      <c r="F9" s="26"/>
      <c r="G9" s="14"/>
      <c r="H9" s="14"/>
      <c r="I9" s="14"/>
      <c r="J9" s="14"/>
    </row>
    <row r="10" spans="1:10" x14ac:dyDescent="0.25">
      <c r="A10" s="15"/>
      <c r="B10" s="16"/>
      <c r="C10" s="15"/>
      <c r="D10" s="16"/>
      <c r="E10" s="16"/>
      <c r="F10" s="16"/>
      <c r="G10" s="17"/>
      <c r="H10" s="17"/>
      <c r="I10" s="17"/>
      <c r="J10" s="17"/>
    </row>
    <row r="11" spans="1:10" x14ac:dyDescent="0.25">
      <c r="A11" s="21"/>
      <c r="B11" s="18"/>
      <c r="C11" s="21"/>
      <c r="D11" s="21"/>
      <c r="E11" s="94"/>
      <c r="F11" s="26"/>
      <c r="G11" s="20"/>
      <c r="H11" s="14"/>
      <c r="I11" s="20"/>
      <c r="J11" s="14"/>
    </row>
    <row r="12" spans="1:10" x14ac:dyDescent="0.25">
      <c r="A12" s="21"/>
      <c r="B12" s="18"/>
      <c r="C12" s="21"/>
      <c r="D12" s="21"/>
      <c r="E12" s="94"/>
      <c r="F12" s="26"/>
      <c r="G12" s="20"/>
      <c r="H12" s="14"/>
      <c r="I12" s="20"/>
      <c r="J12" s="14"/>
    </row>
    <row r="13" spans="1:10" x14ac:dyDescent="0.25">
      <c r="A13" s="109"/>
      <c r="B13" s="109"/>
      <c r="C13" s="109"/>
      <c r="D13" s="109"/>
      <c r="E13" s="94"/>
      <c r="F13" s="26"/>
      <c r="G13" s="14"/>
      <c r="H13" s="14"/>
      <c r="I13" s="14"/>
      <c r="J13" s="14"/>
    </row>
    <row r="14" spans="1:10" x14ac:dyDescent="0.25">
      <c r="A14" s="21"/>
      <c r="B14" s="21"/>
      <c r="C14" s="21"/>
      <c r="D14" s="21"/>
      <c r="E14" s="94"/>
      <c r="F14" s="26"/>
      <c r="G14" s="14"/>
      <c r="H14" s="14"/>
      <c r="I14" s="14"/>
      <c r="J14" s="14"/>
    </row>
    <row r="15" spans="1:10" x14ac:dyDescent="0.25">
      <c r="A15" s="21"/>
      <c r="B15" s="21"/>
      <c r="C15" s="21"/>
      <c r="D15" s="21"/>
      <c r="E15" s="94"/>
      <c r="F15" s="26"/>
      <c r="G15" s="14"/>
      <c r="H15" s="14"/>
      <c r="I15" s="14"/>
      <c r="J15" s="14"/>
    </row>
    <row r="16" spans="1:10" x14ac:dyDescent="0.25">
      <c r="A16" s="21"/>
      <c r="B16" s="21"/>
      <c r="C16" s="21"/>
      <c r="D16" s="21"/>
      <c r="E16" s="94"/>
      <c r="F16" s="26"/>
      <c r="G16" s="14"/>
      <c r="H16" s="14"/>
      <c r="I16" s="14"/>
      <c r="J16" s="14"/>
    </row>
    <row r="17" spans="1:10" x14ac:dyDescent="0.25">
      <c r="A17" s="21"/>
      <c r="B17" s="21"/>
      <c r="C17" s="21"/>
      <c r="D17" s="21"/>
      <c r="E17" s="94"/>
      <c r="F17" s="26"/>
      <c r="G17" s="14"/>
      <c r="H17" s="14"/>
      <c r="I17" s="14"/>
      <c r="J17" s="14"/>
    </row>
    <row r="18" spans="1:10" x14ac:dyDescent="0.25">
      <c r="A18" s="21"/>
      <c r="B18" s="8"/>
      <c r="C18" s="7"/>
      <c r="D18" s="7"/>
      <c r="E18" s="7"/>
      <c r="F18" s="7"/>
      <c r="G18" s="7"/>
      <c r="H18" s="8"/>
      <c r="I18" s="10"/>
      <c r="J18" s="10"/>
    </row>
  </sheetData>
  <mergeCells count="4">
    <mergeCell ref="A1:B1"/>
    <mergeCell ref="C1:J1"/>
    <mergeCell ref="A3:B3"/>
    <mergeCell ref="A13:D13"/>
  </mergeCells>
  <dataValidations count="1">
    <dataValidation type="list" allowBlank="1" showInputMessage="1" showErrorMessage="1" sqref="H5">
      <formula1>#REF!</formula1>
    </dataValidation>
  </dataValidations>
  <pageMargins left="0.25" right="0.25" top="0.75" bottom="0.75" header="0.3" footer="0.3"/>
  <pageSetup paperSize="9" scale="41" fitToHeight="0" orientation="landscape" r:id="rId1"/>
  <ignoredErrors>
    <ignoredError sqref="E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J13" sqref="J13"/>
    </sheetView>
  </sheetViews>
  <sheetFormatPr defaultColWidth="9.140625" defaultRowHeight="15.75" x14ac:dyDescent="0.25"/>
  <cols>
    <col min="1" max="1" width="6.7109375" style="1" customWidth="1"/>
    <col min="2" max="2" width="17.5703125" style="1" customWidth="1"/>
    <col min="3" max="3" width="40.7109375" style="1" customWidth="1"/>
    <col min="4" max="4" width="21.5703125" style="1" customWidth="1"/>
    <col min="5" max="5" width="14.85546875" style="1" customWidth="1"/>
    <col min="6" max="6" width="21.5703125" style="1" customWidth="1"/>
    <col min="7" max="7" width="15.85546875" style="2" customWidth="1"/>
    <col min="8" max="8" width="16" style="2" customWidth="1"/>
    <col min="9" max="9" width="15.42578125" style="2" customWidth="1"/>
    <col min="10" max="10" width="22.7109375" style="2" customWidth="1"/>
    <col min="11" max="16384" width="9.140625" style="1"/>
  </cols>
  <sheetData>
    <row r="1" spans="1:10" ht="42" customHeight="1" x14ac:dyDescent="0.25">
      <c r="A1" s="104" t="s">
        <v>45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43</v>
      </c>
      <c r="C5" s="33" t="s">
        <v>44</v>
      </c>
      <c r="D5" s="33" t="s">
        <v>45</v>
      </c>
      <c r="E5" s="33" t="s">
        <v>324</v>
      </c>
      <c r="F5" s="33" t="s">
        <v>17</v>
      </c>
      <c r="G5" s="64">
        <v>439800</v>
      </c>
      <c r="H5" s="64">
        <v>439800</v>
      </c>
      <c r="I5" s="65">
        <v>417810</v>
      </c>
      <c r="J5" s="66">
        <f>H5*0.85</f>
        <v>373830</v>
      </c>
    </row>
    <row r="6" spans="1:10" ht="30" x14ac:dyDescent="0.25">
      <c r="A6" s="60" t="s">
        <v>242</v>
      </c>
      <c r="B6" s="67" t="s">
        <v>134</v>
      </c>
      <c r="C6" s="62" t="s">
        <v>135</v>
      </c>
      <c r="D6" s="62" t="s">
        <v>136</v>
      </c>
      <c r="E6" s="62" t="s">
        <v>325</v>
      </c>
      <c r="F6" s="62" t="s">
        <v>17</v>
      </c>
      <c r="G6" s="68">
        <v>999600</v>
      </c>
      <c r="H6" s="68">
        <v>963600</v>
      </c>
      <c r="I6" s="69">
        <v>867240</v>
      </c>
      <c r="J6" s="68">
        <f>H6*0.85</f>
        <v>819060</v>
      </c>
    </row>
    <row r="7" spans="1:10" x14ac:dyDescent="0.25">
      <c r="A7" s="55"/>
      <c r="B7" s="56"/>
      <c r="C7" s="57"/>
      <c r="D7" s="57"/>
      <c r="E7" s="57"/>
      <c r="F7" s="57"/>
      <c r="G7" s="58"/>
      <c r="H7" s="58"/>
      <c r="I7" s="59"/>
      <c r="J7" s="58"/>
    </row>
    <row r="8" spans="1:10" x14ac:dyDescent="0.25">
      <c r="A8" s="105" t="s">
        <v>246</v>
      </c>
      <c r="B8" s="105"/>
    </row>
    <row r="9" spans="1:10" s="23" customFormat="1" ht="30" x14ac:dyDescent="0.25">
      <c r="A9" s="72" t="s">
        <v>0</v>
      </c>
      <c r="B9" s="73" t="s">
        <v>240</v>
      </c>
      <c r="C9" s="72" t="s">
        <v>1</v>
      </c>
      <c r="D9" s="73" t="s">
        <v>2</v>
      </c>
      <c r="E9" s="73" t="s">
        <v>262</v>
      </c>
      <c r="F9" s="73" t="s">
        <v>241</v>
      </c>
      <c r="G9" s="74" t="s">
        <v>3</v>
      </c>
      <c r="H9" s="74" t="s">
        <v>237</v>
      </c>
      <c r="I9" s="75" t="s">
        <v>236</v>
      </c>
      <c r="J9" s="72" t="s">
        <v>337</v>
      </c>
    </row>
    <row r="10" spans="1:10" s="23" customFormat="1" ht="30" x14ac:dyDescent="0.25">
      <c r="A10" s="60" t="s">
        <v>242</v>
      </c>
      <c r="B10" s="63" t="s">
        <v>212</v>
      </c>
      <c r="C10" s="33" t="s">
        <v>213</v>
      </c>
      <c r="D10" s="33" t="s">
        <v>214</v>
      </c>
      <c r="E10" s="33" t="s">
        <v>326</v>
      </c>
      <c r="F10" s="62" t="s">
        <v>17</v>
      </c>
      <c r="G10" s="70">
        <v>397625.19</v>
      </c>
      <c r="H10" s="65">
        <f>G10*0.95</f>
        <v>377743.93049999996</v>
      </c>
      <c r="I10" s="65">
        <f>G10*0.85</f>
        <v>337981.41149999999</v>
      </c>
      <c r="J10" s="33" t="s">
        <v>335</v>
      </c>
    </row>
    <row r="11" spans="1:10" s="3" customFormat="1" x14ac:dyDescent="0.25">
      <c r="G11" s="4"/>
      <c r="H11" s="4"/>
      <c r="I11" s="4"/>
      <c r="J11" s="27"/>
    </row>
    <row r="12" spans="1:10" s="3" customFormat="1" x14ac:dyDescent="0.25">
      <c r="A12" s="105" t="s">
        <v>247</v>
      </c>
      <c r="B12" s="105"/>
      <c r="G12" s="4"/>
      <c r="H12" s="4"/>
      <c r="I12" s="4"/>
      <c r="J12" s="27"/>
    </row>
    <row r="13" spans="1:10" s="23" customFormat="1" ht="30" x14ac:dyDescent="0.25">
      <c r="A13" s="50" t="s">
        <v>0</v>
      </c>
      <c r="B13" s="50" t="s">
        <v>240</v>
      </c>
      <c r="C13" s="50" t="s">
        <v>1</v>
      </c>
      <c r="D13" s="50" t="s">
        <v>2</v>
      </c>
      <c r="E13" s="50" t="s">
        <v>262</v>
      </c>
      <c r="F13" s="50" t="s">
        <v>241</v>
      </c>
      <c r="G13" s="50" t="s">
        <v>3</v>
      </c>
      <c r="H13" s="50" t="s">
        <v>237</v>
      </c>
      <c r="I13" s="50" t="s">
        <v>236</v>
      </c>
      <c r="J13" s="50" t="s">
        <v>337</v>
      </c>
    </row>
    <row r="14" spans="1:10" s="23" customFormat="1" ht="30" x14ac:dyDescent="0.25">
      <c r="A14" s="60" t="s">
        <v>242</v>
      </c>
      <c r="B14" s="63" t="s">
        <v>218</v>
      </c>
      <c r="C14" s="33" t="s">
        <v>219</v>
      </c>
      <c r="D14" s="33" t="s">
        <v>220</v>
      </c>
      <c r="E14" s="33" t="s">
        <v>327</v>
      </c>
      <c r="F14" s="62" t="s">
        <v>17</v>
      </c>
      <c r="G14" s="64">
        <v>143352</v>
      </c>
      <c r="H14" s="65">
        <f>G14*0.95</f>
        <v>136184.4</v>
      </c>
      <c r="I14" s="71">
        <f>G14*0.85</f>
        <v>121849.2</v>
      </c>
      <c r="J14" s="33" t="s">
        <v>340</v>
      </c>
    </row>
    <row r="15" spans="1:10" x14ac:dyDescent="0.25">
      <c r="G15" s="29"/>
      <c r="H15" s="29"/>
      <c r="I15" s="29"/>
    </row>
  </sheetData>
  <mergeCells count="5">
    <mergeCell ref="C1:J1"/>
    <mergeCell ref="A1:B1"/>
    <mergeCell ref="A3:B3"/>
    <mergeCell ref="A8:B8"/>
    <mergeCell ref="A12:B12"/>
  </mergeCells>
  <dataValidations count="1">
    <dataValidation type="list" allowBlank="1" showInputMessage="1" showErrorMessage="1" sqref="H5:H7">
      <formula1>#REF!</formula1>
    </dataValidation>
  </dataValidations>
  <pageMargins left="0.25" right="0.25" top="0.75" bottom="0.75" header="0.3" footer="0.3"/>
  <pageSetup paperSize="9" scale="41" fitToHeight="0" orientation="landscape" r:id="rId1"/>
  <ignoredErrors>
    <ignoredError sqref="E5:E1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'[IROP-PO2-SC221-2106-10 2 kolo SKOLKY.xlsx]Zdroj'!#REF!</xm:f>
          </x14:formula1>
          <xm:sqref>J14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workbookViewId="0">
      <selection activeCell="G11" sqref="G11"/>
    </sheetView>
  </sheetViews>
  <sheetFormatPr defaultColWidth="9.140625" defaultRowHeight="15.75" x14ac:dyDescent="0.25"/>
  <cols>
    <col min="1" max="1" width="7.140625" style="1" bestFit="1" customWidth="1"/>
    <col min="2" max="2" width="17.140625" style="1" customWidth="1"/>
    <col min="3" max="3" width="46.5703125" style="1" customWidth="1"/>
    <col min="4" max="4" width="21.5703125" style="1" customWidth="1"/>
    <col min="5" max="5" width="15.140625" style="1" customWidth="1"/>
    <col min="6" max="6" width="13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37.5703125" style="2" customWidth="1"/>
    <col min="11" max="16384" width="9.140625" style="1"/>
  </cols>
  <sheetData>
    <row r="1" spans="1:10" ht="21" x14ac:dyDescent="0.25">
      <c r="A1" s="110" t="s">
        <v>243</v>
      </c>
      <c r="B1" s="110"/>
      <c r="C1" s="104" t="s">
        <v>20</v>
      </c>
      <c r="D1" s="104"/>
      <c r="E1" s="104"/>
      <c r="F1" s="104"/>
      <c r="G1" s="104"/>
      <c r="H1" s="104"/>
      <c r="I1" s="104"/>
      <c r="J1" s="43"/>
    </row>
    <row r="2" spans="1:10" ht="21" x14ac:dyDescent="0.25">
      <c r="A2" s="110"/>
      <c r="B2" s="110"/>
      <c r="C2" s="25"/>
      <c r="D2" s="25"/>
      <c r="E2" s="93"/>
      <c r="F2" s="25"/>
      <c r="G2" s="25"/>
      <c r="H2" s="25"/>
      <c r="I2" s="25"/>
      <c r="J2" s="43"/>
    </row>
    <row r="3" spans="1:10" s="3" customFormat="1" x14ac:dyDescent="0.25">
      <c r="A3" s="105" t="s">
        <v>244</v>
      </c>
      <c r="B3" s="105"/>
      <c r="G3" s="4"/>
      <c r="H3" s="4"/>
      <c r="I3" s="4"/>
      <c r="J3" s="4"/>
    </row>
    <row r="4" spans="1:10" x14ac:dyDescent="0.25">
      <c r="A4" s="50" t="s">
        <v>0</v>
      </c>
      <c r="B4" s="51" t="s">
        <v>240</v>
      </c>
      <c r="C4" s="52" t="s">
        <v>1</v>
      </c>
      <c r="D4" s="51" t="s">
        <v>2</v>
      </c>
      <c r="E4" s="51" t="s">
        <v>262</v>
      </c>
      <c r="F4" s="51" t="s">
        <v>241</v>
      </c>
      <c r="G4" s="53" t="s">
        <v>3</v>
      </c>
      <c r="H4" s="53" t="s">
        <v>237</v>
      </c>
      <c r="I4" s="54" t="s">
        <v>236</v>
      </c>
      <c r="J4" s="50" t="s">
        <v>337</v>
      </c>
    </row>
    <row r="5" spans="1:10" ht="60" x14ac:dyDescent="0.25">
      <c r="A5" s="33" t="s">
        <v>242</v>
      </c>
      <c r="B5" s="38" t="s">
        <v>91</v>
      </c>
      <c r="C5" s="38" t="s">
        <v>92</v>
      </c>
      <c r="D5" s="38" t="s">
        <v>93</v>
      </c>
      <c r="E5" s="36" t="s">
        <v>328</v>
      </c>
      <c r="F5" s="38" t="s">
        <v>18</v>
      </c>
      <c r="G5" s="37">
        <v>502500</v>
      </c>
      <c r="H5" s="35">
        <v>452250</v>
      </c>
      <c r="I5" s="44">
        <f>G5*0.85</f>
        <v>427125</v>
      </c>
      <c r="J5" s="34" t="s">
        <v>343</v>
      </c>
    </row>
    <row r="6" spans="1:10" ht="60" x14ac:dyDescent="0.25">
      <c r="A6" s="33" t="s">
        <v>242</v>
      </c>
      <c r="B6" s="38" t="s">
        <v>170</v>
      </c>
      <c r="C6" s="34" t="s">
        <v>171</v>
      </c>
      <c r="D6" s="34" t="s">
        <v>172</v>
      </c>
      <c r="E6" s="33" t="s">
        <v>329</v>
      </c>
      <c r="F6" s="38" t="s">
        <v>18</v>
      </c>
      <c r="G6" s="37">
        <v>250000</v>
      </c>
      <c r="H6" s="35">
        <v>225000</v>
      </c>
      <c r="I6" s="44">
        <f t="shared" ref="I6:I8" si="0">G6*0.85</f>
        <v>212500</v>
      </c>
      <c r="J6" s="34" t="s">
        <v>343</v>
      </c>
    </row>
    <row r="7" spans="1:10" ht="60" x14ac:dyDescent="0.25">
      <c r="A7" s="33" t="s">
        <v>242</v>
      </c>
      <c r="B7" s="45" t="s">
        <v>153</v>
      </c>
      <c r="C7" s="46" t="s">
        <v>154</v>
      </c>
      <c r="D7" s="46" t="s">
        <v>155</v>
      </c>
      <c r="E7" s="60" t="s">
        <v>330</v>
      </c>
      <c r="F7" s="38" t="s">
        <v>18</v>
      </c>
      <c r="G7" s="47">
        <v>105680.47</v>
      </c>
      <c r="H7" s="48">
        <v>100396.45</v>
      </c>
      <c r="I7" s="49">
        <f>G7*0.85</f>
        <v>89828.3995</v>
      </c>
      <c r="J7" s="34" t="s">
        <v>343</v>
      </c>
    </row>
    <row r="8" spans="1:10" ht="60" x14ac:dyDescent="0.25">
      <c r="A8" s="33" t="s">
        <v>242</v>
      </c>
      <c r="B8" s="38" t="s">
        <v>191</v>
      </c>
      <c r="C8" s="34" t="s">
        <v>192</v>
      </c>
      <c r="D8" s="34" t="s">
        <v>193</v>
      </c>
      <c r="E8" s="33" t="s">
        <v>331</v>
      </c>
      <c r="F8" s="38" t="s">
        <v>18</v>
      </c>
      <c r="G8" s="37">
        <v>234260</v>
      </c>
      <c r="H8" s="35">
        <v>222547</v>
      </c>
      <c r="I8" s="44">
        <f t="shared" si="0"/>
        <v>199121</v>
      </c>
      <c r="J8" s="34" t="s">
        <v>343</v>
      </c>
    </row>
    <row r="9" spans="1:10" x14ac:dyDescent="0.25">
      <c r="J9" s="27"/>
    </row>
  </sheetData>
  <mergeCells count="4">
    <mergeCell ref="C1:I1"/>
    <mergeCell ref="A2:B2"/>
    <mergeCell ref="A1:B1"/>
    <mergeCell ref="A3:B3"/>
  </mergeCells>
  <pageMargins left="0.25" right="0.25" top="0.75" bottom="0.75" header="0.3" footer="0.3"/>
  <pageSetup paperSize="9" scale="41" fitToHeight="0" orientation="landscape" r:id="rId1"/>
  <ignoredErrors>
    <ignoredError sqref="E5:E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'[IROP-PO2-SC221-2106-10 2 kolo SKOLKY.xlsx]Zdroj'!#REF!</xm:f>
          </x14:formula1>
          <xm:sqref>J5:J8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activeCell="E5" sqref="E5:E7"/>
    </sheetView>
  </sheetViews>
  <sheetFormatPr defaultColWidth="9.140625" defaultRowHeight="15.75" x14ac:dyDescent="0.25"/>
  <cols>
    <col min="1" max="1" width="7.5703125" style="1" customWidth="1"/>
    <col min="2" max="2" width="21.5703125" style="1" customWidth="1"/>
    <col min="3" max="3" width="45.85546875" style="1" customWidth="1"/>
    <col min="4" max="4" width="21.5703125" style="1" customWidth="1"/>
    <col min="5" max="5" width="16.42578125" style="1" customWidth="1"/>
    <col min="6" max="6" width="21.5703125" style="1" customWidth="1"/>
    <col min="7" max="7" width="15.85546875" style="2" customWidth="1"/>
    <col min="8" max="8" width="21.7109375" style="2" bestFit="1" customWidth="1"/>
    <col min="9" max="9" width="15.42578125" style="2" customWidth="1"/>
    <col min="10" max="10" width="24.85546875" style="2" customWidth="1"/>
    <col min="11" max="16384" width="9.140625" style="1"/>
  </cols>
  <sheetData>
    <row r="1" spans="1:10" ht="21" x14ac:dyDescent="0.25">
      <c r="A1" s="110" t="s">
        <v>239</v>
      </c>
      <c r="B1" s="110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42"/>
      <c r="B2" s="42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s="22" customFormat="1" ht="75" x14ac:dyDescent="0.25">
      <c r="A5" s="33" t="s">
        <v>242</v>
      </c>
      <c r="B5" s="39" t="s">
        <v>146</v>
      </c>
      <c r="C5" s="33" t="s">
        <v>147</v>
      </c>
      <c r="D5" s="39" t="s">
        <v>148</v>
      </c>
      <c r="E5" s="39" t="s">
        <v>332</v>
      </c>
      <c r="F5" s="39" t="s">
        <v>19</v>
      </c>
      <c r="G5" s="40">
        <v>279500</v>
      </c>
      <c r="H5" s="40">
        <v>279250.40000000002</v>
      </c>
      <c r="I5" s="40">
        <v>265287.88</v>
      </c>
      <c r="J5" s="40">
        <f>H5*0.85</f>
        <v>237362.84000000003</v>
      </c>
    </row>
    <row r="6" spans="1:10" x14ac:dyDescent="0.25">
      <c r="A6" s="33" t="s">
        <v>242</v>
      </c>
      <c r="B6" s="36" t="s">
        <v>114</v>
      </c>
      <c r="C6" s="33" t="s">
        <v>115</v>
      </c>
      <c r="D6" s="33" t="s">
        <v>116</v>
      </c>
      <c r="E6" s="33" t="s">
        <v>333</v>
      </c>
      <c r="F6" s="33" t="s">
        <v>19</v>
      </c>
      <c r="G6" s="41">
        <v>252400</v>
      </c>
      <c r="H6" s="40">
        <v>252400</v>
      </c>
      <c r="I6" s="40">
        <v>239780</v>
      </c>
      <c r="J6" s="40">
        <f>H6*0.85</f>
        <v>214540</v>
      </c>
    </row>
    <row r="7" spans="1:10" ht="30" x14ac:dyDescent="0.25">
      <c r="A7" s="33" t="s">
        <v>242</v>
      </c>
      <c r="B7" s="36" t="s">
        <v>203</v>
      </c>
      <c r="C7" s="33" t="s">
        <v>204</v>
      </c>
      <c r="D7" s="33" t="s">
        <v>205</v>
      </c>
      <c r="E7" s="33" t="s">
        <v>334</v>
      </c>
      <c r="F7" s="33" t="s">
        <v>19</v>
      </c>
      <c r="G7" s="41">
        <v>116998.38</v>
      </c>
      <c r="H7" s="40">
        <v>114658.41</v>
      </c>
      <c r="I7" s="40">
        <v>103192.57</v>
      </c>
      <c r="J7" s="40">
        <f>H7*0.85</f>
        <v>97459.648499999996</v>
      </c>
    </row>
    <row r="10" spans="1:10" s="3" customFormat="1" x14ac:dyDescent="0.25">
      <c r="G10" s="4"/>
      <c r="H10" s="4"/>
      <c r="I10" s="4"/>
      <c r="J10" s="4"/>
    </row>
  </sheetData>
  <mergeCells count="3">
    <mergeCell ref="C1:J1"/>
    <mergeCell ref="A1:B1"/>
    <mergeCell ref="A3:B3"/>
  </mergeCells>
  <pageMargins left="0.25" right="0.25" top="0.75" bottom="0.75" header="0.3" footer="0.3"/>
  <pageSetup paperSize="9" scale="41" fitToHeight="0" orientation="landscape" r:id="rId1"/>
  <ignoredErrors>
    <ignoredError sqref="E5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J9" sqref="J9"/>
    </sheetView>
  </sheetViews>
  <sheetFormatPr defaultColWidth="9.140625" defaultRowHeight="15.75" x14ac:dyDescent="0.25"/>
  <cols>
    <col min="1" max="1" width="6.85546875" style="1" customWidth="1"/>
    <col min="2" max="2" width="17.140625" style="1" customWidth="1"/>
    <col min="3" max="3" width="40.7109375" style="1" customWidth="1"/>
    <col min="4" max="4" width="21.5703125" style="1" customWidth="1"/>
    <col min="5" max="5" width="14.5703125" style="98" customWidth="1"/>
    <col min="6" max="6" width="21.5703125" style="1" customWidth="1"/>
    <col min="7" max="7" width="13.42578125" style="2" bestFit="1" customWidth="1"/>
    <col min="8" max="8" width="15.7109375" style="2" bestFit="1" customWidth="1"/>
    <col min="9" max="9" width="15.42578125" style="2" customWidth="1"/>
    <col min="10" max="10" width="21.7109375" style="2" customWidth="1"/>
    <col min="11" max="16384" width="9.140625" style="1"/>
  </cols>
  <sheetData>
    <row r="1" spans="1:10" ht="21" x14ac:dyDescent="0.25">
      <c r="A1" s="104" t="s">
        <v>259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5"/>
      <c r="F2" s="25"/>
      <c r="G2" s="25"/>
      <c r="H2" s="25"/>
      <c r="I2" s="25"/>
      <c r="J2" s="25"/>
    </row>
    <row r="3" spans="1:10" ht="18.75" customHeight="1" x14ac:dyDescent="0.25">
      <c r="A3" s="105" t="s">
        <v>245</v>
      </c>
      <c r="B3" s="105"/>
      <c r="C3" s="32"/>
      <c r="D3" s="32"/>
      <c r="E3" s="96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7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45" x14ac:dyDescent="0.25">
      <c r="A5" s="60" t="s">
        <v>242</v>
      </c>
      <c r="B5" s="63" t="s">
        <v>137</v>
      </c>
      <c r="C5" s="33" t="s">
        <v>138</v>
      </c>
      <c r="D5" s="33" t="s">
        <v>139</v>
      </c>
      <c r="E5" s="39" t="s">
        <v>266</v>
      </c>
      <c r="F5" s="33" t="s">
        <v>231</v>
      </c>
      <c r="G5" s="64">
        <v>314900</v>
      </c>
      <c r="H5" s="64">
        <v>314900</v>
      </c>
      <c r="I5" s="65">
        <v>299155</v>
      </c>
      <c r="J5" s="66">
        <f>H5*0.85</f>
        <v>267665</v>
      </c>
    </row>
    <row r="6" spans="1:10" ht="30" x14ac:dyDescent="0.25">
      <c r="A6" s="60" t="s">
        <v>242</v>
      </c>
      <c r="B6" s="63" t="s">
        <v>83</v>
      </c>
      <c r="C6" s="33" t="s">
        <v>84</v>
      </c>
      <c r="D6" s="33" t="s">
        <v>85</v>
      </c>
      <c r="E6" s="39" t="s">
        <v>267</v>
      </c>
      <c r="F6" s="33" t="s">
        <v>231</v>
      </c>
      <c r="G6" s="64">
        <v>271315.89</v>
      </c>
      <c r="H6" s="64">
        <v>271315.89</v>
      </c>
      <c r="I6" s="65">
        <v>257750.1</v>
      </c>
      <c r="J6" s="66">
        <f>H6*0.85</f>
        <v>230618.50650000002</v>
      </c>
    </row>
    <row r="8" spans="1:10" ht="20.25" customHeight="1" x14ac:dyDescent="0.25">
      <c r="A8" s="105" t="s">
        <v>246</v>
      </c>
      <c r="B8" s="105"/>
    </row>
    <row r="9" spans="1:10" x14ac:dyDescent="0.25">
      <c r="A9" s="72" t="s">
        <v>0</v>
      </c>
      <c r="B9" s="72" t="s">
        <v>240</v>
      </c>
      <c r="C9" s="72" t="s">
        <v>1</v>
      </c>
      <c r="D9" s="72" t="s">
        <v>2</v>
      </c>
      <c r="E9" s="73" t="s">
        <v>262</v>
      </c>
      <c r="F9" s="72" t="s">
        <v>241</v>
      </c>
      <c r="G9" s="72" t="s">
        <v>3</v>
      </c>
      <c r="H9" s="72" t="s">
        <v>237</v>
      </c>
      <c r="I9" s="72" t="s">
        <v>236</v>
      </c>
      <c r="J9" s="72" t="s">
        <v>337</v>
      </c>
    </row>
    <row r="10" spans="1:10" ht="56.25" customHeight="1" x14ac:dyDescent="0.25">
      <c r="A10" s="60" t="s">
        <v>242</v>
      </c>
      <c r="B10" s="89" t="s">
        <v>140</v>
      </c>
      <c r="C10" s="90" t="s">
        <v>141</v>
      </c>
      <c r="D10" s="90" t="s">
        <v>142</v>
      </c>
      <c r="E10" s="99" t="s">
        <v>268</v>
      </c>
      <c r="F10" s="33" t="s">
        <v>231</v>
      </c>
      <c r="G10" s="70">
        <v>220951</v>
      </c>
      <c r="H10" s="91">
        <v>209903.45</v>
      </c>
      <c r="I10" s="91">
        <f>G10*0.85</f>
        <v>187808.35</v>
      </c>
      <c r="J10" s="90" t="s">
        <v>335</v>
      </c>
    </row>
    <row r="11" spans="1:10" s="3" customFormat="1" x14ac:dyDescent="0.25">
      <c r="E11" s="97"/>
      <c r="G11" s="4"/>
      <c r="H11" s="4"/>
      <c r="I11" s="4"/>
      <c r="J11" s="27"/>
    </row>
    <row r="12" spans="1:10" s="3" customFormat="1" ht="18" customHeight="1" x14ac:dyDescent="0.25">
      <c r="A12" s="105" t="s">
        <v>247</v>
      </c>
      <c r="B12" s="105"/>
      <c r="E12" s="97"/>
      <c r="G12" s="4"/>
      <c r="H12" s="4"/>
      <c r="I12" s="4"/>
      <c r="J12" s="27"/>
    </row>
    <row r="13" spans="1:10" x14ac:dyDescent="0.25">
      <c r="A13" s="50" t="s">
        <v>0</v>
      </c>
      <c r="B13" s="50" t="s">
        <v>240</v>
      </c>
      <c r="C13" s="50" t="s">
        <v>1</v>
      </c>
      <c r="D13" s="50" t="s">
        <v>2</v>
      </c>
      <c r="E13" s="100" t="s">
        <v>262</v>
      </c>
      <c r="F13" s="50" t="s">
        <v>241</v>
      </c>
      <c r="G13" s="50" t="s">
        <v>3</v>
      </c>
      <c r="H13" s="50" t="s">
        <v>237</v>
      </c>
      <c r="I13" s="50" t="s">
        <v>236</v>
      </c>
      <c r="J13" s="50" t="s">
        <v>337</v>
      </c>
    </row>
    <row r="14" spans="1:10" ht="30" x14ac:dyDescent="0.25">
      <c r="A14" s="60" t="s">
        <v>242</v>
      </c>
      <c r="B14" s="89" t="s">
        <v>179</v>
      </c>
      <c r="C14" s="90" t="s">
        <v>180</v>
      </c>
      <c r="D14" s="90" t="s">
        <v>181</v>
      </c>
      <c r="E14" s="99" t="s">
        <v>269</v>
      </c>
      <c r="F14" s="33" t="s">
        <v>231</v>
      </c>
      <c r="G14" s="70">
        <v>126093.6</v>
      </c>
      <c r="H14" s="65">
        <v>119788.92</v>
      </c>
      <c r="I14" s="64">
        <f>G14*0.85</f>
        <v>107179.56</v>
      </c>
      <c r="J14" s="90" t="s">
        <v>336</v>
      </c>
    </row>
    <row r="15" spans="1:10" x14ac:dyDescent="0.25">
      <c r="J15" s="27"/>
    </row>
    <row r="16" spans="1:10" x14ac:dyDescent="0.25">
      <c r="J16" s="27"/>
    </row>
    <row r="17" spans="2:10" x14ac:dyDescent="0.25">
      <c r="J17" s="27"/>
    </row>
    <row r="18" spans="2:10" x14ac:dyDescent="0.25">
      <c r="J18" s="27"/>
    </row>
    <row r="19" spans="2:10" x14ac:dyDescent="0.25">
      <c r="J19" s="27"/>
    </row>
    <row r="20" spans="2:10" x14ac:dyDescent="0.25">
      <c r="J20" s="27"/>
    </row>
    <row r="21" spans="2:10" x14ac:dyDescent="0.25">
      <c r="B21" s="6"/>
      <c r="C21" s="7"/>
      <c r="D21" s="7"/>
      <c r="E21" s="101"/>
      <c r="F21" s="7"/>
      <c r="G21" s="7"/>
      <c r="H21" s="9"/>
      <c r="I21" s="10"/>
      <c r="J21" s="28"/>
    </row>
    <row r="22" spans="2:10" x14ac:dyDescent="0.25">
      <c r="B22" s="6"/>
      <c r="C22" s="7"/>
      <c r="D22" s="7"/>
      <c r="E22" s="101"/>
      <c r="F22" s="7"/>
      <c r="G22" s="7"/>
      <c r="H22" s="8"/>
      <c r="I22" s="10"/>
      <c r="J22" s="10"/>
    </row>
    <row r="23" spans="2:10" x14ac:dyDescent="0.25">
      <c r="B23" s="6"/>
      <c r="C23" s="7"/>
      <c r="D23" s="7"/>
      <c r="E23" s="101"/>
      <c r="F23" s="7"/>
      <c r="G23" s="7"/>
      <c r="H23" s="8"/>
      <c r="I23" s="10"/>
      <c r="J23" s="10"/>
    </row>
    <row r="24" spans="2:10" x14ac:dyDescent="0.25">
      <c r="B24" s="6"/>
      <c r="C24" s="7"/>
      <c r="D24" s="7"/>
      <c r="E24" s="101"/>
      <c r="F24" s="7"/>
      <c r="G24" s="7"/>
      <c r="H24" s="8"/>
      <c r="I24" s="10"/>
      <c r="J24" s="10"/>
    </row>
    <row r="25" spans="2:10" x14ac:dyDescent="0.25">
      <c r="B25" s="3"/>
      <c r="C25" s="3"/>
      <c r="D25" s="3"/>
      <c r="E25" s="97"/>
      <c r="F25" s="3"/>
      <c r="G25" s="4"/>
      <c r="H25" s="4"/>
      <c r="I25" s="4"/>
      <c r="J25" s="4"/>
    </row>
  </sheetData>
  <mergeCells count="5">
    <mergeCell ref="A1:B1"/>
    <mergeCell ref="C1:J1"/>
    <mergeCell ref="A3:B3"/>
    <mergeCell ref="A8:B8"/>
    <mergeCell ref="A12:B12"/>
  </mergeCells>
  <dataValidations count="1">
    <dataValidation type="list" allowBlank="1" showInputMessage="1" showErrorMessage="1" sqref="H5:H6">
      <formula1>#REF!</formula1>
    </dataValidation>
  </dataValidations>
  <pageMargins left="0.25" right="0.25" top="0.75" bottom="0.75" header="0.3" footer="0.3"/>
  <pageSetup paperSize="9" scale="41" fitToHeight="0" orientation="landscape" r:id="rId1"/>
  <ignoredErrors>
    <ignoredError sqref="E5:E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J15" sqref="J15"/>
    </sheetView>
  </sheetViews>
  <sheetFormatPr defaultColWidth="9.140625" defaultRowHeight="15.75" x14ac:dyDescent="0.25"/>
  <cols>
    <col min="1" max="1" width="7.85546875" style="1" customWidth="1"/>
    <col min="2" max="2" width="17.140625" style="1" customWidth="1"/>
    <col min="3" max="3" width="40.7109375" style="1" customWidth="1"/>
    <col min="4" max="4" width="21.5703125" style="1" customWidth="1"/>
    <col min="5" max="5" width="16.5703125" style="98" customWidth="1"/>
    <col min="6" max="6" width="21.5703125" style="1" customWidth="1"/>
    <col min="7" max="7" width="15.85546875" style="2" customWidth="1"/>
    <col min="8" max="8" width="21.7109375" style="2" bestFit="1" customWidth="1"/>
    <col min="9" max="9" width="15.42578125" style="2" customWidth="1"/>
    <col min="10" max="10" width="21.140625" style="2" customWidth="1"/>
    <col min="11" max="16384" width="9.140625" style="1"/>
  </cols>
  <sheetData>
    <row r="1" spans="1:10" ht="21" x14ac:dyDescent="0.25">
      <c r="A1" s="104" t="s">
        <v>258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5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96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7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151</v>
      </c>
      <c r="C5" s="60" t="s">
        <v>152</v>
      </c>
      <c r="D5" s="60" t="s">
        <v>6</v>
      </c>
      <c r="E5" s="102" t="s">
        <v>271</v>
      </c>
      <c r="F5" s="60" t="s">
        <v>232</v>
      </c>
      <c r="G5" s="64">
        <v>690100</v>
      </c>
      <c r="H5" s="64">
        <v>690100</v>
      </c>
      <c r="I5" s="65">
        <v>655595</v>
      </c>
      <c r="J5" s="66">
        <f t="shared" ref="J5:J12" si="0">H5*0.85</f>
        <v>586585</v>
      </c>
    </row>
    <row r="6" spans="1:10" x14ac:dyDescent="0.25">
      <c r="A6" s="60" t="s">
        <v>242</v>
      </c>
      <c r="B6" s="63" t="s">
        <v>29</v>
      </c>
      <c r="C6" s="60" t="s">
        <v>30</v>
      </c>
      <c r="D6" s="60" t="s">
        <v>31</v>
      </c>
      <c r="E6" s="102" t="s">
        <v>272</v>
      </c>
      <c r="F6" s="60" t="s">
        <v>232</v>
      </c>
      <c r="G6" s="64">
        <v>260121.31</v>
      </c>
      <c r="H6" s="64">
        <v>260121.31</v>
      </c>
      <c r="I6" s="65">
        <v>247115.24</v>
      </c>
      <c r="J6" s="66">
        <f t="shared" si="0"/>
        <v>221103.11350000001</v>
      </c>
    </row>
    <row r="7" spans="1:10" ht="30" x14ac:dyDescent="0.25">
      <c r="A7" s="60" t="s">
        <v>242</v>
      </c>
      <c r="B7" s="63" t="s">
        <v>38</v>
      </c>
      <c r="C7" s="60" t="s">
        <v>224</v>
      </c>
      <c r="D7" s="60" t="s">
        <v>39</v>
      </c>
      <c r="E7" s="102" t="s">
        <v>273</v>
      </c>
      <c r="F7" s="60" t="s">
        <v>232</v>
      </c>
      <c r="G7" s="64">
        <v>166094.89000000001</v>
      </c>
      <c r="H7" s="64">
        <v>166094.89000000001</v>
      </c>
      <c r="I7" s="65">
        <v>157790.15</v>
      </c>
      <c r="J7" s="66">
        <f t="shared" si="0"/>
        <v>141180.65650000001</v>
      </c>
    </row>
    <row r="8" spans="1:10" ht="30" x14ac:dyDescent="0.25">
      <c r="A8" s="60" t="s">
        <v>242</v>
      </c>
      <c r="B8" s="63" t="s">
        <v>55</v>
      </c>
      <c r="C8" s="60" t="s">
        <v>56</v>
      </c>
      <c r="D8" s="60" t="s">
        <v>57</v>
      </c>
      <c r="E8" s="102" t="s">
        <v>274</v>
      </c>
      <c r="F8" s="60" t="s">
        <v>232</v>
      </c>
      <c r="G8" s="64">
        <v>350173.68</v>
      </c>
      <c r="H8" s="64">
        <v>350173.68</v>
      </c>
      <c r="I8" s="65">
        <v>332665</v>
      </c>
      <c r="J8" s="66">
        <f t="shared" si="0"/>
        <v>297647.62799999997</v>
      </c>
    </row>
    <row r="9" spans="1:10" ht="45" x14ac:dyDescent="0.25">
      <c r="A9" s="60" t="s">
        <v>242</v>
      </c>
      <c r="B9" s="63" t="s">
        <v>94</v>
      </c>
      <c r="C9" s="60" t="s">
        <v>95</v>
      </c>
      <c r="D9" s="60" t="s">
        <v>96</v>
      </c>
      <c r="E9" s="102" t="s">
        <v>275</v>
      </c>
      <c r="F9" s="60" t="s">
        <v>232</v>
      </c>
      <c r="G9" s="64">
        <v>200700</v>
      </c>
      <c r="H9" s="64">
        <v>200700</v>
      </c>
      <c r="I9" s="65">
        <v>190665</v>
      </c>
      <c r="J9" s="66">
        <f t="shared" si="0"/>
        <v>170595</v>
      </c>
    </row>
    <row r="10" spans="1:10" x14ac:dyDescent="0.25">
      <c r="A10" s="60" t="s">
        <v>242</v>
      </c>
      <c r="B10" s="63" t="s">
        <v>21</v>
      </c>
      <c r="C10" s="60" t="s">
        <v>22</v>
      </c>
      <c r="D10" s="60" t="s">
        <v>23</v>
      </c>
      <c r="E10" s="102" t="s">
        <v>276</v>
      </c>
      <c r="F10" s="60" t="s">
        <v>232</v>
      </c>
      <c r="G10" s="64">
        <v>242721.69</v>
      </c>
      <c r="H10" s="64">
        <v>227765.84</v>
      </c>
      <c r="I10" s="65">
        <v>216377.55</v>
      </c>
      <c r="J10" s="66">
        <f t="shared" si="0"/>
        <v>193600.96399999998</v>
      </c>
    </row>
    <row r="11" spans="1:10" ht="30" x14ac:dyDescent="0.25">
      <c r="A11" s="60" t="s">
        <v>242</v>
      </c>
      <c r="B11" s="63" t="s">
        <v>167</v>
      </c>
      <c r="C11" s="60" t="s">
        <v>168</v>
      </c>
      <c r="D11" s="60" t="s">
        <v>169</v>
      </c>
      <c r="E11" s="102" t="s">
        <v>277</v>
      </c>
      <c r="F11" s="60" t="s">
        <v>232</v>
      </c>
      <c r="G11" s="64">
        <v>157116.75</v>
      </c>
      <c r="H11" s="64">
        <v>157116.75</v>
      </c>
      <c r="I11" s="65">
        <v>149260.91</v>
      </c>
      <c r="J11" s="66">
        <f t="shared" si="0"/>
        <v>133549.23749999999</v>
      </c>
    </row>
    <row r="12" spans="1:10" ht="30" x14ac:dyDescent="0.25">
      <c r="A12" s="60" t="s">
        <v>242</v>
      </c>
      <c r="B12" s="63" t="s">
        <v>100</v>
      </c>
      <c r="C12" s="60" t="s">
        <v>101</v>
      </c>
      <c r="D12" s="60" t="s">
        <v>102</v>
      </c>
      <c r="E12" s="102" t="s">
        <v>278</v>
      </c>
      <c r="F12" s="60" t="s">
        <v>232</v>
      </c>
      <c r="G12" s="64">
        <v>204284.99</v>
      </c>
      <c r="H12" s="64">
        <v>204284.99</v>
      </c>
      <c r="I12" s="65">
        <v>194070.74</v>
      </c>
      <c r="J12" s="66">
        <f t="shared" si="0"/>
        <v>173642.24149999997</v>
      </c>
    </row>
    <row r="14" spans="1:10" s="3" customFormat="1" x14ac:dyDescent="0.25">
      <c r="A14" s="105" t="s">
        <v>247</v>
      </c>
      <c r="B14" s="105"/>
      <c r="E14" s="97"/>
      <c r="G14" s="4"/>
      <c r="H14" s="4"/>
      <c r="I14" s="4"/>
      <c r="J14" s="4"/>
    </row>
    <row r="15" spans="1:10" x14ac:dyDescent="0.25">
      <c r="A15" s="50" t="s">
        <v>0</v>
      </c>
      <c r="B15" s="50" t="s">
        <v>240</v>
      </c>
      <c r="C15" s="50" t="s">
        <v>1</v>
      </c>
      <c r="D15" s="50" t="s">
        <v>2</v>
      </c>
      <c r="E15" s="100" t="s">
        <v>262</v>
      </c>
      <c r="F15" s="50" t="s">
        <v>241</v>
      </c>
      <c r="G15" s="50" t="s">
        <v>3</v>
      </c>
      <c r="H15" s="50" t="s">
        <v>237</v>
      </c>
      <c r="I15" s="50" t="s">
        <v>236</v>
      </c>
      <c r="J15" s="50" t="s">
        <v>337</v>
      </c>
    </row>
    <row r="16" spans="1:10" ht="45" x14ac:dyDescent="0.25">
      <c r="A16" s="60" t="s">
        <v>242</v>
      </c>
      <c r="B16" s="63" t="s">
        <v>176</v>
      </c>
      <c r="C16" s="60" t="s">
        <v>177</v>
      </c>
      <c r="D16" s="60" t="s">
        <v>178</v>
      </c>
      <c r="E16" s="102" t="s">
        <v>270</v>
      </c>
      <c r="F16" s="60" t="s">
        <v>232</v>
      </c>
      <c r="G16" s="64">
        <v>106888.69</v>
      </c>
      <c r="H16" s="65">
        <v>101544.26</v>
      </c>
      <c r="I16" s="71">
        <f>G16*0.85</f>
        <v>90855.386499999993</v>
      </c>
      <c r="J16" s="60" t="s">
        <v>338</v>
      </c>
    </row>
  </sheetData>
  <mergeCells count="4">
    <mergeCell ref="A1:B1"/>
    <mergeCell ref="C1:J1"/>
    <mergeCell ref="A3:B3"/>
    <mergeCell ref="A14:B14"/>
  </mergeCells>
  <pageMargins left="0.25" right="0.25" top="0.75" bottom="0.75" header="0.3" footer="0.3"/>
  <pageSetup paperSize="9" scale="41" fitToHeight="0" orientation="landscape" r:id="rId1"/>
  <ignoredErrors>
    <ignoredError sqref="E5:E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Normal="100" workbookViewId="0">
      <selection activeCell="J4" sqref="J4"/>
    </sheetView>
  </sheetViews>
  <sheetFormatPr defaultColWidth="9.140625" defaultRowHeight="15.75" x14ac:dyDescent="0.25"/>
  <cols>
    <col min="1" max="1" width="8.85546875" style="1" customWidth="1"/>
    <col min="2" max="2" width="21" style="1" customWidth="1"/>
    <col min="3" max="3" width="40.7109375" style="1" customWidth="1"/>
    <col min="4" max="4" width="21.5703125" style="1" customWidth="1"/>
    <col min="5" max="5" width="14" style="98" customWidth="1"/>
    <col min="6" max="6" width="16.85546875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30.5703125" style="2" customWidth="1"/>
    <col min="11" max="16384" width="9.140625" style="1"/>
  </cols>
  <sheetData>
    <row r="1" spans="1:10" ht="21" customHeight="1" x14ac:dyDescent="0.25">
      <c r="A1" s="104" t="s">
        <v>257</v>
      </c>
      <c r="B1" s="104"/>
      <c r="C1" s="104" t="s">
        <v>20</v>
      </c>
      <c r="D1" s="104"/>
      <c r="E1" s="104"/>
      <c r="F1" s="104"/>
      <c r="G1" s="104"/>
      <c r="H1" s="104"/>
      <c r="I1" s="104"/>
      <c r="J1" s="88"/>
    </row>
    <row r="2" spans="1:10" ht="21" x14ac:dyDescent="0.25">
      <c r="A2" s="25"/>
      <c r="B2" s="25"/>
      <c r="C2" s="25"/>
      <c r="D2" s="25"/>
      <c r="E2" s="95"/>
      <c r="F2" s="25"/>
      <c r="G2" s="25"/>
      <c r="H2" s="25"/>
      <c r="I2" s="25"/>
      <c r="J2" s="25"/>
    </row>
    <row r="3" spans="1:10" x14ac:dyDescent="0.25">
      <c r="A3" s="105" t="s">
        <v>246</v>
      </c>
      <c r="B3" s="105"/>
    </row>
    <row r="4" spans="1:10" x14ac:dyDescent="0.25">
      <c r="A4" s="72" t="s">
        <v>0</v>
      </c>
      <c r="B4" s="72" t="s">
        <v>240</v>
      </c>
      <c r="C4" s="72" t="s">
        <v>1</v>
      </c>
      <c r="D4" s="72" t="s">
        <v>2</v>
      </c>
      <c r="E4" s="73" t="s">
        <v>262</v>
      </c>
      <c r="F4" s="72" t="s">
        <v>241</v>
      </c>
      <c r="G4" s="72" t="s">
        <v>3</v>
      </c>
      <c r="H4" s="72" t="s">
        <v>237</v>
      </c>
      <c r="I4" s="72" t="s">
        <v>236</v>
      </c>
      <c r="J4" s="72" t="s">
        <v>337</v>
      </c>
    </row>
    <row r="5" spans="1:10" ht="36" customHeight="1" x14ac:dyDescent="0.25">
      <c r="A5" s="33" t="s">
        <v>242</v>
      </c>
      <c r="B5" s="87" t="s">
        <v>128</v>
      </c>
      <c r="C5" s="61" t="s">
        <v>129</v>
      </c>
      <c r="D5" s="61" t="s">
        <v>130</v>
      </c>
      <c r="E5" s="103" t="s">
        <v>279</v>
      </c>
      <c r="F5" s="61" t="s">
        <v>233</v>
      </c>
      <c r="G5" s="64">
        <v>508611.79</v>
      </c>
      <c r="H5" s="65">
        <v>483181.2</v>
      </c>
      <c r="I5" s="71">
        <f>G5*0.85</f>
        <v>432320.02149999997</v>
      </c>
      <c r="J5" s="61" t="s">
        <v>339</v>
      </c>
    </row>
    <row r="6" spans="1:10" s="3" customFormat="1" x14ac:dyDescent="0.25">
      <c r="E6" s="97"/>
      <c r="G6" s="4"/>
      <c r="H6" s="4"/>
      <c r="I6" s="4"/>
      <c r="J6" s="4"/>
    </row>
    <row r="7" spans="1:10" s="3" customFormat="1" x14ac:dyDescent="0.25">
      <c r="E7" s="97"/>
      <c r="G7" s="4"/>
      <c r="H7" s="4"/>
      <c r="I7" s="4"/>
      <c r="J7" s="4"/>
    </row>
  </sheetData>
  <mergeCells count="3">
    <mergeCell ref="A1:B1"/>
    <mergeCell ref="A3:B3"/>
    <mergeCell ref="C1:I1"/>
  </mergeCells>
  <pageMargins left="0.25" right="0.25" top="0.75" bottom="0.75" header="0.3" footer="0.3"/>
  <pageSetup paperSize="9" scale="41" fitToHeight="0" orientation="landscape" r:id="rId1"/>
  <ignoredErrors>
    <ignoredError sqref="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activeCell="E11" sqref="E11"/>
    </sheetView>
  </sheetViews>
  <sheetFormatPr defaultColWidth="9.140625" defaultRowHeight="15.75" x14ac:dyDescent="0.25"/>
  <cols>
    <col min="1" max="1" width="6.7109375" style="1" customWidth="1"/>
    <col min="2" max="2" width="17.140625" style="1" customWidth="1"/>
    <col min="3" max="3" width="40.7109375" style="1" customWidth="1"/>
    <col min="4" max="4" width="21.5703125" style="1" customWidth="1"/>
    <col min="5" max="5" width="15.28515625" style="98" customWidth="1"/>
    <col min="6" max="6" width="10.7109375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16.42578125" style="2" bestFit="1" customWidth="1"/>
    <col min="11" max="16384" width="9.140625" style="1"/>
  </cols>
  <sheetData>
    <row r="1" spans="1:10" ht="21" x14ac:dyDescent="0.25">
      <c r="A1" s="104" t="s">
        <v>256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5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96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7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35</v>
      </c>
      <c r="C5" s="60" t="s">
        <v>36</v>
      </c>
      <c r="D5" s="60" t="s">
        <v>37</v>
      </c>
      <c r="E5" s="102" t="s">
        <v>280</v>
      </c>
      <c r="F5" s="60" t="s">
        <v>228</v>
      </c>
      <c r="G5" s="64">
        <v>351000</v>
      </c>
      <c r="H5" s="64">
        <v>351000</v>
      </c>
      <c r="I5" s="65">
        <f>H5*0.95</f>
        <v>333450</v>
      </c>
      <c r="J5" s="66">
        <f>H5*0.85</f>
        <v>298350</v>
      </c>
    </row>
    <row r="6" spans="1:10" ht="30" x14ac:dyDescent="0.25">
      <c r="A6" s="60" t="s">
        <v>242</v>
      </c>
      <c r="B6" s="63" t="s">
        <v>158</v>
      </c>
      <c r="C6" s="60" t="s">
        <v>159</v>
      </c>
      <c r="D6" s="60" t="s">
        <v>160</v>
      </c>
      <c r="E6" s="102" t="s">
        <v>281</v>
      </c>
      <c r="F6" s="60" t="s">
        <v>228</v>
      </c>
      <c r="G6" s="64">
        <v>413971.48</v>
      </c>
      <c r="H6" s="64">
        <v>413971.48</v>
      </c>
      <c r="I6" s="65">
        <f t="shared" ref="I6:I11" si="0">H6*0.95</f>
        <v>393272.90599999996</v>
      </c>
      <c r="J6" s="66">
        <f t="shared" ref="J6:J11" si="1">H6*0.85</f>
        <v>351875.75799999997</v>
      </c>
    </row>
    <row r="7" spans="1:10" ht="45" x14ac:dyDescent="0.25">
      <c r="A7" s="60" t="s">
        <v>242</v>
      </c>
      <c r="B7" s="63" t="s">
        <v>173</v>
      </c>
      <c r="C7" s="60" t="s">
        <v>174</v>
      </c>
      <c r="D7" s="60" t="s">
        <v>175</v>
      </c>
      <c r="E7" s="102" t="s">
        <v>282</v>
      </c>
      <c r="F7" s="60" t="s">
        <v>228</v>
      </c>
      <c r="G7" s="64">
        <v>228806.78</v>
      </c>
      <c r="H7" s="64">
        <v>228806.78</v>
      </c>
      <c r="I7" s="65">
        <f t="shared" si="0"/>
        <v>217366.44099999999</v>
      </c>
      <c r="J7" s="66">
        <f t="shared" si="1"/>
        <v>194485.76300000001</v>
      </c>
    </row>
    <row r="8" spans="1:10" ht="30" x14ac:dyDescent="0.25">
      <c r="A8" s="60" t="s">
        <v>242</v>
      </c>
      <c r="B8" s="63" t="s">
        <v>161</v>
      </c>
      <c r="C8" s="60" t="s">
        <v>162</v>
      </c>
      <c r="D8" s="60" t="s">
        <v>163</v>
      </c>
      <c r="E8" s="102" t="s">
        <v>283</v>
      </c>
      <c r="F8" s="60" t="s">
        <v>228</v>
      </c>
      <c r="G8" s="64">
        <v>356751.8</v>
      </c>
      <c r="H8" s="64">
        <v>356751.8</v>
      </c>
      <c r="I8" s="65">
        <f t="shared" si="0"/>
        <v>338914.20999999996</v>
      </c>
      <c r="J8" s="66">
        <f t="shared" si="1"/>
        <v>303239.02999999997</v>
      </c>
    </row>
    <row r="9" spans="1:10" ht="30" x14ac:dyDescent="0.25">
      <c r="A9" s="60" t="s">
        <v>242</v>
      </c>
      <c r="B9" s="63" t="s">
        <v>120</v>
      </c>
      <c r="C9" s="60" t="s">
        <v>121</v>
      </c>
      <c r="D9" s="60" t="s">
        <v>9</v>
      </c>
      <c r="E9" s="102" t="s">
        <v>284</v>
      </c>
      <c r="F9" s="60" t="s">
        <v>228</v>
      </c>
      <c r="G9" s="64">
        <v>340719.93</v>
      </c>
      <c r="H9" s="64">
        <v>340719.93</v>
      </c>
      <c r="I9" s="65">
        <f t="shared" si="0"/>
        <v>323683.93349999998</v>
      </c>
      <c r="J9" s="66">
        <f t="shared" si="1"/>
        <v>289611.94049999997</v>
      </c>
    </row>
    <row r="10" spans="1:10" ht="30" x14ac:dyDescent="0.25">
      <c r="A10" s="60" t="s">
        <v>242</v>
      </c>
      <c r="B10" s="63" t="s">
        <v>72</v>
      </c>
      <c r="C10" s="60" t="s">
        <v>73</v>
      </c>
      <c r="D10" s="60" t="s">
        <v>74</v>
      </c>
      <c r="E10" s="102" t="s">
        <v>285</v>
      </c>
      <c r="F10" s="60" t="s">
        <v>228</v>
      </c>
      <c r="G10" s="64">
        <v>208800</v>
      </c>
      <c r="H10" s="64">
        <v>208800</v>
      </c>
      <c r="I10" s="65">
        <f t="shared" si="0"/>
        <v>198360</v>
      </c>
      <c r="J10" s="66">
        <f t="shared" si="1"/>
        <v>177480</v>
      </c>
    </row>
    <row r="11" spans="1:10" ht="30" x14ac:dyDescent="0.25">
      <c r="A11" s="60" t="s">
        <v>242</v>
      </c>
      <c r="B11" s="63" t="s">
        <v>69</v>
      </c>
      <c r="C11" s="60" t="s">
        <v>70</v>
      </c>
      <c r="D11" s="60" t="s">
        <v>71</v>
      </c>
      <c r="E11" s="102" t="s">
        <v>286</v>
      </c>
      <c r="F11" s="60" t="s">
        <v>228</v>
      </c>
      <c r="G11" s="64">
        <v>286567.28000000003</v>
      </c>
      <c r="H11" s="64">
        <v>286567.28000000003</v>
      </c>
      <c r="I11" s="65">
        <f t="shared" si="0"/>
        <v>272238.91600000003</v>
      </c>
      <c r="J11" s="66">
        <f t="shared" si="1"/>
        <v>243582.18800000002</v>
      </c>
    </row>
  </sheetData>
  <mergeCells count="3">
    <mergeCell ref="A1:B1"/>
    <mergeCell ref="C1:J1"/>
    <mergeCell ref="A3:B3"/>
  </mergeCells>
  <pageMargins left="0.25" right="0.25" top="0.75" bottom="0.75" header="0.3" footer="0.3"/>
  <pageSetup paperSize="9" scale="41" fitToHeight="0" orientation="landscape" r:id="rId1"/>
  <ignoredErrors>
    <ignoredError sqref="E5:E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J12" sqref="J12"/>
    </sheetView>
  </sheetViews>
  <sheetFormatPr defaultColWidth="9.140625" defaultRowHeight="15.75" x14ac:dyDescent="0.25"/>
  <cols>
    <col min="1" max="1" width="8" style="1" customWidth="1"/>
    <col min="2" max="2" width="19" style="1" customWidth="1"/>
    <col min="3" max="3" width="40.7109375" style="1" customWidth="1"/>
    <col min="4" max="4" width="21.5703125" style="1" customWidth="1"/>
    <col min="5" max="5" width="15.5703125" style="1" customWidth="1"/>
    <col min="6" max="6" width="21.5703125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21.140625" style="2" customWidth="1"/>
    <col min="11" max="16384" width="9.140625" style="1"/>
  </cols>
  <sheetData>
    <row r="1" spans="1:10" ht="21" x14ac:dyDescent="0.25">
      <c r="A1" s="104" t="s">
        <v>255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x14ac:dyDescent="0.25">
      <c r="A5" s="60" t="s">
        <v>242</v>
      </c>
      <c r="B5" s="87" t="s">
        <v>32</v>
      </c>
      <c r="C5" s="61" t="s">
        <v>33</v>
      </c>
      <c r="D5" s="61" t="s">
        <v>34</v>
      </c>
      <c r="E5" s="61" t="s">
        <v>287</v>
      </c>
      <c r="F5" s="61" t="s">
        <v>234</v>
      </c>
      <c r="G5" s="66">
        <v>242600</v>
      </c>
      <c r="H5" s="66">
        <f>G5</f>
        <v>242600</v>
      </c>
      <c r="I5" s="84">
        <f>H5*0.95</f>
        <v>230470</v>
      </c>
      <c r="J5" s="66">
        <f>H5*0.85</f>
        <v>206210</v>
      </c>
    </row>
    <row r="6" spans="1:10" x14ac:dyDescent="0.25">
      <c r="A6" s="60" t="s">
        <v>242</v>
      </c>
      <c r="B6" s="87" t="s">
        <v>103</v>
      </c>
      <c r="C6" s="61" t="s">
        <v>104</v>
      </c>
      <c r="D6" s="61" t="s">
        <v>105</v>
      </c>
      <c r="E6" s="61" t="s">
        <v>288</v>
      </c>
      <c r="F6" s="61" t="s">
        <v>234</v>
      </c>
      <c r="G6" s="66">
        <v>183800</v>
      </c>
      <c r="H6" s="66">
        <v>183800</v>
      </c>
      <c r="I6" s="84">
        <f>H6*0.95</f>
        <v>174610</v>
      </c>
      <c r="J6" s="66">
        <f>H6*0.85</f>
        <v>156230</v>
      </c>
    </row>
    <row r="7" spans="1:10" x14ac:dyDescent="0.25">
      <c r="A7" s="60" t="s">
        <v>242</v>
      </c>
      <c r="B7" s="63" t="s">
        <v>109</v>
      </c>
      <c r="C7" s="33" t="s">
        <v>110</v>
      </c>
      <c r="D7" s="33" t="s">
        <v>111</v>
      </c>
      <c r="E7" s="33" t="s">
        <v>289</v>
      </c>
      <c r="F7" s="61" t="s">
        <v>234</v>
      </c>
      <c r="G7" s="64">
        <v>355174.04</v>
      </c>
      <c r="H7" s="64">
        <v>325000</v>
      </c>
      <c r="I7" s="65">
        <f>H7*0.95</f>
        <v>308750</v>
      </c>
      <c r="J7" s="66">
        <f>H7*0.85</f>
        <v>276250</v>
      </c>
    </row>
    <row r="8" spans="1:10" ht="30" x14ac:dyDescent="0.25">
      <c r="A8" s="60" t="s">
        <v>242</v>
      </c>
      <c r="B8" s="63" t="s">
        <v>64</v>
      </c>
      <c r="C8" s="33" t="s">
        <v>65</v>
      </c>
      <c r="D8" s="33" t="s">
        <v>66</v>
      </c>
      <c r="E8" s="33" t="s">
        <v>290</v>
      </c>
      <c r="F8" s="61" t="s">
        <v>234</v>
      </c>
      <c r="G8" s="64">
        <v>179398.22</v>
      </c>
      <c r="H8" s="64">
        <v>179398.22</v>
      </c>
      <c r="I8" s="65">
        <v>170428.31</v>
      </c>
      <c r="J8" s="66">
        <f>H8*0.85</f>
        <v>152488.48699999999</v>
      </c>
    </row>
    <row r="10" spans="1:10" s="3" customFormat="1" x14ac:dyDescent="0.25">
      <c r="A10" s="105" t="s">
        <v>247</v>
      </c>
      <c r="B10" s="105"/>
      <c r="G10" s="4"/>
      <c r="H10" s="4"/>
      <c r="I10" s="4"/>
      <c r="J10" s="4"/>
    </row>
    <row r="11" spans="1:10" x14ac:dyDescent="0.25">
      <c r="A11" s="50" t="s">
        <v>0</v>
      </c>
      <c r="B11" s="50" t="s">
        <v>240</v>
      </c>
      <c r="C11" s="50" t="s">
        <v>1</v>
      </c>
      <c r="D11" s="50" t="s">
        <v>2</v>
      </c>
      <c r="E11" s="50" t="s">
        <v>262</v>
      </c>
      <c r="F11" s="50" t="s">
        <v>241</v>
      </c>
      <c r="G11" s="50" t="s">
        <v>3</v>
      </c>
      <c r="H11" s="50" t="s">
        <v>237</v>
      </c>
      <c r="I11" s="50" t="s">
        <v>236</v>
      </c>
      <c r="J11" s="50" t="s">
        <v>337</v>
      </c>
    </row>
    <row r="12" spans="1:10" ht="30" x14ac:dyDescent="0.25">
      <c r="A12" s="60" t="s">
        <v>242</v>
      </c>
      <c r="B12" s="63" t="s">
        <v>200</v>
      </c>
      <c r="C12" s="33" t="s">
        <v>201</v>
      </c>
      <c r="D12" s="33" t="s">
        <v>202</v>
      </c>
      <c r="E12" s="33" t="s">
        <v>291</v>
      </c>
      <c r="F12" s="61" t="s">
        <v>234</v>
      </c>
      <c r="G12" s="64">
        <v>164258.48000000001</v>
      </c>
      <c r="H12" s="65">
        <f>G12*0.95</f>
        <v>156045.55600000001</v>
      </c>
      <c r="I12" s="71">
        <f>G12*0.85</f>
        <v>139619.70800000001</v>
      </c>
      <c r="J12" s="61" t="s">
        <v>340</v>
      </c>
    </row>
  </sheetData>
  <mergeCells count="4">
    <mergeCell ref="A1:B1"/>
    <mergeCell ref="C1:J1"/>
    <mergeCell ref="A3:B3"/>
    <mergeCell ref="A10:B10"/>
  </mergeCells>
  <pageMargins left="0.25" right="0.25" top="0.75" bottom="0.75" header="0.3" footer="0.3"/>
  <pageSetup paperSize="9" scale="41" fitToHeight="0" orientation="landscape" r:id="rId1"/>
  <ignoredErrors>
    <ignoredError sqref="E5:E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J16" sqref="J16"/>
    </sheetView>
  </sheetViews>
  <sheetFormatPr defaultColWidth="9.140625" defaultRowHeight="15.75" x14ac:dyDescent="0.25"/>
  <cols>
    <col min="1" max="1" width="6.7109375" style="1" customWidth="1"/>
    <col min="2" max="2" width="17.140625" style="1" customWidth="1"/>
    <col min="3" max="3" width="40.7109375" style="1" customWidth="1"/>
    <col min="4" max="4" width="21.5703125" style="1" customWidth="1"/>
    <col min="5" max="5" width="16.140625" style="1" customWidth="1"/>
    <col min="6" max="6" width="21.5703125" style="1" customWidth="1"/>
    <col min="7" max="7" width="15.85546875" style="2" customWidth="1"/>
    <col min="8" max="8" width="15.7109375" style="2" bestFit="1" customWidth="1"/>
    <col min="9" max="9" width="15.42578125" style="2" customWidth="1"/>
    <col min="10" max="10" width="16.42578125" style="2" bestFit="1" customWidth="1"/>
    <col min="11" max="16384" width="9.140625" style="1"/>
  </cols>
  <sheetData>
    <row r="1" spans="1:10" ht="21" x14ac:dyDescent="0.25">
      <c r="A1" s="104" t="s">
        <v>253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30" x14ac:dyDescent="0.25">
      <c r="A5" s="60" t="s">
        <v>242</v>
      </c>
      <c r="B5" s="63" t="s">
        <v>189</v>
      </c>
      <c r="C5" s="33" t="s">
        <v>190</v>
      </c>
      <c r="D5" s="33" t="s">
        <v>10</v>
      </c>
      <c r="E5" s="33" t="s">
        <v>292</v>
      </c>
      <c r="F5" s="33" t="s">
        <v>229</v>
      </c>
      <c r="G5" s="41">
        <v>213300</v>
      </c>
      <c r="H5" s="40">
        <v>212760</v>
      </c>
      <c r="I5" s="65">
        <v>202122</v>
      </c>
      <c r="J5" s="66">
        <f>H5*0.85</f>
        <v>180846</v>
      </c>
    </row>
    <row r="6" spans="1:10" ht="30" x14ac:dyDescent="0.25">
      <c r="A6" s="60" t="s">
        <v>242</v>
      </c>
      <c r="B6" s="63" t="s">
        <v>86</v>
      </c>
      <c r="C6" s="33" t="s">
        <v>87</v>
      </c>
      <c r="D6" s="33" t="s">
        <v>88</v>
      </c>
      <c r="E6" s="33" t="s">
        <v>293</v>
      </c>
      <c r="F6" s="33" t="s">
        <v>229</v>
      </c>
      <c r="G6" s="41">
        <v>303700</v>
      </c>
      <c r="H6" s="40">
        <v>301506.64</v>
      </c>
      <c r="I6" s="65">
        <v>286431.31</v>
      </c>
      <c r="J6" s="66">
        <f t="shared" ref="J6:J13" si="0">H6*0.85</f>
        <v>256280.644</v>
      </c>
    </row>
    <row r="7" spans="1:10" ht="30" x14ac:dyDescent="0.25">
      <c r="A7" s="60" t="s">
        <v>242</v>
      </c>
      <c r="B7" s="63" t="s">
        <v>75</v>
      </c>
      <c r="C7" s="33" t="s">
        <v>76</v>
      </c>
      <c r="D7" s="33" t="s">
        <v>77</v>
      </c>
      <c r="E7" s="33" t="s">
        <v>294</v>
      </c>
      <c r="F7" s="33" t="s">
        <v>229</v>
      </c>
      <c r="G7" s="41">
        <v>104498.58</v>
      </c>
      <c r="H7" s="40">
        <v>104498.58</v>
      </c>
      <c r="I7" s="65">
        <v>99273.65</v>
      </c>
      <c r="J7" s="66">
        <f t="shared" si="0"/>
        <v>88823.793000000005</v>
      </c>
    </row>
    <row r="8" spans="1:10" ht="30" x14ac:dyDescent="0.25">
      <c r="A8" s="60" t="s">
        <v>242</v>
      </c>
      <c r="B8" s="63" t="s">
        <v>143</v>
      </c>
      <c r="C8" s="33" t="s">
        <v>144</v>
      </c>
      <c r="D8" s="33" t="s">
        <v>145</v>
      </c>
      <c r="E8" s="33" t="s">
        <v>295</v>
      </c>
      <c r="F8" s="33" t="s">
        <v>229</v>
      </c>
      <c r="G8" s="41">
        <v>374242.82</v>
      </c>
      <c r="H8" s="40">
        <v>361603.06</v>
      </c>
      <c r="I8" s="65">
        <v>343522.91</v>
      </c>
      <c r="J8" s="66">
        <f t="shared" si="0"/>
        <v>307362.60099999997</v>
      </c>
    </row>
    <row r="9" spans="1:10" ht="30" x14ac:dyDescent="0.25">
      <c r="A9" s="60" t="s">
        <v>242</v>
      </c>
      <c r="B9" s="63" t="s">
        <v>61</v>
      </c>
      <c r="C9" s="33" t="s">
        <v>62</v>
      </c>
      <c r="D9" s="33" t="s">
        <v>63</v>
      </c>
      <c r="E9" s="33" t="s">
        <v>296</v>
      </c>
      <c r="F9" s="33" t="s">
        <v>229</v>
      </c>
      <c r="G9" s="41">
        <v>149469.57</v>
      </c>
      <c r="H9" s="40">
        <v>149169.57</v>
      </c>
      <c r="I9" s="65">
        <v>141711.09</v>
      </c>
      <c r="J9" s="66">
        <f t="shared" si="0"/>
        <v>126794.1345</v>
      </c>
    </row>
    <row r="10" spans="1:10" ht="30" x14ac:dyDescent="0.25">
      <c r="A10" s="60" t="s">
        <v>242</v>
      </c>
      <c r="B10" s="63" t="s">
        <v>97</v>
      </c>
      <c r="C10" s="33" t="s">
        <v>98</v>
      </c>
      <c r="D10" s="33" t="s">
        <v>99</v>
      </c>
      <c r="E10" s="33" t="s">
        <v>297</v>
      </c>
      <c r="F10" s="33" t="s">
        <v>229</v>
      </c>
      <c r="G10" s="41">
        <v>113873.87</v>
      </c>
      <c r="H10" s="40">
        <v>113414.08</v>
      </c>
      <c r="I10" s="65">
        <v>107743.38</v>
      </c>
      <c r="J10" s="66">
        <f t="shared" si="0"/>
        <v>96401.967999999993</v>
      </c>
    </row>
    <row r="11" spans="1:10" ht="30" x14ac:dyDescent="0.25">
      <c r="A11" s="60" t="s">
        <v>242</v>
      </c>
      <c r="B11" s="63" t="s">
        <v>122</v>
      </c>
      <c r="C11" s="33" t="s">
        <v>123</v>
      </c>
      <c r="D11" s="33" t="s">
        <v>124</v>
      </c>
      <c r="E11" s="33" t="s">
        <v>298</v>
      </c>
      <c r="F11" s="33" t="s">
        <v>229</v>
      </c>
      <c r="G11" s="41">
        <v>126958.35</v>
      </c>
      <c r="H11" s="40">
        <v>126658.35</v>
      </c>
      <c r="I11" s="65">
        <v>120325.43</v>
      </c>
      <c r="J11" s="66">
        <f t="shared" si="0"/>
        <v>107659.5975</v>
      </c>
    </row>
    <row r="12" spans="1:10" ht="30" x14ac:dyDescent="0.25">
      <c r="A12" s="60" t="s">
        <v>242</v>
      </c>
      <c r="B12" s="63" t="s">
        <v>49</v>
      </c>
      <c r="C12" s="33" t="s">
        <v>50</v>
      </c>
      <c r="D12" s="33" t="s">
        <v>51</v>
      </c>
      <c r="E12" s="33" t="s">
        <v>299</v>
      </c>
      <c r="F12" s="33" t="s">
        <v>229</v>
      </c>
      <c r="G12" s="41">
        <v>206924.09</v>
      </c>
      <c r="H12" s="65">
        <v>198072.95999999999</v>
      </c>
      <c r="I12" s="65">
        <v>188169.31</v>
      </c>
      <c r="J12" s="66">
        <f t="shared" si="0"/>
        <v>168362.01599999997</v>
      </c>
    </row>
    <row r="13" spans="1:10" ht="45" x14ac:dyDescent="0.25">
      <c r="A13" s="60" t="s">
        <v>242</v>
      </c>
      <c r="B13" s="63" t="s">
        <v>89</v>
      </c>
      <c r="C13" s="33" t="s">
        <v>254</v>
      </c>
      <c r="D13" s="33" t="s">
        <v>90</v>
      </c>
      <c r="E13" s="33" t="s">
        <v>300</v>
      </c>
      <c r="F13" s="33" t="s">
        <v>229</v>
      </c>
      <c r="G13" s="41">
        <v>247000</v>
      </c>
      <c r="H13" s="65">
        <v>241012</v>
      </c>
      <c r="I13" s="65">
        <v>228961.4</v>
      </c>
      <c r="J13" s="66">
        <f t="shared" si="0"/>
        <v>204860.19999999998</v>
      </c>
    </row>
    <row r="15" spans="1:10" x14ac:dyDescent="0.25">
      <c r="A15" s="105" t="s">
        <v>246</v>
      </c>
      <c r="B15" s="105"/>
    </row>
    <row r="16" spans="1:10" ht="30" x14ac:dyDescent="0.25">
      <c r="A16" s="72" t="s">
        <v>0</v>
      </c>
      <c r="B16" s="72" t="s">
        <v>240</v>
      </c>
      <c r="C16" s="72" t="s">
        <v>1</v>
      </c>
      <c r="D16" s="72" t="s">
        <v>2</v>
      </c>
      <c r="E16" s="72" t="s">
        <v>262</v>
      </c>
      <c r="F16" s="72" t="s">
        <v>241</v>
      </c>
      <c r="G16" s="72" t="s">
        <v>3</v>
      </c>
      <c r="H16" s="72" t="s">
        <v>237</v>
      </c>
      <c r="I16" s="72" t="s">
        <v>236</v>
      </c>
      <c r="J16" s="72" t="s">
        <v>337</v>
      </c>
    </row>
    <row r="17" spans="1:10" ht="36" customHeight="1" x14ac:dyDescent="0.25">
      <c r="A17" s="60" t="s">
        <v>242</v>
      </c>
      <c r="B17" s="36" t="s">
        <v>194</v>
      </c>
      <c r="C17" s="33" t="s">
        <v>195</v>
      </c>
      <c r="D17" s="33" t="s">
        <v>196</v>
      </c>
      <c r="E17" s="33" t="s">
        <v>301</v>
      </c>
      <c r="F17" s="33" t="s">
        <v>229</v>
      </c>
      <c r="G17" s="41">
        <v>283000</v>
      </c>
      <c r="H17" s="41">
        <v>268850</v>
      </c>
      <c r="I17" s="86">
        <f>G17*0.85</f>
        <v>240550</v>
      </c>
      <c r="J17" s="33" t="s">
        <v>341</v>
      </c>
    </row>
    <row r="18" spans="1:10" ht="30" x14ac:dyDescent="0.25">
      <c r="A18" s="60" t="s">
        <v>242</v>
      </c>
      <c r="B18" s="36" t="s">
        <v>78</v>
      </c>
      <c r="C18" s="33" t="s">
        <v>79</v>
      </c>
      <c r="D18" s="33" t="s">
        <v>7</v>
      </c>
      <c r="E18" s="33" t="s">
        <v>302</v>
      </c>
      <c r="F18" s="33" t="s">
        <v>229</v>
      </c>
      <c r="G18" s="41">
        <v>348591.03</v>
      </c>
      <c r="H18" s="41">
        <f>G18*0.95</f>
        <v>331161.47850000003</v>
      </c>
      <c r="I18" s="86">
        <f>G18*0.85</f>
        <v>296302.37550000002</v>
      </c>
      <c r="J18" s="33" t="s">
        <v>341</v>
      </c>
    </row>
    <row r="19" spans="1:10" s="3" customFormat="1" x14ac:dyDescent="0.25">
      <c r="G19" s="4"/>
      <c r="H19" s="4"/>
      <c r="I19" s="4"/>
      <c r="J19" s="4"/>
    </row>
  </sheetData>
  <mergeCells count="4">
    <mergeCell ref="A1:B1"/>
    <mergeCell ref="C1:J1"/>
    <mergeCell ref="A3:B3"/>
    <mergeCell ref="A15:B15"/>
  </mergeCells>
  <pageMargins left="0.25" right="0.25" top="0.75" bottom="0.75" header="0.3" footer="0.3"/>
  <pageSetup paperSize="9" scale="41" fitToHeight="0" orientation="landscape" r:id="rId1"/>
  <ignoredErrors>
    <ignoredError sqref="E5:E1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'[IROP-PO2-SC221-2106-10 2 kolo SKOLKY.xlsx]Zdroj'!#REF!</xm:f>
          </x14:formula1>
          <xm:sqref>J17:J18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J11" sqref="J11"/>
    </sheetView>
  </sheetViews>
  <sheetFormatPr defaultColWidth="9.140625" defaultRowHeight="15.75" x14ac:dyDescent="0.25"/>
  <cols>
    <col min="1" max="1" width="9.140625" style="1" customWidth="1"/>
    <col min="2" max="2" width="19.85546875" style="1" customWidth="1"/>
    <col min="3" max="3" width="40.7109375" style="1" customWidth="1"/>
    <col min="4" max="4" width="21.5703125" style="1" customWidth="1"/>
    <col min="5" max="5" width="16.140625" style="1" customWidth="1"/>
    <col min="6" max="6" width="21.5703125" style="1" customWidth="1"/>
    <col min="7" max="7" width="15.85546875" style="2" customWidth="1"/>
    <col min="8" max="9" width="15.7109375" style="2" bestFit="1" customWidth="1"/>
    <col min="10" max="10" width="16.42578125" style="2" bestFit="1" customWidth="1"/>
    <col min="11" max="16384" width="9.140625" style="1"/>
  </cols>
  <sheetData>
    <row r="1" spans="1:10" ht="21" x14ac:dyDescent="0.25">
      <c r="A1" s="104" t="s">
        <v>252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6" t="s">
        <v>245</v>
      </c>
      <c r="B3" s="106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x14ac:dyDescent="0.25">
      <c r="A5" s="33" t="s">
        <v>242</v>
      </c>
      <c r="B5" s="36" t="s">
        <v>184</v>
      </c>
      <c r="C5" s="33" t="s">
        <v>185</v>
      </c>
      <c r="D5" s="33" t="s">
        <v>186</v>
      </c>
      <c r="E5" s="33" t="s">
        <v>303</v>
      </c>
      <c r="F5" s="33" t="s">
        <v>235</v>
      </c>
      <c r="G5" s="41">
        <v>448052.42</v>
      </c>
      <c r="H5" s="41">
        <v>439749.69</v>
      </c>
      <c r="I5" s="40">
        <v>417762.21</v>
      </c>
      <c r="J5" s="41">
        <f>H5*0.85</f>
        <v>373787.2365</v>
      </c>
    </row>
    <row r="6" spans="1:10" ht="30" x14ac:dyDescent="0.25">
      <c r="A6" s="33" t="s">
        <v>242</v>
      </c>
      <c r="B6" s="36" t="s">
        <v>67</v>
      </c>
      <c r="C6" s="33" t="s">
        <v>68</v>
      </c>
      <c r="D6" s="33" t="s">
        <v>12</v>
      </c>
      <c r="E6" s="33" t="s">
        <v>304</v>
      </c>
      <c r="F6" s="33" t="s">
        <v>235</v>
      </c>
      <c r="G6" s="41">
        <v>301500</v>
      </c>
      <c r="H6" s="41">
        <v>301500</v>
      </c>
      <c r="I6" s="40">
        <v>286425</v>
      </c>
      <c r="J6" s="41">
        <f>H6*0.85</f>
        <v>256275</v>
      </c>
    </row>
    <row r="7" spans="1:10" ht="30" x14ac:dyDescent="0.25">
      <c r="A7" s="33" t="s">
        <v>242</v>
      </c>
      <c r="B7" s="36" t="s">
        <v>221</v>
      </c>
      <c r="C7" s="33" t="s">
        <v>222</v>
      </c>
      <c r="D7" s="33" t="s">
        <v>223</v>
      </c>
      <c r="E7" s="33" t="s">
        <v>305</v>
      </c>
      <c r="F7" s="33" t="s">
        <v>235</v>
      </c>
      <c r="G7" s="41">
        <v>235800</v>
      </c>
      <c r="H7" s="41">
        <v>235755</v>
      </c>
      <c r="I7" s="40">
        <v>223967.25</v>
      </c>
      <c r="J7" s="41">
        <f>H7*0.85</f>
        <v>200391.75</v>
      </c>
    </row>
    <row r="8" spans="1:10" ht="30" x14ac:dyDescent="0.25">
      <c r="A8" s="33" t="s">
        <v>242</v>
      </c>
      <c r="B8" s="36" t="s">
        <v>164</v>
      </c>
      <c r="C8" s="33" t="s">
        <v>165</v>
      </c>
      <c r="D8" s="33" t="s">
        <v>166</v>
      </c>
      <c r="E8" s="33" t="s">
        <v>306</v>
      </c>
      <c r="F8" s="33" t="s">
        <v>235</v>
      </c>
      <c r="G8" s="41">
        <v>229500</v>
      </c>
      <c r="H8" s="41">
        <v>229500</v>
      </c>
      <c r="I8" s="40">
        <v>218025</v>
      </c>
      <c r="J8" s="41">
        <f>H8*0.85</f>
        <v>195075</v>
      </c>
    </row>
    <row r="10" spans="1:10" x14ac:dyDescent="0.25">
      <c r="A10" s="105" t="s">
        <v>246</v>
      </c>
      <c r="B10" s="107"/>
    </row>
    <row r="11" spans="1:10" ht="30" x14ac:dyDescent="0.25">
      <c r="A11" s="72" t="s">
        <v>0</v>
      </c>
      <c r="B11" s="72" t="s">
        <v>240</v>
      </c>
      <c r="C11" s="72" t="s">
        <v>1</v>
      </c>
      <c r="D11" s="72" t="s">
        <v>2</v>
      </c>
      <c r="E11" s="72" t="s">
        <v>262</v>
      </c>
      <c r="F11" s="72" t="s">
        <v>241</v>
      </c>
      <c r="G11" s="72" t="s">
        <v>3</v>
      </c>
      <c r="H11" s="72" t="s">
        <v>237</v>
      </c>
      <c r="I11" s="72" t="s">
        <v>236</v>
      </c>
      <c r="J11" s="72" t="s">
        <v>337</v>
      </c>
    </row>
    <row r="12" spans="1:10" ht="30" x14ac:dyDescent="0.25">
      <c r="A12" s="33" t="s">
        <v>242</v>
      </c>
      <c r="B12" s="63" t="s">
        <v>215</v>
      </c>
      <c r="C12" s="60" t="s">
        <v>216</v>
      </c>
      <c r="D12" s="60" t="s">
        <v>217</v>
      </c>
      <c r="E12" s="60" t="s">
        <v>307</v>
      </c>
      <c r="F12" s="33" t="s">
        <v>235</v>
      </c>
      <c r="G12" s="70">
        <v>259500</v>
      </c>
      <c r="H12" s="65">
        <v>246525</v>
      </c>
      <c r="I12" s="65">
        <v>220575</v>
      </c>
      <c r="J12" s="33" t="s">
        <v>335</v>
      </c>
    </row>
    <row r="13" spans="1:10" s="3" customFormat="1" x14ac:dyDescent="0.25">
      <c r="G13" s="4"/>
      <c r="H13" s="4"/>
      <c r="I13" s="4"/>
      <c r="J13" s="4"/>
    </row>
    <row r="14" spans="1:10" s="3" customFormat="1" x14ac:dyDescent="0.25">
      <c r="G14" s="4"/>
      <c r="H14" s="4"/>
      <c r="I14" s="4"/>
      <c r="J14" s="4"/>
    </row>
  </sheetData>
  <mergeCells count="4">
    <mergeCell ref="A1:B1"/>
    <mergeCell ref="C1:J1"/>
    <mergeCell ref="A3:B3"/>
    <mergeCell ref="A10:B10"/>
  </mergeCells>
  <pageMargins left="0.25" right="0.25" top="0.75" bottom="0.75" header="0.3" footer="0.3"/>
  <pageSetup paperSize="9" scale="41" fitToHeight="0" orientation="landscape" r:id="rId1"/>
  <ignoredErrors>
    <ignoredError sqref="E5:E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J11" sqref="J11"/>
    </sheetView>
  </sheetViews>
  <sheetFormatPr defaultColWidth="9.140625" defaultRowHeight="15.75" x14ac:dyDescent="0.25"/>
  <cols>
    <col min="1" max="1" width="7.140625" style="1" bestFit="1" customWidth="1"/>
    <col min="2" max="2" width="17.140625" style="1" customWidth="1"/>
    <col min="3" max="3" width="40.7109375" style="1" customWidth="1"/>
    <col min="4" max="4" width="21.5703125" style="1" customWidth="1"/>
    <col min="5" max="5" width="14.28515625" style="1" customWidth="1"/>
    <col min="6" max="6" width="21.5703125" style="1" customWidth="1"/>
    <col min="7" max="8" width="15.7109375" style="2" bestFit="1" customWidth="1"/>
    <col min="9" max="9" width="15.42578125" style="2" customWidth="1"/>
    <col min="10" max="10" width="30.5703125" style="2" customWidth="1"/>
    <col min="11" max="16384" width="9.140625" style="1"/>
  </cols>
  <sheetData>
    <row r="1" spans="1:10" ht="21" x14ac:dyDescent="0.25">
      <c r="A1" s="104" t="s">
        <v>251</v>
      </c>
      <c r="B1" s="104"/>
      <c r="C1" s="104" t="s">
        <v>20</v>
      </c>
      <c r="D1" s="104"/>
      <c r="E1" s="104"/>
      <c r="F1" s="104"/>
      <c r="G1" s="104"/>
      <c r="H1" s="104"/>
      <c r="I1" s="104"/>
      <c r="J1" s="104"/>
    </row>
    <row r="2" spans="1:10" ht="21" x14ac:dyDescent="0.25">
      <c r="A2" s="25"/>
      <c r="B2" s="25"/>
      <c r="C2" s="25"/>
      <c r="D2" s="25"/>
      <c r="E2" s="93"/>
      <c r="F2" s="25"/>
      <c r="G2" s="25"/>
      <c r="H2" s="25"/>
      <c r="I2" s="25"/>
      <c r="J2" s="25"/>
    </row>
    <row r="3" spans="1:10" ht="21" x14ac:dyDescent="0.25">
      <c r="A3" s="105" t="s">
        <v>245</v>
      </c>
      <c r="B3" s="105"/>
      <c r="C3" s="32"/>
      <c r="D3" s="32"/>
      <c r="E3" s="32"/>
      <c r="F3" s="32"/>
      <c r="G3" s="32"/>
      <c r="H3" s="32"/>
      <c r="I3" s="32"/>
      <c r="J3" s="32"/>
    </row>
    <row r="4" spans="1:10" s="3" customFormat="1" x14ac:dyDescent="0.25">
      <c r="A4" s="76" t="s">
        <v>0</v>
      </c>
      <c r="B4" s="76" t="s">
        <v>240</v>
      </c>
      <c r="C4" s="76" t="s">
        <v>1</v>
      </c>
      <c r="D4" s="76" t="s">
        <v>2</v>
      </c>
      <c r="E4" s="76" t="s">
        <v>262</v>
      </c>
      <c r="F4" s="76" t="s">
        <v>241</v>
      </c>
      <c r="G4" s="76" t="s">
        <v>3</v>
      </c>
      <c r="H4" s="76" t="s">
        <v>4</v>
      </c>
      <c r="I4" s="76" t="s">
        <v>238</v>
      </c>
      <c r="J4" s="76" t="s">
        <v>5</v>
      </c>
    </row>
    <row r="5" spans="1:10" ht="45" x14ac:dyDescent="0.25">
      <c r="A5" s="60" t="s">
        <v>242</v>
      </c>
      <c r="B5" s="63" t="s">
        <v>27</v>
      </c>
      <c r="C5" s="60" t="s">
        <v>225</v>
      </c>
      <c r="D5" s="60" t="s">
        <v>28</v>
      </c>
      <c r="E5" s="60" t="s">
        <v>308</v>
      </c>
      <c r="F5" s="60" t="s">
        <v>13</v>
      </c>
      <c r="G5" s="64">
        <v>1000000</v>
      </c>
      <c r="H5" s="64">
        <v>1000000</v>
      </c>
      <c r="I5" s="65">
        <v>950000</v>
      </c>
      <c r="J5" s="66">
        <f>H5*0.5</f>
        <v>500000</v>
      </c>
    </row>
    <row r="6" spans="1:10" ht="45" x14ac:dyDescent="0.25">
      <c r="A6" s="60" t="s">
        <v>242</v>
      </c>
      <c r="B6" s="63" t="s">
        <v>40</v>
      </c>
      <c r="C6" s="60" t="s">
        <v>41</v>
      </c>
      <c r="D6" s="60" t="s">
        <v>42</v>
      </c>
      <c r="E6" s="60" t="s">
        <v>309</v>
      </c>
      <c r="F6" s="60" t="s">
        <v>13</v>
      </c>
      <c r="G6" s="64">
        <v>268000</v>
      </c>
      <c r="H6" s="64">
        <v>268000</v>
      </c>
      <c r="I6" s="65">
        <f>H6*0.95</f>
        <v>254600</v>
      </c>
      <c r="J6" s="66">
        <f>H6*0.5</f>
        <v>134000</v>
      </c>
    </row>
    <row r="7" spans="1:10" ht="30" x14ac:dyDescent="0.25">
      <c r="A7" s="60" t="s">
        <v>242</v>
      </c>
      <c r="B7" s="63" t="s">
        <v>52</v>
      </c>
      <c r="C7" s="60" t="s">
        <v>53</v>
      </c>
      <c r="D7" s="60" t="s">
        <v>54</v>
      </c>
      <c r="E7" s="60" t="s">
        <v>310</v>
      </c>
      <c r="F7" s="60" t="s">
        <v>13</v>
      </c>
      <c r="G7" s="64">
        <v>670000</v>
      </c>
      <c r="H7" s="64">
        <v>670000</v>
      </c>
      <c r="I7" s="65">
        <v>636500</v>
      </c>
      <c r="J7" s="66">
        <f>H7*0.5</f>
        <v>335000</v>
      </c>
    </row>
    <row r="8" spans="1:10" ht="30" x14ac:dyDescent="0.25">
      <c r="A8" s="60" t="s">
        <v>242</v>
      </c>
      <c r="B8" s="63" t="s">
        <v>117</v>
      </c>
      <c r="C8" s="60" t="s">
        <v>118</v>
      </c>
      <c r="D8" s="60" t="s">
        <v>119</v>
      </c>
      <c r="E8" s="60" t="s">
        <v>311</v>
      </c>
      <c r="F8" s="60" t="s">
        <v>13</v>
      </c>
      <c r="G8" s="64">
        <v>384898.37</v>
      </c>
      <c r="H8" s="64">
        <v>384898.37</v>
      </c>
      <c r="I8" s="65">
        <v>365653.45</v>
      </c>
      <c r="J8" s="66">
        <f>H8*0.5</f>
        <v>192449.185</v>
      </c>
    </row>
    <row r="10" spans="1:10" x14ac:dyDescent="0.25">
      <c r="A10" s="105" t="s">
        <v>246</v>
      </c>
      <c r="B10" s="105"/>
    </row>
    <row r="11" spans="1:10" ht="30" x14ac:dyDescent="0.25">
      <c r="A11" s="72" t="s">
        <v>0</v>
      </c>
      <c r="B11" s="72" t="s">
        <v>240</v>
      </c>
      <c r="C11" s="72" t="s">
        <v>1</v>
      </c>
      <c r="D11" s="72" t="s">
        <v>2</v>
      </c>
      <c r="E11" s="72" t="s">
        <v>262</v>
      </c>
      <c r="F11" s="72" t="s">
        <v>241</v>
      </c>
      <c r="G11" s="72" t="s">
        <v>3</v>
      </c>
      <c r="H11" s="72" t="s">
        <v>237</v>
      </c>
      <c r="I11" s="72" t="s">
        <v>236</v>
      </c>
      <c r="J11" s="72" t="s">
        <v>337</v>
      </c>
    </row>
    <row r="12" spans="1:10" s="5" customFormat="1" ht="30" x14ac:dyDescent="0.25">
      <c r="A12" s="60" t="s">
        <v>242</v>
      </c>
      <c r="B12" s="79" t="s">
        <v>58</v>
      </c>
      <c r="C12" s="80" t="s">
        <v>59</v>
      </c>
      <c r="D12" s="80" t="s">
        <v>60</v>
      </c>
      <c r="E12" s="80" t="s">
        <v>312</v>
      </c>
      <c r="F12" s="60" t="s">
        <v>13</v>
      </c>
      <c r="G12" s="81">
        <v>217750</v>
      </c>
      <c r="H12" s="82">
        <f>G12*0.95</f>
        <v>206862.5</v>
      </c>
      <c r="I12" s="83">
        <f>G12*0.5</f>
        <v>108875</v>
      </c>
      <c r="J12" s="60" t="s">
        <v>342</v>
      </c>
    </row>
    <row r="13" spans="1:10" s="5" customFormat="1" ht="30" x14ac:dyDescent="0.25">
      <c r="A13" s="60" t="s">
        <v>242</v>
      </c>
      <c r="B13" s="61" t="s">
        <v>187</v>
      </c>
      <c r="C13" s="61" t="s">
        <v>226</v>
      </c>
      <c r="D13" s="61" t="s">
        <v>188</v>
      </c>
      <c r="E13" s="61" t="s">
        <v>313</v>
      </c>
      <c r="F13" s="60" t="s">
        <v>13</v>
      </c>
      <c r="G13" s="84">
        <v>448900</v>
      </c>
      <c r="H13" s="84">
        <f>G13*0.95</f>
        <v>426455</v>
      </c>
      <c r="I13" s="85">
        <f>G13*0.5</f>
        <v>224450</v>
      </c>
      <c r="J13" s="60" t="s">
        <v>342</v>
      </c>
    </row>
    <row r="14" spans="1:10" ht="30" x14ac:dyDescent="0.25">
      <c r="A14" s="60" t="s">
        <v>242</v>
      </c>
      <c r="B14" s="61" t="s">
        <v>197</v>
      </c>
      <c r="C14" s="61" t="s">
        <v>198</v>
      </c>
      <c r="D14" s="61" t="s">
        <v>199</v>
      </c>
      <c r="E14" s="61" t="s">
        <v>314</v>
      </c>
      <c r="F14" s="60" t="s">
        <v>13</v>
      </c>
      <c r="G14" s="84">
        <v>422081.17</v>
      </c>
      <c r="H14" s="84">
        <f>G14*0.95</f>
        <v>400977.11149999994</v>
      </c>
      <c r="I14" s="85">
        <f>G14*0.5</f>
        <v>211040.58499999999</v>
      </c>
      <c r="J14" s="60" t="s">
        <v>342</v>
      </c>
    </row>
    <row r="15" spans="1:10" s="3" customFormat="1" x14ac:dyDescent="0.25">
      <c r="G15" s="30"/>
      <c r="H15" s="30"/>
      <c r="I15" s="30"/>
      <c r="J15" s="27"/>
    </row>
    <row r="16" spans="1:10" s="3" customFormat="1" x14ac:dyDescent="0.25">
      <c r="A16" s="105" t="s">
        <v>247</v>
      </c>
      <c r="B16" s="105"/>
      <c r="G16" s="4"/>
      <c r="H16" s="4"/>
      <c r="I16" s="4"/>
      <c r="J16" s="27"/>
    </row>
    <row r="17" spans="1:10" ht="30" x14ac:dyDescent="0.25">
      <c r="A17" s="50" t="s">
        <v>0</v>
      </c>
      <c r="B17" s="50" t="s">
        <v>240</v>
      </c>
      <c r="C17" s="50" t="s">
        <v>1</v>
      </c>
      <c r="D17" s="50" t="s">
        <v>2</v>
      </c>
      <c r="E17" s="50" t="s">
        <v>262</v>
      </c>
      <c r="F17" s="50" t="s">
        <v>241</v>
      </c>
      <c r="G17" s="50" t="s">
        <v>3</v>
      </c>
      <c r="H17" s="50" t="s">
        <v>237</v>
      </c>
      <c r="I17" s="50" t="s">
        <v>236</v>
      </c>
      <c r="J17" s="50" t="s">
        <v>337</v>
      </c>
    </row>
    <row r="18" spans="1:10" ht="75" x14ac:dyDescent="0.25">
      <c r="A18" s="60" t="s">
        <v>242</v>
      </c>
      <c r="B18" s="63" t="s">
        <v>125</v>
      </c>
      <c r="C18" s="60" t="s">
        <v>126</v>
      </c>
      <c r="D18" s="60" t="s">
        <v>127</v>
      </c>
      <c r="E18" s="60" t="s">
        <v>315</v>
      </c>
      <c r="F18" s="60" t="s">
        <v>13</v>
      </c>
      <c r="G18" s="64">
        <v>211305.1</v>
      </c>
      <c r="H18" s="65">
        <v>200739.84</v>
      </c>
      <c r="I18" s="71">
        <f>G18*0.5</f>
        <v>105652.55</v>
      </c>
      <c r="J18" s="60" t="s">
        <v>343</v>
      </c>
    </row>
    <row r="19" spans="1:10" ht="45" x14ac:dyDescent="0.25">
      <c r="A19" s="60" t="s">
        <v>242</v>
      </c>
      <c r="B19" s="63" t="s">
        <v>149</v>
      </c>
      <c r="C19" s="60" t="s">
        <v>150</v>
      </c>
      <c r="D19" s="60" t="s">
        <v>150</v>
      </c>
      <c r="E19" s="60" t="s">
        <v>316</v>
      </c>
      <c r="F19" s="60" t="s">
        <v>13</v>
      </c>
      <c r="G19" s="64">
        <v>1036399.84</v>
      </c>
      <c r="H19" s="65">
        <v>984579.85</v>
      </c>
      <c r="I19" s="71">
        <f>G19*0.5</f>
        <v>518199.92</v>
      </c>
      <c r="J19" s="60" t="s">
        <v>338</v>
      </c>
    </row>
    <row r="20" spans="1:10" ht="45" x14ac:dyDescent="0.25">
      <c r="A20" s="60" t="s">
        <v>242</v>
      </c>
      <c r="B20" s="63" t="s">
        <v>156</v>
      </c>
      <c r="C20" s="60" t="s">
        <v>157</v>
      </c>
      <c r="D20" s="60" t="s">
        <v>227</v>
      </c>
      <c r="E20" s="60" t="s">
        <v>317</v>
      </c>
      <c r="F20" s="60" t="s">
        <v>13</v>
      </c>
      <c r="G20" s="64">
        <v>234000</v>
      </c>
      <c r="H20" s="65">
        <v>210600</v>
      </c>
      <c r="I20" s="71">
        <f>G20*0.5</f>
        <v>117000</v>
      </c>
      <c r="J20" s="60" t="s">
        <v>338</v>
      </c>
    </row>
    <row r="21" spans="1:10" ht="45" x14ac:dyDescent="0.25">
      <c r="A21" s="60" t="s">
        <v>242</v>
      </c>
      <c r="B21" s="63" t="s">
        <v>206</v>
      </c>
      <c r="C21" s="60" t="s">
        <v>207</v>
      </c>
      <c r="D21" s="60" t="s">
        <v>208</v>
      </c>
      <c r="E21" s="60" t="s">
        <v>318</v>
      </c>
      <c r="F21" s="60" t="s">
        <v>13</v>
      </c>
      <c r="G21" s="64">
        <v>938000</v>
      </c>
      <c r="H21" s="65">
        <v>891100</v>
      </c>
      <c r="I21" s="71">
        <f>G21*0.5</f>
        <v>469000</v>
      </c>
      <c r="J21" s="60" t="s">
        <v>338</v>
      </c>
    </row>
    <row r="22" spans="1:10" ht="45" x14ac:dyDescent="0.25">
      <c r="A22" s="60" t="s">
        <v>242</v>
      </c>
      <c r="B22" s="63" t="s">
        <v>209</v>
      </c>
      <c r="C22" s="60" t="s">
        <v>210</v>
      </c>
      <c r="D22" s="60" t="s">
        <v>211</v>
      </c>
      <c r="E22" s="60" t="s">
        <v>319</v>
      </c>
      <c r="F22" s="60" t="s">
        <v>13</v>
      </c>
      <c r="G22" s="64">
        <v>481837.54</v>
      </c>
      <c r="H22" s="65">
        <v>457745.66</v>
      </c>
      <c r="I22" s="71">
        <f>G22*0.5</f>
        <v>240918.77</v>
      </c>
      <c r="J22" s="60" t="s">
        <v>338</v>
      </c>
    </row>
    <row r="23" spans="1:10" x14ac:dyDescent="0.25">
      <c r="I23" s="31"/>
      <c r="J23" s="27"/>
    </row>
    <row r="24" spans="1:10" x14ac:dyDescent="0.25">
      <c r="I24" s="4"/>
      <c r="J24" s="27"/>
    </row>
    <row r="25" spans="1:10" x14ac:dyDescent="0.25">
      <c r="I25" s="4"/>
      <c r="J25" s="27"/>
    </row>
  </sheetData>
  <mergeCells count="5">
    <mergeCell ref="A1:B1"/>
    <mergeCell ref="C1:J1"/>
    <mergeCell ref="A3:B3"/>
    <mergeCell ref="A10:B10"/>
    <mergeCell ref="A16:B16"/>
  </mergeCells>
  <dataValidations count="1">
    <dataValidation type="list" allowBlank="1" showInputMessage="1" showErrorMessage="1" sqref="H5 H7:H8">
      <formula1>#REF!</formula1>
    </dataValidation>
  </dataValidations>
  <pageMargins left="0.25" right="0.25" top="0.75" bottom="0.75" header="0.3" footer="0.3"/>
  <pageSetup paperSize="9" scale="41" fitToHeight="0" orientation="landscape" r:id="rId1"/>
  <ignoredErrors>
    <ignoredError sqref="E5:E2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'[IROP-PO2-SC221-2106-10 2 kolo SKOLKY.xlsx]Zdroj'!#REF!</xm:f>
          </x14:formula1>
          <xm:sqref>J18:J22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RIUS BA</vt:lpstr>
      <vt:lpstr>RIUS TT</vt:lpstr>
      <vt:lpstr>RIUS NR</vt:lpstr>
      <vt:lpstr>RIUS TN</vt:lpstr>
      <vt:lpstr>RIUS ZA</vt:lpstr>
      <vt:lpstr>RIUS BB</vt:lpstr>
      <vt:lpstr>RIUS PO</vt:lpstr>
      <vt:lpstr>RIUS KE</vt:lpstr>
      <vt:lpstr>Mesto BA</vt:lpstr>
      <vt:lpstr>Mesto TT</vt:lpstr>
      <vt:lpstr>Mesto NR</vt:lpstr>
      <vt:lpstr>Mesto ZA</vt:lpstr>
      <vt:lpstr>Mesto BB</vt:lpstr>
      <vt:lpstr>Mesto PO</vt:lpstr>
      <vt:lpstr>Mesto 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Barčiakova Jana</cp:lastModifiedBy>
  <cp:lastPrinted>2018-04-16T11:56:14Z</cp:lastPrinted>
  <dcterms:created xsi:type="dcterms:W3CDTF">2018-01-17T08:09:02Z</dcterms:created>
  <dcterms:modified xsi:type="dcterms:W3CDTF">2018-07-23T08:29:28Z</dcterms:modified>
</cp:coreProperties>
</file>