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25"/>
  </bookViews>
  <sheets>
    <sheet name="7.kolo" sheetId="1" r:id="rId1"/>
    <sheet name="8.kolo" sheetId="3" r:id="rId2"/>
    <sheet name="9.kolo" sheetId="4" r:id="rId3"/>
    <sheet name="10.kolo" sheetId="5" r:id="rId4"/>
    <sheet name="11.kolo" sheetId="6" r:id="rId5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G12"/>
  <c r="I14" i="6"/>
  <c r="I22" l="1"/>
  <c r="H22"/>
  <c r="G22"/>
  <c r="I15"/>
  <c r="H15"/>
  <c r="G15"/>
  <c r="I8"/>
  <c r="H8"/>
  <c r="G8"/>
  <c r="J8"/>
  <c r="J5" i="5" l="1"/>
  <c r="J6"/>
  <c r="J7"/>
  <c r="J4"/>
  <c r="I28"/>
  <c r="H28"/>
  <c r="G28"/>
  <c r="I21"/>
  <c r="H21"/>
  <c r="G21"/>
  <c r="I8"/>
  <c r="H8"/>
  <c r="G8"/>
  <c r="J5" i="4"/>
  <c r="J6"/>
  <c r="J7"/>
  <c r="J8"/>
  <c r="J9"/>
  <c r="J10"/>
  <c r="J11"/>
  <c r="J4"/>
  <c r="I32"/>
  <c r="H32"/>
  <c r="G32"/>
  <c r="I25"/>
  <c r="H25"/>
  <c r="G25"/>
  <c r="I12"/>
  <c r="H12"/>
  <c r="G12"/>
  <c r="J5" i="3"/>
  <c r="J6"/>
  <c r="J7"/>
  <c r="J8"/>
  <c r="J9"/>
  <c r="J10"/>
  <c r="J11"/>
  <c r="J12"/>
  <c r="J13"/>
  <c r="J14"/>
  <c r="J15"/>
  <c r="J16"/>
  <c r="J17"/>
  <c r="J18"/>
  <c r="J19"/>
  <c r="J4"/>
  <c r="I40"/>
  <c r="H40"/>
  <c r="G40"/>
  <c r="I33"/>
  <c r="H33"/>
  <c r="G33"/>
  <c r="I20"/>
  <c r="H20"/>
  <c r="G20"/>
  <c r="J8" i="5" l="1"/>
  <c r="J12" i="4"/>
  <c r="J20" i="3"/>
  <c r="G32" i="1" l="1"/>
  <c r="H32"/>
  <c r="I32"/>
  <c r="I12" l="1"/>
  <c r="H12"/>
  <c r="J12"/>
  <c r="H25"/>
  <c r="I25" l="1"/>
</calcChain>
</file>

<file path=xl/sharedStrings.xml><?xml version="1.0" encoding="utf-8"?>
<sst xmlns="http://schemas.openxmlformats.org/spreadsheetml/2006/main" count="443" uniqueCount="204">
  <si>
    <t>SCHVÁLENÉ ŽoNFP</t>
  </si>
  <si>
    <t xml:space="preserve">Kolo </t>
  </si>
  <si>
    <t>ITMS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</si>
  <si>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</si>
  <si>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</si>
  <si>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</si>
  <si>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</si>
  <si>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</si>
  <si>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</si>
  <si>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</si>
  <si>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 xml:space="preserve">Spolu </t>
  </si>
  <si>
    <t>ZASTAVENÉ KONANIE</t>
  </si>
  <si>
    <t>Žiadané NFP</t>
  </si>
  <si>
    <t>Žiadané ERDF</t>
  </si>
  <si>
    <t xml:space="preserve">Dôvod zastavenia </t>
  </si>
  <si>
    <t>Spolu</t>
  </si>
  <si>
    <t>NESCHVÁLENÉ ŽoNFP</t>
  </si>
  <si>
    <t xml:space="preserve">Dôvod neschválenia </t>
  </si>
  <si>
    <t>UMR/RIUS</t>
  </si>
  <si>
    <t>N/A</t>
  </si>
  <si>
    <t>Výzva:IROP-PO5-SC511/512-2018-28 - Financovanie implementácie stratégie CLLD (8. kolo)</t>
  </si>
  <si>
    <t>NFP302050Z829</t>
  </si>
  <si>
    <t>Financovanie implementácie stratégie CLLD</t>
  </si>
  <si>
    <t>Miestna akčná skupina ĽUBOVNIANSKO</t>
  </si>
  <si>
    <t>42420628</t>
  </si>
  <si>
    <t>NFP302050X653</t>
  </si>
  <si>
    <t>Implementačná časť stratégie MAS LEV</t>
  </si>
  <si>
    <t>Občianske združenie MAS LEV, o.z.</t>
  </si>
  <si>
    <t>42084636</t>
  </si>
  <si>
    <t>NFP302050Y372</t>
  </si>
  <si>
    <t>Financovanie implementácie stratégie CLLD MAS Podunajsko o.z.</t>
  </si>
  <si>
    <t>MAS Podunajsko o.z.</t>
  </si>
  <si>
    <t>42156394</t>
  </si>
  <si>
    <t>NFP302050Y119</t>
  </si>
  <si>
    <t>Stratégia CLLD územia MAS Dolné Považie</t>
  </si>
  <si>
    <t>Miestna akčná skupina Dolné Považie - Alsó Vágmente Helyi Akciócsoport</t>
  </si>
  <si>
    <t>42208432</t>
  </si>
  <si>
    <t>NFP302050X266</t>
  </si>
  <si>
    <t>Financovanie implementácie stratégie CLLD Občianskeho združenia Ipeľ - Hont.</t>
  </si>
  <si>
    <t>Občianske združenie Ipeľ - Hont</t>
  </si>
  <si>
    <t>42121493</t>
  </si>
  <si>
    <t>NFP302050X347</t>
  </si>
  <si>
    <t>MAS Rajecká dolina -  Implementácia stratégie CLLD prioritná os 5</t>
  </si>
  <si>
    <t>Miestna akčná skupina Rajecká dolina</t>
  </si>
  <si>
    <t>42392071</t>
  </si>
  <si>
    <t>NFP302050X375</t>
  </si>
  <si>
    <t>Financovanie implementácie stratégie CLLD MAS Strážovské vrchy</t>
  </si>
  <si>
    <t>Miestna akčná skupina Strážovské vrchy</t>
  </si>
  <si>
    <t>42025664</t>
  </si>
  <si>
    <t>NFP302050X371</t>
  </si>
  <si>
    <t>Financovanie implementácie stratégie CLLD - IROP MAS Sabinovsko, o.z.</t>
  </si>
  <si>
    <t>Občianske združenie MAS Sabinovsko, o.z.</t>
  </si>
  <si>
    <t>42344417</t>
  </si>
  <si>
    <t>NFP302050W965</t>
  </si>
  <si>
    <t>Implementácia stratégie CLLD MAS MAGURA-STRÁŽOV</t>
  </si>
  <si>
    <t>Miestna akčná skupina MAGURA STRÁŽOV</t>
  </si>
  <si>
    <t>42025052</t>
  </si>
  <si>
    <t>NFP302050X171</t>
  </si>
  <si>
    <t>Implementácia stratégie CLLD OZ "Partnerstvo pre Región"- "Bohatstvo histórie – príležitosť pre budúcnosť“</t>
  </si>
  <si>
    <t>Občianske združenie "Partnerstvo pre región"</t>
  </si>
  <si>
    <t>42383315</t>
  </si>
  <si>
    <t>NFP302050X145</t>
  </si>
  <si>
    <t>Financovanie implementácie stratégie CLLD MAS Stredné Ponitrie - IROP</t>
  </si>
  <si>
    <t>Miestna akčná skupina Stredné Ponitrie</t>
  </si>
  <si>
    <t>42025095</t>
  </si>
  <si>
    <t>NFP302050X334</t>
  </si>
  <si>
    <t>MAS POONDAVIE,o.z.- Financovanie implementácie stratégie</t>
  </si>
  <si>
    <t>Miestna akčná skupina POONDAVIE, o.z.</t>
  </si>
  <si>
    <t>42407371</t>
  </si>
  <si>
    <t>NFP302050X147</t>
  </si>
  <si>
    <t>Financovanie implementácie stratégie CLLD RZ Dolná Nitra</t>
  </si>
  <si>
    <t>Regionálne združenie Dolná Nitra o. z.</t>
  </si>
  <si>
    <t>42116252</t>
  </si>
  <si>
    <t>NFP302050X178</t>
  </si>
  <si>
    <t>Implementácia stratégie CLLD v regióne MAS Hontiansko-Novohradské partnerstvo</t>
  </si>
  <si>
    <t>Miestna akčná skupina Hontiansko-Novohradské partnerstvo</t>
  </si>
  <si>
    <t>42396166</t>
  </si>
  <si>
    <t>NFP302050X293</t>
  </si>
  <si>
    <t>Financovanie implementácie stratégie CLLD MAS Hontianske Poiplie</t>
  </si>
  <si>
    <t>Hontianske Poiplie</t>
  </si>
  <si>
    <t>42395178</t>
  </si>
  <si>
    <t>NFP302050X152</t>
  </si>
  <si>
    <t>Financovanie implementácie stratégie CLLD MAS - Dvory a okolie</t>
  </si>
  <si>
    <t>MAS - Dvory a okolie</t>
  </si>
  <si>
    <t>42210771</t>
  </si>
  <si>
    <t>Výzva:IROP-PO5-SC511/512-2018-28 - Financovanie implementácie stratégie CLLD (9. kolo)</t>
  </si>
  <si>
    <t>NFP302050AKT7</t>
  </si>
  <si>
    <t>Financovanie implementácie stratégie CLLD MAS Horný Liptov</t>
  </si>
  <si>
    <t>Miestna akčná skupina Horný Liptov</t>
  </si>
  <si>
    <t>42063507</t>
  </si>
  <si>
    <t>NFP302050ALF3</t>
  </si>
  <si>
    <t>Financovanie implementácie stratégie CLLD OZ Tekov - Hont</t>
  </si>
  <si>
    <t>Občianske združenie Tekov-Hont</t>
  </si>
  <si>
    <t>42211824</t>
  </si>
  <si>
    <t>NFP302050ABW9</t>
  </si>
  <si>
    <t>Financovanie implementácie stratégie CLLD MAS Krajšie Kysuce</t>
  </si>
  <si>
    <t>Miestna akčná skupina Krajšie Kysuce</t>
  </si>
  <si>
    <t>42391288</t>
  </si>
  <si>
    <t>NFP302050AKD6</t>
  </si>
  <si>
    <t>Financovanie implementácie stratégie VSP Hontiansko-Dobronivské</t>
  </si>
  <si>
    <t>Verejno - súkromné partnerstvo Hontiansko - Dobronivské</t>
  </si>
  <si>
    <t>45021937</t>
  </si>
  <si>
    <t>NFP302050AJA7</t>
  </si>
  <si>
    <t>Financovanie implementácie stratégie CLLD MAS SEKČOV - TOPĽA</t>
  </si>
  <si>
    <t>SEKČOV - TOPĽA</t>
  </si>
  <si>
    <t>42421365</t>
  </si>
  <si>
    <t>NFP302050AFY1</t>
  </si>
  <si>
    <t>Financovanie implementácie stratégie CLLD MAS 11 PLUS</t>
  </si>
  <si>
    <t>Miestna akčná skupina 11 PLUS</t>
  </si>
  <si>
    <t>42404037</t>
  </si>
  <si>
    <t>NFP302050ADF9</t>
  </si>
  <si>
    <t>Implementácia Stratégie CLLD MAS ZDŽO</t>
  </si>
  <si>
    <t>Miestna akčná skupina ZDRUŽENIE DOLNÝ ŽITNÝ OSTROV</t>
  </si>
  <si>
    <t>42113113</t>
  </si>
  <si>
    <t>NFP302050Z799</t>
  </si>
  <si>
    <t>Financovanie implementácie stratégie CLLD MAS Cerovina</t>
  </si>
  <si>
    <t>Miestna akčná skupina Cerovina, občianske združenie</t>
  </si>
  <si>
    <t>45022020</t>
  </si>
  <si>
    <t>NFP302050ANA8</t>
  </si>
  <si>
    <t>Implementácia stratégie "Naše TRI PRÚTY"</t>
  </si>
  <si>
    <t>Občianske združenie MAS TRI PRÚTY</t>
  </si>
  <si>
    <t>42380499</t>
  </si>
  <si>
    <t>NFP302050AMD3</t>
  </si>
  <si>
    <t>Financovanie implementácie stratégie CLLD Holeška</t>
  </si>
  <si>
    <t>Holeška</t>
  </si>
  <si>
    <t>42298563</t>
  </si>
  <si>
    <t>NFP302050ACU4</t>
  </si>
  <si>
    <t>Financovanie implementácie stratégie CLLD MAS Inovec prostredníctvom IROP</t>
  </si>
  <si>
    <t>Miestna akčná skupina Inovec</t>
  </si>
  <si>
    <t>42373905</t>
  </si>
  <si>
    <t>NFP302050AMZ8</t>
  </si>
  <si>
    <t>MAS MALOHONT - implementácia stratégie CLLD v rámci IROP</t>
  </si>
  <si>
    <t>Miestna akčná skupina MALOHONT</t>
  </si>
  <si>
    <t>45016585</t>
  </si>
  <si>
    <t>Výzva:IROP-PO5-SC511/512-2018-28 - Financovanie implementácie stratégie CLLD (11. kolo)</t>
  </si>
  <si>
    <t>NFP302050AWB9</t>
  </si>
  <si>
    <t>Zakúpenie 8 miestneho vozidla VW Caravelle pre účely zabezpečenia spoločnej dopravy detí a zamestnancov Materskej školy pri Montessori Malacky OZ</t>
  </si>
  <si>
    <t>Montessori Malacky OZ</t>
  </si>
  <si>
    <t>50714619</t>
  </si>
  <si>
    <t>§ 20 ods. 1 písm. a) zákona
č. 292/2014 Z. z. o príspevku poskytovanom z európskych štrukturálnych a investičných
fondov a o zmene a doplnení niektorých zákonov v znení neskorších predpisov</t>
  </si>
  <si>
    <t>Výzva:IROP-PO5-SC511/512-2018-28 - Financovanie implementácie stratégie CLLD (10. kolo)</t>
  </si>
  <si>
    <t>NFP302020X727</t>
  </si>
  <si>
    <t>NFP302020X729</t>
  </si>
  <si>
    <t>NFP302020X835</t>
  </si>
  <si>
    <t>NFP302020X899</t>
  </si>
  <si>
    <t>NFP302020X935</t>
  </si>
  <si>
    <t>NFP302020X947</t>
  </si>
  <si>
    <t>NFP302020Z808</t>
  </si>
  <si>
    <t>MATERSKÁ ŠKOLA PRI JAZERE – IVANKA PRI DUNAJI</t>
  </si>
  <si>
    <t>Materská škola Zálesie – rozšírenie kapacity a dostavba jedálne</t>
  </si>
  <si>
    <t>Areál materskej školy - Zvončeková</t>
  </si>
  <si>
    <t>Zvýšenie kapacít infraštruktúry materských škôl v Lučenci</t>
  </si>
  <si>
    <t>Zvýšenie kapacity infraštruktúry materských škôl vytvorením  novej materskej školy v obci Tomášov</t>
  </si>
  <si>
    <t>Materská škola Okružná - novostavba</t>
  </si>
  <si>
    <t>Obec Ivanka pri Dunaji</t>
  </si>
  <si>
    <t>Obec Zálesie</t>
  </si>
  <si>
    <t>Mesto Stupava</t>
  </si>
  <si>
    <t>Mesto Lučenec</t>
  </si>
  <si>
    <t>Obec Tomášov</t>
  </si>
  <si>
    <t>Obec Okružná</t>
  </si>
  <si>
    <t>00304786</t>
  </si>
  <si>
    <t>00682110</t>
  </si>
  <si>
    <t>00305081</t>
  </si>
  <si>
    <t>00316181</t>
  </si>
  <si>
    <t>00305120</t>
  </si>
  <si>
    <t>00327522</t>
  </si>
  <si>
    <t>UMR BA</t>
  </si>
  <si>
    <t>RIUS BB</t>
  </si>
  <si>
    <t>RIUS PO</t>
  </si>
  <si>
    <t>NFP302020AA01</t>
  </si>
  <si>
    <t>NFP302020X721</t>
  </si>
  <si>
    <t>NFP302020X867</t>
  </si>
  <si>
    <t>NFP302020X929</t>
  </si>
  <si>
    <t>NFP302020X930</t>
  </si>
  <si>
    <t>NFP302020Z401</t>
  </si>
  <si>
    <t>NFP302020Z890</t>
  </si>
  <si>
    <t>NFP302020Z999</t>
  </si>
  <si>
    <t>Rozšírenie materskej školy v Bernolákove</t>
  </si>
  <si>
    <t>Zvyšovanie kapacity Materskej školy Dolné Lefantovce</t>
  </si>
  <si>
    <t>MŠ Vihorlatská</t>
  </si>
  <si>
    <t>Zvýšenie kapacity materskej školy Šumavská</t>
  </si>
  <si>
    <t>Zvýšenie kapacity infraštruktúry materskej školy v obci Hrubá Borša</t>
  </si>
  <si>
    <t>Areál materskej školy Zvončeková</t>
  </si>
  <si>
    <t>Zriadenie materskej školy LittleBIG</t>
  </si>
  <si>
    <t>Rozšírenie kapacity existujúceho objektu materskej školy v Kalnej nad Hronom prostredníctvom prístavby</t>
  </si>
  <si>
    <t>Obec Bernolákovo</t>
  </si>
  <si>
    <t>Obec Dolné Lefantovce</t>
  </si>
  <si>
    <t>Mestská časť Bratislava- Nové Mesto</t>
  </si>
  <si>
    <t>Šťastná škôlka/HAPPY-TIME</t>
  </si>
  <si>
    <t>Obec Hrubá Borša</t>
  </si>
  <si>
    <t>KIDS1st, s.r.o.</t>
  </si>
  <si>
    <t>Obec Kalná nad Hronom</t>
  </si>
  <si>
    <t>00304662</t>
  </si>
  <si>
    <t>37869051</t>
  </si>
  <si>
    <t>00603317</t>
  </si>
  <si>
    <t>42362661</t>
  </si>
  <si>
    <t>00305979</t>
  </si>
  <si>
    <t>51025515</t>
  </si>
  <si>
    <t>00307131</t>
  </si>
  <si>
    <t>RIUS NR</t>
  </si>
  <si>
    <t>RIUS BA</t>
  </si>
  <si>
    <t>zastavenie § 20 ods. 1 písm. a)</t>
  </si>
  <si>
    <t>zastavenie § 20 ods. 1 písm. d)</t>
  </si>
  <si>
    <t>Výzva: IROP-PO2-SC221-2018-35 Zvýšenie kapacít infraštruktúry materských škôl - 3. kolo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</si>
</sst>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\ &quot;€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9" borderId="2" xfId="0" applyNumberFormat="1" applyFont="1" applyFill="1" applyBorder="1"/>
    <xf numFmtId="0" fontId="0" fillId="9" borderId="2" xfId="0" applyFont="1" applyFill="1" applyBorder="1"/>
    <xf numFmtId="0" fontId="0" fillId="9" borderId="2" xfId="0" applyFont="1" applyFill="1" applyBorder="1" applyAlignment="1">
      <alignment wrapText="1"/>
    </xf>
    <xf numFmtId="49" fontId="0" fillId="9" borderId="2" xfId="0" applyNumberFormat="1" applyFont="1" applyFill="1" applyBorder="1"/>
    <xf numFmtId="4" fontId="0" fillId="9" borderId="2" xfId="0" applyNumberFormat="1" applyFont="1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49" fontId="0" fillId="5" borderId="2" xfId="0" applyNumberFormat="1" applyFont="1" applyFill="1" applyBorder="1"/>
    <xf numFmtId="4" fontId="0" fillId="5" borderId="2" xfId="0" applyNumberFormat="1" applyFont="1" applyFill="1" applyBorder="1"/>
    <xf numFmtId="0" fontId="0" fillId="0" borderId="2" xfId="0" applyBorder="1" applyAlignment="1">
      <alignment wrapText="1"/>
    </xf>
    <xf numFmtId="164" fontId="0" fillId="0" borderId="0" xfId="0" applyNumberFormat="1" applyFont="1" applyAlignment="1">
      <alignment wrapText="1"/>
    </xf>
    <xf numFmtId="0" fontId="0" fillId="10" borderId="2" xfId="0" applyFont="1" applyFill="1" applyBorder="1" applyAlignment="1">
      <alignment horizontal="center" vertical="center" wrapText="1"/>
    </xf>
    <xf numFmtId="14" fontId="0" fillId="11" borderId="2" xfId="0" applyNumberFormat="1" applyFont="1" applyFill="1" applyBorder="1"/>
    <xf numFmtId="0" fontId="0" fillId="11" borderId="2" xfId="0" applyFont="1" applyFill="1" applyBorder="1"/>
    <xf numFmtId="0" fontId="0" fillId="11" borderId="2" xfId="0" applyFont="1" applyFill="1" applyBorder="1" applyAlignment="1">
      <alignment wrapText="1"/>
    </xf>
    <xf numFmtId="49" fontId="0" fillId="11" borderId="2" xfId="0" applyNumberFormat="1" applyFont="1" applyFill="1" applyBorder="1"/>
    <xf numFmtId="4" fontId="0" fillId="11" borderId="2" xfId="0" applyNumberFormat="1" applyFont="1" applyFill="1" applyBorder="1"/>
    <xf numFmtId="4" fontId="0" fillId="11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9" borderId="2" xfId="0" applyNumberFormat="1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49" fontId="0" fillId="9" borderId="2" xfId="0" applyNumberFormat="1" applyFont="1" applyFill="1" applyBorder="1" applyAlignment="1">
      <alignment horizontal="center" vertical="center"/>
    </xf>
    <xf numFmtId="4" fontId="0" fillId="9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ont="1" applyFill="1" applyBorder="1"/>
    <xf numFmtId="4" fontId="0" fillId="0" borderId="2" xfId="0" applyNumberFormat="1" applyFont="1" applyFill="1" applyBorder="1"/>
    <xf numFmtId="165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9.28515625" customWidth="1"/>
    <col min="3" max="3" width="17.42578125" customWidth="1"/>
    <col min="4" max="4" width="49.28515625" style="20" customWidth="1"/>
    <col min="5" max="5" width="26.42578125" style="20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20" customWidth="1"/>
    <col min="11" max="11" width="21.140625" customWidth="1"/>
  </cols>
  <sheetData>
    <row r="1" spans="1:10" ht="39" customHeight="1">
      <c r="A1" s="54" t="s">
        <v>203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">
      <c r="A2" s="55" t="s">
        <v>0</v>
      </c>
      <c r="B2" s="55"/>
      <c r="C2" s="1"/>
      <c r="D2" s="1"/>
      <c r="E2" s="1"/>
      <c r="F2" s="2"/>
      <c r="G2" s="3"/>
      <c r="H2" s="3"/>
      <c r="I2" s="3"/>
      <c r="J2" s="3"/>
    </row>
    <row r="3" spans="1:10" ht="31.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63" t="s">
        <v>166</v>
      </c>
      <c r="B4" s="62">
        <v>3</v>
      </c>
      <c r="C4" s="58" t="s">
        <v>169</v>
      </c>
      <c r="D4" s="58" t="s">
        <v>177</v>
      </c>
      <c r="E4" s="58" t="s">
        <v>185</v>
      </c>
      <c r="F4" s="59" t="s">
        <v>192</v>
      </c>
      <c r="G4" s="60">
        <v>629800</v>
      </c>
      <c r="H4" s="60">
        <v>629800</v>
      </c>
      <c r="I4" s="60">
        <v>598310</v>
      </c>
      <c r="J4" s="61">
        <v>314900</v>
      </c>
    </row>
    <row r="5" spans="1:10">
      <c r="A5" s="63" t="s">
        <v>199</v>
      </c>
      <c r="B5" s="62">
        <v>3</v>
      </c>
      <c r="C5" s="58" t="s">
        <v>170</v>
      </c>
      <c r="D5" s="58" t="s">
        <v>178</v>
      </c>
      <c r="E5" s="58" t="s">
        <v>186</v>
      </c>
      <c r="F5" s="59" t="s">
        <v>193</v>
      </c>
      <c r="G5" s="60">
        <v>196187.87</v>
      </c>
      <c r="H5" s="60">
        <v>196187.87</v>
      </c>
      <c r="I5" s="60">
        <v>186378.48</v>
      </c>
      <c r="J5" s="61">
        <v>166759.68949999998</v>
      </c>
    </row>
    <row r="6" spans="1:10">
      <c r="A6" s="63" t="s">
        <v>166</v>
      </c>
      <c r="B6" s="62">
        <v>3</v>
      </c>
      <c r="C6" s="58" t="s">
        <v>171</v>
      </c>
      <c r="D6" s="58" t="s">
        <v>179</v>
      </c>
      <c r="E6" s="58" t="s">
        <v>187</v>
      </c>
      <c r="F6" s="59" t="s">
        <v>194</v>
      </c>
      <c r="G6" s="60">
        <v>670000</v>
      </c>
      <c r="H6" s="60">
        <v>670000</v>
      </c>
      <c r="I6" s="60">
        <v>636500</v>
      </c>
      <c r="J6" s="61">
        <v>335000</v>
      </c>
    </row>
    <row r="7" spans="1:10">
      <c r="A7" s="63" t="s">
        <v>166</v>
      </c>
      <c r="B7" s="62">
        <v>3</v>
      </c>
      <c r="C7" s="58" t="s">
        <v>172</v>
      </c>
      <c r="D7" s="58" t="s">
        <v>180</v>
      </c>
      <c r="E7" s="58" t="s">
        <v>188</v>
      </c>
      <c r="F7" s="59" t="s">
        <v>195</v>
      </c>
      <c r="G7" s="60">
        <v>321198.65999999997</v>
      </c>
      <c r="H7" s="60">
        <v>321198.65999999997</v>
      </c>
      <c r="I7" s="60">
        <v>305138.73</v>
      </c>
      <c r="J7" s="61">
        <v>160599.32999999999</v>
      </c>
    </row>
    <row r="8" spans="1:10">
      <c r="A8" s="63" t="s">
        <v>200</v>
      </c>
      <c r="B8" s="62">
        <v>3</v>
      </c>
      <c r="C8" s="58" t="s">
        <v>173</v>
      </c>
      <c r="D8" s="58" t="s">
        <v>181</v>
      </c>
      <c r="E8" s="58" t="s">
        <v>189</v>
      </c>
      <c r="F8" s="59" t="s">
        <v>196</v>
      </c>
      <c r="G8" s="60">
        <v>219500</v>
      </c>
      <c r="H8" s="60">
        <v>219500</v>
      </c>
      <c r="I8" s="60">
        <v>208525</v>
      </c>
      <c r="J8" s="61">
        <v>109750</v>
      </c>
    </row>
    <row r="9" spans="1:10">
      <c r="A9" s="63" t="s">
        <v>166</v>
      </c>
      <c r="B9" s="62">
        <v>3</v>
      </c>
      <c r="C9" s="58" t="s">
        <v>174</v>
      </c>
      <c r="D9" s="58" t="s">
        <v>182</v>
      </c>
      <c r="E9" s="58" t="s">
        <v>156</v>
      </c>
      <c r="F9" s="59" t="s">
        <v>162</v>
      </c>
      <c r="G9" s="60">
        <v>616400</v>
      </c>
      <c r="H9" s="60">
        <v>616400</v>
      </c>
      <c r="I9" s="60">
        <v>585580</v>
      </c>
      <c r="J9" s="61">
        <v>308200</v>
      </c>
    </row>
    <row r="10" spans="1:10">
      <c r="A10" s="63" t="s">
        <v>166</v>
      </c>
      <c r="B10" s="62">
        <v>3</v>
      </c>
      <c r="C10" s="58" t="s">
        <v>175</v>
      </c>
      <c r="D10" s="58" t="s">
        <v>183</v>
      </c>
      <c r="E10" s="58" t="s">
        <v>190</v>
      </c>
      <c r="F10" s="59" t="s">
        <v>197</v>
      </c>
      <c r="G10" s="60">
        <v>447938.91</v>
      </c>
      <c r="H10" s="60">
        <v>447938.91</v>
      </c>
      <c r="I10" s="60">
        <v>403145.02</v>
      </c>
      <c r="J10" s="61">
        <v>223969.45499999999</v>
      </c>
    </row>
    <row r="11" spans="1:10">
      <c r="A11" s="63" t="s">
        <v>199</v>
      </c>
      <c r="B11" s="62">
        <v>3</v>
      </c>
      <c r="C11" s="58" t="s">
        <v>176</v>
      </c>
      <c r="D11" s="58" t="s">
        <v>184</v>
      </c>
      <c r="E11" s="58" t="s">
        <v>191</v>
      </c>
      <c r="F11" s="59" t="s">
        <v>198</v>
      </c>
      <c r="G11" s="60">
        <v>216200</v>
      </c>
      <c r="H11" s="60">
        <v>216200</v>
      </c>
      <c r="I11" s="60">
        <v>205390</v>
      </c>
      <c r="J11" s="61">
        <v>183770</v>
      </c>
    </row>
    <row r="12" spans="1:10" ht="15.75">
      <c r="A12" s="56" t="s">
        <v>10</v>
      </c>
      <c r="B12" s="56"/>
      <c r="C12" s="56"/>
      <c r="D12" s="56"/>
      <c r="E12" s="56"/>
      <c r="F12" s="6"/>
      <c r="G12" s="7">
        <f>SUM(G4:G11)</f>
        <v>3317225.4400000004</v>
      </c>
      <c r="H12" s="7">
        <f>SUM(H4:H11)</f>
        <v>3317225.4400000004</v>
      </c>
      <c r="I12" s="7">
        <f>SUM(I4:I11)</f>
        <v>3128967.23</v>
      </c>
      <c r="J12" s="7">
        <f>SUM(J4:J11)</f>
        <v>1802948.4745</v>
      </c>
    </row>
    <row r="16" spans="1:10" ht="15.75">
      <c r="A16" s="8" t="s">
        <v>11</v>
      </c>
      <c r="B16" s="8"/>
      <c r="C16" s="9"/>
      <c r="D16" s="9"/>
      <c r="E16" s="31"/>
      <c r="F16" s="10"/>
    </row>
    <row r="17" spans="1:11" ht="15.75">
      <c r="A17" s="4" t="s">
        <v>18</v>
      </c>
      <c r="B17" s="11" t="s">
        <v>1</v>
      </c>
      <c r="C17" s="11" t="s">
        <v>2</v>
      </c>
      <c r="D17" s="11" t="s">
        <v>3</v>
      </c>
      <c r="E17" s="11" t="s">
        <v>4</v>
      </c>
      <c r="F17" s="11" t="s">
        <v>5</v>
      </c>
      <c r="G17" s="11" t="s">
        <v>6</v>
      </c>
      <c r="H17" s="11" t="s">
        <v>12</v>
      </c>
      <c r="I17" s="11" t="s">
        <v>13</v>
      </c>
      <c r="J17" s="11" t="s">
        <v>14</v>
      </c>
    </row>
    <row r="18" spans="1:11" ht="30">
      <c r="A18" s="63" t="s">
        <v>166</v>
      </c>
      <c r="B18" s="62">
        <v>3</v>
      </c>
      <c r="C18" s="57" t="s">
        <v>141</v>
      </c>
      <c r="D18" s="58" t="s">
        <v>148</v>
      </c>
      <c r="E18" s="58" t="s">
        <v>154</v>
      </c>
      <c r="F18" s="59" t="s">
        <v>160</v>
      </c>
      <c r="G18" s="60">
        <v>442200</v>
      </c>
      <c r="H18" s="60">
        <v>420090</v>
      </c>
      <c r="I18" s="61">
        <v>221100</v>
      </c>
      <c r="J18" s="30" t="s">
        <v>201</v>
      </c>
    </row>
    <row r="19" spans="1:11" ht="31.5" customHeight="1">
      <c r="A19" s="63" t="s">
        <v>166</v>
      </c>
      <c r="B19" s="62">
        <v>3</v>
      </c>
      <c r="C19" s="58" t="s">
        <v>142</v>
      </c>
      <c r="D19" s="58" t="s">
        <v>149</v>
      </c>
      <c r="E19" s="58" t="s">
        <v>155</v>
      </c>
      <c r="F19" s="59" t="s">
        <v>161</v>
      </c>
      <c r="G19" s="60">
        <v>550000</v>
      </c>
      <c r="H19" s="60">
        <v>522500</v>
      </c>
      <c r="I19" s="61">
        <v>275000</v>
      </c>
      <c r="J19" s="30" t="s">
        <v>202</v>
      </c>
    </row>
    <row r="20" spans="1:11" ht="30">
      <c r="A20" s="63" t="s">
        <v>166</v>
      </c>
      <c r="B20" s="62">
        <v>3</v>
      </c>
      <c r="C20" s="58" t="s">
        <v>143</v>
      </c>
      <c r="D20" s="58" t="s">
        <v>150</v>
      </c>
      <c r="E20" s="58" t="s">
        <v>156</v>
      </c>
      <c r="F20" s="59" t="s">
        <v>162</v>
      </c>
      <c r="G20" s="60">
        <v>616400</v>
      </c>
      <c r="H20" s="60">
        <v>585580</v>
      </c>
      <c r="I20" s="61">
        <v>308200</v>
      </c>
      <c r="J20" s="30" t="s">
        <v>201</v>
      </c>
    </row>
    <row r="21" spans="1:11" ht="30">
      <c r="A21" s="63" t="s">
        <v>167</v>
      </c>
      <c r="B21" s="62">
        <v>3</v>
      </c>
      <c r="C21" s="58" t="s">
        <v>144</v>
      </c>
      <c r="D21" s="58" t="s">
        <v>151</v>
      </c>
      <c r="E21" s="58" t="s">
        <v>157</v>
      </c>
      <c r="F21" s="59" t="s">
        <v>163</v>
      </c>
      <c r="G21" s="60">
        <v>670000</v>
      </c>
      <c r="H21" s="60">
        <v>636500</v>
      </c>
      <c r="I21" s="61">
        <v>569500</v>
      </c>
      <c r="J21" s="30" t="s">
        <v>201</v>
      </c>
    </row>
    <row r="22" spans="1:11" ht="30">
      <c r="A22" s="63" t="s">
        <v>166</v>
      </c>
      <c r="B22" s="62">
        <v>3</v>
      </c>
      <c r="C22" s="58" t="s">
        <v>145</v>
      </c>
      <c r="D22" s="58" t="s">
        <v>152</v>
      </c>
      <c r="E22" s="58" t="s">
        <v>158</v>
      </c>
      <c r="F22" s="59" t="s">
        <v>164</v>
      </c>
      <c r="G22" s="60">
        <v>938000</v>
      </c>
      <c r="H22" s="60">
        <v>891100</v>
      </c>
      <c r="I22" s="61">
        <v>469000</v>
      </c>
      <c r="J22" s="30" t="s">
        <v>202</v>
      </c>
    </row>
    <row r="23" spans="1:11" ht="30">
      <c r="A23" s="63" t="s">
        <v>168</v>
      </c>
      <c r="B23" s="62">
        <v>3</v>
      </c>
      <c r="C23" s="58" t="s">
        <v>146</v>
      </c>
      <c r="D23" s="58" t="s">
        <v>153</v>
      </c>
      <c r="E23" s="58" t="s">
        <v>159</v>
      </c>
      <c r="F23" s="59" t="s">
        <v>165</v>
      </c>
      <c r="G23" s="60">
        <v>268000</v>
      </c>
      <c r="H23" s="60">
        <v>254600</v>
      </c>
      <c r="I23" s="61">
        <v>227800</v>
      </c>
      <c r="J23" s="30" t="s">
        <v>202</v>
      </c>
    </row>
    <row r="24" spans="1:11" ht="30">
      <c r="A24" s="63" t="s">
        <v>166</v>
      </c>
      <c r="B24" s="62">
        <v>3</v>
      </c>
      <c r="C24" s="58" t="s">
        <v>147</v>
      </c>
      <c r="D24" s="58" t="s">
        <v>148</v>
      </c>
      <c r="E24" s="58" t="s">
        <v>154</v>
      </c>
      <c r="F24" s="59" t="s">
        <v>160</v>
      </c>
      <c r="G24" s="60">
        <v>442200</v>
      </c>
      <c r="H24" s="60">
        <v>420090</v>
      </c>
      <c r="I24" s="61">
        <v>221100</v>
      </c>
      <c r="J24" s="30" t="s">
        <v>202</v>
      </c>
    </row>
    <row r="25" spans="1:11">
      <c r="A25" s="18" t="s">
        <v>15</v>
      </c>
      <c r="B25" s="18"/>
      <c r="C25" s="18"/>
      <c r="D25" s="18"/>
      <c r="E25" s="18"/>
      <c r="F25" s="18"/>
      <c r="G25" s="13">
        <f>SUM(G18:G24)</f>
        <v>3926800</v>
      </c>
      <c r="H25" s="13">
        <f>SUM(H18:H24)</f>
        <v>3730460</v>
      </c>
      <c r="I25" s="13">
        <f>SUM(I18:I24)</f>
        <v>2291700</v>
      </c>
      <c r="J25" s="18"/>
    </row>
    <row r="29" spans="1:11" ht="31.5">
      <c r="A29" s="19" t="s">
        <v>16</v>
      </c>
      <c r="B29" s="19"/>
      <c r="C29" s="3"/>
      <c r="D29" s="14"/>
      <c r="E29" s="3"/>
      <c r="F29" s="3"/>
      <c r="G29" s="3"/>
      <c r="H29" s="3"/>
      <c r="I29" s="3"/>
      <c r="J29" s="3"/>
    </row>
    <row r="30" spans="1:11" ht="15.75">
      <c r="A30" s="4" t="s">
        <v>18</v>
      </c>
      <c r="B30" s="15" t="s">
        <v>1</v>
      </c>
      <c r="C30" s="15" t="s">
        <v>2</v>
      </c>
      <c r="D30" s="15" t="s">
        <v>3</v>
      </c>
      <c r="E30" s="15" t="s">
        <v>4</v>
      </c>
      <c r="F30" s="15" t="s">
        <v>5</v>
      </c>
      <c r="G30" s="15" t="s">
        <v>6</v>
      </c>
      <c r="H30" s="15" t="s">
        <v>12</v>
      </c>
      <c r="I30" s="15" t="s">
        <v>13</v>
      </c>
      <c r="J30" s="15"/>
      <c r="K30" s="15" t="s">
        <v>17</v>
      </c>
    </row>
    <row r="31" spans="1:11">
      <c r="A31" s="33" t="s">
        <v>19</v>
      </c>
      <c r="B31" s="32"/>
      <c r="C31" s="34"/>
      <c r="D31" s="35"/>
      <c r="E31" s="35"/>
      <c r="F31" s="36"/>
      <c r="G31" s="37"/>
      <c r="H31" s="37"/>
      <c r="I31" s="37"/>
      <c r="J31" s="39"/>
      <c r="K31" s="30"/>
    </row>
    <row r="32" spans="1:11">
      <c r="A32" s="53" t="s">
        <v>10</v>
      </c>
      <c r="B32" s="53"/>
      <c r="C32" s="53"/>
      <c r="D32" s="53"/>
      <c r="E32" s="53"/>
      <c r="F32" s="12"/>
      <c r="G32" s="13">
        <f>SUM(G31:G31)</f>
        <v>0</v>
      </c>
      <c r="H32" s="13">
        <f>SUM(H31:H31)</f>
        <v>0</v>
      </c>
      <c r="I32" s="13">
        <f>SUM(I31:I31)</f>
        <v>0</v>
      </c>
      <c r="J32" s="17"/>
      <c r="K32" s="40"/>
    </row>
  </sheetData>
  <mergeCells count="4">
    <mergeCell ref="A32:E32"/>
    <mergeCell ref="A1:J1"/>
    <mergeCell ref="A2:B2"/>
    <mergeCell ref="A12:E12"/>
  </mergeCells>
  <pageMargins left="0.7" right="0.7" top="0.75" bottom="0.75" header="0.3" footer="0.3"/>
  <pageSetup orientation="portrait" r:id="rId1"/>
  <ignoredErrors>
    <ignoredError sqref="F18:F24 F4:F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topLeftCell="A13" workbookViewId="0">
      <selection activeCell="G4" sqref="G4:G19"/>
    </sheetView>
  </sheetViews>
  <sheetFormatPr defaultRowHeight="15"/>
  <cols>
    <col min="1" max="1" width="18.7109375" customWidth="1"/>
    <col min="2" max="2" width="9.28515625" customWidth="1"/>
    <col min="3" max="3" width="17.42578125" customWidth="1"/>
    <col min="4" max="4" width="49.28515625" style="20" customWidth="1"/>
    <col min="5" max="5" width="26.42578125" style="20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20" customWidth="1"/>
    <col min="11" max="11" width="21.140625" customWidth="1"/>
  </cols>
  <sheetData>
    <row r="1" spans="1:10" ht="21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">
      <c r="A2" s="55" t="s">
        <v>0</v>
      </c>
      <c r="B2" s="55"/>
      <c r="C2" s="1"/>
      <c r="D2" s="1"/>
      <c r="E2" s="1"/>
      <c r="F2" s="42"/>
      <c r="G2" s="3"/>
      <c r="H2" s="3"/>
      <c r="I2" s="3"/>
      <c r="J2" s="3"/>
    </row>
    <row r="3" spans="1:10" ht="31.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>
      <c r="A4" s="21" t="s">
        <v>19</v>
      </c>
      <c r="B4" s="16">
        <v>8</v>
      </c>
      <c r="C4" s="22" t="s">
        <v>21</v>
      </c>
      <c r="D4" s="23" t="s">
        <v>22</v>
      </c>
      <c r="E4" s="23" t="s">
        <v>23</v>
      </c>
      <c r="F4" s="24" t="s">
        <v>24</v>
      </c>
      <c r="G4" s="25">
        <v>399999.47</v>
      </c>
      <c r="H4" s="25">
        <v>399999.47</v>
      </c>
      <c r="I4" s="37">
        <v>379999.5</v>
      </c>
      <c r="J4" s="38">
        <f>H4*0.95</f>
        <v>379999.49649999995</v>
      </c>
    </row>
    <row r="5" spans="1:10" ht="30">
      <c r="A5" s="21" t="s">
        <v>19</v>
      </c>
      <c r="B5" s="16">
        <v>8</v>
      </c>
      <c r="C5" s="22" t="s">
        <v>25</v>
      </c>
      <c r="D5" s="23" t="s">
        <v>26</v>
      </c>
      <c r="E5" s="23" t="s">
        <v>27</v>
      </c>
      <c r="F5" s="24" t="s">
        <v>28</v>
      </c>
      <c r="G5" s="25">
        <v>732648.05</v>
      </c>
      <c r="H5" s="25">
        <v>732648.05</v>
      </c>
      <c r="I5" s="37">
        <v>696015.65</v>
      </c>
      <c r="J5" s="38">
        <f t="shared" ref="J5:J19" si="0">H5*0.95</f>
        <v>696015.64749999996</v>
      </c>
    </row>
    <row r="6" spans="1:10" ht="30">
      <c r="A6" s="21" t="s">
        <v>19</v>
      </c>
      <c r="B6" s="16">
        <v>8</v>
      </c>
      <c r="C6" s="22" t="s">
        <v>29</v>
      </c>
      <c r="D6" s="23" t="s">
        <v>30</v>
      </c>
      <c r="E6" s="23" t="s">
        <v>31</v>
      </c>
      <c r="F6" s="24" t="s">
        <v>32</v>
      </c>
      <c r="G6" s="25">
        <v>432477.9</v>
      </c>
      <c r="H6" s="25">
        <v>432477.9</v>
      </c>
      <c r="I6" s="37">
        <v>410854</v>
      </c>
      <c r="J6" s="38">
        <f t="shared" si="0"/>
        <v>410854.005</v>
      </c>
    </row>
    <row r="7" spans="1:10" ht="60">
      <c r="A7" s="21" t="s">
        <v>19</v>
      </c>
      <c r="B7" s="16">
        <v>8</v>
      </c>
      <c r="C7" s="22" t="s">
        <v>33</v>
      </c>
      <c r="D7" s="23" t="s">
        <v>34</v>
      </c>
      <c r="E7" s="23" t="s">
        <v>35</v>
      </c>
      <c r="F7" s="24" t="s">
        <v>36</v>
      </c>
      <c r="G7" s="25">
        <v>389209.5</v>
      </c>
      <c r="H7" s="25">
        <v>389209.5</v>
      </c>
      <c r="I7" s="37">
        <v>369749.02</v>
      </c>
      <c r="J7" s="38">
        <f t="shared" si="0"/>
        <v>369749.02499999997</v>
      </c>
    </row>
    <row r="8" spans="1:10" ht="30">
      <c r="A8" s="21" t="s">
        <v>19</v>
      </c>
      <c r="B8" s="16">
        <v>8</v>
      </c>
      <c r="C8" s="22" t="s">
        <v>37</v>
      </c>
      <c r="D8" s="23" t="s">
        <v>38</v>
      </c>
      <c r="E8" s="23" t="s">
        <v>39</v>
      </c>
      <c r="F8" s="24" t="s">
        <v>40</v>
      </c>
      <c r="G8" s="25">
        <v>432210.52</v>
      </c>
      <c r="H8" s="25">
        <v>432210.52</v>
      </c>
      <c r="I8" s="37">
        <v>410599.99</v>
      </c>
      <c r="J8" s="38">
        <f t="shared" si="0"/>
        <v>410599.99400000001</v>
      </c>
    </row>
    <row r="9" spans="1:10" ht="30">
      <c r="A9" s="21" t="s">
        <v>19</v>
      </c>
      <c r="B9" s="16">
        <v>8</v>
      </c>
      <c r="C9" s="22" t="s">
        <v>41</v>
      </c>
      <c r="D9" s="23" t="s">
        <v>42</v>
      </c>
      <c r="E9" s="23" t="s">
        <v>43</v>
      </c>
      <c r="F9" s="24" t="s">
        <v>44</v>
      </c>
      <c r="G9" s="25">
        <v>536842.11</v>
      </c>
      <c r="H9" s="25">
        <v>536842.11</v>
      </c>
      <c r="I9" s="37">
        <v>510000</v>
      </c>
      <c r="J9" s="38">
        <f t="shared" si="0"/>
        <v>510000.00449999998</v>
      </c>
    </row>
    <row r="10" spans="1:10" ht="30">
      <c r="A10" s="21" t="s">
        <v>19</v>
      </c>
      <c r="B10" s="16">
        <v>8</v>
      </c>
      <c r="C10" s="22" t="s">
        <v>45</v>
      </c>
      <c r="D10" s="23" t="s">
        <v>46</v>
      </c>
      <c r="E10" s="23" t="s">
        <v>47</v>
      </c>
      <c r="F10" s="24" t="s">
        <v>48</v>
      </c>
      <c r="G10" s="25">
        <v>405911.08</v>
      </c>
      <c r="H10" s="25">
        <v>405911.08</v>
      </c>
      <c r="I10" s="37">
        <v>385615.53</v>
      </c>
      <c r="J10" s="38">
        <f t="shared" si="0"/>
        <v>385615.52600000001</v>
      </c>
    </row>
    <row r="11" spans="1:10" ht="30">
      <c r="A11" s="21" t="s">
        <v>19</v>
      </c>
      <c r="B11" s="16">
        <v>8</v>
      </c>
      <c r="C11" s="22" t="s">
        <v>49</v>
      </c>
      <c r="D11" s="23" t="s">
        <v>50</v>
      </c>
      <c r="E11" s="23" t="s">
        <v>51</v>
      </c>
      <c r="F11" s="24" t="s">
        <v>52</v>
      </c>
      <c r="G11" s="25">
        <v>845707.37</v>
      </c>
      <c r="H11" s="25">
        <v>845707.37</v>
      </c>
      <c r="I11" s="37">
        <v>803422</v>
      </c>
      <c r="J11" s="38">
        <f t="shared" si="0"/>
        <v>803422.00150000001</v>
      </c>
    </row>
    <row r="12" spans="1:10" ht="30">
      <c r="A12" s="21" t="s">
        <v>19</v>
      </c>
      <c r="B12" s="16">
        <v>8</v>
      </c>
      <c r="C12" s="22" t="s">
        <v>53</v>
      </c>
      <c r="D12" s="23" t="s">
        <v>54</v>
      </c>
      <c r="E12" s="23" t="s">
        <v>55</v>
      </c>
      <c r="F12" s="24" t="s">
        <v>56</v>
      </c>
      <c r="G12" s="25">
        <v>494736.84</v>
      </c>
      <c r="H12" s="25">
        <v>494736.84</v>
      </c>
      <c r="I12" s="37">
        <v>470000</v>
      </c>
      <c r="J12" s="38">
        <f t="shared" si="0"/>
        <v>469999.99800000002</v>
      </c>
    </row>
    <row r="13" spans="1:10" ht="45">
      <c r="A13" s="21" t="s">
        <v>19</v>
      </c>
      <c r="B13" s="16">
        <v>8</v>
      </c>
      <c r="C13" s="22" t="s">
        <v>57</v>
      </c>
      <c r="D13" s="23" t="s">
        <v>58</v>
      </c>
      <c r="E13" s="23" t="s">
        <v>59</v>
      </c>
      <c r="F13" s="24" t="s">
        <v>60</v>
      </c>
      <c r="G13" s="25">
        <v>305262.37</v>
      </c>
      <c r="H13" s="25">
        <v>305262.37</v>
      </c>
      <c r="I13" s="37">
        <v>289999.25</v>
      </c>
      <c r="J13" s="38">
        <f t="shared" si="0"/>
        <v>289999.25149999995</v>
      </c>
    </row>
    <row r="14" spans="1:10" ht="30">
      <c r="A14" s="21" t="s">
        <v>19</v>
      </c>
      <c r="B14" s="16">
        <v>8</v>
      </c>
      <c r="C14" s="22" t="s">
        <v>61</v>
      </c>
      <c r="D14" s="23" t="s">
        <v>62</v>
      </c>
      <c r="E14" s="23" t="s">
        <v>63</v>
      </c>
      <c r="F14" s="24" t="s">
        <v>64</v>
      </c>
      <c r="G14" s="25">
        <v>484210.52</v>
      </c>
      <c r="H14" s="25">
        <v>484210.52</v>
      </c>
      <c r="I14" s="37">
        <v>459999.99</v>
      </c>
      <c r="J14" s="38">
        <f t="shared" si="0"/>
        <v>459999.99400000001</v>
      </c>
    </row>
    <row r="15" spans="1:10" ht="30">
      <c r="A15" s="21" t="s">
        <v>19</v>
      </c>
      <c r="B15" s="16">
        <v>8</v>
      </c>
      <c r="C15" s="22" t="s">
        <v>65</v>
      </c>
      <c r="D15" s="23" t="s">
        <v>66</v>
      </c>
      <c r="E15" s="23" t="s">
        <v>67</v>
      </c>
      <c r="F15" s="24" t="s">
        <v>68</v>
      </c>
      <c r="G15" s="25">
        <v>485166.55</v>
      </c>
      <c r="H15" s="25">
        <v>485166.55</v>
      </c>
      <c r="I15" s="37">
        <v>460908.22</v>
      </c>
      <c r="J15" s="38">
        <f t="shared" si="0"/>
        <v>460908.22249999997</v>
      </c>
    </row>
    <row r="16" spans="1:10" ht="30">
      <c r="A16" s="21" t="s">
        <v>19</v>
      </c>
      <c r="B16" s="16">
        <v>8</v>
      </c>
      <c r="C16" s="22" t="s">
        <v>69</v>
      </c>
      <c r="D16" s="23" t="s">
        <v>70</v>
      </c>
      <c r="E16" s="23" t="s">
        <v>71</v>
      </c>
      <c r="F16" s="24" t="s">
        <v>72</v>
      </c>
      <c r="G16" s="25">
        <v>312818.05</v>
      </c>
      <c r="H16" s="25">
        <v>312818.05</v>
      </c>
      <c r="I16" s="37">
        <v>297177.15000000002</v>
      </c>
      <c r="J16" s="38">
        <f t="shared" si="0"/>
        <v>297177.14749999996</v>
      </c>
    </row>
    <row r="17" spans="1:10" ht="45">
      <c r="A17" s="21" t="s">
        <v>19</v>
      </c>
      <c r="B17" s="16">
        <v>8</v>
      </c>
      <c r="C17" s="22" t="s">
        <v>73</v>
      </c>
      <c r="D17" s="23" t="s">
        <v>74</v>
      </c>
      <c r="E17" s="23" t="s">
        <v>75</v>
      </c>
      <c r="F17" s="24" t="s">
        <v>76</v>
      </c>
      <c r="G17" s="25">
        <v>766923.16</v>
      </c>
      <c r="H17" s="25">
        <v>766923.16</v>
      </c>
      <c r="I17" s="37">
        <v>728577</v>
      </c>
      <c r="J17" s="38">
        <f t="shared" si="0"/>
        <v>728577.00199999998</v>
      </c>
    </row>
    <row r="18" spans="1:10" ht="30">
      <c r="A18" s="21" t="s">
        <v>19</v>
      </c>
      <c r="B18" s="16">
        <v>8</v>
      </c>
      <c r="C18" s="22" t="s">
        <v>77</v>
      </c>
      <c r="D18" s="23" t="s">
        <v>78</v>
      </c>
      <c r="E18" s="23" t="s">
        <v>79</v>
      </c>
      <c r="F18" s="24" t="s">
        <v>80</v>
      </c>
      <c r="G18" s="25">
        <v>814736.84</v>
      </c>
      <c r="H18" s="25">
        <v>814736.84</v>
      </c>
      <c r="I18" s="37">
        <v>774000</v>
      </c>
      <c r="J18" s="38">
        <f t="shared" si="0"/>
        <v>773999.99799999991</v>
      </c>
    </row>
    <row r="19" spans="1:10" ht="30">
      <c r="A19" s="21" t="s">
        <v>19</v>
      </c>
      <c r="B19" s="16">
        <v>8</v>
      </c>
      <c r="C19" s="22" t="s">
        <v>81</v>
      </c>
      <c r="D19" s="23" t="s">
        <v>82</v>
      </c>
      <c r="E19" s="23" t="s">
        <v>83</v>
      </c>
      <c r="F19" s="24" t="s">
        <v>84</v>
      </c>
      <c r="G19" s="25">
        <v>579613.14</v>
      </c>
      <c r="H19" s="25">
        <v>579613.14</v>
      </c>
      <c r="I19" s="37">
        <v>550632.48</v>
      </c>
      <c r="J19" s="38">
        <f t="shared" si="0"/>
        <v>550632.48300000001</v>
      </c>
    </row>
    <row r="20" spans="1:10" ht="15.75">
      <c r="A20" s="56" t="s">
        <v>10</v>
      </c>
      <c r="B20" s="56"/>
      <c r="C20" s="56"/>
      <c r="D20" s="56"/>
      <c r="E20" s="56"/>
      <c r="F20" s="43"/>
      <c r="G20" s="7">
        <f>SUM(G4:G19)</f>
        <v>8418473.4700000007</v>
      </c>
      <c r="H20" s="7">
        <f>SUM(H4:H19)</f>
        <v>8418473.4700000007</v>
      </c>
      <c r="I20" s="7">
        <f>SUM(I4:I19)</f>
        <v>7997549.7800000012</v>
      </c>
      <c r="J20" s="7">
        <f>SUM(J4:J19)</f>
        <v>7997549.7964999992</v>
      </c>
    </row>
    <row r="24" spans="1:10" ht="15.75">
      <c r="A24" s="8" t="s">
        <v>11</v>
      </c>
      <c r="B24" s="8"/>
      <c r="C24" s="9"/>
      <c r="D24" s="9"/>
      <c r="E24" s="31"/>
      <c r="F24" s="10"/>
    </row>
    <row r="25" spans="1:10" ht="15.75">
      <c r="A25" s="4" t="s">
        <v>18</v>
      </c>
      <c r="B25" s="11" t="s">
        <v>1</v>
      </c>
      <c r="C25" s="11" t="s">
        <v>2</v>
      </c>
      <c r="D25" s="11" t="s">
        <v>3</v>
      </c>
      <c r="E25" s="11" t="s">
        <v>4</v>
      </c>
      <c r="F25" s="11" t="s">
        <v>5</v>
      </c>
      <c r="G25" s="11" t="s">
        <v>6</v>
      </c>
      <c r="H25" s="11" t="s">
        <v>12</v>
      </c>
      <c r="I25" s="11" t="s">
        <v>13</v>
      </c>
      <c r="J25" s="11" t="s">
        <v>14</v>
      </c>
    </row>
    <row r="26" spans="1:10">
      <c r="A26" s="21" t="s">
        <v>19</v>
      </c>
      <c r="B26" s="16"/>
      <c r="C26" s="22"/>
      <c r="D26" s="23"/>
      <c r="E26" s="23"/>
      <c r="F26" s="24"/>
      <c r="G26" s="25"/>
      <c r="H26" s="25"/>
      <c r="I26" s="25"/>
      <c r="J26" s="30"/>
    </row>
    <row r="27" spans="1:10">
      <c r="A27" s="21" t="s">
        <v>19</v>
      </c>
      <c r="B27" s="16"/>
      <c r="C27" s="26"/>
      <c r="D27" s="27"/>
      <c r="E27" s="27"/>
      <c r="F27" s="28"/>
      <c r="G27" s="29"/>
      <c r="H27" s="29"/>
      <c r="I27" s="29"/>
      <c r="J27" s="30"/>
    </row>
    <row r="28" spans="1:10">
      <c r="A28" s="21" t="s">
        <v>19</v>
      </c>
      <c r="B28" s="16"/>
      <c r="C28" s="22"/>
      <c r="D28" s="23"/>
      <c r="E28" s="23"/>
      <c r="F28" s="24"/>
      <c r="G28" s="25"/>
      <c r="H28" s="25"/>
      <c r="I28" s="25"/>
      <c r="J28" s="30"/>
    </row>
    <row r="29" spans="1:10">
      <c r="A29" s="21" t="s">
        <v>19</v>
      </c>
      <c r="B29" s="16"/>
      <c r="C29" s="26"/>
      <c r="D29" s="27"/>
      <c r="E29" s="27"/>
      <c r="F29" s="28"/>
      <c r="G29" s="29"/>
      <c r="H29" s="29"/>
      <c r="I29" s="29"/>
      <c r="J29" s="30"/>
    </row>
    <row r="30" spans="1:10">
      <c r="A30" s="21" t="s">
        <v>19</v>
      </c>
      <c r="B30" s="16"/>
      <c r="C30" s="22"/>
      <c r="D30" s="23"/>
      <c r="E30" s="23"/>
      <c r="F30" s="24"/>
      <c r="G30" s="25"/>
      <c r="H30" s="25"/>
      <c r="I30" s="25"/>
      <c r="J30" s="30"/>
    </row>
    <row r="31" spans="1:10">
      <c r="A31" s="21" t="s">
        <v>19</v>
      </c>
      <c r="B31" s="16"/>
      <c r="C31" s="26"/>
      <c r="D31" s="27"/>
      <c r="E31" s="27"/>
      <c r="F31" s="28"/>
      <c r="G31" s="29"/>
      <c r="H31" s="29"/>
      <c r="I31" s="29"/>
      <c r="J31" s="30"/>
    </row>
    <row r="32" spans="1:10">
      <c r="A32" s="21" t="s">
        <v>19</v>
      </c>
      <c r="B32" s="16"/>
      <c r="C32" s="26"/>
      <c r="D32" s="27"/>
      <c r="E32" s="27"/>
      <c r="F32" s="28"/>
      <c r="G32" s="29"/>
      <c r="H32" s="29"/>
      <c r="I32" s="29"/>
      <c r="J32" s="30"/>
    </row>
    <row r="33" spans="1:11">
      <c r="A33" s="41" t="s">
        <v>15</v>
      </c>
      <c r="B33" s="41"/>
      <c r="C33" s="41"/>
      <c r="D33" s="41"/>
      <c r="E33" s="41"/>
      <c r="F33" s="41"/>
      <c r="G33" s="13">
        <f>SUM(G26:G32)</f>
        <v>0</v>
      </c>
      <c r="H33" s="13">
        <f>SUM(H26:H32)</f>
        <v>0</v>
      </c>
      <c r="I33" s="13">
        <f>SUM(I26:I32)</f>
        <v>0</v>
      </c>
      <c r="J33" s="41"/>
    </row>
    <row r="37" spans="1:11" ht="31.5">
      <c r="A37" s="19" t="s">
        <v>16</v>
      </c>
      <c r="B37" s="19"/>
      <c r="C37" s="3"/>
      <c r="D37" s="14"/>
      <c r="E37" s="3"/>
      <c r="F37" s="3"/>
      <c r="G37" s="3"/>
      <c r="H37" s="3"/>
      <c r="I37" s="3"/>
      <c r="J37" s="3"/>
    </row>
    <row r="38" spans="1:11" ht="15.75">
      <c r="A38" s="4" t="s">
        <v>18</v>
      </c>
      <c r="B38" s="15" t="s">
        <v>1</v>
      </c>
      <c r="C38" s="15" t="s">
        <v>2</v>
      </c>
      <c r="D38" s="15" t="s">
        <v>3</v>
      </c>
      <c r="E38" s="15" t="s">
        <v>4</v>
      </c>
      <c r="F38" s="15" t="s">
        <v>5</v>
      </c>
      <c r="G38" s="15" t="s">
        <v>6</v>
      </c>
      <c r="H38" s="15" t="s">
        <v>12</v>
      </c>
      <c r="I38" s="15" t="s">
        <v>13</v>
      </c>
      <c r="J38" s="15"/>
      <c r="K38" s="15" t="s">
        <v>17</v>
      </c>
    </row>
    <row r="39" spans="1:11">
      <c r="A39" s="33" t="s">
        <v>19</v>
      </c>
      <c r="B39" s="32"/>
      <c r="C39" s="34"/>
      <c r="D39" s="35"/>
      <c r="E39" s="35"/>
      <c r="F39" s="36"/>
      <c r="G39" s="37"/>
      <c r="H39" s="37"/>
      <c r="I39" s="37"/>
      <c r="J39" s="41"/>
      <c r="K39" s="30"/>
    </row>
    <row r="40" spans="1:11">
      <c r="A40" s="53" t="s">
        <v>10</v>
      </c>
      <c r="B40" s="53"/>
      <c r="C40" s="53"/>
      <c r="D40" s="53"/>
      <c r="E40" s="53"/>
      <c r="F40" s="41"/>
      <c r="G40" s="13">
        <f>SUM(G39:G39)</f>
        <v>0</v>
      </c>
      <c r="H40" s="13">
        <f>SUM(H39:H39)</f>
        <v>0</v>
      </c>
      <c r="I40" s="13">
        <f>SUM(I39:I39)</f>
        <v>0</v>
      </c>
      <c r="J40" s="41"/>
      <c r="K40" s="40"/>
    </row>
  </sheetData>
  <mergeCells count="4">
    <mergeCell ref="A1:J1"/>
    <mergeCell ref="A2:B2"/>
    <mergeCell ref="A20:E20"/>
    <mergeCell ref="A40:E4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J4" sqref="J4:J11"/>
    </sheetView>
  </sheetViews>
  <sheetFormatPr defaultRowHeight="15"/>
  <cols>
    <col min="1" max="1" width="18.7109375" customWidth="1"/>
    <col min="2" max="2" width="9.28515625" customWidth="1"/>
    <col min="3" max="3" width="17.42578125" customWidth="1"/>
    <col min="4" max="4" width="49.28515625" style="20" customWidth="1"/>
    <col min="5" max="5" width="26.42578125" style="20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20" customWidth="1"/>
    <col min="11" max="11" width="21.140625" customWidth="1"/>
  </cols>
  <sheetData>
    <row r="1" spans="1:10" ht="21">
      <c r="A1" s="54" t="s">
        <v>85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">
      <c r="A2" s="55" t="s">
        <v>0</v>
      </c>
      <c r="B2" s="55"/>
      <c r="C2" s="1"/>
      <c r="D2" s="1"/>
      <c r="E2" s="1"/>
      <c r="F2" s="42"/>
      <c r="G2" s="3"/>
      <c r="H2" s="3"/>
      <c r="I2" s="3"/>
      <c r="J2" s="3"/>
    </row>
    <row r="3" spans="1:10" ht="31.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>
      <c r="A4" s="21" t="s">
        <v>19</v>
      </c>
      <c r="B4" s="16">
        <v>9</v>
      </c>
      <c r="C4" s="22" t="s">
        <v>86</v>
      </c>
      <c r="D4" s="23" t="s">
        <v>87</v>
      </c>
      <c r="E4" s="23" t="s">
        <v>88</v>
      </c>
      <c r="F4" s="24" t="s">
        <v>89</v>
      </c>
      <c r="G4" s="25">
        <v>648545.26</v>
      </c>
      <c r="H4" s="25">
        <v>648545.26</v>
      </c>
      <c r="I4" s="37">
        <v>616118</v>
      </c>
      <c r="J4" s="38">
        <f>H4*0.95</f>
        <v>616117.99699999997</v>
      </c>
    </row>
    <row r="5" spans="1:10" ht="30">
      <c r="A5" s="21" t="s">
        <v>19</v>
      </c>
      <c r="B5" s="16">
        <v>9</v>
      </c>
      <c r="C5" s="22" t="s">
        <v>90</v>
      </c>
      <c r="D5" s="23" t="s">
        <v>91</v>
      </c>
      <c r="E5" s="23" t="s">
        <v>92</v>
      </c>
      <c r="F5" s="24" t="s">
        <v>93</v>
      </c>
      <c r="G5" s="25">
        <v>777027.11</v>
      </c>
      <c r="H5" s="25">
        <v>777027.11</v>
      </c>
      <c r="I5" s="37">
        <v>738175.75</v>
      </c>
      <c r="J5" s="38">
        <f t="shared" ref="J5:J11" si="0">H5*0.95</f>
        <v>738175.75449999992</v>
      </c>
    </row>
    <row r="6" spans="1:10" ht="30">
      <c r="A6" s="21" t="s">
        <v>19</v>
      </c>
      <c r="B6" s="16">
        <v>9</v>
      </c>
      <c r="C6" s="22" t="s">
        <v>94</v>
      </c>
      <c r="D6" s="23" t="s">
        <v>95</v>
      </c>
      <c r="E6" s="23" t="s">
        <v>96</v>
      </c>
      <c r="F6" s="24" t="s">
        <v>97</v>
      </c>
      <c r="G6" s="25">
        <v>334821.2</v>
      </c>
      <c r="H6" s="25">
        <v>334821.2</v>
      </c>
      <c r="I6" s="37">
        <v>318080.14</v>
      </c>
      <c r="J6" s="38">
        <f t="shared" si="0"/>
        <v>318080.14</v>
      </c>
    </row>
    <row r="7" spans="1:10" ht="45">
      <c r="A7" s="21" t="s">
        <v>19</v>
      </c>
      <c r="B7" s="16">
        <v>9</v>
      </c>
      <c r="C7" s="22" t="s">
        <v>98</v>
      </c>
      <c r="D7" s="23" t="s">
        <v>99</v>
      </c>
      <c r="E7" s="23" t="s">
        <v>100</v>
      </c>
      <c r="F7" s="24" t="s">
        <v>101</v>
      </c>
      <c r="G7" s="25">
        <v>481268.49</v>
      </c>
      <c r="H7" s="25">
        <v>481268.49</v>
      </c>
      <c r="I7" s="37">
        <v>457205.07</v>
      </c>
      <c r="J7" s="38">
        <f t="shared" si="0"/>
        <v>457205.06549999997</v>
      </c>
    </row>
    <row r="8" spans="1:10" ht="30">
      <c r="A8" s="21" t="s">
        <v>19</v>
      </c>
      <c r="B8" s="16">
        <v>9</v>
      </c>
      <c r="C8" s="22" t="s">
        <v>102</v>
      </c>
      <c r="D8" s="23" t="s">
        <v>103</v>
      </c>
      <c r="E8" s="23" t="s">
        <v>104</v>
      </c>
      <c r="F8" s="24" t="s">
        <v>105</v>
      </c>
      <c r="G8" s="25">
        <v>759734.78</v>
      </c>
      <c r="H8" s="25">
        <v>759734.78</v>
      </c>
      <c r="I8" s="37">
        <v>721748.04</v>
      </c>
      <c r="J8" s="38">
        <f t="shared" si="0"/>
        <v>721748.04099999997</v>
      </c>
    </row>
    <row r="9" spans="1:10" ht="30">
      <c r="A9" s="21" t="s">
        <v>19</v>
      </c>
      <c r="B9" s="16">
        <v>9</v>
      </c>
      <c r="C9" s="22" t="s">
        <v>106</v>
      </c>
      <c r="D9" s="23" t="s">
        <v>107</v>
      </c>
      <c r="E9" s="23" t="s">
        <v>108</v>
      </c>
      <c r="F9" s="24" t="s">
        <v>109</v>
      </c>
      <c r="G9" s="25">
        <v>378947.37</v>
      </c>
      <c r="H9" s="25">
        <v>378947.37</v>
      </c>
      <c r="I9" s="37">
        <v>360000</v>
      </c>
      <c r="J9" s="38">
        <f t="shared" si="0"/>
        <v>360000.00149999995</v>
      </c>
    </row>
    <row r="10" spans="1:10" ht="45">
      <c r="A10" s="21" t="s">
        <v>19</v>
      </c>
      <c r="B10" s="16">
        <v>9</v>
      </c>
      <c r="C10" s="22" t="s">
        <v>110</v>
      </c>
      <c r="D10" s="23" t="s">
        <v>111</v>
      </c>
      <c r="E10" s="23" t="s">
        <v>112</v>
      </c>
      <c r="F10" s="24" t="s">
        <v>113</v>
      </c>
      <c r="G10" s="25">
        <v>1022158.95</v>
      </c>
      <c r="H10" s="25">
        <v>1022158.95</v>
      </c>
      <c r="I10" s="37">
        <v>971051</v>
      </c>
      <c r="J10" s="38">
        <f t="shared" si="0"/>
        <v>971051.00249999994</v>
      </c>
    </row>
    <row r="11" spans="1:10" ht="45">
      <c r="A11" s="21" t="s">
        <v>19</v>
      </c>
      <c r="B11" s="16">
        <v>9</v>
      </c>
      <c r="C11" s="22" t="s">
        <v>114</v>
      </c>
      <c r="D11" s="23" t="s">
        <v>115</v>
      </c>
      <c r="E11" s="23" t="s">
        <v>116</v>
      </c>
      <c r="F11" s="24" t="s">
        <v>117</v>
      </c>
      <c r="G11" s="25">
        <v>1322105.26</v>
      </c>
      <c r="H11" s="25">
        <v>1322105.26</v>
      </c>
      <c r="I11" s="37">
        <v>1256000</v>
      </c>
      <c r="J11" s="38">
        <f t="shared" si="0"/>
        <v>1255999.997</v>
      </c>
    </row>
    <row r="12" spans="1:10" ht="15.75">
      <c r="A12" s="56" t="s">
        <v>10</v>
      </c>
      <c r="B12" s="56"/>
      <c r="C12" s="56"/>
      <c r="D12" s="56"/>
      <c r="E12" s="56"/>
      <c r="F12" s="43"/>
      <c r="G12" s="7">
        <f>SUM(G4:G11)</f>
        <v>5724608.4199999999</v>
      </c>
      <c r="H12" s="7">
        <f>SUM(H4:H11)</f>
        <v>5724608.4199999999</v>
      </c>
      <c r="I12" s="7">
        <f>SUM(I4:I11)</f>
        <v>5438378</v>
      </c>
      <c r="J12" s="7">
        <f>SUM(J4:J11)</f>
        <v>5438377.9989999998</v>
      </c>
    </row>
    <row r="16" spans="1:10" ht="15.75">
      <c r="A16" s="8" t="s">
        <v>11</v>
      </c>
      <c r="B16" s="8"/>
      <c r="C16" s="9"/>
      <c r="D16" s="9"/>
      <c r="E16" s="31"/>
      <c r="F16" s="10"/>
    </row>
    <row r="17" spans="1:11" ht="15.75">
      <c r="A17" s="4" t="s">
        <v>18</v>
      </c>
      <c r="B17" s="11" t="s">
        <v>1</v>
      </c>
      <c r="C17" s="11" t="s">
        <v>2</v>
      </c>
      <c r="D17" s="11" t="s">
        <v>3</v>
      </c>
      <c r="E17" s="11" t="s">
        <v>4</v>
      </c>
      <c r="F17" s="11" t="s">
        <v>5</v>
      </c>
      <c r="G17" s="11" t="s">
        <v>6</v>
      </c>
      <c r="H17" s="11" t="s">
        <v>12</v>
      </c>
      <c r="I17" s="11" t="s">
        <v>13</v>
      </c>
      <c r="J17" s="11" t="s">
        <v>14</v>
      </c>
    </row>
    <row r="18" spans="1:11">
      <c r="A18" s="21" t="s">
        <v>19</v>
      </c>
      <c r="B18" s="16"/>
      <c r="C18" s="22"/>
      <c r="D18" s="23"/>
      <c r="E18" s="23"/>
      <c r="F18" s="24"/>
      <c r="G18" s="25"/>
      <c r="H18" s="25"/>
      <c r="I18" s="25"/>
      <c r="J18" s="30"/>
    </row>
    <row r="19" spans="1:11">
      <c r="A19" s="21" t="s">
        <v>19</v>
      </c>
      <c r="B19" s="16"/>
      <c r="C19" s="26"/>
      <c r="D19" s="27"/>
      <c r="E19" s="27"/>
      <c r="F19" s="28"/>
      <c r="G19" s="29"/>
      <c r="H19" s="29"/>
      <c r="I19" s="29"/>
      <c r="J19" s="30"/>
    </row>
    <row r="20" spans="1:11">
      <c r="A20" s="21" t="s">
        <v>19</v>
      </c>
      <c r="B20" s="16"/>
      <c r="C20" s="22"/>
      <c r="D20" s="23"/>
      <c r="E20" s="23"/>
      <c r="F20" s="24"/>
      <c r="G20" s="25"/>
      <c r="H20" s="25"/>
      <c r="I20" s="25"/>
      <c r="J20" s="30"/>
    </row>
    <row r="21" spans="1:11">
      <c r="A21" s="21" t="s">
        <v>19</v>
      </c>
      <c r="B21" s="16"/>
      <c r="C21" s="26"/>
      <c r="D21" s="27"/>
      <c r="E21" s="27"/>
      <c r="F21" s="28"/>
      <c r="G21" s="29"/>
      <c r="H21" s="29"/>
      <c r="I21" s="29"/>
      <c r="J21" s="30"/>
    </row>
    <row r="22" spans="1:11">
      <c r="A22" s="21" t="s">
        <v>19</v>
      </c>
      <c r="B22" s="16"/>
      <c r="C22" s="22"/>
      <c r="D22" s="23"/>
      <c r="E22" s="23"/>
      <c r="F22" s="24"/>
      <c r="G22" s="25"/>
      <c r="H22" s="25"/>
      <c r="I22" s="25"/>
      <c r="J22" s="30"/>
    </row>
    <row r="23" spans="1:11">
      <c r="A23" s="21" t="s">
        <v>19</v>
      </c>
      <c r="B23" s="16"/>
      <c r="C23" s="26"/>
      <c r="D23" s="27"/>
      <c r="E23" s="27"/>
      <c r="F23" s="28"/>
      <c r="G23" s="29"/>
      <c r="H23" s="29"/>
      <c r="I23" s="29"/>
      <c r="J23" s="30"/>
    </row>
    <row r="24" spans="1:11">
      <c r="A24" s="21" t="s">
        <v>19</v>
      </c>
      <c r="B24" s="16"/>
      <c r="C24" s="26"/>
      <c r="D24" s="27"/>
      <c r="E24" s="27"/>
      <c r="F24" s="28"/>
      <c r="G24" s="29"/>
      <c r="H24" s="29"/>
      <c r="I24" s="29"/>
      <c r="J24" s="30"/>
    </row>
    <row r="25" spans="1:11">
      <c r="A25" s="41" t="s">
        <v>15</v>
      </c>
      <c r="B25" s="41"/>
      <c r="C25" s="41"/>
      <c r="D25" s="41"/>
      <c r="E25" s="41"/>
      <c r="F25" s="41"/>
      <c r="G25" s="13">
        <f>SUM(G18:G24)</f>
        <v>0</v>
      </c>
      <c r="H25" s="13">
        <f>SUM(H18:H24)</f>
        <v>0</v>
      </c>
      <c r="I25" s="13">
        <f>SUM(I18:I24)</f>
        <v>0</v>
      </c>
      <c r="J25" s="41"/>
    </row>
    <row r="29" spans="1:11" ht="31.5">
      <c r="A29" s="19" t="s">
        <v>16</v>
      </c>
      <c r="B29" s="19"/>
      <c r="C29" s="3"/>
      <c r="D29" s="14"/>
      <c r="E29" s="3"/>
      <c r="F29" s="3"/>
      <c r="G29" s="3"/>
      <c r="H29" s="3"/>
      <c r="I29" s="3"/>
      <c r="J29" s="3"/>
    </row>
    <row r="30" spans="1:11" ht="15.75">
      <c r="A30" s="4" t="s">
        <v>18</v>
      </c>
      <c r="B30" s="15" t="s">
        <v>1</v>
      </c>
      <c r="C30" s="15" t="s">
        <v>2</v>
      </c>
      <c r="D30" s="15" t="s">
        <v>3</v>
      </c>
      <c r="E30" s="15" t="s">
        <v>4</v>
      </c>
      <c r="F30" s="15" t="s">
        <v>5</v>
      </c>
      <c r="G30" s="15" t="s">
        <v>6</v>
      </c>
      <c r="H30" s="15" t="s">
        <v>12</v>
      </c>
      <c r="I30" s="15" t="s">
        <v>13</v>
      </c>
      <c r="J30" s="15"/>
      <c r="K30" s="15" t="s">
        <v>17</v>
      </c>
    </row>
    <row r="31" spans="1:11">
      <c r="A31" s="33" t="s">
        <v>19</v>
      </c>
      <c r="B31" s="32"/>
      <c r="C31" s="34"/>
      <c r="D31" s="35"/>
      <c r="E31" s="35"/>
      <c r="F31" s="36"/>
      <c r="G31" s="37"/>
      <c r="H31" s="37"/>
      <c r="I31" s="37"/>
      <c r="J31" s="41"/>
      <c r="K31" s="30"/>
    </row>
    <row r="32" spans="1:11">
      <c r="A32" s="53" t="s">
        <v>10</v>
      </c>
      <c r="B32" s="53"/>
      <c r="C32" s="53"/>
      <c r="D32" s="53"/>
      <c r="E32" s="53"/>
      <c r="F32" s="41"/>
      <c r="G32" s="13">
        <f>SUM(G31:G31)</f>
        <v>0</v>
      </c>
      <c r="H32" s="13">
        <f>SUM(H31:H31)</f>
        <v>0</v>
      </c>
      <c r="I32" s="13">
        <f>SUM(I31:I31)</f>
        <v>0</v>
      </c>
      <c r="J32" s="41"/>
      <c r="K32" s="40"/>
    </row>
  </sheetData>
  <mergeCells count="4">
    <mergeCell ref="A1:J1"/>
    <mergeCell ref="A2:B2"/>
    <mergeCell ref="A12:E12"/>
    <mergeCell ref="A32:E3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D23" sqref="D23"/>
    </sheetView>
  </sheetViews>
  <sheetFormatPr defaultRowHeight="15"/>
  <cols>
    <col min="1" max="1" width="18.7109375" customWidth="1"/>
    <col min="2" max="2" width="9.28515625" customWidth="1"/>
    <col min="3" max="3" width="17.42578125" customWidth="1"/>
    <col min="4" max="4" width="49.28515625" style="20" customWidth="1"/>
    <col min="5" max="5" width="26.42578125" style="20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20" customWidth="1"/>
    <col min="11" max="11" width="21.140625" customWidth="1"/>
  </cols>
  <sheetData>
    <row r="1" spans="1:10" ht="21">
      <c r="A1" s="54" t="s">
        <v>140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">
      <c r="A2" s="55" t="s">
        <v>0</v>
      </c>
      <c r="B2" s="55"/>
      <c r="C2" s="1"/>
      <c r="D2" s="1"/>
      <c r="E2" s="1"/>
      <c r="F2" s="42"/>
      <c r="G2" s="3"/>
      <c r="H2" s="3"/>
      <c r="I2" s="3"/>
      <c r="J2" s="3"/>
    </row>
    <row r="3" spans="1:10" ht="31.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>
      <c r="A4" s="21" t="s">
        <v>19</v>
      </c>
      <c r="B4" s="16">
        <v>10</v>
      </c>
      <c r="C4" s="22" t="s">
        <v>118</v>
      </c>
      <c r="D4" s="23" t="s">
        <v>119</v>
      </c>
      <c r="E4" s="23" t="s">
        <v>120</v>
      </c>
      <c r="F4" s="24" t="s">
        <v>121</v>
      </c>
      <c r="G4" s="25">
        <v>348900.63</v>
      </c>
      <c r="H4" s="25">
        <v>348900.63</v>
      </c>
      <c r="I4" s="37">
        <v>331455.59999999998</v>
      </c>
      <c r="J4" s="38">
        <f>H4*0.95</f>
        <v>331455.59849999996</v>
      </c>
    </row>
    <row r="5" spans="1:10">
      <c r="A5" s="21" t="s">
        <v>19</v>
      </c>
      <c r="B5" s="16">
        <v>10</v>
      </c>
      <c r="C5" s="22" t="s">
        <v>122</v>
      </c>
      <c r="D5" s="23" t="s">
        <v>123</v>
      </c>
      <c r="E5" s="23" t="s">
        <v>124</v>
      </c>
      <c r="F5" s="24" t="s">
        <v>125</v>
      </c>
      <c r="G5" s="25">
        <v>358518.95</v>
      </c>
      <c r="H5" s="25">
        <v>358518.95</v>
      </c>
      <c r="I5" s="37">
        <v>340593</v>
      </c>
      <c r="J5" s="38">
        <f t="shared" ref="J5:J7" si="0">H5*0.95</f>
        <v>340593.0025</v>
      </c>
    </row>
    <row r="6" spans="1:10" ht="30">
      <c r="A6" s="21" t="s">
        <v>19</v>
      </c>
      <c r="B6" s="16">
        <v>10</v>
      </c>
      <c r="C6" s="22" t="s">
        <v>126</v>
      </c>
      <c r="D6" s="23" t="s">
        <v>127</v>
      </c>
      <c r="E6" s="23" t="s">
        <v>128</v>
      </c>
      <c r="F6" s="24" t="s">
        <v>129</v>
      </c>
      <c r="G6" s="25">
        <v>294736.84999999998</v>
      </c>
      <c r="H6" s="25">
        <v>294736.84000000003</v>
      </c>
      <c r="I6" s="37">
        <v>280000</v>
      </c>
      <c r="J6" s="38">
        <f t="shared" si="0"/>
        <v>279999.99800000002</v>
      </c>
    </row>
    <row r="7" spans="1:10" ht="30">
      <c r="A7" s="21" t="s">
        <v>19</v>
      </c>
      <c r="B7" s="16">
        <v>10</v>
      </c>
      <c r="C7" s="22" t="s">
        <v>130</v>
      </c>
      <c r="D7" s="23" t="s">
        <v>131</v>
      </c>
      <c r="E7" s="23" t="s">
        <v>132</v>
      </c>
      <c r="F7" s="24" t="s">
        <v>133</v>
      </c>
      <c r="G7" s="25">
        <v>1325263.1599999999</v>
      </c>
      <c r="H7" s="25">
        <v>1325263.1599999999</v>
      </c>
      <c r="I7" s="37">
        <v>1259000</v>
      </c>
      <c r="J7" s="38">
        <f t="shared" si="0"/>
        <v>1259000.0019999999</v>
      </c>
    </row>
    <row r="8" spans="1:10" ht="15.75">
      <c r="A8" s="56" t="s">
        <v>10</v>
      </c>
      <c r="B8" s="56"/>
      <c r="C8" s="56"/>
      <c r="D8" s="56"/>
      <c r="E8" s="56"/>
      <c r="F8" s="43"/>
      <c r="G8" s="7">
        <f>SUM(G4:G7)</f>
        <v>2327419.59</v>
      </c>
      <c r="H8" s="7">
        <f>SUM(H4:H7)</f>
        <v>2327419.58</v>
      </c>
      <c r="I8" s="7">
        <f>SUM(I4:I7)</f>
        <v>2211048.6</v>
      </c>
      <c r="J8" s="7">
        <f>SUM(J4:J7)</f>
        <v>2211048.6009999998</v>
      </c>
    </row>
    <row r="12" spans="1:10" ht="15.75">
      <c r="A12" s="8" t="s">
        <v>11</v>
      </c>
      <c r="B12" s="8"/>
      <c r="C12" s="9"/>
      <c r="D12" s="9"/>
      <c r="E12" s="31"/>
      <c r="F12" s="10"/>
    </row>
    <row r="13" spans="1:10" ht="15.75">
      <c r="A13" s="4" t="s">
        <v>18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12</v>
      </c>
      <c r="I13" s="11" t="s">
        <v>13</v>
      </c>
      <c r="J13" s="11" t="s">
        <v>14</v>
      </c>
    </row>
    <row r="14" spans="1:10">
      <c r="A14" s="21" t="s">
        <v>19</v>
      </c>
      <c r="B14" s="16"/>
      <c r="C14" s="22"/>
      <c r="D14" s="23"/>
      <c r="E14" s="23"/>
      <c r="F14" s="24"/>
      <c r="G14" s="25"/>
      <c r="H14" s="25"/>
      <c r="I14" s="25"/>
      <c r="J14" s="30"/>
    </row>
    <row r="15" spans="1:10">
      <c r="A15" s="21" t="s">
        <v>19</v>
      </c>
      <c r="B15" s="16"/>
      <c r="C15" s="26"/>
      <c r="D15" s="27"/>
      <c r="E15" s="27"/>
      <c r="F15" s="28"/>
      <c r="G15" s="29"/>
      <c r="H15" s="29"/>
      <c r="I15" s="29"/>
      <c r="J15" s="30"/>
    </row>
    <row r="16" spans="1:10">
      <c r="A16" s="21" t="s">
        <v>19</v>
      </c>
      <c r="B16" s="16"/>
      <c r="C16" s="22"/>
      <c r="D16" s="23"/>
      <c r="E16" s="23"/>
      <c r="F16" s="24"/>
      <c r="G16" s="25"/>
      <c r="H16" s="25"/>
      <c r="I16" s="25"/>
      <c r="J16" s="30"/>
    </row>
    <row r="17" spans="1:11">
      <c r="A17" s="21" t="s">
        <v>19</v>
      </c>
      <c r="B17" s="16"/>
      <c r="C17" s="26"/>
      <c r="D17" s="27"/>
      <c r="E17" s="27"/>
      <c r="F17" s="28"/>
      <c r="G17" s="29"/>
      <c r="H17" s="29"/>
      <c r="I17" s="29"/>
      <c r="J17" s="30"/>
    </row>
    <row r="18" spans="1:11">
      <c r="A18" s="21" t="s">
        <v>19</v>
      </c>
      <c r="B18" s="16"/>
      <c r="C18" s="22"/>
      <c r="D18" s="23"/>
      <c r="E18" s="23"/>
      <c r="F18" s="24"/>
      <c r="G18" s="25"/>
      <c r="H18" s="25"/>
      <c r="I18" s="25"/>
      <c r="J18" s="30"/>
    </row>
    <row r="19" spans="1:11">
      <c r="A19" s="21" t="s">
        <v>19</v>
      </c>
      <c r="B19" s="16"/>
      <c r="C19" s="26"/>
      <c r="D19" s="27"/>
      <c r="E19" s="27"/>
      <c r="F19" s="28"/>
      <c r="G19" s="29"/>
      <c r="H19" s="29"/>
      <c r="I19" s="29"/>
      <c r="J19" s="30"/>
    </row>
    <row r="20" spans="1:11">
      <c r="A20" s="21" t="s">
        <v>19</v>
      </c>
      <c r="B20" s="16"/>
      <c r="C20" s="26"/>
      <c r="D20" s="27"/>
      <c r="E20" s="27"/>
      <c r="F20" s="28"/>
      <c r="G20" s="29"/>
      <c r="H20" s="29"/>
      <c r="I20" s="29"/>
      <c r="J20" s="30"/>
    </row>
    <row r="21" spans="1:11">
      <c r="A21" s="41" t="s">
        <v>15</v>
      </c>
      <c r="B21" s="41"/>
      <c r="C21" s="41"/>
      <c r="D21" s="41"/>
      <c r="E21" s="41"/>
      <c r="F21" s="41"/>
      <c r="G21" s="13">
        <f>SUM(G14:G20)</f>
        <v>0</v>
      </c>
      <c r="H21" s="13">
        <f>SUM(H14:H20)</f>
        <v>0</v>
      </c>
      <c r="I21" s="13">
        <f>SUM(I14:I20)</f>
        <v>0</v>
      </c>
      <c r="J21" s="41"/>
    </row>
    <row r="25" spans="1:11" ht="31.5">
      <c r="A25" s="19" t="s">
        <v>16</v>
      </c>
      <c r="B25" s="19"/>
      <c r="C25" s="3"/>
      <c r="D25" s="14"/>
      <c r="E25" s="3"/>
      <c r="F25" s="3"/>
      <c r="G25" s="3"/>
      <c r="H25" s="3"/>
      <c r="I25" s="3"/>
      <c r="J25" s="3"/>
    </row>
    <row r="26" spans="1:11" ht="15.75">
      <c r="A26" s="4" t="s">
        <v>18</v>
      </c>
      <c r="B26" s="15" t="s">
        <v>1</v>
      </c>
      <c r="C26" s="15" t="s">
        <v>2</v>
      </c>
      <c r="D26" s="15" t="s">
        <v>3</v>
      </c>
      <c r="E26" s="15" t="s">
        <v>4</v>
      </c>
      <c r="F26" s="15" t="s">
        <v>5</v>
      </c>
      <c r="G26" s="15" t="s">
        <v>6</v>
      </c>
      <c r="H26" s="15" t="s">
        <v>12</v>
      </c>
      <c r="I26" s="15" t="s">
        <v>13</v>
      </c>
      <c r="J26" s="15"/>
      <c r="K26" s="15" t="s">
        <v>17</v>
      </c>
    </row>
    <row r="27" spans="1:11">
      <c r="A27" s="33" t="s">
        <v>19</v>
      </c>
      <c r="B27" s="32"/>
      <c r="C27" s="34"/>
      <c r="D27" s="35"/>
      <c r="E27" s="35"/>
      <c r="F27" s="36"/>
      <c r="G27" s="37"/>
      <c r="H27" s="37"/>
      <c r="I27" s="37"/>
      <c r="J27" s="41"/>
      <c r="K27" s="30"/>
    </row>
    <row r="28" spans="1:11">
      <c r="A28" s="53" t="s">
        <v>10</v>
      </c>
      <c r="B28" s="53"/>
      <c r="C28" s="53"/>
      <c r="D28" s="53"/>
      <c r="E28" s="53"/>
      <c r="F28" s="41"/>
      <c r="G28" s="13">
        <f>SUM(G27:G27)</f>
        <v>0</v>
      </c>
      <c r="H28" s="13">
        <f>SUM(H27:H27)</f>
        <v>0</v>
      </c>
      <c r="I28" s="13">
        <f>SUM(I27:I27)</f>
        <v>0</v>
      </c>
      <c r="J28" s="41"/>
      <c r="K28" s="40"/>
    </row>
  </sheetData>
  <mergeCells count="4">
    <mergeCell ref="A1:J1"/>
    <mergeCell ref="A2:B2"/>
    <mergeCell ref="A8:E8"/>
    <mergeCell ref="A28:E2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K14" sqref="K14"/>
    </sheetView>
  </sheetViews>
  <sheetFormatPr defaultRowHeight="15"/>
  <cols>
    <col min="1" max="1" width="18.7109375" customWidth="1"/>
    <col min="2" max="2" width="9.28515625" customWidth="1"/>
    <col min="3" max="3" width="17.42578125" customWidth="1"/>
    <col min="4" max="4" width="49.28515625" style="20" customWidth="1"/>
    <col min="5" max="5" width="26.42578125" style="20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20" customWidth="1"/>
    <col min="11" max="11" width="21.140625" customWidth="1"/>
  </cols>
  <sheetData>
    <row r="1" spans="1:10" ht="21">
      <c r="A1" s="54" t="s">
        <v>134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">
      <c r="A2" s="55" t="s">
        <v>0</v>
      </c>
      <c r="B2" s="55"/>
      <c r="C2" s="1"/>
      <c r="D2" s="1"/>
      <c r="E2" s="1"/>
      <c r="F2" s="45"/>
      <c r="G2" s="3"/>
      <c r="H2" s="3"/>
      <c r="I2" s="3"/>
      <c r="J2" s="3"/>
    </row>
    <row r="3" spans="1:10" ht="31.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21" t="s">
        <v>19</v>
      </c>
      <c r="B4" s="16">
        <v>11</v>
      </c>
      <c r="C4" s="22"/>
      <c r="D4" s="23"/>
      <c r="E4" s="23"/>
      <c r="F4" s="24"/>
      <c r="G4" s="25"/>
      <c r="H4" s="25"/>
      <c r="I4" s="37"/>
      <c r="J4" s="38"/>
    </row>
    <row r="5" spans="1:10">
      <c r="A5" s="21" t="s">
        <v>19</v>
      </c>
      <c r="B5" s="16">
        <v>11</v>
      </c>
      <c r="C5" s="22"/>
      <c r="D5" s="23"/>
      <c r="E5" s="23"/>
      <c r="F5" s="24"/>
      <c r="G5" s="25"/>
      <c r="H5" s="25"/>
      <c r="I5" s="37"/>
      <c r="J5" s="38"/>
    </row>
    <row r="6" spans="1:10">
      <c r="A6" s="21" t="s">
        <v>19</v>
      </c>
      <c r="B6" s="16">
        <v>11</v>
      </c>
      <c r="C6" s="22"/>
      <c r="D6" s="23"/>
      <c r="E6" s="23"/>
      <c r="F6" s="24"/>
      <c r="G6" s="25"/>
      <c r="H6" s="25"/>
      <c r="I6" s="37"/>
      <c r="J6" s="38"/>
    </row>
    <row r="7" spans="1:10">
      <c r="A7" s="21" t="s">
        <v>19</v>
      </c>
      <c r="B7" s="16">
        <v>11</v>
      </c>
      <c r="C7" s="22"/>
      <c r="D7" s="23"/>
      <c r="E7" s="23"/>
      <c r="F7" s="24"/>
      <c r="G7" s="25"/>
      <c r="H7" s="25"/>
      <c r="I7" s="37"/>
      <c r="J7" s="38"/>
    </row>
    <row r="8" spans="1:10" ht="15.75">
      <c r="A8" s="56" t="s">
        <v>10</v>
      </c>
      <c r="B8" s="56"/>
      <c r="C8" s="56"/>
      <c r="D8" s="56"/>
      <c r="E8" s="56"/>
      <c r="F8" s="46"/>
      <c r="G8" s="7">
        <f>SUM(G4:G7)</f>
        <v>0</v>
      </c>
      <c r="H8" s="7">
        <f>SUM(H4:H7)</f>
        <v>0</v>
      </c>
      <c r="I8" s="7">
        <f>SUM(I4:I7)</f>
        <v>0</v>
      </c>
      <c r="J8" s="7">
        <f>SUM(J4:J7)</f>
        <v>0</v>
      </c>
    </row>
    <row r="12" spans="1:10" ht="15.75">
      <c r="A12" s="8" t="s">
        <v>11</v>
      </c>
      <c r="B12" s="8"/>
      <c r="C12" s="9"/>
      <c r="D12" s="9"/>
      <c r="E12" s="31"/>
      <c r="F12" s="10"/>
    </row>
    <row r="13" spans="1:10" ht="15.75">
      <c r="A13" s="4" t="s">
        <v>18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12</v>
      </c>
      <c r="I13" s="11" t="s">
        <v>13</v>
      </c>
      <c r="J13" s="11" t="s">
        <v>14</v>
      </c>
    </row>
    <row r="14" spans="1:10" ht="135">
      <c r="A14" s="47" t="s">
        <v>19</v>
      </c>
      <c r="B14" s="16">
        <v>11</v>
      </c>
      <c r="C14" s="48" t="s">
        <v>135</v>
      </c>
      <c r="D14" s="49" t="s">
        <v>136</v>
      </c>
      <c r="E14" s="49" t="s">
        <v>137</v>
      </c>
      <c r="F14" s="50" t="s">
        <v>138</v>
      </c>
      <c r="G14" s="51">
        <v>88868</v>
      </c>
      <c r="H14" s="51">
        <v>84424.6</v>
      </c>
      <c r="I14" s="51">
        <f>G14*0.85</f>
        <v>75537.8</v>
      </c>
      <c r="J14" s="52" t="s">
        <v>139</v>
      </c>
    </row>
    <row r="15" spans="1:10">
      <c r="A15" s="44" t="s">
        <v>15</v>
      </c>
      <c r="B15" s="44"/>
      <c r="C15" s="44"/>
      <c r="D15" s="44"/>
      <c r="E15" s="44"/>
      <c r="F15" s="44"/>
      <c r="G15" s="13">
        <f>SUM(G14:G14)</f>
        <v>88868</v>
      </c>
      <c r="H15" s="13">
        <f>SUM(H14:H14)</f>
        <v>84424.6</v>
      </c>
      <c r="I15" s="13">
        <f>SUM(I14:I14)</f>
        <v>75537.8</v>
      </c>
      <c r="J15" s="44"/>
    </row>
    <row r="19" spans="1:11" ht="31.5">
      <c r="A19" s="19" t="s">
        <v>16</v>
      </c>
      <c r="B19" s="19"/>
      <c r="C19" s="3"/>
      <c r="D19" s="14"/>
      <c r="E19" s="3"/>
      <c r="F19" s="3"/>
      <c r="G19" s="3"/>
      <c r="H19" s="3"/>
      <c r="I19" s="3"/>
      <c r="J19" s="3"/>
    </row>
    <row r="20" spans="1:11" ht="15.75">
      <c r="A20" s="4" t="s">
        <v>18</v>
      </c>
      <c r="B20" s="15" t="s">
        <v>1</v>
      </c>
      <c r="C20" s="15" t="s">
        <v>2</v>
      </c>
      <c r="D20" s="15" t="s">
        <v>3</v>
      </c>
      <c r="E20" s="15" t="s">
        <v>4</v>
      </c>
      <c r="F20" s="15" t="s">
        <v>5</v>
      </c>
      <c r="G20" s="15" t="s">
        <v>6</v>
      </c>
      <c r="H20" s="15" t="s">
        <v>12</v>
      </c>
      <c r="I20" s="15" t="s">
        <v>13</v>
      </c>
      <c r="J20" s="15"/>
      <c r="K20" s="15" t="s">
        <v>17</v>
      </c>
    </row>
    <row r="21" spans="1:11">
      <c r="A21" s="33" t="s">
        <v>19</v>
      </c>
      <c r="B21" s="32"/>
      <c r="C21" s="34"/>
      <c r="D21" s="35"/>
      <c r="E21" s="35"/>
      <c r="F21" s="36"/>
      <c r="G21" s="37"/>
      <c r="H21" s="37"/>
      <c r="I21" s="37"/>
      <c r="J21" s="44"/>
      <c r="K21" s="30"/>
    </row>
    <row r="22" spans="1:11">
      <c r="A22" s="53" t="s">
        <v>10</v>
      </c>
      <c r="B22" s="53"/>
      <c r="C22" s="53"/>
      <c r="D22" s="53"/>
      <c r="E22" s="53"/>
      <c r="F22" s="44"/>
      <c r="G22" s="13">
        <f>SUM(G21:G21)</f>
        <v>0</v>
      </c>
      <c r="H22" s="13">
        <f>SUM(H21:H21)</f>
        <v>0</v>
      </c>
      <c r="I22" s="13">
        <f>SUM(I21:I21)</f>
        <v>0</v>
      </c>
      <c r="J22" s="44"/>
      <c r="K22" s="40"/>
    </row>
  </sheetData>
  <mergeCells count="4">
    <mergeCell ref="A1:J1"/>
    <mergeCell ref="A2:B2"/>
    <mergeCell ref="A8:E8"/>
    <mergeCell ref="A22:E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7.kolo</vt:lpstr>
      <vt:lpstr>8.kolo</vt:lpstr>
      <vt:lpstr>9.kolo</vt:lpstr>
      <vt:lpstr>10.kolo</vt:lpstr>
      <vt:lpstr>11.kolo</vt:lpstr>
    </vt:vector>
  </TitlesOfParts>
  <Company>MPRVSR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Norbert Mikláš</cp:lastModifiedBy>
  <dcterms:created xsi:type="dcterms:W3CDTF">2020-06-22T07:10:11Z</dcterms:created>
  <dcterms:modified xsi:type="dcterms:W3CDTF">2021-02-16T09:35:59Z</dcterms:modified>
</cp:coreProperties>
</file>