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\group\910_OKSIPRRaCLLD\Tlačové správy\Zoznamy schválených a neschválených projektov na internet\SOŠ\"/>
    </mc:Choice>
  </mc:AlternateContent>
  <bookViews>
    <workbookView xWindow="1635" yWindow="555" windowWidth="20850" windowHeight="11805" tabRatio="811"/>
  </bookViews>
  <sheets>
    <sheet name="Mesto BA" sheetId="26" r:id="rId1"/>
    <sheet name="Mesto TT" sheetId="27" r:id="rId2"/>
    <sheet name="Mesto NR" sheetId="28" r:id="rId3"/>
    <sheet name="Mesto TN" sheetId="29" r:id="rId4"/>
    <sheet name="Mesto ZA" sheetId="30" r:id="rId5"/>
    <sheet name="Mesto BB" sheetId="31" r:id="rId6"/>
    <sheet name="Mesto PO" sheetId="32" r:id="rId7"/>
    <sheet name="Mesto KE" sheetId="33" r:id="rId8"/>
    <sheet name="VUC TT " sheetId="18" r:id="rId9"/>
    <sheet name="VUC NR " sheetId="20" r:id="rId10"/>
    <sheet name="VUC TN" sheetId="21" r:id="rId11"/>
    <sheet name="VUC ZA" sheetId="22" r:id="rId12"/>
    <sheet name="VUC BB" sheetId="23" r:id="rId13"/>
    <sheet name="VUC PO" sheetId="24" r:id="rId14"/>
    <sheet name="VUC KE" sheetId="25" r:id="rId15"/>
  </sheets>
  <definedNames>
    <definedName name="_xlnm._FilterDatabase" localSheetId="0" hidden="1">'Mesto BA'!$A$4:$J$4</definedName>
    <definedName name="_xlnm._FilterDatabase" localSheetId="5" hidden="1">'Mesto BB'!$A$4:$J$4</definedName>
    <definedName name="_xlnm._FilterDatabase" localSheetId="7" hidden="1">'Mesto KE'!$A$4:$J$4</definedName>
    <definedName name="_xlnm._FilterDatabase" localSheetId="2" hidden="1">'Mesto NR'!$A$4:$J$4</definedName>
    <definedName name="_xlnm._FilterDatabase" localSheetId="6" hidden="1">'Mesto PO'!$A$4:$J$4</definedName>
    <definedName name="_xlnm._FilterDatabase" localSheetId="3" hidden="1">'Mesto TN'!$A$4:$J$4</definedName>
    <definedName name="_xlnm._FilterDatabase" localSheetId="1" hidden="1">'Mesto TT'!$A$4:$J$4</definedName>
    <definedName name="_xlnm._FilterDatabase" localSheetId="4" hidden="1">'Mesto ZA'!$A$4:$J$4</definedName>
    <definedName name="_xlnm._FilterDatabase" localSheetId="12" hidden="1">'VUC BB'!$A$4:$J$4</definedName>
    <definedName name="_xlnm._FilterDatabase" localSheetId="14" hidden="1">'VUC KE'!$A$4:$J$4</definedName>
    <definedName name="_xlnm._FilterDatabase" localSheetId="9" hidden="1">'VUC NR '!$A$4:$J$4</definedName>
    <definedName name="_xlnm._FilterDatabase" localSheetId="13" hidden="1">'VUC PO'!$A$4:$J$4</definedName>
    <definedName name="_xlnm._FilterDatabase" localSheetId="10" hidden="1">'VUC TN'!$A$4:$J$4</definedName>
    <definedName name="_xlnm._FilterDatabase" localSheetId="8" hidden="1">'VUC TT '!$A$4:$J$4</definedName>
    <definedName name="_xlnm._FilterDatabase" localSheetId="11" hidden="1">'VUC ZA'!$A$4:$J$4</definedName>
    <definedName name="_xlnm.Print_Area" localSheetId="0">'Mesto BA'!$A$1:$K$17</definedName>
    <definedName name="_xlnm.Print_Area" localSheetId="5">'Mesto BB'!$A$1:$K$7</definedName>
    <definedName name="_xlnm.Print_Area" localSheetId="7">'Mesto KE'!$A$1:$K$14</definedName>
    <definedName name="_xlnm.Print_Area" localSheetId="2">'Mesto NR'!$A$1:$K$8</definedName>
    <definedName name="_xlnm.Print_Area" localSheetId="6">'Mesto PO'!$A$1:$K$7</definedName>
    <definedName name="_xlnm.Print_Area" localSheetId="3">'Mesto TN'!$A$1:$K$8</definedName>
    <definedName name="_xlnm.Print_Area" localSheetId="1">'Mesto TT'!$A$1:$K$11</definedName>
    <definedName name="_xlnm.Print_Area" localSheetId="4">'Mesto ZA'!$A$1:$K$8</definedName>
    <definedName name="_xlnm.Print_Area" localSheetId="12">'VUC BB'!$A$1:$K$40</definedName>
    <definedName name="_xlnm.Print_Area" localSheetId="14">'VUC KE'!$A$1:$K$23</definedName>
    <definedName name="_xlnm.Print_Area" localSheetId="9">'VUC NR '!$A$1:$K$14</definedName>
    <definedName name="_xlnm.Print_Area" localSheetId="13">'VUC PO'!$A$1:$K$39</definedName>
    <definedName name="_xlnm.Print_Area" localSheetId="10">'VUC TN'!$A$1:$K$11</definedName>
    <definedName name="_xlnm.Print_Area" localSheetId="8">'VUC TT '!$A$1:$K$22</definedName>
    <definedName name="_xlnm.Print_Area" localSheetId="11">'VUC ZA'!$A$1:$K$17</definedName>
  </definedNames>
  <calcPr calcId="162913"/>
</workbook>
</file>

<file path=xl/calcChain.xml><?xml version="1.0" encoding="utf-8"?>
<calcChain xmlns="http://schemas.openxmlformats.org/spreadsheetml/2006/main">
  <c r="J11" i="25" l="1"/>
  <c r="J20" i="24" l="1"/>
  <c r="I20" i="24"/>
  <c r="H6" i="33" l="1"/>
  <c r="H7" i="33"/>
  <c r="H8" i="33"/>
  <c r="H9" i="33"/>
  <c r="H10" i="33"/>
  <c r="H5" i="33"/>
  <c r="H5" i="32"/>
  <c r="H6" i="30"/>
  <c r="H5" i="30"/>
  <c r="H6" i="29"/>
  <c r="H5" i="29"/>
  <c r="H6" i="28"/>
  <c r="H5" i="28"/>
  <c r="H5" i="27"/>
  <c r="H14" i="26"/>
  <c r="H6" i="26"/>
  <c r="H7" i="26"/>
  <c r="H8" i="26"/>
  <c r="H5" i="26"/>
  <c r="H11" i="25"/>
  <c r="H6" i="25"/>
  <c r="H7" i="25"/>
  <c r="H8" i="25"/>
  <c r="H9" i="25"/>
  <c r="H10" i="25"/>
  <c r="H5" i="25"/>
  <c r="H33" i="24"/>
  <c r="H25" i="24"/>
  <c r="H26" i="24"/>
  <c r="H27" i="24"/>
  <c r="H28" i="24"/>
  <c r="H24" i="24"/>
  <c r="H6" i="24"/>
  <c r="H7" i="24"/>
  <c r="H8" i="24"/>
  <c r="H9" i="24"/>
  <c r="H10" i="24"/>
  <c r="H11" i="24"/>
  <c r="H12" i="24"/>
  <c r="H13" i="24"/>
  <c r="H14" i="24"/>
  <c r="H15" i="24"/>
  <c r="H16" i="24"/>
  <c r="H17" i="24"/>
  <c r="H18" i="24"/>
  <c r="H19" i="24"/>
  <c r="H5" i="24"/>
  <c r="H34" i="23"/>
  <c r="H6" i="23" l="1"/>
  <c r="H7" i="23"/>
  <c r="H8" i="23"/>
  <c r="H9" i="23"/>
  <c r="H10" i="23"/>
  <c r="H11" i="23"/>
  <c r="H12" i="23"/>
  <c r="H13" i="23"/>
  <c r="H14" i="23"/>
  <c r="H15" i="23"/>
  <c r="H16" i="23"/>
  <c r="H17" i="23"/>
  <c r="H18" i="23"/>
  <c r="H19" i="23"/>
  <c r="H20" i="23"/>
  <c r="H21" i="23"/>
  <c r="H5" i="23"/>
  <c r="H17" i="22" l="1"/>
  <c r="H6" i="22"/>
  <c r="H7" i="22"/>
  <c r="H8" i="22"/>
  <c r="H9" i="22"/>
  <c r="H10" i="22"/>
  <c r="H11" i="22"/>
  <c r="H12" i="22"/>
  <c r="H5" i="22"/>
  <c r="H6" i="21"/>
  <c r="H7" i="21"/>
  <c r="H8" i="21"/>
  <c r="H9" i="21"/>
  <c r="H5" i="21"/>
  <c r="H14" i="20"/>
  <c r="H13" i="20"/>
  <c r="H6" i="20" l="1"/>
  <c r="H7" i="20"/>
  <c r="H8" i="20"/>
  <c r="H5" i="20"/>
  <c r="H6" i="18" l="1"/>
  <c r="H7" i="18"/>
  <c r="H8" i="18"/>
  <c r="H5" i="18"/>
</calcChain>
</file>

<file path=xl/sharedStrings.xml><?xml version="1.0" encoding="utf-8"?>
<sst xmlns="http://schemas.openxmlformats.org/spreadsheetml/2006/main" count="1040" uniqueCount="418">
  <si>
    <t>Kolo</t>
  </si>
  <si>
    <t>Kód</t>
  </si>
  <si>
    <t>Názov projektu</t>
  </si>
  <si>
    <t>Žiadateľ</t>
  </si>
  <si>
    <t>Územie</t>
  </si>
  <si>
    <t>1.kolo</t>
  </si>
  <si>
    <t>UMR PO</t>
  </si>
  <si>
    <t>Mesto Trnava</t>
  </si>
  <si>
    <t>UMR TT</t>
  </si>
  <si>
    <t>RIUS ZA</t>
  </si>
  <si>
    <t>Mesto Košice</t>
  </si>
  <si>
    <t>UMR KE</t>
  </si>
  <si>
    <t>Mesto Nitra</t>
  </si>
  <si>
    <t>RIUS BB</t>
  </si>
  <si>
    <t>RIUS PO</t>
  </si>
  <si>
    <t>RIUS TT</t>
  </si>
  <si>
    <t>RIUS TN</t>
  </si>
  <si>
    <t>RIUS NR</t>
  </si>
  <si>
    <t>UMR TN</t>
  </si>
  <si>
    <t>UMR ZA</t>
  </si>
  <si>
    <t>UMR BB</t>
  </si>
  <si>
    <t>Schválené COV</t>
  </si>
  <si>
    <t>Schválené ERDF</t>
  </si>
  <si>
    <t>Výška schváleného NFP</t>
  </si>
  <si>
    <t>Žiadané COV</t>
  </si>
  <si>
    <t>Žiadané ERDF</t>
  </si>
  <si>
    <t>SCHVÁLENÉ ŽoNFP</t>
  </si>
  <si>
    <t xml:space="preserve">VUC Trnava </t>
  </si>
  <si>
    <t>NESCHVÁLENÉ ŽoNFP</t>
  </si>
  <si>
    <t>ZASTAVENÉ KONANIE</t>
  </si>
  <si>
    <t>IROP-PO2-SC223-2016-14</t>
  </si>
  <si>
    <t>stredné školy - I. kolo</t>
  </si>
  <si>
    <t>NFP302020K264</t>
  </si>
  <si>
    <t>Modernizácia Strednej odbornej školy v Holíči pre potreby praktického vyučovania</t>
  </si>
  <si>
    <t>Stredná odborná škola, Námestie sv. Martina 5, Holíč</t>
  </si>
  <si>
    <t>NFP302020K471</t>
  </si>
  <si>
    <t>Zvýšenie kľúčových kompetencií žiakov vo vybraných odboroch na základe požiadaviek zamestnávateľov</t>
  </si>
  <si>
    <t>Stredná odborná škola elektrotechnická, Učňovská 700/6, Gbely</t>
  </si>
  <si>
    <t>NFP302020K269</t>
  </si>
  <si>
    <t>Budovanie Centra odborného vzdelávania a prípravy pre strojárstvo</t>
  </si>
  <si>
    <t>Stredná odborná škola strojnícka</t>
  </si>
  <si>
    <t>NFP302020J341</t>
  </si>
  <si>
    <t>Zvýšenie počtu žiakov Súkromnej strednej odbornej školy s vyučovacím jazykom maďarským v Mostovej na praktickom vyučovaní</t>
  </si>
  <si>
    <t>Súkromná stredná odborná škola s vyučovacím jazykom maďarským Magán Szakkӧzépiskola</t>
  </si>
  <si>
    <t>NFP302020K292</t>
  </si>
  <si>
    <t>Zvýšenie počtu žiakov Súkromnej strednej odbornej školy podnikania n. o. Senica na praktickom vyučovaní prostredníctvom vytvorenia nových učební a zlepšením materiálno-technického vybavenia odborných pracovísk</t>
  </si>
  <si>
    <t>Súkromná stredná odborná škola podnikania, n. o.</t>
  </si>
  <si>
    <t>NFP302020J499</t>
  </si>
  <si>
    <t>Zvýšenie počtu žiakov strednej odbornej školy na praktickom vyučovaní na Strednej zdravotníckej škole v Dunajskej Strede</t>
  </si>
  <si>
    <t>Stredná zdravotnícka škola - Egészségügyi Középiskola</t>
  </si>
  <si>
    <t>NFP302020K577</t>
  </si>
  <si>
    <t>Zo školy do praxe</t>
  </si>
  <si>
    <t>Stredná odborná škola obchodu a služieb, Z. Kodálya 765, 924 47 Galanta</t>
  </si>
  <si>
    <t>NFP302020K475</t>
  </si>
  <si>
    <t>Skvalitnenie a rozšírenie praktického vzdelávania v študijných odboroch</t>
  </si>
  <si>
    <t>Stredná odborná škola technická, F. Lipku 2422/5, Hlohovec</t>
  </si>
  <si>
    <t xml:space="preserve">VUC Nitra </t>
  </si>
  <si>
    <t>NFP302020J087</t>
  </si>
  <si>
    <t>IROP pre modernizáciu COVP pre automatizáciu, elektrotechniku a IKT SOŠP Zlaté Moravce</t>
  </si>
  <si>
    <t>Nitriansky samosprávny kraj</t>
  </si>
  <si>
    <t>NFP302020J099</t>
  </si>
  <si>
    <t>Technici budúcnosti z Tlmáč</t>
  </si>
  <si>
    <t>NFP302020J071</t>
  </si>
  <si>
    <t>Kvalitným odborným vzdelaním v SOŠT ZM k dobrému pracovnému miestu</t>
  </si>
  <si>
    <t>NFP302020J255</t>
  </si>
  <si>
    <t>Inováciami k zvýšeniu odbornej pripravenosti študentov SPŠ – ISzKI Komárno</t>
  </si>
  <si>
    <t>NFP302020J100</t>
  </si>
  <si>
    <t>Inováciou praktického vzdelávania k uplatneniu sa na trhu práce</t>
  </si>
  <si>
    <t>NFP302020J200</t>
  </si>
  <si>
    <t>Investovanie do vzdelania-úspešný absolvent</t>
  </si>
  <si>
    <t>VUC Trenčín</t>
  </si>
  <si>
    <t>NFP302020J079</t>
  </si>
  <si>
    <t>Modernizácia školy - Centrum odborného vzdelávania a prípravy Spojená škola Nováky</t>
  </si>
  <si>
    <t>Trenčiansky samosprávny kraj</t>
  </si>
  <si>
    <t>NFP302020K506</t>
  </si>
  <si>
    <t>Zriadenie centra odborného vzdelávania a prípravy SOŠ Dubnica nad Váhom</t>
  </si>
  <si>
    <t>NFP302020K331</t>
  </si>
  <si>
    <t>Inovácia a modernizácia odborného vzdelávania a prípravy v SPŠ Považská Bystrica</t>
  </si>
  <si>
    <t>NFP302020K287</t>
  </si>
  <si>
    <t>Vzdelávanie pre prax praxou vo vzdelávaní</t>
  </si>
  <si>
    <t>NFP302020K332</t>
  </si>
  <si>
    <t>Modernizácia odborného vzdelávania v SOŠ Prievidza</t>
  </si>
  <si>
    <t>VUC Žilina</t>
  </si>
  <si>
    <t>NFP302020K318</t>
  </si>
  <si>
    <t>Modernizácia odborného vzdelávania v SŠ Martin</t>
  </si>
  <si>
    <t>Žilinský samosprávny kraj</t>
  </si>
  <si>
    <t>NFP302020J363</t>
  </si>
  <si>
    <t>Modernizácia odborného vzdelávania v Hotelovej akadémii Liptovský Mikuláš</t>
  </si>
  <si>
    <t>NFP302020J645</t>
  </si>
  <si>
    <t>Modernizácia odborného vzdelávania na SOŠ lesníckej a drevárskej Liptovský Hrádok</t>
  </si>
  <si>
    <t>NFP302020K296</t>
  </si>
  <si>
    <t>Modernizácia odborného vzdelávania v SŠ Kysucké Nové Mesto</t>
  </si>
  <si>
    <t>NFP302020J453</t>
  </si>
  <si>
    <t>Modernizácia odborného vzdelávania na SOŠ technickej v Čadci</t>
  </si>
  <si>
    <t>NFP302020K037</t>
  </si>
  <si>
    <t>Modernizácia priestorov Súkromnej strednej odbornej školy, S. Sakalovej č. 182, Bytča pre zlepšenie kľúčových kompetencií jej žiakov</t>
  </si>
  <si>
    <t>Občianske združenie Vzdelávanie</t>
  </si>
  <si>
    <t>NFP302020J814</t>
  </si>
  <si>
    <t>Modernizácia odborného vzdelávania na SOŠ strojníckej v Kysuckom Novom Meste</t>
  </si>
  <si>
    <t>NFP302020J615</t>
  </si>
  <si>
    <t>Modernizácia odborného vzdelávania v ŠÚV Ružomberok</t>
  </si>
  <si>
    <t>NFP302020K253</t>
  </si>
  <si>
    <t>Moderné vzdelávanie = úspešné zamestnávanie</t>
  </si>
  <si>
    <t>Stredná odborná škola obchodu a služieb</t>
  </si>
  <si>
    <t xml:space="preserve">RIUS ZA </t>
  </si>
  <si>
    <t xml:space="preserve">VUC Banská Bystrica </t>
  </si>
  <si>
    <t>NFP302020K290</t>
  </si>
  <si>
    <t>Škola inovujúca praktické vyučovanie  - atraktívna pre žiaka, potrebná pre trh práce</t>
  </si>
  <si>
    <t>Súkromná stredná odborná škola technická</t>
  </si>
  <si>
    <t>NFP302020J127</t>
  </si>
  <si>
    <t>„SOŠ pre kvalitné a moderné  praktické vzdelávanie v regióne Tornaľa“</t>
  </si>
  <si>
    <t>Stredná odborná škola - Szakközépiskola Tornaľa</t>
  </si>
  <si>
    <t>NFP302020J143</t>
  </si>
  <si>
    <t>Budúcnosť odborného školstva je v modernizácii a v kvalite materiálno – technického vybavenia</t>
  </si>
  <si>
    <t>Stredná odborná škola – Szakközépiskola</t>
  </si>
  <si>
    <t>NFP302020K083</t>
  </si>
  <si>
    <t>Modernizácia vybavenia praktického vyučovania, ako nástroj na zvýšenie počtu žiakov na SSOŠH ŽP.</t>
  </si>
  <si>
    <t>Súkromná stredná odborná škola hutnícka Železiarne Podbrezová, ul. Družby 554/64, Podbrezová</t>
  </si>
  <si>
    <t>NFP302020K157</t>
  </si>
  <si>
    <t>Modernizácia praktického vyučovania v Spojenej škole v Detve</t>
  </si>
  <si>
    <t>Spojená škola</t>
  </si>
  <si>
    <t>NFP302020K154</t>
  </si>
  <si>
    <t>Regionálne centrum vzdelávania pri SOŠ Veľký Krtíš</t>
  </si>
  <si>
    <t>Stredná odborná škola</t>
  </si>
  <si>
    <t>NFP302020K376</t>
  </si>
  <si>
    <t>Modernizácia výučby odborného výcviku a odbornej praxe na Technickej  akadémii vo Zvolene</t>
  </si>
  <si>
    <t>Technická akadémia</t>
  </si>
  <si>
    <t>NFP302020K109</t>
  </si>
  <si>
    <t>Tradícia a kvalita - modernizácia strojárskych dielní na SOŠ TaS Brezno</t>
  </si>
  <si>
    <t>Stredná odborná škola techniky a služieb</t>
  </si>
  <si>
    <t>NFP302020K104</t>
  </si>
  <si>
    <t>Modernizácia technického vybavenia na praktické vyučovanie</t>
  </si>
  <si>
    <t>Súkromná stredná odborná škola, Hliník nad Hronom</t>
  </si>
  <si>
    <t>NFP302020J085</t>
  </si>
  <si>
    <t>Zvýšenie záujmu žiakov o poľnohospodárske a lesnícke odbory - Príprava Regionálneho centra odborného vzdelávania v Poltári</t>
  </si>
  <si>
    <t>NFP302020K462</t>
  </si>
  <si>
    <t>Zlepšenie podmienok praktického vyučovania na zvýšenie počtu žiakov v odbornom vzdelávaní SOŠOaS Krupina</t>
  </si>
  <si>
    <t>NFP302020J159</t>
  </si>
  <si>
    <t>Vytvorenie podmienok pre vznik RCOVaP v stavebníctve a elektrotechnike so zameraním na využitie novodobých materiálov a technológií v praxi – posilnenie praktického vzdelávania  a rozvoj zručností inovatívnou formou.</t>
  </si>
  <si>
    <t>Stredná odborná škola technická</t>
  </si>
  <si>
    <t>NFP302020K215</t>
  </si>
  <si>
    <t>Vytvorenie podmienok na zvyšovanie počtu žiakov Strednej odbornej školy v Želovciach</t>
  </si>
  <si>
    <t>NFP302020K393</t>
  </si>
  <si>
    <t>Moderná prax pre potreby praxe v doprave</t>
  </si>
  <si>
    <t>Stredná priemyselná škola dopravná</t>
  </si>
  <si>
    <t>NFP302020J931</t>
  </si>
  <si>
    <t>Modernizácia priestorov a vybavenia SHA</t>
  </si>
  <si>
    <t>Súkromná hotelová akadémia, n.o.</t>
  </si>
  <si>
    <t>NFP302020J486</t>
  </si>
  <si>
    <t>Inovácia praktického vzdelávania = úspešný absolvent na trhu práce</t>
  </si>
  <si>
    <t>Stredná priemyselná škola stavebná Oskara Winklera - Winkler Oszkár Építőipari Szakközépiskola</t>
  </si>
  <si>
    <t>NFP302020J528</t>
  </si>
  <si>
    <t>Posilňovanie odborného vzdelávania žiakov zo sociálne znevýhodneného prostredia na SSOŠ v Očovej</t>
  </si>
  <si>
    <t>Škola istoty a nádeje</t>
  </si>
  <si>
    <t>NFP302020J429</t>
  </si>
  <si>
    <t>Moderná stredná odborná škola - budúcnosť pre Vaše zamestnanie</t>
  </si>
  <si>
    <t>Stredná odborná škola technická a agropotravinárska - Műszaki, Mezőgazdasági és Élelmiszeripari Szakközépiskola</t>
  </si>
  <si>
    <t>NFP302020J661</t>
  </si>
  <si>
    <t>Moderná odborná škola pre Hont a Novohrad</t>
  </si>
  <si>
    <t>NFP302020K394</t>
  </si>
  <si>
    <t>Zvýšenie počtu žiakov v  Strednej odbornej škole hotelových služieb a dopravy na praktickom vyučovaní</t>
  </si>
  <si>
    <t>Stredná odborná škola hotelových služieb a dopravy</t>
  </si>
  <si>
    <t>NFP302020K473</t>
  </si>
  <si>
    <t>Zvýšenie počtu žiakov na praktickom vyučovaní v Strednej odbornej škole Tisovec</t>
  </si>
  <si>
    <t>NFP302020K114</t>
  </si>
  <si>
    <t>Kvalitné odborné vzdelávanie - úspech na trhu práce</t>
  </si>
  <si>
    <t>Stredná odborná škola hotelových služieb a obchodu</t>
  </si>
  <si>
    <t>VUC Prešov</t>
  </si>
  <si>
    <t>NFP302020J777</t>
  </si>
  <si>
    <t>Zvýšenie počtu žiakov Súkromnej strednej odbornej školy v Giraltovciach na praktickom vyučovaní</t>
  </si>
  <si>
    <t>Súkromná stredná odborná škola</t>
  </si>
  <si>
    <t>NFP302020K054</t>
  </si>
  <si>
    <t>Zvýšenie počtu žiakov Obchodnej akadémie v Humennom na praktickom vyučovaní</t>
  </si>
  <si>
    <t>Obchodná akadémia</t>
  </si>
  <si>
    <t>NFP302020J926</t>
  </si>
  <si>
    <t>Zvýšenie počtu žiakov Spojenej školy J. Henischa v Bardejove na praktickom vyučovaní</t>
  </si>
  <si>
    <t>Spojená škola Juraja Henischa</t>
  </si>
  <si>
    <t>NFP302020K060</t>
  </si>
  <si>
    <t>Zvýšenie počtu žiakov Strednej zdravotníckej školy v Poprade na praktickom vyučovaní</t>
  </si>
  <si>
    <t>Stredná zdravotnícka škola v Poprade</t>
  </si>
  <si>
    <t>NFP302020J576</t>
  </si>
  <si>
    <t>Zvýšenie počtu žiakov Spojenej škole v Bijacovciach na praktickom vyučovaní</t>
  </si>
  <si>
    <t>Spojená škola Bijacovce</t>
  </si>
  <si>
    <t>NFP302020K050</t>
  </si>
  <si>
    <t>Zvýšenie počtu žiakov Strednej zdravotníckej školy v Humennom na praktickom vyučovaní</t>
  </si>
  <si>
    <t>Stredná zdravotnícka škola Humenné</t>
  </si>
  <si>
    <t>NFP302020J781</t>
  </si>
  <si>
    <t>Zvýšenie počtu žiakov Strednej priemyselnej školy v Bardejove na praktickom vyučovaní</t>
  </si>
  <si>
    <t>Stredná priemyselná škola</t>
  </si>
  <si>
    <t>NFP302020K527</t>
  </si>
  <si>
    <t>Investovanie do odbornej prípravy žiakov Hotelovej akadémie v Humennom</t>
  </si>
  <si>
    <t>Hotelová akadémia, Štefánikova 28,  Humenné</t>
  </si>
  <si>
    <t>NFP302020K044</t>
  </si>
  <si>
    <t>Investícia do odborného vzdelávania odzrkadľujúc potreby trhu práce</t>
  </si>
  <si>
    <t>NFP302020J696</t>
  </si>
  <si>
    <t>Zvýšenie počtu žiakov Strednej odbornej školy v Poprade na praktickom vyučovaní</t>
  </si>
  <si>
    <t>NFP302020K575</t>
  </si>
  <si>
    <t>Nákup a modernizácia materiálno-technického vybavenia odborných pracovísk v SOŠ Lipany</t>
  </si>
  <si>
    <t>NFP302020J699</t>
  </si>
  <si>
    <t>Zvýšenie počtu žiakov Strednej odbornej školy drevárskej vo Vranove nad Topľou na praktickom vyučovaní</t>
  </si>
  <si>
    <t>Stredná odborná škola drevárska</t>
  </si>
  <si>
    <t>NFP302020K007</t>
  </si>
  <si>
    <t>Modernizácia strojárskej dielne smerujúca k zvýšenej motivácií žiakov na praktickom vyučovaní</t>
  </si>
  <si>
    <t>NFP302020J151</t>
  </si>
  <si>
    <t>Inovácia odbornej prípravy pre prax</t>
  </si>
  <si>
    <t>COOP PRODUKT SLOVENSKO</t>
  </si>
  <si>
    <t>NFP302020K497</t>
  </si>
  <si>
    <t>Zvýšenie počtu žiakov na praktickom vyučovaní  SOŠ polytechnickej v Humennom</t>
  </si>
  <si>
    <t>Stredná odborná škola polytechnická, Štefánikova 1550/20, 06601 Humenné</t>
  </si>
  <si>
    <t>NFP302020K298</t>
  </si>
  <si>
    <t>Modernizácia materiálno-technického vybavenia odborných pracovísk Strednej odbornej školy technickej, Pionierska 361/4, 089 01 Svidník</t>
  </si>
  <si>
    <t>NFP302020K062</t>
  </si>
  <si>
    <t>Zvýšenie počtu žiakov Strednej odbornej školy Majstra Pavla v Levoči na praktickom vyučovaní</t>
  </si>
  <si>
    <t>Stredná odborná škola Majstra Pavla</t>
  </si>
  <si>
    <t>NFP302020J856</t>
  </si>
  <si>
    <t>Zvýšenie počtu žiakov Strednej odbornej školy, Jarmočná 108 v Starej Ľubovni na praktickom vyučovaní</t>
  </si>
  <si>
    <t>NFP302020K217</t>
  </si>
  <si>
    <t>SOŠ Andyho Warhola – projekt skvalitnenia odborného vzdelávania</t>
  </si>
  <si>
    <t>Stredná odborná škola Andyho Warhola</t>
  </si>
  <si>
    <t>NFP302020J103</t>
  </si>
  <si>
    <t>Zvýšenie počtu žiakov Spojenej školy, SNP 16, Sabinov na praktickom vyučovaní</t>
  </si>
  <si>
    <t>Spojená škola, SNP 16, Sabinov s organizačnými zložkami Stredná odborná škola, SNP 16, Sabinov a Obchodná akadémia, SNP 16, Sabinov</t>
  </si>
  <si>
    <t>NFP302020J450</t>
  </si>
  <si>
    <t xml:space="preserve">VUC Košice </t>
  </si>
  <si>
    <t>NFP302020J634</t>
  </si>
  <si>
    <t>Modernou praktickou prípravou k zamestnanosti</t>
  </si>
  <si>
    <t>Stredná odborná škola drevárska, Filinského 7, Spišská Nová Ves</t>
  </si>
  <si>
    <t>NFP302020J517</t>
  </si>
  <si>
    <t>Strojárstvo, elektrotechnika a robotika bližšie k žiakom a praxi</t>
  </si>
  <si>
    <t>NFP302020J536</t>
  </si>
  <si>
    <t>Pomôžme regiónu</t>
  </si>
  <si>
    <t>Stredná odborná škola technická, Partizánska 1, Michalovce</t>
  </si>
  <si>
    <t>NFP302020J498</t>
  </si>
  <si>
    <t>Modernizácia centra odborného vzdelávania</t>
  </si>
  <si>
    <t>NFP302020J494</t>
  </si>
  <si>
    <t>Modernizácia Strediska praktického vyučovania pre PLC techniku k výučbe žiakov v duálnom vzdelávaní k príprave a rozvoju zamestnanosti</t>
  </si>
  <si>
    <t>BSH Drives and Pumps s.r.o.</t>
  </si>
  <si>
    <t>NFP302020K180</t>
  </si>
  <si>
    <t>Investícia do odborného vzdelávania prispôsobeného regionálnym požiadavkám trhu práce</t>
  </si>
  <si>
    <t>Stredná odborná škola - Szakközépiskola, Rákocziho 23, Kráľovský Chlmec</t>
  </si>
  <si>
    <t xml:space="preserve">RIUS KE </t>
  </si>
  <si>
    <t>NFP302020J513</t>
  </si>
  <si>
    <t>Zvýšenie atraktivity technických odborov na Cirkevnej SOŠ sv. Jozafáta v Trebišove</t>
  </si>
  <si>
    <t>Cirkevná stredná odborná škola sv. Jozafáta</t>
  </si>
  <si>
    <t>NFP302020J564</t>
  </si>
  <si>
    <t>Moderné COVP – viac praktických cvičení, viac žiakov</t>
  </si>
  <si>
    <t>Obchodná akadémia, Akademika Hronca 8, Rožňava</t>
  </si>
  <si>
    <t>NFP302020J619</t>
  </si>
  <si>
    <t>Kvalitná prax , úspech k zamestnanosti</t>
  </si>
  <si>
    <t>NFP302020K074</t>
  </si>
  <si>
    <t>Modernizácia odborného vzdelávania na Spojenej škole v Sečovciach</t>
  </si>
  <si>
    <t>Spojená škola Kollárova 17, Sečovce</t>
  </si>
  <si>
    <t>NFP302020K068</t>
  </si>
  <si>
    <t>Modernizácia študijných odborov  s cieľom zvýšenia kvality odborného vzdelávania</t>
  </si>
  <si>
    <t>Stredná odborná škola Markušovská cesta 4, Spišská Nová Ves</t>
  </si>
  <si>
    <t>NFP302020J612</t>
  </si>
  <si>
    <t>Modernizácia materiálnych podmienok pre zvýšenie kvality odborného vzdelávania a prípravy v poľnohospodárskych  odboroch na Strednej odbornej škole – Szakközépiskola, J. Majlátha 2, Pribeník</t>
  </si>
  <si>
    <t>Stredná odborná škola - Szakközépiskola, J.Majlátha 2, Pribeník</t>
  </si>
  <si>
    <t>NFP302020J565</t>
  </si>
  <si>
    <t>Vzdelávanie študentov SOŠ OaS Sobrance pre potreby technicky moderných poľnohospodárskych podnikov regiónu</t>
  </si>
  <si>
    <t>Stredná odborná škola obchodu a služieb, Nám. slobody 12, 073 01 Sobrance</t>
  </si>
  <si>
    <t xml:space="preserve">Mesto Bratislava </t>
  </si>
  <si>
    <t>NFP302020K036</t>
  </si>
  <si>
    <t>Obnova strednej odbornej školy Hlinícka 1, Bratislava</t>
  </si>
  <si>
    <t>Bratislavský samosprávny kraj</t>
  </si>
  <si>
    <t>NFP302020J208</t>
  </si>
  <si>
    <t>Rekonštrukcia a investičná podpora COVP Farského 9</t>
  </si>
  <si>
    <t>NFP302020J206</t>
  </si>
  <si>
    <t>Rekonštrukcia a investičná podpora COVP Ivanka pri Dunaji</t>
  </si>
  <si>
    <t>NFP302020K543</t>
  </si>
  <si>
    <t>Dizajn - multimédiá - podnikanie</t>
  </si>
  <si>
    <t>Súkromná stredná umelecká škola dizajnu, Ivánska cesta 21, Bratislava</t>
  </si>
  <si>
    <t>UMR BA</t>
  </si>
  <si>
    <t>NFP302020K572</t>
  </si>
  <si>
    <t>Zriadenie odborného pracoviska</t>
  </si>
  <si>
    <t>SOŠ obchodu a služieb Samuela Jurkoviča</t>
  </si>
  <si>
    <t>NFP302020J207</t>
  </si>
  <si>
    <t>Vytvorenie a rekonštrukcia COVP Ivanská cesta 21</t>
  </si>
  <si>
    <t xml:space="preserve">1. kolo </t>
  </si>
  <si>
    <t>NFP302020K273</t>
  </si>
  <si>
    <t>Férová škola</t>
  </si>
  <si>
    <t>Stredná zdravotnícka škola, Daxnerova 6, Trnava</t>
  </si>
  <si>
    <t>NFP302020J081</t>
  </si>
  <si>
    <t>Modernizácia materiálno-technického vybavenia odborných pracovísk na Súkromnej strednej odbornej škole DSA, Koniarekova 17, Trnava</t>
  </si>
  <si>
    <t>Deutsch-Slowakische Akademien, a.s.</t>
  </si>
  <si>
    <t>NFP302020K246</t>
  </si>
  <si>
    <t>Modernizácia materiálno-technického vybavenia odborných pracovísk školy pre praktické vyučovanie</t>
  </si>
  <si>
    <t>NFP302020J161</t>
  </si>
  <si>
    <t>Rekonštrukcia priestorov na praktické vyučovanie odborných predmetov v SOŠ veterinárnej v Nitre</t>
  </si>
  <si>
    <t>NFP302020J078</t>
  </si>
  <si>
    <t>Skvalitnenie a rozšírenie praktického vzdelávania v oblasti robotizácie kybernetických systémov</t>
  </si>
  <si>
    <t xml:space="preserve">UMR NR </t>
  </si>
  <si>
    <t xml:space="preserve">Mesto Trenčín </t>
  </si>
  <si>
    <t>NFP302020K436</t>
  </si>
  <si>
    <t>Vybudovanie COVP pre stavebníctvo - moderná výuka pre prax</t>
  </si>
  <si>
    <t>NFP302020K229</t>
  </si>
  <si>
    <t>Modernizácia odborného vzdelávania v SOŠ Trenčín</t>
  </si>
  <si>
    <t xml:space="preserve">Mesto Žilina </t>
  </si>
  <si>
    <t>NFP302020J133</t>
  </si>
  <si>
    <t>Modernizácia odborného vzdelávania v Hotelovej akadémii Žilina</t>
  </si>
  <si>
    <t>NFP302020J502</t>
  </si>
  <si>
    <t>Modernizácia odborného vzdelávania v SPŠ stavebnej Žilina</t>
  </si>
  <si>
    <t xml:space="preserve">Mesto Banská Bystrica </t>
  </si>
  <si>
    <t>NFP302020K484</t>
  </si>
  <si>
    <t>Rozvoj Spojenej školy v Banskej Bystrici</t>
  </si>
  <si>
    <t xml:space="preserve">Mesto Prešov </t>
  </si>
  <si>
    <t>NFP302020J942</t>
  </si>
  <si>
    <t>Zvýšenie počtu žiakov SOŠ podnikania v Prešove na praktickom vyučovaní</t>
  </si>
  <si>
    <t>Stredná odborná škola podnikania, Masarykova 24, Prešov</t>
  </si>
  <si>
    <t>NFP302020J554</t>
  </si>
  <si>
    <t>Kvalitná výučba – základ kvalitnej SOŠ technickej v Košiciach</t>
  </si>
  <si>
    <t>Stredná odborná škola technická, Kukučínova 23, Košice</t>
  </si>
  <si>
    <t>NFP302020J613</t>
  </si>
  <si>
    <t>Stredná odborná škola automobilová – brána do Tvojej  profesijnej budúcnosti</t>
  </si>
  <si>
    <t>Stredná odborná škola automobilová, Moldavská cesta 2, Košice</t>
  </si>
  <si>
    <t>NFP302020J578</t>
  </si>
  <si>
    <t>Kvalitná odborná príprava žiakov – úspech absolventov na trhu práce</t>
  </si>
  <si>
    <t>Stredná odborná škola, Ostrovského 1, Košice</t>
  </si>
  <si>
    <t>NFP302020J107</t>
  </si>
  <si>
    <t>Zdokonalenie materiálnych podmienok pre kvalité vzdelávanie v SPŠ stavebnej a geodetickej v Košiciach</t>
  </si>
  <si>
    <t>Stredná priemyselná škola stavebná a geodetická, Lermontovova 1, Košice</t>
  </si>
  <si>
    <t>NFP302020J599</t>
  </si>
  <si>
    <t>Zvýšenie kvality odborného vzdelávania na SOŠ, Učňovská 5, Košice - Šaca</t>
  </si>
  <si>
    <t>Stredná odborná škola Učňovská 5, Košice -Šaca</t>
  </si>
  <si>
    <t>NFP302020J670</t>
  </si>
  <si>
    <t>Učíme sa praxou</t>
  </si>
  <si>
    <t>Stredná priemyselná škola elektrotechnická, Komenského 44, Košice</t>
  </si>
  <si>
    <t>36063606</t>
  </si>
  <si>
    <t>31792952</t>
  </si>
  <si>
    <t>00893463</t>
  </si>
  <si>
    <t>IČO</t>
  </si>
  <si>
    <t>00607371</t>
  </si>
  <si>
    <t>47342242</t>
  </si>
  <si>
    <t>00491861</t>
  </si>
  <si>
    <t>37861298</t>
  </si>
  <si>
    <t>36126624</t>
  </si>
  <si>
    <t>37808427</t>
  </si>
  <si>
    <t>37956108</t>
  </si>
  <si>
    <t>37880241</t>
  </si>
  <si>
    <t>00893340</t>
  </si>
  <si>
    <t>17078407</t>
  </si>
  <si>
    <t>00893331</t>
  </si>
  <si>
    <t>00161764</t>
  </si>
  <si>
    <t>17050367</t>
  </si>
  <si>
    <t>00161756</t>
  </si>
  <si>
    <t>00159115</t>
  </si>
  <si>
    <t>00893137</t>
  </si>
  <si>
    <t>11882115</t>
  </si>
  <si>
    <t>45732604</t>
  </si>
  <si>
    <t>00607312</t>
  </si>
  <si>
    <t>00351873</t>
  </si>
  <si>
    <t>17050324</t>
  </si>
  <si>
    <t>17050456</t>
  </si>
  <si>
    <t>42144141</t>
  </si>
  <si>
    <t>00158518</t>
  </si>
  <si>
    <t>45022631</t>
  </si>
  <si>
    <t>00894818</t>
  </si>
  <si>
    <t>37890069</t>
  </si>
  <si>
    <t>37950711</t>
  </si>
  <si>
    <t>37956205</t>
  </si>
  <si>
    <t>37890051</t>
  </si>
  <si>
    <t>45015171</t>
  </si>
  <si>
    <t>42317657</t>
  </si>
  <si>
    <t>00891461</t>
  </si>
  <si>
    <t>42195462</t>
  </si>
  <si>
    <t>00159352</t>
  </si>
  <si>
    <t>00893307</t>
  </si>
  <si>
    <t>37890191</t>
  </si>
  <si>
    <t>00215589</t>
  </si>
  <si>
    <t>45733228</t>
  </si>
  <si>
    <t>00161560</t>
  </si>
  <si>
    <t>42189250</t>
  </si>
  <si>
    <t>42317665</t>
  </si>
  <si>
    <t>37956248</t>
  </si>
  <si>
    <t>37890221</t>
  </si>
  <si>
    <t>00161632</t>
  </si>
  <si>
    <t>37890115</t>
  </si>
  <si>
    <t>00686506</t>
  </si>
  <si>
    <t>00162132</t>
  </si>
  <si>
    <t>42035261</t>
  </si>
  <si>
    <t>00606791</t>
  </si>
  <si>
    <t>50481495</t>
  </si>
  <si>
    <t>00606740</t>
  </si>
  <si>
    <t>00161705</t>
  </si>
  <si>
    <t>17078393</t>
  </si>
  <si>
    <t>00159468</t>
  </si>
  <si>
    <t>42077133</t>
  </si>
  <si>
    <t>00159476</t>
  </si>
  <si>
    <t>37942492</t>
  </si>
  <si>
    <t>00891541</t>
  </si>
  <si>
    <t>00168637</t>
  </si>
  <si>
    <t>00893358</t>
  </si>
  <si>
    <t>17054273</t>
  </si>
  <si>
    <t>00159514</t>
  </si>
  <si>
    <t>00159531</t>
  </si>
  <si>
    <t>37942506</t>
  </si>
  <si>
    <t>42383153</t>
  </si>
  <si>
    <t>42096642</t>
  </si>
  <si>
    <t>00521663</t>
  </si>
  <si>
    <t>42096651</t>
  </si>
  <si>
    <t>17078385</t>
  </si>
  <si>
    <t>36187828</t>
  </si>
  <si>
    <t>35568330</t>
  </si>
  <si>
    <t>00159557</t>
  </si>
  <si>
    <t>35555912</t>
  </si>
  <si>
    <t>00162205</t>
  </si>
  <si>
    <t>17050545</t>
  </si>
  <si>
    <t>35568356</t>
  </si>
  <si>
    <t>17078491</t>
  </si>
  <si>
    <t>35568364</t>
  </si>
  <si>
    <t>Vyradená počas administratívneho overenia</t>
  </si>
  <si>
    <t>Nesplnenie podmienok poskytnutia príspevku</t>
  </si>
  <si>
    <t>Dôvod neschválenia</t>
  </si>
  <si>
    <t>Neschválená z dôvodu nedostatku finančných prostriedkov</t>
  </si>
  <si>
    <t>Konanie zastavené počas administratívneho overovania</t>
  </si>
  <si>
    <t>Nesplnené podmienky odborného hodnotenia</t>
  </si>
  <si>
    <t>zastavenie § 20 ods. 1 písm. a)</t>
  </si>
  <si>
    <t>Výberové kritéria nesplnené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</si>
</sst>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4" fontId="0" fillId="2" borderId="0" xfId="0" applyNumberFormat="1" applyFill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164" fontId="0" fillId="2" borderId="3" xfId="0" applyNumberFormat="1" applyFont="1" applyFill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 wrapText="1"/>
    </xf>
    <xf numFmtId="164" fontId="0" fillId="2" borderId="5" xfId="0" applyNumberFormat="1" applyFill="1" applyBorder="1" applyAlignment="1">
      <alignment horizontal="center" vertical="center" wrapText="1"/>
    </xf>
    <xf numFmtId="164" fontId="0" fillId="2" borderId="6" xfId="0" applyNumberFormat="1" applyFont="1" applyFill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wrapText="1"/>
    </xf>
    <xf numFmtId="164" fontId="0" fillId="2" borderId="8" xfId="0" applyNumberFormat="1" applyFill="1" applyBorder="1" applyAlignment="1">
      <alignment horizontal="center" vertical="center" wrapText="1"/>
    </xf>
    <xf numFmtId="164" fontId="0" fillId="2" borderId="9" xfId="0" applyNumberFormat="1" applyFont="1" applyFill="1" applyBorder="1" applyAlignment="1">
      <alignment horizontal="center" vertical="center"/>
    </xf>
    <xf numFmtId="4" fontId="1" fillId="3" borderId="10" xfId="0" applyNumberFormat="1" applyFont="1" applyFill="1" applyBorder="1" applyAlignment="1">
      <alignment horizontal="center" vertical="center" wrapText="1"/>
    </xf>
    <xf numFmtId="4" fontId="2" fillId="3" borderId="11" xfId="0" applyNumberFormat="1" applyFont="1" applyFill="1" applyBorder="1" applyAlignment="1">
      <alignment horizontal="center" vertical="center" wrapText="1"/>
    </xf>
    <xf numFmtId="4" fontId="3" fillId="3" borderId="11" xfId="0" applyNumberFormat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4" fontId="0" fillId="0" borderId="5" xfId="0" applyNumberFormat="1" applyFill="1" applyBorder="1" applyAlignment="1">
      <alignment horizontal="center" vertical="center" wrapText="1"/>
    </xf>
    <xf numFmtId="4" fontId="0" fillId="2" borderId="5" xfId="0" applyNumberFormat="1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center" vertical="center" wrapText="1"/>
    </xf>
    <xf numFmtId="4" fontId="1" fillId="4" borderId="10" xfId="0" applyNumberFormat="1" applyFont="1" applyFill="1" applyBorder="1" applyAlignment="1">
      <alignment horizontal="center" vertical="center" wrapText="1"/>
    </xf>
    <xf numFmtId="4" fontId="2" fillId="4" borderId="11" xfId="0" applyNumberFormat="1" applyFont="1" applyFill="1" applyBorder="1" applyAlignment="1">
      <alignment horizontal="center" vertical="center" wrapText="1"/>
    </xf>
    <xf numFmtId="4" fontId="3" fillId="4" borderId="11" xfId="0" applyNumberFormat="1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164" fontId="0" fillId="2" borderId="13" xfId="0" applyNumberFormat="1" applyFill="1" applyBorder="1" applyAlignment="1">
      <alignment horizontal="center" vertical="center" wrapText="1"/>
    </xf>
    <xf numFmtId="164" fontId="0" fillId="0" borderId="5" xfId="0" applyNumberFormat="1" applyFill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164" fontId="0" fillId="2" borderId="14" xfId="0" applyNumberFormat="1" applyFont="1" applyFill="1" applyBorder="1" applyAlignment="1">
      <alignment horizontal="center" vertical="center"/>
    </xf>
    <xf numFmtId="4" fontId="0" fillId="0" borderId="7" xfId="0" applyNumberFormat="1" applyFont="1" applyBorder="1" applyAlignment="1">
      <alignment horizontal="center" vertical="center" wrapText="1"/>
    </xf>
    <xf numFmtId="4" fontId="0" fillId="0" borderId="8" xfId="0" applyNumberFormat="1" applyFont="1" applyBorder="1" applyAlignment="1">
      <alignment horizontal="center" vertical="center" wrapText="1"/>
    </xf>
    <xf numFmtId="164" fontId="0" fillId="2" borderId="8" xfId="0" applyNumberFormat="1" applyFont="1" applyFill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 wrapText="1"/>
    </xf>
    <xf numFmtId="4" fontId="0" fillId="0" borderId="4" xfId="0" applyNumberFormat="1" applyFont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164" fontId="0" fillId="2" borderId="5" xfId="0" applyNumberFormat="1" applyFont="1" applyFill="1" applyBorder="1" applyAlignment="1">
      <alignment horizontal="center" vertical="center" wrapText="1"/>
    </xf>
    <xf numFmtId="164" fontId="0" fillId="2" borderId="13" xfId="0" applyNumberFormat="1" applyFont="1" applyFill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4" fontId="0" fillId="2" borderId="13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4" fontId="1" fillId="5" borderId="10" xfId="0" applyNumberFormat="1" applyFont="1" applyFill="1" applyBorder="1" applyAlignment="1">
      <alignment horizontal="center" vertical="center" wrapText="1"/>
    </xf>
    <xf numFmtId="4" fontId="2" fillId="5" borderId="11" xfId="0" applyNumberFormat="1" applyFont="1" applyFill="1" applyBorder="1" applyAlignment="1">
      <alignment horizontal="center" vertical="center" wrapText="1"/>
    </xf>
    <xf numFmtId="4" fontId="3" fillId="5" borderId="11" xfId="0" applyNumberFormat="1" applyFont="1" applyFill="1" applyBorder="1" applyAlignment="1">
      <alignment horizontal="center" vertical="center" wrapText="1"/>
    </xf>
    <xf numFmtId="164" fontId="0" fillId="0" borderId="5" xfId="0" applyNumberFormat="1" applyFont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4" fontId="8" fillId="0" borderId="7" xfId="0" applyNumberFormat="1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center" wrapText="1"/>
    </xf>
    <xf numFmtId="164" fontId="0" fillId="0" borderId="6" xfId="0" applyNumberFormat="1" applyFont="1" applyBorder="1" applyAlignment="1">
      <alignment horizontal="center" vertical="center" wrapText="1"/>
    </xf>
    <xf numFmtId="164" fontId="9" fillId="0" borderId="8" xfId="0" applyNumberFormat="1" applyFont="1" applyFill="1" applyBorder="1" applyAlignment="1">
      <alignment horizontal="center" vertical="center" wrapText="1"/>
    </xf>
    <xf numFmtId="164" fontId="10" fillId="0" borderId="8" xfId="0" applyNumberFormat="1" applyFont="1" applyFill="1" applyBorder="1" applyAlignment="1">
      <alignment horizontal="center" vertical="center" wrapText="1"/>
    </xf>
    <xf numFmtId="164" fontId="10" fillId="0" borderId="5" xfId="0" applyNumberFormat="1" applyFont="1" applyFill="1" applyBorder="1" applyAlignment="1">
      <alignment horizontal="center" vertical="center" wrapText="1"/>
    </xf>
    <xf numFmtId="164" fontId="10" fillId="0" borderId="13" xfId="0" applyNumberFormat="1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64" fontId="0" fillId="2" borderId="0" xfId="0" applyNumberFormat="1" applyFill="1" applyBorder="1" applyAlignment="1">
      <alignment horizontal="center" vertical="center" wrapText="1"/>
    </xf>
    <xf numFmtId="164" fontId="0" fillId="2" borderId="3" xfId="0" applyNumberFormat="1" applyFill="1" applyBorder="1" applyAlignment="1">
      <alignment horizontal="center" vertical="center" wrapText="1"/>
    </xf>
    <xf numFmtId="164" fontId="0" fillId="2" borderId="6" xfId="0" applyNumberFormat="1" applyFill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4" fontId="0" fillId="2" borderId="17" xfId="0" applyNumberFormat="1" applyFont="1" applyFill="1" applyBorder="1" applyAlignment="1">
      <alignment horizontal="center" vertical="center" wrapText="1"/>
    </xf>
    <xf numFmtId="164" fontId="0" fillId="2" borderId="17" xfId="0" applyNumberFormat="1" applyFont="1" applyFill="1" applyBorder="1" applyAlignment="1">
      <alignment horizontal="center" vertical="center" wrapText="1"/>
    </xf>
    <xf numFmtId="164" fontId="0" fillId="0" borderId="17" xfId="0" applyNumberFormat="1" applyFont="1" applyBorder="1" applyAlignment="1">
      <alignment horizontal="center" vertical="center" wrapText="1"/>
    </xf>
    <xf numFmtId="4" fontId="0" fillId="0" borderId="13" xfId="0" applyNumberFormat="1" applyFill="1" applyBorder="1" applyAlignment="1">
      <alignment horizontal="center" vertical="center" wrapText="1"/>
    </xf>
    <xf numFmtId="164" fontId="10" fillId="0" borderId="19" xfId="0" applyNumberFormat="1" applyFont="1" applyFill="1" applyBorder="1" applyAlignment="1">
      <alignment horizontal="center" vertical="center" wrapText="1"/>
    </xf>
    <xf numFmtId="164" fontId="10" fillId="0" borderId="20" xfId="0" applyNumberFormat="1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4" fontId="9" fillId="0" borderId="6" xfId="0" applyNumberFormat="1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4" fontId="9" fillId="0" borderId="9" xfId="0" applyNumberFormat="1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4" fontId="3" fillId="5" borderId="12" xfId="0" applyNumberFormat="1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164" fontId="0" fillId="2" borderId="11" xfId="0" applyNumberFormat="1" applyFont="1" applyFill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164" fontId="0" fillId="0" borderId="8" xfId="0" applyNumberForma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 wrapText="1"/>
    </xf>
    <xf numFmtId="4" fontId="0" fillId="2" borderId="17" xfId="0" applyNumberFormat="1" applyFill="1" applyBorder="1" applyAlignment="1">
      <alignment horizontal="center" vertical="center" wrapText="1"/>
    </xf>
    <xf numFmtId="164" fontId="0" fillId="2" borderId="17" xfId="0" applyNumberFormat="1" applyFill="1" applyBorder="1" applyAlignment="1">
      <alignment horizontal="center" vertical="center" wrapText="1"/>
    </xf>
    <xf numFmtId="164" fontId="0" fillId="0" borderId="17" xfId="0" applyNumberFormat="1" applyFill="1" applyBorder="1" applyAlignment="1">
      <alignment horizontal="center" vertical="center" wrapText="1"/>
    </xf>
    <xf numFmtId="4" fontId="0" fillId="2" borderId="18" xfId="0" applyNumberFormat="1" applyFill="1" applyBorder="1" applyAlignment="1">
      <alignment horizontal="center" vertical="center" wrapText="1"/>
    </xf>
    <xf numFmtId="4" fontId="0" fillId="2" borderId="3" xfId="0" applyNumberFormat="1" applyFill="1" applyBorder="1" applyAlignment="1">
      <alignment horizontal="center" vertical="center" wrapText="1"/>
    </xf>
    <xf numFmtId="4" fontId="0" fillId="2" borderId="6" xfId="0" applyNumberFormat="1" applyFill="1" applyBorder="1" applyAlignment="1">
      <alignment horizontal="center" vertical="center" wrapText="1"/>
    </xf>
    <xf numFmtId="4" fontId="1" fillId="4" borderId="23" xfId="0" applyNumberFormat="1" applyFont="1" applyFill="1" applyBorder="1" applyAlignment="1">
      <alignment horizontal="center" vertical="center" wrapText="1"/>
    </xf>
    <xf numFmtId="4" fontId="2" fillId="4" borderId="24" xfId="0" applyNumberFormat="1" applyFont="1" applyFill="1" applyBorder="1" applyAlignment="1">
      <alignment horizontal="center" vertical="center" wrapText="1"/>
    </xf>
    <xf numFmtId="4" fontId="3" fillId="4" borderId="24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2" borderId="11" xfId="0" applyNumberFormat="1" applyFont="1" applyFill="1" applyBorder="1" applyAlignment="1">
      <alignment horizontal="center" vertical="center" wrapText="1"/>
    </xf>
    <xf numFmtId="4" fontId="0" fillId="2" borderId="12" xfId="0" applyNumberFormat="1" applyFont="1" applyFill="1" applyBorder="1" applyAlignment="1">
      <alignment horizontal="center" vertical="center" wrapText="1"/>
    </xf>
    <xf numFmtId="164" fontId="0" fillId="0" borderId="13" xfId="0" applyNumberFormat="1" applyFont="1" applyFill="1" applyBorder="1" applyAlignment="1">
      <alignment horizontal="center" vertical="center" wrapText="1"/>
    </xf>
    <xf numFmtId="4" fontId="0" fillId="2" borderId="14" xfId="0" applyNumberFormat="1" applyFont="1" applyFill="1" applyBorder="1" applyAlignment="1">
      <alignment horizontal="center" vertical="center" wrapText="1"/>
    </xf>
    <xf numFmtId="4" fontId="1" fillId="5" borderId="23" xfId="0" applyNumberFormat="1" applyFont="1" applyFill="1" applyBorder="1" applyAlignment="1">
      <alignment horizontal="center" vertical="center" wrapText="1"/>
    </xf>
    <xf numFmtId="4" fontId="2" fillId="5" borderId="24" xfId="0" applyNumberFormat="1" applyFont="1" applyFill="1" applyBorder="1" applyAlignment="1">
      <alignment horizontal="center" vertical="center" wrapText="1"/>
    </xf>
    <xf numFmtId="4" fontId="3" fillId="5" borderId="24" xfId="0" applyNumberFormat="1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wrapText="1"/>
    </xf>
    <xf numFmtId="4" fontId="3" fillId="5" borderId="21" xfId="0" applyNumberFormat="1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4" fontId="0" fillId="2" borderId="18" xfId="0" applyNumberFormat="1" applyFont="1" applyFill="1" applyBorder="1" applyAlignment="1">
      <alignment horizontal="center" vertical="center" wrapText="1"/>
    </xf>
    <xf numFmtId="4" fontId="0" fillId="2" borderId="3" xfId="0" applyNumberFormat="1" applyFont="1" applyFill="1" applyBorder="1" applyAlignment="1">
      <alignment horizontal="center" vertical="center" wrapText="1"/>
    </xf>
    <xf numFmtId="4" fontId="0" fillId="2" borderId="5" xfId="0" applyNumberFormat="1" applyFont="1" applyFill="1" applyBorder="1" applyAlignment="1">
      <alignment horizontal="center" vertical="center" wrapText="1"/>
    </xf>
    <xf numFmtId="4" fontId="0" fillId="2" borderId="6" xfId="0" applyNumberFormat="1" applyFont="1" applyFill="1" applyBorder="1" applyAlignment="1">
      <alignment horizontal="center" vertical="center" wrapText="1"/>
    </xf>
    <xf numFmtId="4" fontId="7" fillId="4" borderId="24" xfId="0" applyNumberFormat="1" applyFont="1" applyFill="1" applyBorder="1" applyAlignment="1">
      <alignment horizontal="center" vertical="center" wrapText="1"/>
    </xf>
    <xf numFmtId="164" fontId="0" fillId="0" borderId="17" xfId="0" applyNumberFormat="1" applyFont="1" applyFill="1" applyBorder="1" applyAlignment="1">
      <alignment horizontal="center" vertical="center" wrapText="1"/>
    </xf>
    <xf numFmtId="4" fontId="0" fillId="2" borderId="2" xfId="0" applyNumberFormat="1" applyFont="1" applyFill="1" applyBorder="1" applyAlignment="1">
      <alignment horizontal="center" vertical="center" wrapText="1"/>
    </xf>
    <xf numFmtId="4" fontId="0" fillId="2" borderId="4" xfId="0" applyNumberFormat="1" applyFont="1" applyFill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horizontal="center" vertical="center" wrapText="1"/>
    </xf>
    <xf numFmtId="4" fontId="0" fillId="0" borderId="6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 horizontal="center" vertical="center" wrapText="1"/>
    </xf>
    <xf numFmtId="4" fontId="0" fillId="0" borderId="9" xfId="0" applyNumberFormat="1" applyFill="1" applyBorder="1" applyAlignment="1">
      <alignment horizontal="center" vertical="center" wrapText="1"/>
    </xf>
    <xf numFmtId="4" fontId="4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4" fontId="4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5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A1:M14"/>
  <sheetViews>
    <sheetView tabSelected="1" zoomScale="85" zoomScaleNormal="85" workbookViewId="0">
      <selection activeCell="C7" sqref="C7"/>
    </sheetView>
  </sheetViews>
  <sheetFormatPr defaultColWidth="26.7109375" defaultRowHeight="15" x14ac:dyDescent="0.25"/>
  <cols>
    <col min="1" max="1" width="10.5703125" style="8" customWidth="1"/>
    <col min="2" max="2" width="17.42578125" style="8" customWidth="1"/>
    <col min="3" max="3" width="28.42578125" style="8" customWidth="1"/>
    <col min="4" max="4" width="28" style="8" customWidth="1"/>
    <col min="5" max="5" width="20.140625" style="8" customWidth="1"/>
    <col min="6" max="6" width="12.7109375" style="8" customWidth="1"/>
    <col min="7" max="7" width="15" style="8" customWidth="1"/>
    <col min="8" max="8" width="15.42578125" style="8" customWidth="1"/>
    <col min="9" max="9" width="22.140625" style="8" customWidth="1"/>
    <col min="10" max="10" width="17.28515625" style="8" customWidth="1"/>
    <col min="11" max="11" width="17.7109375" style="8" customWidth="1"/>
    <col min="12" max="16384" width="26.7109375" style="8"/>
  </cols>
  <sheetData>
    <row r="1" spans="1:13" ht="18.75" x14ac:dyDescent="0.25">
      <c r="A1" s="127" t="s">
        <v>261</v>
      </c>
      <c r="B1" s="128"/>
      <c r="C1" s="129" t="s">
        <v>30</v>
      </c>
      <c r="D1" s="129"/>
      <c r="E1" s="129"/>
      <c r="F1" s="129"/>
    </row>
    <row r="2" spans="1:13" ht="19.5" customHeight="1" x14ac:dyDescent="0.25">
      <c r="B2" s="9"/>
      <c r="C2" s="130" t="s">
        <v>31</v>
      </c>
      <c r="D2" s="130"/>
      <c r="E2" s="130"/>
      <c r="F2" s="130"/>
    </row>
    <row r="3" spans="1:13" ht="15.75" thickBot="1" x14ac:dyDescent="0.3">
      <c r="A3" s="131" t="s">
        <v>26</v>
      </c>
      <c r="B3" s="132"/>
    </row>
    <row r="4" spans="1:13" ht="30.75" thickBot="1" x14ac:dyDescent="0.3">
      <c r="A4" s="22" t="s">
        <v>0</v>
      </c>
      <c r="B4" s="23" t="s">
        <v>1</v>
      </c>
      <c r="C4" s="23" t="s">
        <v>2</v>
      </c>
      <c r="D4" s="23" t="s">
        <v>3</v>
      </c>
      <c r="E4" s="23" t="s">
        <v>330</v>
      </c>
      <c r="F4" s="23" t="s">
        <v>4</v>
      </c>
      <c r="G4" s="23" t="s">
        <v>24</v>
      </c>
      <c r="H4" s="23" t="s">
        <v>25</v>
      </c>
      <c r="I4" s="24" t="s">
        <v>21</v>
      </c>
      <c r="J4" s="24" t="s">
        <v>22</v>
      </c>
      <c r="K4" s="25" t="s">
        <v>23</v>
      </c>
    </row>
    <row r="5" spans="1:13" ht="45" customHeight="1" x14ac:dyDescent="0.25">
      <c r="A5" s="18" t="s">
        <v>5</v>
      </c>
      <c r="B5" s="19" t="s">
        <v>262</v>
      </c>
      <c r="C5" s="19" t="s">
        <v>263</v>
      </c>
      <c r="D5" s="19" t="s">
        <v>264</v>
      </c>
      <c r="E5" s="19" t="s">
        <v>327</v>
      </c>
      <c r="F5" s="19" t="s">
        <v>272</v>
      </c>
      <c r="G5" s="20">
        <v>1607585.48</v>
      </c>
      <c r="H5" s="20">
        <f>G5*0.5</f>
        <v>803792.74</v>
      </c>
      <c r="I5" s="20">
        <v>1607585.48</v>
      </c>
      <c r="J5" s="20">
        <v>803792.74</v>
      </c>
      <c r="K5" s="21">
        <v>1527206.21</v>
      </c>
      <c r="L5" s="1"/>
    </row>
    <row r="6" spans="1:13" ht="44.25" customHeight="1" x14ac:dyDescent="0.25">
      <c r="A6" s="12" t="s">
        <v>5</v>
      </c>
      <c r="B6" s="10" t="s">
        <v>265</v>
      </c>
      <c r="C6" s="10" t="s">
        <v>266</v>
      </c>
      <c r="D6" s="10" t="s">
        <v>264</v>
      </c>
      <c r="E6" s="19" t="s">
        <v>327</v>
      </c>
      <c r="F6" s="19" t="s">
        <v>272</v>
      </c>
      <c r="G6" s="11">
        <v>3452488.06</v>
      </c>
      <c r="H6" s="20">
        <f t="shared" ref="H6:H8" si="0">G6*0.5</f>
        <v>1726244.03</v>
      </c>
      <c r="I6" s="11">
        <v>3452488.06</v>
      </c>
      <c r="J6" s="11">
        <v>1726244.03</v>
      </c>
      <c r="K6" s="13">
        <v>3279863.66</v>
      </c>
      <c r="L6" s="1"/>
    </row>
    <row r="7" spans="1:13" ht="45" x14ac:dyDescent="0.25">
      <c r="A7" s="12" t="s">
        <v>5</v>
      </c>
      <c r="B7" s="10" t="s">
        <v>267</v>
      </c>
      <c r="C7" s="10" t="s">
        <v>268</v>
      </c>
      <c r="D7" s="10" t="s">
        <v>264</v>
      </c>
      <c r="E7" s="19" t="s">
        <v>327</v>
      </c>
      <c r="F7" s="19" t="s">
        <v>272</v>
      </c>
      <c r="G7" s="11">
        <v>3789147.88</v>
      </c>
      <c r="H7" s="20">
        <f t="shared" si="0"/>
        <v>1894573.94</v>
      </c>
      <c r="I7" s="11">
        <v>3789147.8842105265</v>
      </c>
      <c r="J7" s="11">
        <v>1894573.9421052632</v>
      </c>
      <c r="K7" s="13">
        <v>3599690.49</v>
      </c>
      <c r="L7" s="1"/>
    </row>
    <row r="8" spans="1:13" ht="45.75" thickBot="1" x14ac:dyDescent="0.3">
      <c r="A8" s="14" t="s">
        <v>5</v>
      </c>
      <c r="B8" s="15" t="s">
        <v>269</v>
      </c>
      <c r="C8" s="15" t="s">
        <v>270</v>
      </c>
      <c r="D8" s="15" t="s">
        <v>271</v>
      </c>
      <c r="E8" s="35" t="s">
        <v>328</v>
      </c>
      <c r="F8" s="35" t="s">
        <v>272</v>
      </c>
      <c r="G8" s="16">
        <v>1509674.66</v>
      </c>
      <c r="H8" s="36">
        <f t="shared" si="0"/>
        <v>754837.33</v>
      </c>
      <c r="I8" s="16">
        <v>1501014.52</v>
      </c>
      <c r="J8" s="16">
        <v>750507.26</v>
      </c>
      <c r="K8" s="17">
        <v>1425963.79</v>
      </c>
      <c r="L8" s="1"/>
    </row>
    <row r="9" spans="1:13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2"/>
    </row>
    <row r="10" spans="1:13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2"/>
    </row>
    <row r="11" spans="1:13" ht="15" customHeight="1" thickBot="1" x14ac:dyDescent="0.3">
      <c r="A11" s="131" t="s">
        <v>28</v>
      </c>
      <c r="B11" s="132"/>
      <c r="C11" s="3"/>
      <c r="D11" s="3"/>
      <c r="E11" s="3"/>
      <c r="F11" s="3"/>
      <c r="G11" s="3"/>
      <c r="H11" s="3"/>
      <c r="I11" s="3"/>
      <c r="J11" s="3"/>
      <c r="K11" s="2"/>
    </row>
    <row r="12" spans="1:13" ht="45.75" customHeight="1" thickBot="1" x14ac:dyDescent="0.3">
      <c r="A12" s="31" t="s">
        <v>0</v>
      </c>
      <c r="B12" s="32" t="s">
        <v>1</v>
      </c>
      <c r="C12" s="32" t="s">
        <v>2</v>
      </c>
      <c r="D12" s="32" t="s">
        <v>3</v>
      </c>
      <c r="E12" s="32" t="s">
        <v>330</v>
      </c>
      <c r="F12" s="32" t="s">
        <v>4</v>
      </c>
      <c r="G12" s="32" t="s">
        <v>24</v>
      </c>
      <c r="H12" s="32" t="s">
        <v>25</v>
      </c>
      <c r="I12" s="33" t="s">
        <v>21</v>
      </c>
      <c r="J12" s="33" t="s">
        <v>22</v>
      </c>
      <c r="K12" s="92" t="s">
        <v>23</v>
      </c>
      <c r="L12" s="34" t="s">
        <v>412</v>
      </c>
    </row>
    <row r="13" spans="1:13" s="3" customFormat="1" ht="30" x14ac:dyDescent="0.25">
      <c r="A13" s="18" t="s">
        <v>5</v>
      </c>
      <c r="B13" s="125" t="s">
        <v>273</v>
      </c>
      <c r="C13" s="125" t="s">
        <v>274</v>
      </c>
      <c r="D13" s="125" t="s">
        <v>275</v>
      </c>
      <c r="E13" s="125" t="s">
        <v>329</v>
      </c>
      <c r="F13" s="30" t="s">
        <v>272</v>
      </c>
      <c r="G13" s="91">
        <v>34298.86</v>
      </c>
      <c r="H13" s="91">
        <v>17149.43</v>
      </c>
      <c r="I13" s="20">
        <v>0</v>
      </c>
      <c r="J13" s="20">
        <v>0</v>
      </c>
      <c r="K13" s="91">
        <v>0</v>
      </c>
      <c r="L13" s="126" t="s">
        <v>411</v>
      </c>
      <c r="M13" s="8"/>
    </row>
    <row r="14" spans="1:13" ht="30.75" thickBot="1" x14ac:dyDescent="0.3">
      <c r="A14" s="46" t="s">
        <v>5</v>
      </c>
      <c r="B14" s="117" t="s">
        <v>276</v>
      </c>
      <c r="C14" s="117" t="s">
        <v>277</v>
      </c>
      <c r="D14" s="117" t="s">
        <v>264</v>
      </c>
      <c r="E14" s="28" t="s">
        <v>327</v>
      </c>
      <c r="F14" s="117" t="s">
        <v>272</v>
      </c>
      <c r="G14" s="49">
        <v>3591575.34</v>
      </c>
      <c r="H14" s="58">
        <f>G14*0.5</f>
        <v>1795787.67</v>
      </c>
      <c r="I14" s="49">
        <v>0</v>
      </c>
      <c r="J14" s="49">
        <v>0</v>
      </c>
      <c r="K14" s="123">
        <v>0</v>
      </c>
      <c r="L14" s="124" t="s">
        <v>411</v>
      </c>
    </row>
  </sheetData>
  <mergeCells count="5">
    <mergeCell ref="A1:B1"/>
    <mergeCell ref="C1:F1"/>
    <mergeCell ref="C2:F2"/>
    <mergeCell ref="A3:B3"/>
    <mergeCell ref="A11:B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ignoredErrors>
    <ignoredError sqref="E5:E1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85" zoomScaleNormal="85" workbookViewId="0">
      <selection activeCell="J19" sqref="J19"/>
    </sheetView>
  </sheetViews>
  <sheetFormatPr defaultColWidth="26.7109375" defaultRowHeight="15" x14ac:dyDescent="0.25"/>
  <cols>
    <col min="1" max="1" width="10.5703125" style="8" customWidth="1"/>
    <col min="2" max="2" width="17.42578125" style="8" customWidth="1"/>
    <col min="3" max="3" width="26.28515625" style="8" customWidth="1"/>
    <col min="4" max="4" width="18.140625" style="8" customWidth="1"/>
    <col min="5" max="5" width="13.7109375" style="8" customWidth="1"/>
    <col min="6" max="6" width="12.7109375" style="8" customWidth="1"/>
    <col min="7" max="7" width="15" style="8" customWidth="1"/>
    <col min="8" max="8" width="15.42578125" style="8" customWidth="1"/>
    <col min="9" max="9" width="22.140625" style="8" customWidth="1"/>
    <col min="10" max="10" width="17.28515625" style="8" customWidth="1"/>
    <col min="11" max="11" width="17.7109375" style="8" customWidth="1"/>
    <col min="12" max="16384" width="26.7109375" style="8"/>
  </cols>
  <sheetData>
    <row r="1" spans="1:13" ht="18.75" x14ac:dyDescent="0.25">
      <c r="A1" s="127" t="s">
        <v>56</v>
      </c>
      <c r="B1" s="128"/>
      <c r="C1" s="129" t="s">
        <v>30</v>
      </c>
      <c r="D1" s="129"/>
      <c r="E1" s="129"/>
      <c r="F1" s="129"/>
    </row>
    <row r="2" spans="1:13" ht="19.5" customHeight="1" x14ac:dyDescent="0.25">
      <c r="B2" s="9"/>
      <c r="C2" s="130" t="s">
        <v>31</v>
      </c>
      <c r="D2" s="130"/>
      <c r="E2" s="130"/>
      <c r="F2" s="130"/>
    </row>
    <row r="3" spans="1:13" ht="15.75" thickBot="1" x14ac:dyDescent="0.3">
      <c r="A3" s="131" t="s">
        <v>26</v>
      </c>
      <c r="B3" s="132"/>
    </row>
    <row r="4" spans="1:13" ht="30.75" thickBot="1" x14ac:dyDescent="0.3">
      <c r="A4" s="22" t="s">
        <v>0</v>
      </c>
      <c r="B4" s="23" t="s">
        <v>1</v>
      </c>
      <c r="C4" s="23" t="s">
        <v>2</v>
      </c>
      <c r="D4" s="23" t="s">
        <v>3</v>
      </c>
      <c r="E4" s="23" t="s">
        <v>330</v>
      </c>
      <c r="F4" s="23" t="s">
        <v>4</v>
      </c>
      <c r="G4" s="23" t="s">
        <v>24</v>
      </c>
      <c r="H4" s="23" t="s">
        <v>25</v>
      </c>
      <c r="I4" s="24" t="s">
        <v>21</v>
      </c>
      <c r="J4" s="24" t="s">
        <v>22</v>
      </c>
      <c r="K4" s="25" t="s">
        <v>23</v>
      </c>
    </row>
    <row r="5" spans="1:13" ht="60" x14ac:dyDescent="0.25">
      <c r="A5" s="18" t="s">
        <v>5</v>
      </c>
      <c r="B5" s="19" t="s">
        <v>57</v>
      </c>
      <c r="C5" s="19" t="s">
        <v>58</v>
      </c>
      <c r="D5" s="19" t="s">
        <v>59</v>
      </c>
      <c r="E5" s="19" t="s">
        <v>334</v>
      </c>
      <c r="F5" s="19" t="s">
        <v>17</v>
      </c>
      <c r="G5" s="20">
        <v>916485.24</v>
      </c>
      <c r="H5" s="20">
        <f>G5*0.85</f>
        <v>779012.45400000003</v>
      </c>
      <c r="I5" s="20">
        <v>915398.24</v>
      </c>
      <c r="J5" s="20">
        <v>778088.50399999996</v>
      </c>
      <c r="K5" s="21">
        <v>869628.33</v>
      </c>
      <c r="L5" s="1"/>
    </row>
    <row r="6" spans="1:13" ht="30" x14ac:dyDescent="0.25">
      <c r="A6" s="12" t="s">
        <v>5</v>
      </c>
      <c r="B6" s="10" t="s">
        <v>60</v>
      </c>
      <c r="C6" s="10" t="s">
        <v>61</v>
      </c>
      <c r="D6" s="10" t="s">
        <v>59</v>
      </c>
      <c r="E6" s="19" t="s">
        <v>334</v>
      </c>
      <c r="F6" s="19" t="s">
        <v>17</v>
      </c>
      <c r="G6" s="11">
        <v>1350622.26</v>
      </c>
      <c r="H6" s="20">
        <f t="shared" ref="H6:H8" si="0">G6*0.85</f>
        <v>1148028.9210000001</v>
      </c>
      <c r="I6" s="11">
        <v>1336352.5900000001</v>
      </c>
      <c r="J6" s="11">
        <v>1135899.7015</v>
      </c>
      <c r="K6" s="13">
        <v>1269534.96</v>
      </c>
      <c r="L6" s="1"/>
    </row>
    <row r="7" spans="1:13" ht="60" x14ac:dyDescent="0.25">
      <c r="A7" s="12" t="s">
        <v>5</v>
      </c>
      <c r="B7" s="10" t="s">
        <v>62</v>
      </c>
      <c r="C7" s="10" t="s">
        <v>63</v>
      </c>
      <c r="D7" s="10" t="s">
        <v>59</v>
      </c>
      <c r="E7" s="19" t="s">
        <v>334</v>
      </c>
      <c r="F7" s="19" t="s">
        <v>17</v>
      </c>
      <c r="G7" s="11">
        <v>914885.48</v>
      </c>
      <c r="H7" s="20">
        <f t="shared" si="0"/>
        <v>777652.65799999994</v>
      </c>
      <c r="I7" s="11">
        <v>914885.48</v>
      </c>
      <c r="J7" s="11">
        <v>777652.65799999994</v>
      </c>
      <c r="K7" s="13">
        <v>869141.21</v>
      </c>
      <c r="L7" s="1"/>
    </row>
    <row r="8" spans="1:13" ht="60.75" thickBot="1" x14ac:dyDescent="0.3">
      <c r="A8" s="14" t="s">
        <v>5</v>
      </c>
      <c r="B8" s="15" t="s">
        <v>64</v>
      </c>
      <c r="C8" s="15" t="s">
        <v>65</v>
      </c>
      <c r="D8" s="15" t="s">
        <v>59</v>
      </c>
      <c r="E8" s="35" t="s">
        <v>334</v>
      </c>
      <c r="F8" s="35" t="s">
        <v>17</v>
      </c>
      <c r="G8" s="16">
        <v>1509710.51</v>
      </c>
      <c r="H8" s="36">
        <f t="shared" si="0"/>
        <v>1283253.9335</v>
      </c>
      <c r="I8" s="16">
        <v>1507031.51</v>
      </c>
      <c r="J8" s="16">
        <v>1280976.7834999999</v>
      </c>
      <c r="K8" s="17">
        <v>1431679.93</v>
      </c>
      <c r="L8" s="1"/>
    </row>
    <row r="9" spans="1:13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2"/>
    </row>
    <row r="10" spans="1:13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2"/>
    </row>
    <row r="11" spans="1:13" ht="15" customHeight="1" thickBot="1" x14ac:dyDescent="0.3">
      <c r="A11" s="131" t="s">
        <v>28</v>
      </c>
      <c r="B11" s="132"/>
      <c r="C11" s="3"/>
      <c r="D11" s="3"/>
      <c r="E11" s="3"/>
      <c r="F11" s="3"/>
      <c r="G11" s="3"/>
      <c r="H11" s="3"/>
      <c r="I11" s="3"/>
      <c r="J11" s="3"/>
      <c r="K11" s="2"/>
    </row>
    <row r="12" spans="1:13" ht="45.75" customHeight="1" thickBot="1" x14ac:dyDescent="0.3">
      <c r="A12" s="31" t="s">
        <v>0</v>
      </c>
      <c r="B12" s="32" t="s">
        <v>1</v>
      </c>
      <c r="C12" s="32" t="s">
        <v>2</v>
      </c>
      <c r="D12" s="32" t="s">
        <v>3</v>
      </c>
      <c r="E12" s="32" t="s">
        <v>330</v>
      </c>
      <c r="F12" s="32" t="s">
        <v>4</v>
      </c>
      <c r="G12" s="32" t="s">
        <v>24</v>
      </c>
      <c r="H12" s="32" t="s">
        <v>25</v>
      </c>
      <c r="I12" s="33" t="s">
        <v>21</v>
      </c>
      <c r="J12" s="33" t="s">
        <v>22</v>
      </c>
      <c r="K12" s="92" t="s">
        <v>23</v>
      </c>
      <c r="L12" s="34" t="s">
        <v>412</v>
      </c>
    </row>
    <row r="13" spans="1:13" ht="45" x14ac:dyDescent="0.25">
      <c r="A13" s="93" t="s">
        <v>5</v>
      </c>
      <c r="B13" s="94" t="s">
        <v>66</v>
      </c>
      <c r="C13" s="94" t="s">
        <v>67</v>
      </c>
      <c r="D13" s="94" t="s">
        <v>59</v>
      </c>
      <c r="E13" s="94" t="s">
        <v>334</v>
      </c>
      <c r="F13" s="94" t="s">
        <v>17</v>
      </c>
      <c r="G13" s="95">
        <v>1718974.84</v>
      </c>
      <c r="H13" s="95">
        <f>G13*0.85</f>
        <v>1461128.6140000001</v>
      </c>
      <c r="I13" s="95">
        <v>0</v>
      </c>
      <c r="J13" s="95">
        <v>0</v>
      </c>
      <c r="K13" s="95">
        <v>0</v>
      </c>
      <c r="L13" s="97" t="s">
        <v>415</v>
      </c>
    </row>
    <row r="14" spans="1:13" s="3" customFormat="1" ht="30.75" thickBot="1" x14ac:dyDescent="0.3">
      <c r="A14" s="14" t="s">
        <v>5</v>
      </c>
      <c r="B14" s="28" t="s">
        <v>68</v>
      </c>
      <c r="C14" s="28" t="s">
        <v>69</v>
      </c>
      <c r="D14" s="28" t="s">
        <v>59</v>
      </c>
      <c r="E14" s="28" t="s">
        <v>334</v>
      </c>
      <c r="F14" s="29" t="s">
        <v>17</v>
      </c>
      <c r="G14" s="37">
        <v>569814.92000000004</v>
      </c>
      <c r="H14" s="16">
        <f>G14*0.85</f>
        <v>484342.68200000003</v>
      </c>
      <c r="I14" s="16">
        <v>0</v>
      </c>
      <c r="J14" s="16">
        <v>0</v>
      </c>
      <c r="K14" s="16">
        <v>0</v>
      </c>
      <c r="L14" s="99" t="s">
        <v>415</v>
      </c>
      <c r="M14" s="8"/>
    </row>
    <row r="15" spans="1:13" s="3" customFormat="1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M15" s="8"/>
    </row>
    <row r="16" spans="1:13" s="3" customFormat="1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M16" s="8"/>
    </row>
  </sheetData>
  <mergeCells count="5">
    <mergeCell ref="A1:B1"/>
    <mergeCell ref="C1:F1"/>
    <mergeCell ref="C2:F2"/>
    <mergeCell ref="A3:B3"/>
    <mergeCell ref="A11:B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ignoredErrors>
    <ignoredError sqref="E5:E11 E13:E14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zoomScale="85" zoomScaleNormal="85" workbookViewId="0">
      <selection activeCell="G14" sqref="G14"/>
    </sheetView>
  </sheetViews>
  <sheetFormatPr defaultColWidth="26.7109375" defaultRowHeight="15" x14ac:dyDescent="0.25"/>
  <cols>
    <col min="1" max="1" width="10.5703125" style="8" customWidth="1"/>
    <col min="2" max="2" width="17.42578125" style="8" customWidth="1"/>
    <col min="3" max="3" width="26.28515625" style="8" customWidth="1"/>
    <col min="4" max="4" width="18.140625" style="8" customWidth="1"/>
    <col min="5" max="5" width="15" style="8" customWidth="1"/>
    <col min="6" max="6" width="12.7109375" style="8" customWidth="1"/>
    <col min="7" max="7" width="15" style="8" customWidth="1"/>
    <col min="8" max="8" width="15.42578125" style="8" customWidth="1"/>
    <col min="9" max="9" width="22.140625" style="8" customWidth="1"/>
    <col min="10" max="10" width="17.28515625" style="8" customWidth="1"/>
    <col min="11" max="11" width="17.7109375" style="8" customWidth="1"/>
    <col min="12" max="16384" width="26.7109375" style="8"/>
  </cols>
  <sheetData>
    <row r="1" spans="1:13" ht="18.75" x14ac:dyDescent="0.25">
      <c r="A1" s="127" t="s">
        <v>70</v>
      </c>
      <c r="B1" s="128"/>
      <c r="C1" s="129" t="s">
        <v>30</v>
      </c>
      <c r="D1" s="129"/>
      <c r="E1" s="129"/>
      <c r="F1" s="129"/>
    </row>
    <row r="2" spans="1:13" ht="19.5" customHeight="1" x14ac:dyDescent="0.25">
      <c r="B2" s="9"/>
      <c r="C2" s="130" t="s">
        <v>31</v>
      </c>
      <c r="D2" s="130"/>
      <c r="E2" s="130"/>
      <c r="F2" s="130"/>
    </row>
    <row r="3" spans="1:13" ht="15.75" thickBot="1" x14ac:dyDescent="0.3">
      <c r="A3" s="131" t="s">
        <v>26</v>
      </c>
      <c r="B3" s="132"/>
    </row>
    <row r="4" spans="1:13" ht="30.75" thickBot="1" x14ac:dyDescent="0.3">
      <c r="A4" s="22" t="s">
        <v>0</v>
      </c>
      <c r="B4" s="23" t="s">
        <v>1</v>
      </c>
      <c r="C4" s="23" t="s">
        <v>2</v>
      </c>
      <c r="D4" s="23" t="s">
        <v>3</v>
      </c>
      <c r="E4" s="23" t="s">
        <v>330</v>
      </c>
      <c r="F4" s="23" t="s">
        <v>4</v>
      </c>
      <c r="G4" s="23" t="s">
        <v>24</v>
      </c>
      <c r="H4" s="23" t="s">
        <v>25</v>
      </c>
      <c r="I4" s="24" t="s">
        <v>21</v>
      </c>
      <c r="J4" s="24" t="s">
        <v>22</v>
      </c>
      <c r="K4" s="25" t="s">
        <v>23</v>
      </c>
    </row>
    <row r="5" spans="1:13" ht="60" x14ac:dyDescent="0.25">
      <c r="A5" s="18" t="s">
        <v>5</v>
      </c>
      <c r="B5" s="19" t="s">
        <v>71</v>
      </c>
      <c r="C5" s="19" t="s">
        <v>72</v>
      </c>
      <c r="D5" s="19" t="s">
        <v>73</v>
      </c>
      <c r="E5" s="19" t="s">
        <v>335</v>
      </c>
      <c r="F5" s="19" t="s">
        <v>16</v>
      </c>
      <c r="G5" s="20">
        <v>248961.31</v>
      </c>
      <c r="H5" s="20">
        <f>G5*0.85</f>
        <v>211617.11350000001</v>
      </c>
      <c r="I5" s="20">
        <v>248961.30526315788</v>
      </c>
      <c r="J5" s="20">
        <v>211617.10947368419</v>
      </c>
      <c r="K5" s="21">
        <v>236513.24</v>
      </c>
      <c r="L5" s="1"/>
    </row>
    <row r="6" spans="1:13" ht="45" x14ac:dyDescent="0.25">
      <c r="A6" s="12" t="s">
        <v>5</v>
      </c>
      <c r="B6" s="10" t="s">
        <v>74</v>
      </c>
      <c r="C6" s="10" t="s">
        <v>75</v>
      </c>
      <c r="D6" s="10" t="s">
        <v>73</v>
      </c>
      <c r="E6" s="19" t="s">
        <v>335</v>
      </c>
      <c r="F6" s="19" t="s">
        <v>16</v>
      </c>
      <c r="G6" s="11">
        <v>1130628.6200000001</v>
      </c>
      <c r="H6" s="20">
        <f t="shared" ref="H6:H9" si="0">G6*0.85</f>
        <v>961034.32700000005</v>
      </c>
      <c r="I6" s="11">
        <v>1130628.6210526316</v>
      </c>
      <c r="J6" s="11">
        <v>961034.3278947369</v>
      </c>
      <c r="K6" s="13">
        <v>1074097.19</v>
      </c>
      <c r="L6" s="1"/>
    </row>
    <row r="7" spans="1:13" ht="60" x14ac:dyDescent="0.25">
      <c r="A7" s="12" t="s">
        <v>5</v>
      </c>
      <c r="B7" s="10" t="s">
        <v>76</v>
      </c>
      <c r="C7" s="10" t="s">
        <v>77</v>
      </c>
      <c r="D7" s="10" t="s">
        <v>73</v>
      </c>
      <c r="E7" s="19" t="s">
        <v>335</v>
      </c>
      <c r="F7" s="19" t="s">
        <v>16</v>
      </c>
      <c r="G7" s="11">
        <v>459503.61</v>
      </c>
      <c r="H7" s="20">
        <f t="shared" si="0"/>
        <v>390578.06849999999</v>
      </c>
      <c r="I7" s="11">
        <v>459503.61052631581</v>
      </c>
      <c r="J7" s="11">
        <v>390578.06894736842</v>
      </c>
      <c r="K7" s="13">
        <v>436528.43</v>
      </c>
      <c r="L7" s="1"/>
    </row>
    <row r="8" spans="1:13" ht="30" x14ac:dyDescent="0.25">
      <c r="A8" s="12" t="s">
        <v>5</v>
      </c>
      <c r="B8" s="10" t="s">
        <v>78</v>
      </c>
      <c r="C8" s="10" t="s">
        <v>79</v>
      </c>
      <c r="D8" s="10" t="s">
        <v>73</v>
      </c>
      <c r="E8" s="19" t="s">
        <v>335</v>
      </c>
      <c r="F8" s="19" t="s">
        <v>16</v>
      </c>
      <c r="G8" s="11">
        <v>878543.62</v>
      </c>
      <c r="H8" s="20">
        <f t="shared" si="0"/>
        <v>746762.07699999993</v>
      </c>
      <c r="I8" s="11">
        <v>878543.62105263153</v>
      </c>
      <c r="J8" s="11">
        <v>746762.07789473678</v>
      </c>
      <c r="K8" s="13">
        <v>834616.44</v>
      </c>
      <c r="L8" s="1"/>
    </row>
    <row r="9" spans="1:13" ht="30.75" thickBot="1" x14ac:dyDescent="0.3">
      <c r="A9" s="14" t="s">
        <v>5</v>
      </c>
      <c r="B9" s="15" t="s">
        <v>80</v>
      </c>
      <c r="C9" s="15" t="s">
        <v>81</v>
      </c>
      <c r="D9" s="15" t="s">
        <v>73</v>
      </c>
      <c r="E9" s="35" t="s">
        <v>335</v>
      </c>
      <c r="F9" s="35" t="s">
        <v>16</v>
      </c>
      <c r="G9" s="16">
        <v>625410.39</v>
      </c>
      <c r="H9" s="36">
        <f t="shared" si="0"/>
        <v>531598.83149999997</v>
      </c>
      <c r="I9" s="16">
        <v>624690.39</v>
      </c>
      <c r="J9" s="16">
        <v>530986.83149999997</v>
      </c>
      <c r="K9" s="17">
        <v>593455.87</v>
      </c>
      <c r="L9" s="1"/>
    </row>
    <row r="10" spans="1:13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2"/>
    </row>
    <row r="11" spans="1:13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2"/>
    </row>
    <row r="12" spans="1:13" s="3" customFormat="1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M12" s="8"/>
    </row>
  </sheetData>
  <mergeCells count="4">
    <mergeCell ref="A1:B1"/>
    <mergeCell ref="C1:F1"/>
    <mergeCell ref="C2:F2"/>
    <mergeCell ref="A3:B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ignoredErrors>
    <ignoredError sqref="E5:E9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zoomScale="85" zoomScaleNormal="85" workbookViewId="0">
      <selection activeCell="K20" sqref="K20"/>
    </sheetView>
  </sheetViews>
  <sheetFormatPr defaultColWidth="26.7109375" defaultRowHeight="15" x14ac:dyDescent="0.25"/>
  <cols>
    <col min="1" max="1" width="10.5703125" style="8" customWidth="1"/>
    <col min="2" max="2" width="17.42578125" style="8" customWidth="1"/>
    <col min="3" max="3" width="26.28515625" style="8" customWidth="1"/>
    <col min="4" max="4" width="18.140625" style="8" customWidth="1"/>
    <col min="5" max="5" width="15.28515625" style="8" customWidth="1"/>
    <col min="6" max="6" width="12.7109375" style="8" customWidth="1"/>
    <col min="7" max="7" width="15" style="8" customWidth="1"/>
    <col min="8" max="8" width="15.42578125" style="8" customWidth="1"/>
    <col min="9" max="9" width="22.140625" style="8" customWidth="1"/>
    <col min="10" max="10" width="17.28515625" style="8" customWidth="1"/>
    <col min="11" max="11" width="17.7109375" style="8" customWidth="1"/>
    <col min="12" max="16384" width="26.7109375" style="8"/>
  </cols>
  <sheetData>
    <row r="1" spans="1:12" ht="18.75" x14ac:dyDescent="0.25">
      <c r="A1" s="127" t="s">
        <v>82</v>
      </c>
      <c r="B1" s="128"/>
      <c r="C1" s="129" t="s">
        <v>30</v>
      </c>
      <c r="D1" s="129"/>
      <c r="E1" s="129"/>
      <c r="F1" s="129"/>
    </row>
    <row r="2" spans="1:12" ht="19.5" customHeight="1" x14ac:dyDescent="0.25">
      <c r="B2" s="9"/>
      <c r="C2" s="130" t="s">
        <v>31</v>
      </c>
      <c r="D2" s="130"/>
      <c r="E2" s="130"/>
      <c r="F2" s="130"/>
    </row>
    <row r="3" spans="1:12" ht="15.75" thickBot="1" x14ac:dyDescent="0.3">
      <c r="A3" s="131" t="s">
        <v>26</v>
      </c>
      <c r="B3" s="132"/>
    </row>
    <row r="4" spans="1:12" ht="30.75" thickBot="1" x14ac:dyDescent="0.3">
      <c r="A4" s="22" t="s">
        <v>0</v>
      </c>
      <c r="B4" s="23" t="s">
        <v>1</v>
      </c>
      <c r="C4" s="23" t="s">
        <v>2</v>
      </c>
      <c r="D4" s="23" t="s">
        <v>3</v>
      </c>
      <c r="E4" s="23" t="s">
        <v>330</v>
      </c>
      <c r="F4" s="23" t="s">
        <v>4</v>
      </c>
      <c r="G4" s="23" t="s">
        <v>24</v>
      </c>
      <c r="H4" s="23" t="s">
        <v>25</v>
      </c>
      <c r="I4" s="24" t="s">
        <v>21</v>
      </c>
      <c r="J4" s="24" t="s">
        <v>22</v>
      </c>
      <c r="K4" s="25" t="s">
        <v>23</v>
      </c>
    </row>
    <row r="5" spans="1:12" ht="30" x14ac:dyDescent="0.25">
      <c r="A5" s="40" t="s">
        <v>5</v>
      </c>
      <c r="B5" s="41" t="s">
        <v>83</v>
      </c>
      <c r="C5" s="41" t="s">
        <v>84</v>
      </c>
      <c r="D5" s="41" t="s">
        <v>85</v>
      </c>
      <c r="E5" s="41" t="s">
        <v>336</v>
      </c>
      <c r="F5" s="41" t="s">
        <v>9</v>
      </c>
      <c r="G5" s="42">
        <v>1378298.8799999999</v>
      </c>
      <c r="H5" s="42">
        <f>G5*0.85</f>
        <v>1171554.048</v>
      </c>
      <c r="I5" s="42">
        <v>1378298.8842105262</v>
      </c>
      <c r="J5" s="42">
        <v>1171554.0515789473</v>
      </c>
      <c r="K5" s="21">
        <v>1309383.94</v>
      </c>
      <c r="L5" s="1"/>
    </row>
    <row r="6" spans="1:12" ht="45" x14ac:dyDescent="0.25">
      <c r="A6" s="43" t="s">
        <v>5</v>
      </c>
      <c r="B6" s="44" t="s">
        <v>86</v>
      </c>
      <c r="C6" s="44" t="s">
        <v>87</v>
      </c>
      <c r="D6" s="44" t="s">
        <v>85</v>
      </c>
      <c r="E6" s="41" t="s">
        <v>336</v>
      </c>
      <c r="F6" s="41" t="s">
        <v>9</v>
      </c>
      <c r="G6" s="45">
        <v>464411.42</v>
      </c>
      <c r="H6" s="42">
        <f t="shared" ref="H6:H12" si="0">G6*0.85</f>
        <v>394749.70699999999</v>
      </c>
      <c r="I6" s="45">
        <v>446944.52631578944</v>
      </c>
      <c r="J6" s="45">
        <v>379902.84736842103</v>
      </c>
      <c r="K6" s="13">
        <v>424597.3</v>
      </c>
      <c r="L6" s="1"/>
    </row>
    <row r="7" spans="1:12" ht="60" x14ac:dyDescent="0.25">
      <c r="A7" s="40" t="s">
        <v>5</v>
      </c>
      <c r="B7" s="44" t="s">
        <v>88</v>
      </c>
      <c r="C7" s="44" t="s">
        <v>89</v>
      </c>
      <c r="D7" s="44" t="s">
        <v>85</v>
      </c>
      <c r="E7" s="41" t="s">
        <v>336</v>
      </c>
      <c r="F7" s="41" t="s">
        <v>9</v>
      </c>
      <c r="G7" s="45">
        <v>1238977.72</v>
      </c>
      <c r="H7" s="42">
        <f t="shared" si="0"/>
        <v>1053131.0619999999</v>
      </c>
      <c r="I7" s="45">
        <v>1193201.1157894738</v>
      </c>
      <c r="J7" s="45">
        <v>1014220.9484210527</v>
      </c>
      <c r="K7" s="13">
        <v>1133541.06</v>
      </c>
      <c r="L7" s="1"/>
    </row>
    <row r="8" spans="1:12" ht="45" x14ac:dyDescent="0.25">
      <c r="A8" s="43" t="s">
        <v>5</v>
      </c>
      <c r="B8" s="44" t="s">
        <v>90</v>
      </c>
      <c r="C8" s="44" t="s">
        <v>91</v>
      </c>
      <c r="D8" s="44" t="s">
        <v>85</v>
      </c>
      <c r="E8" s="41" t="s">
        <v>336</v>
      </c>
      <c r="F8" s="41" t="s">
        <v>9</v>
      </c>
      <c r="G8" s="45">
        <v>1607142.73</v>
      </c>
      <c r="H8" s="42">
        <f t="shared" si="0"/>
        <v>1366071.3204999999</v>
      </c>
      <c r="I8" s="45">
        <v>1607142.7263157896</v>
      </c>
      <c r="J8" s="45">
        <v>1366071.3173684212</v>
      </c>
      <c r="K8" s="13">
        <v>1526785.59</v>
      </c>
      <c r="L8" s="1"/>
    </row>
    <row r="9" spans="1:12" ht="45" x14ac:dyDescent="0.25">
      <c r="A9" s="40" t="s">
        <v>5</v>
      </c>
      <c r="B9" s="44" t="s">
        <v>92</v>
      </c>
      <c r="C9" s="44" t="s">
        <v>93</v>
      </c>
      <c r="D9" s="44" t="s">
        <v>85</v>
      </c>
      <c r="E9" s="41" t="s">
        <v>336</v>
      </c>
      <c r="F9" s="41" t="s">
        <v>9</v>
      </c>
      <c r="G9" s="45">
        <v>1332359.23</v>
      </c>
      <c r="H9" s="42">
        <f t="shared" si="0"/>
        <v>1132505.3455000001</v>
      </c>
      <c r="I9" s="45">
        <v>1332359.2315789475</v>
      </c>
      <c r="J9" s="45">
        <v>1132505.3468421053</v>
      </c>
      <c r="K9" s="13">
        <v>1265741.27</v>
      </c>
      <c r="L9" s="1"/>
    </row>
    <row r="10" spans="1:12" ht="90" x14ac:dyDescent="0.25">
      <c r="A10" s="43" t="s">
        <v>5</v>
      </c>
      <c r="B10" s="44" t="s">
        <v>94</v>
      </c>
      <c r="C10" s="44" t="s">
        <v>95</v>
      </c>
      <c r="D10" s="44" t="s">
        <v>96</v>
      </c>
      <c r="E10" s="41" t="s">
        <v>353</v>
      </c>
      <c r="F10" s="41" t="s">
        <v>9</v>
      </c>
      <c r="G10" s="45">
        <v>165247.63</v>
      </c>
      <c r="H10" s="42">
        <f t="shared" si="0"/>
        <v>140460.48550000001</v>
      </c>
      <c r="I10" s="45">
        <v>164739.34736842106</v>
      </c>
      <c r="J10" s="45">
        <v>140028.44526315789</v>
      </c>
      <c r="K10" s="13">
        <v>156502.38</v>
      </c>
      <c r="L10" s="1"/>
    </row>
    <row r="11" spans="1:12" ht="60" x14ac:dyDescent="0.25">
      <c r="A11" s="40" t="s">
        <v>5</v>
      </c>
      <c r="B11" s="44" t="s">
        <v>97</v>
      </c>
      <c r="C11" s="44" t="s">
        <v>98</v>
      </c>
      <c r="D11" s="44" t="s">
        <v>85</v>
      </c>
      <c r="E11" s="41" t="s">
        <v>336</v>
      </c>
      <c r="F11" s="41" t="s">
        <v>9</v>
      </c>
      <c r="G11" s="45">
        <v>1365337.14</v>
      </c>
      <c r="H11" s="42">
        <f t="shared" si="0"/>
        <v>1160536.5689999999</v>
      </c>
      <c r="I11" s="45">
        <v>1362143.1473684211</v>
      </c>
      <c r="J11" s="45">
        <v>1157821.6752631578</v>
      </c>
      <c r="K11" s="13">
        <v>1294035.99</v>
      </c>
      <c r="L11" s="1"/>
    </row>
    <row r="12" spans="1:12" ht="45.75" thickBot="1" x14ac:dyDescent="0.3">
      <c r="A12" s="46" t="s">
        <v>5</v>
      </c>
      <c r="B12" s="47" t="s">
        <v>99</v>
      </c>
      <c r="C12" s="47" t="s">
        <v>100</v>
      </c>
      <c r="D12" s="47" t="s">
        <v>85</v>
      </c>
      <c r="E12" s="48" t="s">
        <v>336</v>
      </c>
      <c r="F12" s="48" t="s">
        <v>9</v>
      </c>
      <c r="G12" s="49">
        <v>1561509.26</v>
      </c>
      <c r="H12" s="50">
        <f t="shared" si="0"/>
        <v>1327282.871</v>
      </c>
      <c r="I12" s="49">
        <v>1508313.6421052632</v>
      </c>
      <c r="J12" s="49">
        <v>1282066.5957894737</v>
      </c>
      <c r="K12" s="17">
        <v>1432897.96</v>
      </c>
      <c r="L12" s="1"/>
    </row>
    <row r="13" spans="1:12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2"/>
    </row>
    <row r="14" spans="1:12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2"/>
    </row>
    <row r="15" spans="1:12" ht="15" customHeight="1" thickBot="1" x14ac:dyDescent="0.3">
      <c r="A15" s="131" t="s">
        <v>28</v>
      </c>
      <c r="B15" s="132"/>
      <c r="C15" s="3"/>
      <c r="D15" s="3"/>
      <c r="E15" s="3"/>
      <c r="F15" s="3"/>
      <c r="G15" s="3"/>
      <c r="H15" s="3"/>
      <c r="I15" s="3"/>
      <c r="J15" s="3"/>
      <c r="K15" s="2"/>
    </row>
    <row r="16" spans="1:12" ht="45.75" customHeight="1" thickBot="1" x14ac:dyDescent="0.3">
      <c r="A16" s="31" t="s">
        <v>0</v>
      </c>
      <c r="B16" s="32" t="s">
        <v>1</v>
      </c>
      <c r="C16" s="32" t="s">
        <v>2</v>
      </c>
      <c r="D16" s="32" t="s">
        <v>3</v>
      </c>
      <c r="E16" s="32" t="s">
        <v>330</v>
      </c>
      <c r="F16" s="32" t="s">
        <v>4</v>
      </c>
      <c r="G16" s="32" t="s">
        <v>24</v>
      </c>
      <c r="H16" s="32" t="s">
        <v>25</v>
      </c>
      <c r="I16" s="33" t="s">
        <v>21</v>
      </c>
      <c r="J16" s="33" t="s">
        <v>22</v>
      </c>
      <c r="K16" s="92" t="s">
        <v>23</v>
      </c>
      <c r="L16" s="34" t="s">
        <v>412</v>
      </c>
    </row>
    <row r="17" spans="1:13" ht="45.75" thickBot="1" x14ac:dyDescent="0.3">
      <c r="A17" s="51" t="s">
        <v>5</v>
      </c>
      <c r="B17" s="52" t="s">
        <v>101</v>
      </c>
      <c r="C17" s="52" t="s">
        <v>102</v>
      </c>
      <c r="D17" s="52" t="s">
        <v>103</v>
      </c>
      <c r="E17" s="52" t="s">
        <v>354</v>
      </c>
      <c r="F17" s="52" t="s">
        <v>104</v>
      </c>
      <c r="G17" s="50">
        <v>203818.07</v>
      </c>
      <c r="H17" s="50">
        <f>G17*0.85</f>
        <v>173245.35949999999</v>
      </c>
      <c r="I17" s="50">
        <v>0</v>
      </c>
      <c r="J17" s="50">
        <v>0</v>
      </c>
      <c r="K17" s="107">
        <v>0</v>
      </c>
      <c r="L17" s="108" t="s">
        <v>414</v>
      </c>
    </row>
    <row r="18" spans="1:13" s="3" customFormat="1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M18" s="8"/>
    </row>
    <row r="19" spans="1:13" s="3" customFormat="1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M19" s="8"/>
    </row>
  </sheetData>
  <mergeCells count="5">
    <mergeCell ref="A1:B1"/>
    <mergeCell ref="C1:F1"/>
    <mergeCell ref="C2:F2"/>
    <mergeCell ref="A3:B3"/>
    <mergeCell ref="A15:B1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ignoredErrors>
    <ignoredError sqref="E5:E15 E17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zoomScale="85" zoomScaleNormal="85" workbookViewId="0">
      <pane ySplit="4" topLeftCell="A23" activePane="bottomLeft" state="frozen"/>
      <selection pane="bottomLeft" activeCell="B34" sqref="B34"/>
    </sheetView>
  </sheetViews>
  <sheetFormatPr defaultColWidth="26.7109375" defaultRowHeight="15" x14ac:dyDescent="0.25"/>
  <cols>
    <col min="1" max="1" width="10.5703125" style="8" customWidth="1"/>
    <col min="2" max="2" width="17.42578125" style="8" customWidth="1"/>
    <col min="3" max="3" width="26.28515625" style="8" customWidth="1"/>
    <col min="4" max="4" width="18.140625" style="8" customWidth="1"/>
    <col min="5" max="5" width="13.7109375" style="8" customWidth="1"/>
    <col min="6" max="6" width="12.7109375" style="8" customWidth="1"/>
    <col min="7" max="7" width="15" style="8" customWidth="1"/>
    <col min="8" max="8" width="15.42578125" style="8" customWidth="1"/>
    <col min="9" max="9" width="22.140625" style="8" customWidth="1"/>
    <col min="10" max="10" width="17.28515625" style="8" customWidth="1"/>
    <col min="11" max="11" width="17.7109375" style="8" customWidth="1"/>
    <col min="12" max="16384" width="26.7109375" style="8"/>
  </cols>
  <sheetData>
    <row r="1" spans="1:12" ht="18.75" x14ac:dyDescent="0.25">
      <c r="A1" s="127" t="s">
        <v>105</v>
      </c>
      <c r="B1" s="128"/>
      <c r="C1" s="129" t="s">
        <v>30</v>
      </c>
      <c r="D1" s="129"/>
      <c r="E1" s="129"/>
      <c r="F1" s="129"/>
    </row>
    <row r="2" spans="1:12" ht="19.5" customHeight="1" x14ac:dyDescent="0.25">
      <c r="B2" s="9"/>
      <c r="C2" s="130" t="s">
        <v>31</v>
      </c>
      <c r="D2" s="130"/>
      <c r="E2" s="130"/>
      <c r="F2" s="130"/>
    </row>
    <row r="3" spans="1:12" ht="15.75" thickBot="1" x14ac:dyDescent="0.3">
      <c r="A3" s="131" t="s">
        <v>26</v>
      </c>
      <c r="B3" s="132"/>
    </row>
    <row r="4" spans="1:12" ht="30.75" thickBot="1" x14ac:dyDescent="0.3">
      <c r="A4" s="22" t="s">
        <v>0</v>
      </c>
      <c r="B4" s="23" t="s">
        <v>1</v>
      </c>
      <c r="C4" s="23" t="s">
        <v>2</v>
      </c>
      <c r="D4" s="23" t="s">
        <v>3</v>
      </c>
      <c r="E4" s="23" t="s">
        <v>330</v>
      </c>
      <c r="F4" s="23" t="s">
        <v>4</v>
      </c>
      <c r="G4" s="23" t="s">
        <v>24</v>
      </c>
      <c r="H4" s="23" t="s">
        <v>25</v>
      </c>
      <c r="I4" s="24" t="s">
        <v>21</v>
      </c>
      <c r="J4" s="24" t="s">
        <v>22</v>
      </c>
      <c r="K4" s="25" t="s">
        <v>23</v>
      </c>
    </row>
    <row r="5" spans="1:12" ht="60" x14ac:dyDescent="0.25">
      <c r="A5" s="40" t="s">
        <v>5</v>
      </c>
      <c r="B5" s="41" t="s">
        <v>106</v>
      </c>
      <c r="C5" s="41" t="s">
        <v>107</v>
      </c>
      <c r="D5" s="41" t="s">
        <v>108</v>
      </c>
      <c r="E5" s="41" t="s">
        <v>355</v>
      </c>
      <c r="F5" s="41" t="s">
        <v>13</v>
      </c>
      <c r="G5" s="42">
        <v>1344021.32</v>
      </c>
      <c r="H5" s="42">
        <f>G5*0.85</f>
        <v>1142418.122</v>
      </c>
      <c r="I5" s="42">
        <v>1344021.3157894737</v>
      </c>
      <c r="J5" s="42">
        <v>1142418.1184210526</v>
      </c>
      <c r="K5" s="21">
        <v>1276820.25</v>
      </c>
      <c r="L5" s="1"/>
    </row>
    <row r="6" spans="1:12" ht="60" x14ac:dyDescent="0.25">
      <c r="A6" s="40" t="s">
        <v>5</v>
      </c>
      <c r="B6" s="41" t="s">
        <v>109</v>
      </c>
      <c r="C6" s="41" t="s">
        <v>110</v>
      </c>
      <c r="D6" s="41" t="s">
        <v>111</v>
      </c>
      <c r="E6" s="41" t="s">
        <v>356</v>
      </c>
      <c r="F6" s="41" t="s">
        <v>13</v>
      </c>
      <c r="G6" s="42">
        <v>201380.24</v>
      </c>
      <c r="H6" s="42">
        <f t="shared" ref="H6:H21" si="0">G6*0.85</f>
        <v>171173.204</v>
      </c>
      <c r="I6" s="42">
        <v>201380.24210526317</v>
      </c>
      <c r="J6" s="42">
        <v>171173.20578947369</v>
      </c>
      <c r="K6" s="21">
        <v>191311.23</v>
      </c>
      <c r="L6" s="1"/>
    </row>
    <row r="7" spans="1:12" ht="60" x14ac:dyDescent="0.25">
      <c r="A7" s="40" t="s">
        <v>5</v>
      </c>
      <c r="B7" s="41" t="s">
        <v>112</v>
      </c>
      <c r="C7" s="41" t="s">
        <v>113</v>
      </c>
      <c r="D7" s="41" t="s">
        <v>114</v>
      </c>
      <c r="E7" s="41" t="s">
        <v>357</v>
      </c>
      <c r="F7" s="41" t="s">
        <v>13</v>
      </c>
      <c r="G7" s="42">
        <v>891473.22</v>
      </c>
      <c r="H7" s="42">
        <f t="shared" si="0"/>
        <v>757752.23699999996</v>
      </c>
      <c r="I7" s="42">
        <v>891473.2210526315</v>
      </c>
      <c r="J7" s="42">
        <v>757752.23789473681</v>
      </c>
      <c r="K7" s="21">
        <v>846899.56</v>
      </c>
      <c r="L7" s="1"/>
    </row>
    <row r="8" spans="1:12" ht="105" x14ac:dyDescent="0.25">
      <c r="A8" s="40" t="s">
        <v>5</v>
      </c>
      <c r="B8" s="41" t="s">
        <v>115</v>
      </c>
      <c r="C8" s="41" t="s">
        <v>116</v>
      </c>
      <c r="D8" s="41" t="s">
        <v>117</v>
      </c>
      <c r="E8" s="41" t="s">
        <v>358</v>
      </c>
      <c r="F8" s="41" t="s">
        <v>13</v>
      </c>
      <c r="G8" s="42">
        <v>451035.09</v>
      </c>
      <c r="H8" s="42">
        <f t="shared" si="0"/>
        <v>383379.82650000002</v>
      </c>
      <c r="I8" s="42">
        <v>451035.08888888889</v>
      </c>
      <c r="J8" s="42">
        <v>383379.82555555552</v>
      </c>
      <c r="K8" s="21">
        <v>405931.58</v>
      </c>
      <c r="L8" s="1"/>
    </row>
    <row r="9" spans="1:12" ht="45" x14ac:dyDescent="0.25">
      <c r="A9" s="40" t="s">
        <v>5</v>
      </c>
      <c r="B9" s="41" t="s">
        <v>118</v>
      </c>
      <c r="C9" s="41" t="s">
        <v>119</v>
      </c>
      <c r="D9" s="41" t="s">
        <v>120</v>
      </c>
      <c r="E9" s="41" t="s">
        <v>359</v>
      </c>
      <c r="F9" s="41" t="s">
        <v>13</v>
      </c>
      <c r="G9" s="42">
        <v>1453582.82</v>
      </c>
      <c r="H9" s="42">
        <f t="shared" si="0"/>
        <v>1235545.3970000001</v>
      </c>
      <c r="I9" s="42">
        <v>1446256.8210526316</v>
      </c>
      <c r="J9" s="42">
        <v>1229318.2978947368</v>
      </c>
      <c r="K9" s="21">
        <v>1373943.98</v>
      </c>
      <c r="L9" s="1"/>
    </row>
    <row r="10" spans="1:12" ht="45" x14ac:dyDescent="0.25">
      <c r="A10" s="40" t="s">
        <v>5</v>
      </c>
      <c r="B10" s="41" t="s">
        <v>121</v>
      </c>
      <c r="C10" s="41" t="s">
        <v>122</v>
      </c>
      <c r="D10" s="41" t="s">
        <v>123</v>
      </c>
      <c r="E10" s="41" t="s">
        <v>360</v>
      </c>
      <c r="F10" s="41" t="s">
        <v>13</v>
      </c>
      <c r="G10" s="42">
        <v>621174.48</v>
      </c>
      <c r="H10" s="42">
        <f t="shared" si="0"/>
        <v>527998.30799999996</v>
      </c>
      <c r="I10" s="42">
        <v>621174.48421052634</v>
      </c>
      <c r="J10" s="42">
        <v>527998.31157894735</v>
      </c>
      <c r="K10" s="21">
        <v>590115.76</v>
      </c>
      <c r="L10" s="1"/>
    </row>
    <row r="11" spans="1:12" ht="75" x14ac:dyDescent="0.25">
      <c r="A11" s="40" t="s">
        <v>5</v>
      </c>
      <c r="B11" s="41" t="s">
        <v>124</v>
      </c>
      <c r="C11" s="41" t="s">
        <v>125</v>
      </c>
      <c r="D11" s="41" t="s">
        <v>126</v>
      </c>
      <c r="E11" s="41" t="s">
        <v>361</v>
      </c>
      <c r="F11" s="41" t="s">
        <v>13</v>
      </c>
      <c r="G11" s="42">
        <v>761557.79</v>
      </c>
      <c r="H11" s="42">
        <f t="shared" si="0"/>
        <v>647324.12150000001</v>
      </c>
      <c r="I11" s="42">
        <v>761557.78947368427</v>
      </c>
      <c r="J11" s="42">
        <v>647324.12105263164</v>
      </c>
      <c r="K11" s="21">
        <v>723479.9</v>
      </c>
      <c r="L11" s="1"/>
    </row>
    <row r="12" spans="1:12" ht="45" x14ac:dyDescent="0.25">
      <c r="A12" s="40" t="s">
        <v>5</v>
      </c>
      <c r="B12" s="41" t="s">
        <v>127</v>
      </c>
      <c r="C12" s="41" t="s">
        <v>128</v>
      </c>
      <c r="D12" s="41" t="s">
        <v>129</v>
      </c>
      <c r="E12" s="41" t="s">
        <v>362</v>
      </c>
      <c r="F12" s="41" t="s">
        <v>13</v>
      </c>
      <c r="G12" s="42">
        <v>458994.42</v>
      </c>
      <c r="H12" s="42">
        <f t="shared" si="0"/>
        <v>390145.25699999998</v>
      </c>
      <c r="I12" s="42">
        <v>458994.42105263163</v>
      </c>
      <c r="J12" s="42">
        <v>390145.25789473689</v>
      </c>
      <c r="K12" s="21">
        <v>436044.7</v>
      </c>
      <c r="L12" s="1"/>
    </row>
    <row r="13" spans="1:12" ht="45" x14ac:dyDescent="0.25">
      <c r="A13" s="40" t="s">
        <v>5</v>
      </c>
      <c r="B13" s="41" t="s">
        <v>130</v>
      </c>
      <c r="C13" s="41" t="s">
        <v>131</v>
      </c>
      <c r="D13" s="41" t="s">
        <v>132</v>
      </c>
      <c r="E13" s="41" t="s">
        <v>363</v>
      </c>
      <c r="F13" s="41" t="s">
        <v>13</v>
      </c>
      <c r="G13" s="42">
        <v>119599.5</v>
      </c>
      <c r="H13" s="42">
        <f t="shared" si="0"/>
        <v>101659.575</v>
      </c>
      <c r="I13" s="42">
        <v>119599.5</v>
      </c>
      <c r="J13" s="42">
        <v>101659.575</v>
      </c>
      <c r="K13" s="21">
        <v>113619.52</v>
      </c>
      <c r="L13" s="1"/>
    </row>
    <row r="14" spans="1:12" ht="90" x14ac:dyDescent="0.25">
      <c r="A14" s="40" t="s">
        <v>5</v>
      </c>
      <c r="B14" s="41" t="s">
        <v>133</v>
      </c>
      <c r="C14" s="41" t="s">
        <v>134</v>
      </c>
      <c r="D14" s="41" t="s">
        <v>120</v>
      </c>
      <c r="E14" s="41" t="s">
        <v>364</v>
      </c>
      <c r="F14" s="41" t="s">
        <v>13</v>
      </c>
      <c r="G14" s="42">
        <v>623876.32999999996</v>
      </c>
      <c r="H14" s="42">
        <f t="shared" si="0"/>
        <v>530294.88049999997</v>
      </c>
      <c r="I14" s="42">
        <v>623876.32631578948</v>
      </c>
      <c r="J14" s="42">
        <v>530294.87736842106</v>
      </c>
      <c r="K14" s="21">
        <v>592682.51</v>
      </c>
      <c r="L14" s="1"/>
    </row>
    <row r="15" spans="1:12" ht="75" x14ac:dyDescent="0.25">
      <c r="A15" s="40" t="s">
        <v>5</v>
      </c>
      <c r="B15" s="41" t="s">
        <v>135</v>
      </c>
      <c r="C15" s="41" t="s">
        <v>136</v>
      </c>
      <c r="D15" s="41" t="s">
        <v>103</v>
      </c>
      <c r="E15" s="41" t="s">
        <v>365</v>
      </c>
      <c r="F15" s="41" t="s">
        <v>13</v>
      </c>
      <c r="G15" s="42">
        <v>1082728.44</v>
      </c>
      <c r="H15" s="42">
        <f t="shared" si="0"/>
        <v>920319.17399999988</v>
      </c>
      <c r="I15" s="42">
        <v>1064232.4210526317</v>
      </c>
      <c r="J15" s="42">
        <v>904597.55789473688</v>
      </c>
      <c r="K15" s="21">
        <v>1011020.8</v>
      </c>
      <c r="L15" s="1"/>
    </row>
    <row r="16" spans="1:12" ht="165" x14ac:dyDescent="0.25">
      <c r="A16" s="40" t="s">
        <v>5</v>
      </c>
      <c r="B16" s="41" t="s">
        <v>137</v>
      </c>
      <c r="C16" s="41" t="s">
        <v>138</v>
      </c>
      <c r="D16" s="41" t="s">
        <v>139</v>
      </c>
      <c r="E16" s="41" t="s">
        <v>366</v>
      </c>
      <c r="F16" s="41" t="s">
        <v>13</v>
      </c>
      <c r="G16" s="42">
        <v>354519.4</v>
      </c>
      <c r="H16" s="42">
        <f t="shared" si="0"/>
        <v>301341.49</v>
      </c>
      <c r="I16" s="42">
        <v>353553.39999999997</v>
      </c>
      <c r="J16" s="42">
        <v>300520.38999999996</v>
      </c>
      <c r="K16" s="21">
        <v>335875.73</v>
      </c>
      <c r="L16" s="1"/>
    </row>
    <row r="17" spans="1:13" ht="54" customHeight="1" x14ac:dyDescent="0.25">
      <c r="A17" s="40" t="s">
        <v>5</v>
      </c>
      <c r="B17" s="41" t="s">
        <v>140</v>
      </c>
      <c r="C17" s="41" t="s">
        <v>141</v>
      </c>
      <c r="D17" s="41" t="s">
        <v>123</v>
      </c>
      <c r="E17" s="41" t="s">
        <v>367</v>
      </c>
      <c r="F17" s="41" t="s">
        <v>13</v>
      </c>
      <c r="G17" s="42">
        <v>440277.7</v>
      </c>
      <c r="H17" s="42">
        <f t="shared" si="0"/>
        <v>374236.04499999998</v>
      </c>
      <c r="I17" s="42">
        <v>440277.7</v>
      </c>
      <c r="J17" s="42">
        <v>374236.04499999998</v>
      </c>
      <c r="K17" s="21">
        <v>418263.81</v>
      </c>
      <c r="L17" s="1"/>
    </row>
    <row r="18" spans="1:13" ht="74.25" customHeight="1" x14ac:dyDescent="0.25">
      <c r="A18" s="40" t="s">
        <v>5</v>
      </c>
      <c r="B18" s="41" t="s">
        <v>142</v>
      </c>
      <c r="C18" s="41" t="s">
        <v>143</v>
      </c>
      <c r="D18" s="41" t="s">
        <v>144</v>
      </c>
      <c r="E18" s="41" t="s">
        <v>368</v>
      </c>
      <c r="F18" s="41" t="s">
        <v>13</v>
      </c>
      <c r="G18" s="42">
        <v>240455.06</v>
      </c>
      <c r="H18" s="42">
        <f t="shared" si="0"/>
        <v>204386.80100000001</v>
      </c>
      <c r="I18" s="42">
        <v>240455.06315789477</v>
      </c>
      <c r="J18" s="42">
        <v>204386.80368421055</v>
      </c>
      <c r="K18" s="21">
        <v>228432.31</v>
      </c>
      <c r="L18" s="1"/>
    </row>
    <row r="19" spans="1:13" ht="74.25" customHeight="1" x14ac:dyDescent="0.25">
      <c r="A19" s="40" t="s">
        <v>5</v>
      </c>
      <c r="B19" s="41" t="s">
        <v>145</v>
      </c>
      <c r="C19" s="41" t="s">
        <v>146</v>
      </c>
      <c r="D19" s="41" t="s">
        <v>147</v>
      </c>
      <c r="E19" s="41" t="s">
        <v>369</v>
      </c>
      <c r="F19" s="41" t="s">
        <v>13</v>
      </c>
      <c r="G19" s="42">
        <v>93227.57</v>
      </c>
      <c r="H19" s="42">
        <f t="shared" si="0"/>
        <v>79243.434500000003</v>
      </c>
      <c r="I19" s="42">
        <v>93227.568421052638</v>
      </c>
      <c r="J19" s="42">
        <v>79243.433157894746</v>
      </c>
      <c r="K19" s="21">
        <v>88566.19</v>
      </c>
      <c r="L19" s="1"/>
    </row>
    <row r="20" spans="1:13" ht="74.25" customHeight="1" x14ac:dyDescent="0.25">
      <c r="A20" s="40" t="s">
        <v>5</v>
      </c>
      <c r="B20" s="41" t="s">
        <v>148</v>
      </c>
      <c r="C20" s="41" t="s">
        <v>149</v>
      </c>
      <c r="D20" s="41" t="s">
        <v>150</v>
      </c>
      <c r="E20" s="41" t="s">
        <v>370</v>
      </c>
      <c r="F20" s="41" t="s">
        <v>13</v>
      </c>
      <c r="G20" s="42">
        <v>271912.23</v>
      </c>
      <c r="H20" s="42">
        <f t="shared" si="0"/>
        <v>231125.39549999998</v>
      </c>
      <c r="I20" s="42">
        <v>271788.12</v>
      </c>
      <c r="J20" s="42">
        <v>231019.9</v>
      </c>
      <c r="K20" s="21">
        <v>258198.71</v>
      </c>
      <c r="L20" s="1"/>
    </row>
    <row r="21" spans="1:13" ht="70.5" customHeight="1" thickBot="1" x14ac:dyDescent="0.3">
      <c r="A21" s="51" t="s">
        <v>5</v>
      </c>
      <c r="B21" s="48" t="s">
        <v>151</v>
      </c>
      <c r="C21" s="48" t="s">
        <v>152</v>
      </c>
      <c r="D21" s="48" t="s">
        <v>153</v>
      </c>
      <c r="E21" s="48" t="s">
        <v>371</v>
      </c>
      <c r="F21" s="48" t="s">
        <v>13</v>
      </c>
      <c r="G21" s="50">
        <v>3351448.47</v>
      </c>
      <c r="H21" s="50">
        <f t="shared" si="0"/>
        <v>2848731.1995000001</v>
      </c>
      <c r="I21" s="50">
        <v>3139241.03</v>
      </c>
      <c r="J21" s="50">
        <v>2668354.8754999996</v>
      </c>
      <c r="K21" s="39">
        <v>2982278.98</v>
      </c>
      <c r="L21" s="1"/>
    </row>
    <row r="22" spans="1:13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2"/>
    </row>
    <row r="23" spans="1:13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2"/>
    </row>
    <row r="24" spans="1:13" ht="15" customHeight="1" thickBot="1" x14ac:dyDescent="0.3">
      <c r="A24" s="131" t="s">
        <v>28</v>
      </c>
      <c r="B24" s="132"/>
      <c r="C24" s="3"/>
      <c r="D24" s="3"/>
      <c r="E24" s="3"/>
      <c r="F24" s="3"/>
      <c r="G24" s="3"/>
      <c r="H24" s="3"/>
      <c r="I24" s="3"/>
      <c r="J24" s="3"/>
      <c r="K24" s="2"/>
    </row>
    <row r="25" spans="1:13" ht="45.75" customHeight="1" thickBot="1" x14ac:dyDescent="0.3">
      <c r="A25" s="100" t="s">
        <v>0</v>
      </c>
      <c r="B25" s="101" t="s">
        <v>1</v>
      </c>
      <c r="C25" s="101" t="s">
        <v>2</v>
      </c>
      <c r="D25" s="101" t="s">
        <v>3</v>
      </c>
      <c r="E25" s="101" t="s">
        <v>330</v>
      </c>
      <c r="F25" s="101" t="s">
        <v>4</v>
      </c>
      <c r="G25" s="101" t="s">
        <v>24</v>
      </c>
      <c r="H25" s="101" t="s">
        <v>25</v>
      </c>
      <c r="I25" s="102" t="s">
        <v>21</v>
      </c>
      <c r="J25" s="102" t="s">
        <v>22</v>
      </c>
      <c r="K25" s="114" t="s">
        <v>23</v>
      </c>
      <c r="L25" s="80" t="s">
        <v>412</v>
      </c>
    </row>
    <row r="26" spans="1:13" ht="105" x14ac:dyDescent="0.25">
      <c r="A26" s="73" t="s">
        <v>5</v>
      </c>
      <c r="B26" s="74" t="s">
        <v>154</v>
      </c>
      <c r="C26" s="74" t="s">
        <v>155</v>
      </c>
      <c r="D26" s="74" t="s">
        <v>156</v>
      </c>
      <c r="E26" s="74" t="s">
        <v>372</v>
      </c>
      <c r="F26" s="74" t="s">
        <v>13</v>
      </c>
      <c r="G26" s="76">
        <v>392056.51</v>
      </c>
      <c r="H26" s="75">
        <v>333248.03350000002</v>
      </c>
      <c r="I26" s="75">
        <v>0</v>
      </c>
      <c r="J26" s="75">
        <v>0</v>
      </c>
      <c r="K26" s="75">
        <v>0</v>
      </c>
      <c r="L26" s="115" t="s">
        <v>413</v>
      </c>
    </row>
    <row r="27" spans="1:13" ht="30" x14ac:dyDescent="0.25">
      <c r="A27" s="43" t="s">
        <v>5</v>
      </c>
      <c r="B27" s="103" t="s">
        <v>157</v>
      </c>
      <c r="C27" s="103" t="s">
        <v>158</v>
      </c>
      <c r="D27" s="103" t="s">
        <v>120</v>
      </c>
      <c r="E27" s="103" t="s">
        <v>373</v>
      </c>
      <c r="F27" s="103" t="s">
        <v>13</v>
      </c>
      <c r="G27" s="54">
        <v>442426.95</v>
      </c>
      <c r="H27" s="45">
        <v>376062.90749999997</v>
      </c>
      <c r="I27" s="45">
        <v>0</v>
      </c>
      <c r="J27" s="45">
        <v>0</v>
      </c>
      <c r="K27" s="45">
        <v>0</v>
      </c>
      <c r="L27" s="116" t="s">
        <v>415</v>
      </c>
    </row>
    <row r="28" spans="1:13" ht="75" x14ac:dyDescent="0.25">
      <c r="A28" s="43" t="s">
        <v>5</v>
      </c>
      <c r="B28" s="103" t="s">
        <v>159</v>
      </c>
      <c r="C28" s="103" t="s">
        <v>160</v>
      </c>
      <c r="D28" s="103" t="s">
        <v>161</v>
      </c>
      <c r="E28" s="103" t="s">
        <v>374</v>
      </c>
      <c r="F28" s="103" t="s">
        <v>13</v>
      </c>
      <c r="G28" s="54">
        <v>772653.24</v>
      </c>
      <c r="H28" s="45">
        <v>656755.25399999996</v>
      </c>
      <c r="I28" s="45">
        <v>0</v>
      </c>
      <c r="J28" s="45">
        <v>0</v>
      </c>
      <c r="K28" s="45">
        <v>0</v>
      </c>
      <c r="L28" s="116" t="s">
        <v>415</v>
      </c>
    </row>
    <row r="29" spans="1:13" ht="60.75" thickBot="1" x14ac:dyDescent="0.3">
      <c r="A29" s="46" t="s">
        <v>5</v>
      </c>
      <c r="B29" s="117" t="s">
        <v>162</v>
      </c>
      <c r="C29" s="117" t="s">
        <v>163</v>
      </c>
      <c r="D29" s="117" t="s">
        <v>123</v>
      </c>
      <c r="E29" s="117" t="s">
        <v>375</v>
      </c>
      <c r="F29" s="117" t="s">
        <v>13</v>
      </c>
      <c r="G29" s="58">
        <v>356365.6</v>
      </c>
      <c r="H29" s="49">
        <v>302910.75999999995</v>
      </c>
      <c r="I29" s="49">
        <v>0</v>
      </c>
      <c r="J29" s="49">
        <v>0</v>
      </c>
      <c r="K29" s="49">
        <v>0</v>
      </c>
      <c r="L29" s="118" t="s">
        <v>410</v>
      </c>
    </row>
    <row r="30" spans="1:13" s="3" customFormat="1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M30" s="8"/>
    </row>
    <row r="31" spans="1:13" s="3" customFormat="1" x14ac:dyDescent="0.25">
      <c r="B31" s="4"/>
      <c r="C31" s="4"/>
      <c r="D31" s="4"/>
      <c r="E31" s="4"/>
      <c r="F31" s="4"/>
      <c r="G31" s="4"/>
      <c r="H31" s="4"/>
      <c r="I31" s="4"/>
      <c r="J31" s="4"/>
      <c r="K31" s="4"/>
      <c r="M31" s="8"/>
    </row>
    <row r="32" spans="1:13" ht="15.75" thickBot="1" x14ac:dyDescent="0.3">
      <c r="A32" s="131" t="s">
        <v>29</v>
      </c>
      <c r="B32" s="132"/>
      <c r="C32" s="3"/>
      <c r="D32" s="3"/>
      <c r="E32" s="3"/>
      <c r="F32" s="3"/>
      <c r="G32" s="3"/>
      <c r="H32" s="3"/>
      <c r="I32" s="3"/>
      <c r="J32" s="3"/>
      <c r="K32" s="2"/>
    </row>
    <row r="33" spans="1:12" ht="30.75" thickBot="1" x14ac:dyDescent="0.3">
      <c r="A33" s="109" t="s">
        <v>0</v>
      </c>
      <c r="B33" s="110" t="s">
        <v>1</v>
      </c>
      <c r="C33" s="110" t="s">
        <v>2</v>
      </c>
      <c r="D33" s="110" t="s">
        <v>3</v>
      </c>
      <c r="E33" s="110" t="s">
        <v>330</v>
      </c>
      <c r="F33" s="110" t="s">
        <v>4</v>
      </c>
      <c r="G33" s="110" t="s">
        <v>24</v>
      </c>
      <c r="H33" s="110" t="s">
        <v>25</v>
      </c>
      <c r="I33" s="111" t="s">
        <v>21</v>
      </c>
      <c r="J33" s="111" t="s">
        <v>22</v>
      </c>
      <c r="K33" s="112" t="s">
        <v>23</v>
      </c>
      <c r="L33" s="113" t="s">
        <v>412</v>
      </c>
    </row>
    <row r="34" spans="1:12" ht="45.75" thickBot="1" x14ac:dyDescent="0.3">
      <c r="A34" s="104" t="s">
        <v>5</v>
      </c>
      <c r="B34" s="105" t="s">
        <v>164</v>
      </c>
      <c r="C34" s="105" t="s">
        <v>165</v>
      </c>
      <c r="D34" s="105" t="s">
        <v>166</v>
      </c>
      <c r="E34" s="105" t="s">
        <v>376</v>
      </c>
      <c r="F34" s="105" t="s">
        <v>13</v>
      </c>
      <c r="G34" s="89">
        <v>1228893.1599999999</v>
      </c>
      <c r="H34" s="88">
        <f>G34*0.85</f>
        <v>1044559.1859999999</v>
      </c>
      <c r="I34" s="88">
        <v>0</v>
      </c>
      <c r="J34" s="88">
        <v>0</v>
      </c>
      <c r="K34" s="88">
        <v>0</v>
      </c>
      <c r="L34" s="106" t="s">
        <v>414</v>
      </c>
    </row>
  </sheetData>
  <mergeCells count="6">
    <mergeCell ref="A32:B32"/>
    <mergeCell ref="A1:B1"/>
    <mergeCell ref="C1:F1"/>
    <mergeCell ref="C2:F2"/>
    <mergeCell ref="A3:B3"/>
    <mergeCell ref="A24:B2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2" fitToHeight="0" orientation="landscape" r:id="rId1"/>
  <ignoredErrors>
    <ignoredError sqref="E5:E24 E26:E32 E34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zoomScale="85" zoomScaleNormal="85" workbookViewId="0">
      <pane ySplit="4" topLeftCell="A29" activePane="bottomLeft" state="frozen"/>
      <selection pane="bottomLeft" activeCell="L33" sqref="L33"/>
    </sheetView>
  </sheetViews>
  <sheetFormatPr defaultColWidth="26.7109375" defaultRowHeight="15" x14ac:dyDescent="0.25"/>
  <cols>
    <col min="1" max="1" width="10.5703125" style="8" customWidth="1"/>
    <col min="2" max="2" width="17.42578125" style="8" customWidth="1"/>
    <col min="3" max="3" width="26.28515625" style="8" customWidth="1"/>
    <col min="4" max="4" width="18.140625" style="8" customWidth="1"/>
    <col min="5" max="5" width="16.140625" style="8" customWidth="1"/>
    <col min="6" max="6" width="12.7109375" style="8" customWidth="1"/>
    <col min="7" max="7" width="15" style="8" customWidth="1"/>
    <col min="8" max="8" width="15.42578125" style="8" customWidth="1"/>
    <col min="9" max="9" width="22.140625" style="8" customWidth="1"/>
    <col min="10" max="10" width="17.28515625" style="8" customWidth="1"/>
    <col min="11" max="11" width="17.7109375" style="8" customWidth="1"/>
    <col min="12" max="16384" width="26.7109375" style="8"/>
  </cols>
  <sheetData>
    <row r="1" spans="1:12" ht="18.75" x14ac:dyDescent="0.25">
      <c r="A1" s="127" t="s">
        <v>167</v>
      </c>
      <c r="B1" s="128"/>
      <c r="C1" s="129" t="s">
        <v>30</v>
      </c>
      <c r="D1" s="129"/>
      <c r="E1" s="129"/>
      <c r="F1" s="129"/>
    </row>
    <row r="2" spans="1:12" ht="19.5" customHeight="1" x14ac:dyDescent="0.25">
      <c r="B2" s="9"/>
      <c r="C2" s="130" t="s">
        <v>31</v>
      </c>
      <c r="D2" s="130"/>
      <c r="E2" s="130"/>
      <c r="F2" s="130"/>
    </row>
    <row r="3" spans="1:12" ht="15.75" thickBot="1" x14ac:dyDescent="0.3">
      <c r="A3" s="131" t="s">
        <v>26</v>
      </c>
      <c r="B3" s="132"/>
    </row>
    <row r="4" spans="1:12" ht="30.75" thickBot="1" x14ac:dyDescent="0.3">
      <c r="A4" s="22" t="s">
        <v>0</v>
      </c>
      <c r="B4" s="23" t="s">
        <v>1</v>
      </c>
      <c r="C4" s="23" t="s">
        <v>2</v>
      </c>
      <c r="D4" s="23" t="s">
        <v>3</v>
      </c>
      <c r="E4" s="23" t="s">
        <v>330</v>
      </c>
      <c r="F4" s="23" t="s">
        <v>4</v>
      </c>
      <c r="G4" s="23" t="s">
        <v>24</v>
      </c>
      <c r="H4" s="23" t="s">
        <v>25</v>
      </c>
      <c r="I4" s="24" t="s">
        <v>21</v>
      </c>
      <c r="J4" s="24" t="s">
        <v>22</v>
      </c>
      <c r="K4" s="25" t="s">
        <v>23</v>
      </c>
    </row>
    <row r="5" spans="1:12" ht="75" x14ac:dyDescent="0.25">
      <c r="A5" s="40" t="s">
        <v>5</v>
      </c>
      <c r="B5" s="41" t="s">
        <v>168</v>
      </c>
      <c r="C5" s="41" t="s">
        <v>169</v>
      </c>
      <c r="D5" s="41" t="s">
        <v>170</v>
      </c>
      <c r="E5" s="41" t="s">
        <v>377</v>
      </c>
      <c r="F5" s="41" t="s">
        <v>14</v>
      </c>
      <c r="G5" s="44">
        <v>999415.17</v>
      </c>
      <c r="H5" s="42">
        <f>G5*0.85</f>
        <v>849502.89450000005</v>
      </c>
      <c r="I5" s="42">
        <v>999415.16842105263</v>
      </c>
      <c r="J5" s="42">
        <v>849502.89315789472</v>
      </c>
      <c r="K5" s="21">
        <v>949444.41</v>
      </c>
      <c r="L5" s="1"/>
    </row>
    <row r="6" spans="1:12" ht="60" x14ac:dyDescent="0.25">
      <c r="A6" s="40" t="s">
        <v>5</v>
      </c>
      <c r="B6" s="41" t="s">
        <v>171</v>
      </c>
      <c r="C6" s="41" t="s">
        <v>172</v>
      </c>
      <c r="D6" s="41" t="s">
        <v>173</v>
      </c>
      <c r="E6" s="41" t="s">
        <v>378</v>
      </c>
      <c r="F6" s="41" t="s">
        <v>14</v>
      </c>
      <c r="G6" s="44">
        <v>736584.38</v>
      </c>
      <c r="H6" s="42">
        <f t="shared" ref="H6:H19" si="0">G6*0.85</f>
        <v>626096.723</v>
      </c>
      <c r="I6" s="42">
        <v>736584.37894736847</v>
      </c>
      <c r="J6" s="42">
        <v>626096.72210526315</v>
      </c>
      <c r="K6" s="21">
        <v>699755.16</v>
      </c>
      <c r="L6" s="1"/>
    </row>
    <row r="7" spans="1:12" ht="60" x14ac:dyDescent="0.25">
      <c r="A7" s="40" t="s">
        <v>5</v>
      </c>
      <c r="B7" s="41" t="s">
        <v>174</v>
      </c>
      <c r="C7" s="41" t="s">
        <v>175</v>
      </c>
      <c r="D7" s="41" t="s">
        <v>176</v>
      </c>
      <c r="E7" s="41" t="s">
        <v>379</v>
      </c>
      <c r="F7" s="41" t="s">
        <v>14</v>
      </c>
      <c r="G7" s="44">
        <v>988974.8</v>
      </c>
      <c r="H7" s="42">
        <f t="shared" si="0"/>
        <v>840628.58000000007</v>
      </c>
      <c r="I7" s="42">
        <v>988974.80000000016</v>
      </c>
      <c r="J7" s="42">
        <v>840628.58000000007</v>
      </c>
      <c r="K7" s="21">
        <v>939526.06</v>
      </c>
      <c r="L7" s="1"/>
    </row>
    <row r="8" spans="1:12" ht="60" x14ac:dyDescent="0.25">
      <c r="A8" s="40" t="s">
        <v>5</v>
      </c>
      <c r="B8" s="41" t="s">
        <v>177</v>
      </c>
      <c r="C8" s="41" t="s">
        <v>178</v>
      </c>
      <c r="D8" s="41" t="s">
        <v>179</v>
      </c>
      <c r="E8" s="41" t="s">
        <v>380</v>
      </c>
      <c r="F8" s="41" t="s">
        <v>14</v>
      </c>
      <c r="G8" s="44">
        <v>358174.26</v>
      </c>
      <c r="H8" s="42">
        <f t="shared" si="0"/>
        <v>304448.12099999998</v>
      </c>
      <c r="I8" s="42">
        <v>334239.02105263161</v>
      </c>
      <c r="J8" s="42">
        <v>284103.16789473686</v>
      </c>
      <c r="K8" s="21">
        <v>317527.07</v>
      </c>
      <c r="L8" s="1"/>
    </row>
    <row r="9" spans="1:12" ht="60" x14ac:dyDescent="0.25">
      <c r="A9" s="40" t="s">
        <v>5</v>
      </c>
      <c r="B9" s="41" t="s">
        <v>180</v>
      </c>
      <c r="C9" s="41" t="s">
        <v>181</v>
      </c>
      <c r="D9" s="41" t="s">
        <v>182</v>
      </c>
      <c r="E9" s="41" t="s">
        <v>381</v>
      </c>
      <c r="F9" s="41" t="s">
        <v>14</v>
      </c>
      <c r="G9" s="44">
        <v>365372.68</v>
      </c>
      <c r="H9" s="42">
        <f t="shared" si="0"/>
        <v>310566.77799999999</v>
      </c>
      <c r="I9" s="42">
        <v>365372.68421052629</v>
      </c>
      <c r="J9" s="42">
        <v>310566.78157894732</v>
      </c>
      <c r="K9" s="21">
        <v>347104.05</v>
      </c>
      <c r="L9" s="1"/>
    </row>
    <row r="10" spans="1:12" ht="60" x14ac:dyDescent="0.25">
      <c r="A10" s="40" t="s">
        <v>5</v>
      </c>
      <c r="B10" s="41" t="s">
        <v>183</v>
      </c>
      <c r="C10" s="41" t="s">
        <v>184</v>
      </c>
      <c r="D10" s="41" t="s">
        <v>185</v>
      </c>
      <c r="E10" s="41" t="s">
        <v>382</v>
      </c>
      <c r="F10" s="41" t="s">
        <v>14</v>
      </c>
      <c r="G10" s="44">
        <v>829371.65</v>
      </c>
      <c r="H10" s="42">
        <f t="shared" si="0"/>
        <v>704965.90249999997</v>
      </c>
      <c r="I10" s="42">
        <v>825904.97894736833</v>
      </c>
      <c r="J10" s="42">
        <v>702019.23210526304</v>
      </c>
      <c r="K10" s="21">
        <v>784609.73</v>
      </c>
      <c r="L10" s="1"/>
    </row>
    <row r="11" spans="1:12" ht="60" x14ac:dyDescent="0.25">
      <c r="A11" s="40" t="s">
        <v>5</v>
      </c>
      <c r="B11" s="41" t="s">
        <v>186</v>
      </c>
      <c r="C11" s="41" t="s">
        <v>187</v>
      </c>
      <c r="D11" s="41" t="s">
        <v>188</v>
      </c>
      <c r="E11" s="41" t="s">
        <v>383</v>
      </c>
      <c r="F11" s="41" t="s">
        <v>14</v>
      </c>
      <c r="G11" s="44">
        <v>884938.33</v>
      </c>
      <c r="H11" s="42">
        <f t="shared" si="0"/>
        <v>752197.58049999992</v>
      </c>
      <c r="I11" s="42">
        <v>800240.51578947366</v>
      </c>
      <c r="J11" s="42">
        <v>680204.43842105265</v>
      </c>
      <c r="K11" s="21">
        <v>760228.49</v>
      </c>
      <c r="L11" s="1"/>
    </row>
    <row r="12" spans="1:12" ht="60" x14ac:dyDescent="0.25">
      <c r="A12" s="40" t="s">
        <v>5</v>
      </c>
      <c r="B12" s="41" t="s">
        <v>189</v>
      </c>
      <c r="C12" s="41" t="s">
        <v>190</v>
      </c>
      <c r="D12" s="41" t="s">
        <v>191</v>
      </c>
      <c r="E12" s="41" t="s">
        <v>384</v>
      </c>
      <c r="F12" s="41" t="s">
        <v>14</v>
      </c>
      <c r="G12" s="44">
        <v>1035776.52</v>
      </c>
      <c r="H12" s="42">
        <f t="shared" si="0"/>
        <v>880410.04200000002</v>
      </c>
      <c r="I12" s="42">
        <v>1035776.5157894737</v>
      </c>
      <c r="J12" s="42">
        <v>880410.03842105262</v>
      </c>
      <c r="K12" s="21">
        <v>983987.69</v>
      </c>
      <c r="L12" s="1"/>
    </row>
    <row r="13" spans="1:12" ht="45" x14ac:dyDescent="0.25">
      <c r="A13" s="40" t="s">
        <v>5</v>
      </c>
      <c r="B13" s="41" t="s">
        <v>192</v>
      </c>
      <c r="C13" s="41" t="s">
        <v>193</v>
      </c>
      <c r="D13" s="41" t="s">
        <v>123</v>
      </c>
      <c r="E13" s="41" t="s">
        <v>385</v>
      </c>
      <c r="F13" s="41" t="s">
        <v>14</v>
      </c>
      <c r="G13" s="44">
        <v>566461.24</v>
      </c>
      <c r="H13" s="42">
        <f t="shared" si="0"/>
        <v>481492.054</v>
      </c>
      <c r="I13" s="42">
        <v>566461.24210526329</v>
      </c>
      <c r="J13" s="42">
        <v>481492.05578947376</v>
      </c>
      <c r="K13" s="21">
        <v>538138.18000000005</v>
      </c>
      <c r="L13" s="1"/>
    </row>
    <row r="14" spans="1:12" ht="60" x14ac:dyDescent="0.25">
      <c r="A14" s="40" t="s">
        <v>5</v>
      </c>
      <c r="B14" s="41" t="s">
        <v>194</v>
      </c>
      <c r="C14" s="41" t="s">
        <v>195</v>
      </c>
      <c r="D14" s="41" t="s">
        <v>123</v>
      </c>
      <c r="E14" s="41" t="s">
        <v>386</v>
      </c>
      <c r="F14" s="41" t="s">
        <v>14</v>
      </c>
      <c r="G14" s="44">
        <v>785529.18</v>
      </c>
      <c r="H14" s="42">
        <f t="shared" si="0"/>
        <v>667699.80300000007</v>
      </c>
      <c r="I14" s="42">
        <v>770037.37894736836</v>
      </c>
      <c r="J14" s="42">
        <v>654531.77210526308</v>
      </c>
      <c r="K14" s="21">
        <v>731535.51</v>
      </c>
      <c r="L14" s="1"/>
    </row>
    <row r="15" spans="1:12" ht="60" x14ac:dyDescent="0.25">
      <c r="A15" s="40" t="s">
        <v>5</v>
      </c>
      <c r="B15" s="41" t="s">
        <v>196</v>
      </c>
      <c r="C15" s="41" t="s">
        <v>197</v>
      </c>
      <c r="D15" s="41" t="s">
        <v>123</v>
      </c>
      <c r="E15" s="41" t="s">
        <v>387</v>
      </c>
      <c r="F15" s="41" t="s">
        <v>14</v>
      </c>
      <c r="G15" s="44">
        <v>460017</v>
      </c>
      <c r="H15" s="42">
        <f t="shared" si="0"/>
        <v>391014.45</v>
      </c>
      <c r="I15" s="42">
        <v>460017</v>
      </c>
      <c r="J15" s="42">
        <v>391014.45</v>
      </c>
      <c r="K15" s="21">
        <v>437016.15</v>
      </c>
      <c r="L15" s="1"/>
    </row>
    <row r="16" spans="1:12" ht="75" x14ac:dyDescent="0.25">
      <c r="A16" s="40" t="s">
        <v>5</v>
      </c>
      <c r="B16" s="41" t="s">
        <v>198</v>
      </c>
      <c r="C16" s="41" t="s">
        <v>199</v>
      </c>
      <c r="D16" s="41" t="s">
        <v>200</v>
      </c>
      <c r="E16" s="41" t="s">
        <v>388</v>
      </c>
      <c r="F16" s="41" t="s">
        <v>14</v>
      </c>
      <c r="G16" s="44">
        <v>824053.21</v>
      </c>
      <c r="H16" s="42">
        <f t="shared" si="0"/>
        <v>700445.22849999997</v>
      </c>
      <c r="I16" s="42">
        <v>824053.21052631584</v>
      </c>
      <c r="J16" s="42">
        <v>700445.22894736845</v>
      </c>
      <c r="K16" s="21">
        <v>782850.55</v>
      </c>
      <c r="L16" s="1"/>
    </row>
    <row r="17" spans="1:13" ht="54" customHeight="1" x14ac:dyDescent="0.25">
      <c r="A17" s="40" t="s">
        <v>5</v>
      </c>
      <c r="B17" s="41" t="s">
        <v>201</v>
      </c>
      <c r="C17" s="41" t="s">
        <v>202</v>
      </c>
      <c r="D17" s="41" t="s">
        <v>139</v>
      </c>
      <c r="E17" s="41" t="s">
        <v>389</v>
      </c>
      <c r="F17" s="41" t="s">
        <v>14</v>
      </c>
      <c r="G17" s="59">
        <v>670283.86</v>
      </c>
      <c r="H17" s="42">
        <f t="shared" si="0"/>
        <v>569741.28099999996</v>
      </c>
      <c r="I17" s="42">
        <v>670283.86315789481</v>
      </c>
      <c r="J17" s="42">
        <v>569741.28368421062</v>
      </c>
      <c r="K17" s="21">
        <v>636769.67000000004</v>
      </c>
      <c r="L17" s="1"/>
    </row>
    <row r="18" spans="1:13" ht="74.25" customHeight="1" x14ac:dyDescent="0.25">
      <c r="A18" s="40" t="s">
        <v>5</v>
      </c>
      <c r="B18" s="41" t="s">
        <v>203</v>
      </c>
      <c r="C18" s="41" t="s">
        <v>204</v>
      </c>
      <c r="D18" s="41" t="s">
        <v>205</v>
      </c>
      <c r="E18" s="41" t="s">
        <v>390</v>
      </c>
      <c r="F18" s="41" t="s">
        <v>14</v>
      </c>
      <c r="G18" s="44">
        <v>850654.46</v>
      </c>
      <c r="H18" s="42">
        <f t="shared" si="0"/>
        <v>723056.29099999997</v>
      </c>
      <c r="I18" s="42">
        <v>850525.9157894738</v>
      </c>
      <c r="J18" s="42">
        <v>722947.02842105273</v>
      </c>
      <c r="K18" s="21">
        <v>807999.62</v>
      </c>
      <c r="L18" s="1"/>
    </row>
    <row r="19" spans="1:13" ht="74.25" customHeight="1" x14ac:dyDescent="0.25">
      <c r="A19" s="40" t="s">
        <v>5</v>
      </c>
      <c r="B19" s="41" t="s">
        <v>206</v>
      </c>
      <c r="C19" s="41" t="s">
        <v>207</v>
      </c>
      <c r="D19" s="41" t="s">
        <v>208</v>
      </c>
      <c r="E19" s="41" t="s">
        <v>391</v>
      </c>
      <c r="F19" s="41" t="s">
        <v>14</v>
      </c>
      <c r="G19" s="44">
        <v>696504.82</v>
      </c>
      <c r="H19" s="42">
        <f t="shared" si="0"/>
        <v>592029.09699999995</v>
      </c>
      <c r="I19" s="42">
        <v>666638.21052631584</v>
      </c>
      <c r="J19" s="42">
        <v>566642.47894736845</v>
      </c>
      <c r="K19" s="21">
        <v>633306.30000000005</v>
      </c>
      <c r="L19" s="1"/>
    </row>
    <row r="20" spans="1:13" x14ac:dyDescent="0.25">
      <c r="A20" s="3"/>
      <c r="B20" s="3"/>
      <c r="C20" s="3"/>
      <c r="D20" s="3"/>
      <c r="E20" s="3"/>
      <c r="F20" s="3"/>
      <c r="G20" s="3"/>
      <c r="H20" s="3"/>
      <c r="I20" s="69">
        <f>SUM(I5:I19)</f>
        <v>10894524.884210525</v>
      </c>
      <c r="J20" s="69">
        <f>SUM(J5:J19)</f>
        <v>9260346.1515789479</v>
      </c>
      <c r="K20" s="2"/>
    </row>
    <row r="21" spans="1:13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2"/>
    </row>
    <row r="22" spans="1:13" ht="15" customHeight="1" thickBot="1" x14ac:dyDescent="0.3">
      <c r="A22" s="131" t="s">
        <v>28</v>
      </c>
      <c r="B22" s="132"/>
      <c r="C22" s="3"/>
      <c r="D22" s="3"/>
      <c r="E22" s="3"/>
      <c r="F22" s="3"/>
      <c r="G22" s="3"/>
      <c r="H22" s="3"/>
      <c r="I22" s="3"/>
      <c r="J22" s="3"/>
      <c r="K22" s="2"/>
    </row>
    <row r="23" spans="1:13" ht="45.75" customHeight="1" thickBot="1" x14ac:dyDescent="0.3">
      <c r="A23" s="100" t="s">
        <v>0</v>
      </c>
      <c r="B23" s="101" t="s">
        <v>1</v>
      </c>
      <c r="C23" s="101" t="s">
        <v>2</v>
      </c>
      <c r="D23" s="101" t="s">
        <v>3</v>
      </c>
      <c r="E23" s="101" t="s">
        <v>330</v>
      </c>
      <c r="F23" s="101" t="s">
        <v>4</v>
      </c>
      <c r="G23" s="101" t="s">
        <v>24</v>
      </c>
      <c r="H23" s="101" t="s">
        <v>25</v>
      </c>
      <c r="I23" s="102" t="s">
        <v>21</v>
      </c>
      <c r="J23" s="102" t="s">
        <v>22</v>
      </c>
      <c r="K23" s="114" t="s">
        <v>23</v>
      </c>
      <c r="L23" s="80" t="s">
        <v>412</v>
      </c>
    </row>
    <row r="24" spans="1:13" ht="90" x14ac:dyDescent="0.25">
      <c r="A24" s="73" t="s">
        <v>5</v>
      </c>
      <c r="B24" s="74" t="s">
        <v>209</v>
      </c>
      <c r="C24" s="74" t="s">
        <v>210</v>
      </c>
      <c r="D24" s="74" t="s">
        <v>139</v>
      </c>
      <c r="E24" s="74" t="s">
        <v>392</v>
      </c>
      <c r="F24" s="74" t="s">
        <v>14</v>
      </c>
      <c r="G24" s="76">
        <v>173902</v>
      </c>
      <c r="H24" s="75">
        <f>G24*0.85</f>
        <v>147816.69999999998</v>
      </c>
      <c r="I24" s="75">
        <v>0</v>
      </c>
      <c r="J24" s="75">
        <v>0</v>
      </c>
      <c r="K24" s="75">
        <v>0</v>
      </c>
      <c r="L24" s="115" t="s">
        <v>413</v>
      </c>
    </row>
    <row r="25" spans="1:13" ht="60" x14ac:dyDescent="0.25">
      <c r="A25" s="43" t="s">
        <v>5</v>
      </c>
      <c r="B25" s="103" t="s">
        <v>211</v>
      </c>
      <c r="C25" s="103" t="s">
        <v>212</v>
      </c>
      <c r="D25" s="103" t="s">
        <v>213</v>
      </c>
      <c r="E25" s="103" t="s">
        <v>393</v>
      </c>
      <c r="F25" s="103" t="s">
        <v>14</v>
      </c>
      <c r="G25" s="54">
        <v>792855.32</v>
      </c>
      <c r="H25" s="45">
        <f t="shared" ref="H25:H28" si="1">G25*0.85</f>
        <v>673927.02199999988</v>
      </c>
      <c r="I25" s="45">
        <v>0</v>
      </c>
      <c r="J25" s="45">
        <v>0</v>
      </c>
      <c r="K25" s="45">
        <v>0</v>
      </c>
      <c r="L25" s="116" t="s">
        <v>413</v>
      </c>
    </row>
    <row r="26" spans="1:13" ht="75" x14ac:dyDescent="0.25">
      <c r="A26" s="43" t="s">
        <v>5</v>
      </c>
      <c r="B26" s="103" t="s">
        <v>214</v>
      </c>
      <c r="C26" s="103" t="s">
        <v>215</v>
      </c>
      <c r="D26" s="103" t="s">
        <v>123</v>
      </c>
      <c r="E26" s="103" t="s">
        <v>394</v>
      </c>
      <c r="F26" s="103" t="s">
        <v>14</v>
      </c>
      <c r="G26" s="54">
        <v>905947.54</v>
      </c>
      <c r="H26" s="45">
        <f t="shared" si="1"/>
        <v>770055.40899999999</v>
      </c>
      <c r="I26" s="45">
        <v>0</v>
      </c>
      <c r="J26" s="45">
        <v>0</v>
      </c>
      <c r="K26" s="45">
        <v>0</v>
      </c>
      <c r="L26" s="116" t="s">
        <v>413</v>
      </c>
    </row>
    <row r="27" spans="1:13" ht="45" x14ac:dyDescent="0.25">
      <c r="A27" s="43" t="s">
        <v>5</v>
      </c>
      <c r="B27" s="103" t="s">
        <v>216</v>
      </c>
      <c r="C27" s="103" t="s">
        <v>217</v>
      </c>
      <c r="D27" s="103" t="s">
        <v>218</v>
      </c>
      <c r="E27" s="103" t="s">
        <v>395</v>
      </c>
      <c r="F27" s="103" t="s">
        <v>14</v>
      </c>
      <c r="G27" s="54">
        <v>125014.2</v>
      </c>
      <c r="H27" s="45">
        <f t="shared" si="1"/>
        <v>106262.06999999999</v>
      </c>
      <c r="I27" s="45">
        <v>0</v>
      </c>
      <c r="J27" s="45">
        <v>0</v>
      </c>
      <c r="K27" s="45">
        <v>0</v>
      </c>
      <c r="L27" s="116" t="s">
        <v>413</v>
      </c>
    </row>
    <row r="28" spans="1:13" ht="135.75" thickBot="1" x14ac:dyDescent="0.3">
      <c r="A28" s="46" t="s">
        <v>5</v>
      </c>
      <c r="B28" s="117" t="s">
        <v>219</v>
      </c>
      <c r="C28" s="117" t="s">
        <v>220</v>
      </c>
      <c r="D28" s="117" t="s">
        <v>221</v>
      </c>
      <c r="E28" s="117" t="s">
        <v>396</v>
      </c>
      <c r="F28" s="117" t="s">
        <v>14</v>
      </c>
      <c r="G28" s="58">
        <v>669638.98</v>
      </c>
      <c r="H28" s="49">
        <f t="shared" si="1"/>
        <v>569193.13299999991</v>
      </c>
      <c r="I28" s="49">
        <v>0</v>
      </c>
      <c r="J28" s="49">
        <v>0</v>
      </c>
      <c r="K28" s="49">
        <v>0</v>
      </c>
      <c r="L28" s="118" t="s">
        <v>415</v>
      </c>
    </row>
    <row r="29" spans="1:13" s="3" customFormat="1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M29" s="8"/>
    </row>
    <row r="30" spans="1:13" s="3" customFormat="1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M30" s="8"/>
    </row>
    <row r="31" spans="1:13" ht="15.75" thickBot="1" x14ac:dyDescent="0.3">
      <c r="A31" s="131" t="s">
        <v>29</v>
      </c>
      <c r="B31" s="132"/>
      <c r="C31" s="3"/>
      <c r="D31" s="3"/>
      <c r="E31" s="3"/>
      <c r="F31" s="3"/>
      <c r="G31" s="3"/>
      <c r="H31" s="3"/>
      <c r="I31" s="3"/>
      <c r="J31" s="3"/>
      <c r="K31" s="2"/>
    </row>
    <row r="32" spans="1:13" ht="30.75" thickBot="1" x14ac:dyDescent="0.3">
      <c r="A32" s="109" t="s">
        <v>0</v>
      </c>
      <c r="B32" s="110" t="s">
        <v>1</v>
      </c>
      <c r="C32" s="110" t="s">
        <v>2</v>
      </c>
      <c r="D32" s="110" t="s">
        <v>3</v>
      </c>
      <c r="E32" s="110" t="s">
        <v>330</v>
      </c>
      <c r="F32" s="110" t="s">
        <v>4</v>
      </c>
      <c r="G32" s="110" t="s">
        <v>24</v>
      </c>
      <c r="H32" s="110" t="s">
        <v>25</v>
      </c>
      <c r="I32" s="111" t="s">
        <v>21</v>
      </c>
      <c r="J32" s="111" t="s">
        <v>22</v>
      </c>
      <c r="K32" s="112" t="s">
        <v>23</v>
      </c>
      <c r="L32" s="113" t="s">
        <v>412</v>
      </c>
    </row>
    <row r="33" spans="1:12" ht="60.75" thickBot="1" x14ac:dyDescent="0.3">
      <c r="A33" s="104" t="s">
        <v>5</v>
      </c>
      <c r="B33" s="105" t="s">
        <v>222</v>
      </c>
      <c r="C33" s="105" t="s">
        <v>197</v>
      </c>
      <c r="D33" s="105" t="s">
        <v>123</v>
      </c>
      <c r="E33" s="105" t="s">
        <v>387</v>
      </c>
      <c r="F33" s="105" t="s">
        <v>14</v>
      </c>
      <c r="G33" s="89">
        <v>460017</v>
      </c>
      <c r="H33" s="88">
        <f>G33*0.85</f>
        <v>391014.45</v>
      </c>
      <c r="I33" s="88">
        <v>0</v>
      </c>
      <c r="J33" s="88">
        <v>0</v>
      </c>
      <c r="K33" s="88">
        <v>0</v>
      </c>
      <c r="L33" s="106" t="s">
        <v>416</v>
      </c>
    </row>
  </sheetData>
  <mergeCells count="6">
    <mergeCell ref="A31:B31"/>
    <mergeCell ref="A1:B1"/>
    <mergeCell ref="C1:F1"/>
    <mergeCell ref="C2:F2"/>
    <mergeCell ref="A3:B3"/>
    <mergeCell ref="A22:B2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1" orientation="landscape" r:id="rId1"/>
  <rowBreaks count="1" manualBreakCount="1">
    <brk id="14" max="10" man="1"/>
  </rowBreaks>
  <ignoredErrors>
    <ignoredError sqref="E24:E28 E33 E5:E19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M21"/>
  <sheetViews>
    <sheetView zoomScale="85" zoomScaleNormal="85" workbookViewId="0">
      <selection activeCell="G21" sqref="G21"/>
    </sheetView>
  </sheetViews>
  <sheetFormatPr defaultColWidth="26.7109375" defaultRowHeight="15" x14ac:dyDescent="0.25"/>
  <cols>
    <col min="1" max="1" width="10.5703125" style="8" customWidth="1"/>
    <col min="2" max="2" width="17.42578125" style="8" customWidth="1"/>
    <col min="3" max="3" width="26.28515625" style="8" customWidth="1"/>
    <col min="4" max="4" width="18.140625" style="8" customWidth="1"/>
    <col min="5" max="5" width="15.85546875" style="8" customWidth="1"/>
    <col min="6" max="6" width="12.7109375" style="8" customWidth="1"/>
    <col min="7" max="7" width="15" style="8" customWidth="1"/>
    <col min="8" max="8" width="15.42578125" style="8" customWidth="1"/>
    <col min="9" max="9" width="22.140625" style="8" customWidth="1"/>
    <col min="10" max="10" width="17.28515625" style="8" customWidth="1"/>
    <col min="11" max="11" width="17.7109375" style="8" customWidth="1"/>
    <col min="12" max="16384" width="26.7109375" style="8"/>
  </cols>
  <sheetData>
    <row r="1" spans="1:12" ht="18.75" x14ac:dyDescent="0.25">
      <c r="A1" s="127" t="s">
        <v>223</v>
      </c>
      <c r="B1" s="128"/>
      <c r="C1" s="129" t="s">
        <v>30</v>
      </c>
      <c r="D1" s="129"/>
      <c r="E1" s="129"/>
      <c r="F1" s="129"/>
    </row>
    <row r="2" spans="1:12" ht="19.5" customHeight="1" x14ac:dyDescent="0.25">
      <c r="B2" s="9"/>
      <c r="C2" s="130" t="s">
        <v>31</v>
      </c>
      <c r="D2" s="130"/>
      <c r="E2" s="130"/>
      <c r="F2" s="130"/>
    </row>
    <row r="3" spans="1:12" ht="15.75" thickBot="1" x14ac:dyDescent="0.3">
      <c r="A3" s="131" t="s">
        <v>26</v>
      </c>
      <c r="B3" s="132"/>
    </row>
    <row r="4" spans="1:12" ht="30.75" thickBot="1" x14ac:dyDescent="0.3">
      <c r="A4" s="22" t="s">
        <v>0</v>
      </c>
      <c r="B4" s="23" t="s">
        <v>1</v>
      </c>
      <c r="C4" s="23" t="s">
        <v>2</v>
      </c>
      <c r="D4" s="23" t="s">
        <v>3</v>
      </c>
      <c r="E4" s="23" t="s">
        <v>330</v>
      </c>
      <c r="F4" s="23" t="s">
        <v>4</v>
      </c>
      <c r="G4" s="23" t="s">
        <v>24</v>
      </c>
      <c r="H4" s="23" t="s">
        <v>25</v>
      </c>
      <c r="I4" s="24" t="s">
        <v>21</v>
      </c>
      <c r="J4" s="24" t="s">
        <v>22</v>
      </c>
      <c r="K4" s="25" t="s">
        <v>23</v>
      </c>
    </row>
    <row r="5" spans="1:12" ht="60" x14ac:dyDescent="0.25">
      <c r="A5" s="18" t="s">
        <v>5</v>
      </c>
      <c r="B5" s="19" t="s">
        <v>224</v>
      </c>
      <c r="C5" s="19" t="s">
        <v>225</v>
      </c>
      <c r="D5" s="19" t="s">
        <v>226</v>
      </c>
      <c r="E5" s="19" t="s">
        <v>397</v>
      </c>
      <c r="F5" s="19" t="s">
        <v>240</v>
      </c>
      <c r="G5" s="20">
        <v>542050.51</v>
      </c>
      <c r="H5" s="20">
        <f>G5*0.85</f>
        <v>460742.93349999998</v>
      </c>
      <c r="I5" s="20">
        <v>536288.10526315798</v>
      </c>
      <c r="J5" s="20">
        <v>455844.88947368425</v>
      </c>
      <c r="K5" s="21">
        <v>509473.7</v>
      </c>
      <c r="L5" s="1"/>
    </row>
    <row r="6" spans="1:12" ht="45" x14ac:dyDescent="0.25">
      <c r="A6" s="18" t="s">
        <v>5</v>
      </c>
      <c r="B6" s="10" t="s">
        <v>227</v>
      </c>
      <c r="C6" s="10" t="s">
        <v>228</v>
      </c>
      <c r="D6" s="10" t="s">
        <v>126</v>
      </c>
      <c r="E6" s="19" t="s">
        <v>398</v>
      </c>
      <c r="F6" s="19" t="s">
        <v>240</v>
      </c>
      <c r="G6" s="11">
        <v>576981.72</v>
      </c>
      <c r="H6" s="20">
        <f t="shared" ref="H6:H10" si="0">G6*0.85</f>
        <v>490434.46199999994</v>
      </c>
      <c r="I6" s="11">
        <v>576981.71578947362</v>
      </c>
      <c r="J6" s="11">
        <v>490434.45842105255</v>
      </c>
      <c r="K6" s="13">
        <v>548132.63</v>
      </c>
      <c r="L6" s="1"/>
    </row>
    <row r="7" spans="1:12" ht="60" x14ac:dyDescent="0.25">
      <c r="A7" s="18" t="s">
        <v>5</v>
      </c>
      <c r="B7" s="10" t="s">
        <v>229</v>
      </c>
      <c r="C7" s="10" t="s">
        <v>230</v>
      </c>
      <c r="D7" s="10" t="s">
        <v>231</v>
      </c>
      <c r="E7" s="19" t="s">
        <v>399</v>
      </c>
      <c r="F7" s="19" t="s">
        <v>240</v>
      </c>
      <c r="G7" s="11">
        <v>589765.32999999996</v>
      </c>
      <c r="H7" s="20">
        <f t="shared" si="0"/>
        <v>501300.53049999994</v>
      </c>
      <c r="I7" s="11">
        <v>568504.74736842106</v>
      </c>
      <c r="J7" s="11">
        <v>483229.03526315786</v>
      </c>
      <c r="K7" s="13">
        <v>540079.51</v>
      </c>
      <c r="L7" s="1"/>
    </row>
    <row r="8" spans="1:12" ht="45" x14ac:dyDescent="0.25">
      <c r="A8" s="18" t="s">
        <v>5</v>
      </c>
      <c r="B8" s="10" t="s">
        <v>232</v>
      </c>
      <c r="C8" s="10" t="s">
        <v>233</v>
      </c>
      <c r="D8" s="10" t="s">
        <v>103</v>
      </c>
      <c r="E8" s="19" t="s">
        <v>400</v>
      </c>
      <c r="F8" s="19" t="s">
        <v>240</v>
      </c>
      <c r="G8" s="11">
        <v>410051.22</v>
      </c>
      <c r="H8" s="20">
        <f t="shared" si="0"/>
        <v>348543.53699999995</v>
      </c>
      <c r="I8" s="11">
        <v>404922.8</v>
      </c>
      <c r="J8" s="11">
        <v>344184.38</v>
      </c>
      <c r="K8" s="13">
        <v>384676.66</v>
      </c>
      <c r="L8" s="1"/>
    </row>
    <row r="9" spans="1:12" ht="90" x14ac:dyDescent="0.25">
      <c r="A9" s="18" t="s">
        <v>5</v>
      </c>
      <c r="B9" s="10" t="s">
        <v>234</v>
      </c>
      <c r="C9" s="10" t="s">
        <v>235</v>
      </c>
      <c r="D9" s="10" t="s">
        <v>236</v>
      </c>
      <c r="E9" s="19" t="s">
        <v>401</v>
      </c>
      <c r="F9" s="19" t="s">
        <v>240</v>
      </c>
      <c r="G9" s="11">
        <v>35816.080000000002</v>
      </c>
      <c r="H9" s="20">
        <f t="shared" si="0"/>
        <v>30443.668000000001</v>
      </c>
      <c r="I9" s="11">
        <v>35816.077777777784</v>
      </c>
      <c r="J9" s="11">
        <v>30443.666111111117</v>
      </c>
      <c r="K9" s="13">
        <v>32234.47</v>
      </c>
      <c r="L9" s="1"/>
    </row>
    <row r="10" spans="1:12" ht="75" x14ac:dyDescent="0.25">
      <c r="A10" s="18" t="s">
        <v>5</v>
      </c>
      <c r="B10" s="19" t="s">
        <v>237</v>
      </c>
      <c r="C10" s="19" t="s">
        <v>238</v>
      </c>
      <c r="D10" s="19" t="s">
        <v>239</v>
      </c>
      <c r="E10" s="19" t="s">
        <v>402</v>
      </c>
      <c r="F10" s="19" t="s">
        <v>240</v>
      </c>
      <c r="G10" s="11">
        <v>605982.6</v>
      </c>
      <c r="H10" s="11">
        <f t="shared" si="0"/>
        <v>515085.20999999996</v>
      </c>
      <c r="I10" s="11">
        <v>605982.6</v>
      </c>
      <c r="J10" s="11">
        <v>515085.20999999996</v>
      </c>
      <c r="K10" s="71">
        <v>575683.47</v>
      </c>
      <c r="L10" s="1"/>
    </row>
    <row r="11" spans="1:12" ht="135.75" thickBot="1" x14ac:dyDescent="0.3">
      <c r="A11" s="38" t="s">
        <v>5</v>
      </c>
      <c r="B11" s="35" t="s">
        <v>255</v>
      </c>
      <c r="C11" s="35" t="s">
        <v>256</v>
      </c>
      <c r="D11" s="35" t="s">
        <v>257</v>
      </c>
      <c r="E11" s="35" t="s">
        <v>403</v>
      </c>
      <c r="F11" s="35" t="s">
        <v>240</v>
      </c>
      <c r="G11" s="16">
        <v>618833.23</v>
      </c>
      <c r="H11" s="16">
        <f>G11*0.85</f>
        <v>526008.24549999996</v>
      </c>
      <c r="I11" s="16">
        <v>618833.23</v>
      </c>
      <c r="J11" s="16">
        <f>I11*0.85</f>
        <v>526008.24549999996</v>
      </c>
      <c r="K11" s="72">
        <v>587891.56999999995</v>
      </c>
    </row>
    <row r="12" spans="1:12" x14ac:dyDescent="0.25">
      <c r="A12" s="3"/>
      <c r="B12" s="3"/>
      <c r="C12" s="3"/>
      <c r="D12" s="3"/>
      <c r="E12" s="3"/>
      <c r="F12" s="3"/>
      <c r="G12" s="70"/>
      <c r="H12" s="70"/>
      <c r="I12" s="70"/>
      <c r="J12" s="70"/>
      <c r="K12" s="70"/>
    </row>
    <row r="13" spans="1:12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2"/>
    </row>
    <row r="14" spans="1:12" ht="15" customHeight="1" thickBot="1" x14ac:dyDescent="0.3">
      <c r="A14" s="131" t="s">
        <v>28</v>
      </c>
      <c r="B14" s="132"/>
      <c r="C14" s="3"/>
      <c r="D14" s="3"/>
      <c r="E14" s="3"/>
      <c r="F14" s="3"/>
      <c r="G14" s="3"/>
      <c r="H14" s="3"/>
      <c r="I14" s="3"/>
      <c r="J14" s="3"/>
      <c r="K14" s="2"/>
    </row>
    <row r="15" spans="1:12" ht="45.75" customHeight="1" thickBot="1" x14ac:dyDescent="0.3">
      <c r="A15" s="100" t="s">
        <v>0</v>
      </c>
      <c r="B15" s="119" t="s">
        <v>1</v>
      </c>
      <c r="C15" s="119" t="s">
        <v>2</v>
      </c>
      <c r="D15" s="119" t="s">
        <v>3</v>
      </c>
      <c r="E15" s="119" t="s">
        <v>330</v>
      </c>
      <c r="F15" s="119" t="s">
        <v>4</v>
      </c>
      <c r="G15" s="119" t="s">
        <v>24</v>
      </c>
      <c r="H15" s="119" t="s">
        <v>25</v>
      </c>
      <c r="I15" s="102" t="s">
        <v>21</v>
      </c>
      <c r="J15" s="102" t="s">
        <v>22</v>
      </c>
      <c r="K15" s="114" t="s">
        <v>23</v>
      </c>
      <c r="L15" s="80" t="s">
        <v>412</v>
      </c>
    </row>
    <row r="16" spans="1:12" ht="60" x14ac:dyDescent="0.25">
      <c r="A16" s="73" t="s">
        <v>5</v>
      </c>
      <c r="B16" s="74" t="s">
        <v>241</v>
      </c>
      <c r="C16" s="74" t="s">
        <v>242</v>
      </c>
      <c r="D16" s="74" t="s">
        <v>243</v>
      </c>
      <c r="E16" s="74" t="s">
        <v>404</v>
      </c>
      <c r="F16" s="74" t="s">
        <v>240</v>
      </c>
      <c r="G16" s="75">
        <v>564452.31000000006</v>
      </c>
      <c r="H16" s="76">
        <v>479784.46350000001</v>
      </c>
      <c r="I16" s="75">
        <v>0</v>
      </c>
      <c r="J16" s="75">
        <v>0</v>
      </c>
      <c r="K16" s="120">
        <v>0</v>
      </c>
      <c r="L16" s="115" t="s">
        <v>413</v>
      </c>
    </row>
    <row r="17" spans="1:13" ht="60" x14ac:dyDescent="0.25">
      <c r="A17" s="43" t="s">
        <v>5</v>
      </c>
      <c r="B17" s="103" t="s">
        <v>244</v>
      </c>
      <c r="C17" s="103" t="s">
        <v>245</v>
      </c>
      <c r="D17" s="103" t="s">
        <v>246</v>
      </c>
      <c r="E17" s="103" t="s">
        <v>405</v>
      </c>
      <c r="F17" s="103" t="s">
        <v>240</v>
      </c>
      <c r="G17" s="45">
        <v>415177.16</v>
      </c>
      <c r="H17" s="53">
        <v>352900.58599999995</v>
      </c>
      <c r="I17" s="45">
        <v>0</v>
      </c>
      <c r="J17" s="45">
        <v>0</v>
      </c>
      <c r="K17" s="54">
        <v>0</v>
      </c>
      <c r="L17" s="116" t="s">
        <v>413</v>
      </c>
    </row>
    <row r="18" spans="1:13" ht="45" x14ac:dyDescent="0.25">
      <c r="A18" s="43" t="s">
        <v>5</v>
      </c>
      <c r="B18" s="103" t="s">
        <v>247</v>
      </c>
      <c r="C18" s="103" t="s">
        <v>248</v>
      </c>
      <c r="D18" s="103" t="s">
        <v>139</v>
      </c>
      <c r="E18" s="103" t="s">
        <v>406</v>
      </c>
      <c r="F18" s="103" t="s">
        <v>240</v>
      </c>
      <c r="G18" s="45">
        <v>519873.28000000003</v>
      </c>
      <c r="H18" s="53">
        <v>441892.288</v>
      </c>
      <c r="I18" s="45">
        <v>0</v>
      </c>
      <c r="J18" s="45">
        <v>0</v>
      </c>
      <c r="K18" s="54">
        <v>0</v>
      </c>
      <c r="L18" s="116" t="s">
        <v>413</v>
      </c>
    </row>
    <row r="19" spans="1:13" s="3" customFormat="1" ht="45" x14ac:dyDescent="0.25">
      <c r="A19" s="43" t="s">
        <v>5</v>
      </c>
      <c r="B19" s="59" t="s">
        <v>249</v>
      </c>
      <c r="C19" s="59" t="s">
        <v>250</v>
      </c>
      <c r="D19" s="59" t="s">
        <v>251</v>
      </c>
      <c r="E19" s="59" t="s">
        <v>407</v>
      </c>
      <c r="F19" s="103" t="s">
        <v>240</v>
      </c>
      <c r="G19" s="45">
        <v>598445.16</v>
      </c>
      <c r="H19" s="53">
        <v>508678.386</v>
      </c>
      <c r="I19" s="45">
        <v>0</v>
      </c>
      <c r="J19" s="45">
        <v>0</v>
      </c>
      <c r="K19" s="54">
        <v>0</v>
      </c>
      <c r="L19" s="116" t="s">
        <v>413</v>
      </c>
      <c r="M19" s="8"/>
    </row>
    <row r="20" spans="1:13" s="3" customFormat="1" ht="60" x14ac:dyDescent="0.25">
      <c r="A20" s="121" t="s">
        <v>5</v>
      </c>
      <c r="B20" s="103" t="s">
        <v>252</v>
      </c>
      <c r="C20" s="103" t="s">
        <v>253</v>
      </c>
      <c r="D20" s="103" t="s">
        <v>254</v>
      </c>
      <c r="E20" s="103" t="s">
        <v>408</v>
      </c>
      <c r="F20" s="103" t="s">
        <v>240</v>
      </c>
      <c r="G20" s="53">
        <v>598514</v>
      </c>
      <c r="H20" s="53">
        <v>508736.89999999997</v>
      </c>
      <c r="I20" s="45">
        <v>0</v>
      </c>
      <c r="J20" s="45">
        <v>0</v>
      </c>
      <c r="K20" s="45">
        <v>0</v>
      </c>
      <c r="L20" s="116" t="s">
        <v>417</v>
      </c>
      <c r="M20" s="8"/>
    </row>
    <row r="21" spans="1:13" ht="75.75" thickBot="1" x14ac:dyDescent="0.3">
      <c r="A21" s="122" t="s">
        <v>5</v>
      </c>
      <c r="B21" s="117" t="s">
        <v>258</v>
      </c>
      <c r="C21" s="117" t="s">
        <v>259</v>
      </c>
      <c r="D21" s="117" t="s">
        <v>260</v>
      </c>
      <c r="E21" s="117" t="s">
        <v>409</v>
      </c>
      <c r="F21" s="117" t="s">
        <v>240</v>
      </c>
      <c r="G21" s="58">
        <v>507636.36</v>
      </c>
      <c r="H21" s="58">
        <v>431490.90599999996</v>
      </c>
      <c r="I21" s="49">
        <v>0</v>
      </c>
      <c r="J21" s="49">
        <v>0</v>
      </c>
      <c r="K21" s="49">
        <v>0</v>
      </c>
      <c r="L21" s="118" t="s">
        <v>413</v>
      </c>
    </row>
  </sheetData>
  <mergeCells count="5">
    <mergeCell ref="A1:B1"/>
    <mergeCell ref="C1:F1"/>
    <mergeCell ref="C2:F2"/>
    <mergeCell ref="A3:B3"/>
    <mergeCell ref="A14:B1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  <ignoredErrors>
    <ignoredError sqref="E5:E11 E16:E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"/>
  <sheetViews>
    <sheetView zoomScale="85" zoomScaleNormal="85" workbookViewId="0">
      <selection activeCell="J10" sqref="J10"/>
    </sheetView>
  </sheetViews>
  <sheetFormatPr defaultColWidth="26.7109375" defaultRowHeight="15" x14ac:dyDescent="0.25"/>
  <cols>
    <col min="1" max="1" width="10.5703125" style="8" customWidth="1"/>
    <col min="2" max="2" width="17.42578125" style="8" customWidth="1"/>
    <col min="3" max="3" width="28.42578125" style="8" customWidth="1"/>
    <col min="4" max="4" width="28" style="8" customWidth="1"/>
    <col min="5" max="5" width="17.42578125" style="8" customWidth="1"/>
    <col min="6" max="6" width="12.7109375" style="8" customWidth="1"/>
    <col min="7" max="7" width="15" style="8" customWidth="1"/>
    <col min="8" max="8" width="15.42578125" style="8" customWidth="1"/>
    <col min="9" max="9" width="22.140625" style="8" customWidth="1"/>
    <col min="10" max="10" width="17.28515625" style="8" customWidth="1"/>
    <col min="11" max="11" width="17.7109375" style="8" customWidth="1"/>
    <col min="12" max="16384" width="26.7109375" style="8"/>
  </cols>
  <sheetData>
    <row r="1" spans="1:13" ht="18.75" x14ac:dyDescent="0.25">
      <c r="A1" s="127" t="s">
        <v>7</v>
      </c>
      <c r="B1" s="128"/>
      <c r="C1" s="129" t="s">
        <v>30</v>
      </c>
      <c r="D1" s="129"/>
      <c r="E1" s="129"/>
      <c r="F1" s="129"/>
    </row>
    <row r="2" spans="1:13" ht="19.5" customHeight="1" x14ac:dyDescent="0.25">
      <c r="B2" s="9"/>
      <c r="C2" s="130" t="s">
        <v>31</v>
      </c>
      <c r="D2" s="130"/>
      <c r="E2" s="130"/>
      <c r="F2" s="130"/>
    </row>
    <row r="3" spans="1:13" ht="15.75" thickBot="1" x14ac:dyDescent="0.3">
      <c r="A3" s="131" t="s">
        <v>26</v>
      </c>
      <c r="B3" s="132"/>
    </row>
    <row r="4" spans="1:13" ht="30.75" thickBot="1" x14ac:dyDescent="0.3">
      <c r="A4" s="22" t="s">
        <v>0</v>
      </c>
      <c r="B4" s="23" t="s">
        <v>1</v>
      </c>
      <c r="C4" s="23" t="s">
        <v>2</v>
      </c>
      <c r="D4" s="23" t="s">
        <v>3</v>
      </c>
      <c r="E4" s="23" t="s">
        <v>330</v>
      </c>
      <c r="F4" s="23" t="s">
        <v>4</v>
      </c>
      <c r="G4" s="23" t="s">
        <v>24</v>
      </c>
      <c r="H4" s="23" t="s">
        <v>25</v>
      </c>
      <c r="I4" s="24" t="s">
        <v>21</v>
      </c>
      <c r="J4" s="24" t="s">
        <v>22</v>
      </c>
      <c r="K4" s="25" t="s">
        <v>23</v>
      </c>
    </row>
    <row r="5" spans="1:13" ht="45" customHeight="1" thickBot="1" x14ac:dyDescent="0.3">
      <c r="A5" s="38" t="s">
        <v>5</v>
      </c>
      <c r="B5" s="35" t="s">
        <v>279</v>
      </c>
      <c r="C5" s="35" t="s">
        <v>280</v>
      </c>
      <c r="D5" s="35" t="s">
        <v>281</v>
      </c>
      <c r="E5" s="35" t="s">
        <v>331</v>
      </c>
      <c r="F5" s="35" t="s">
        <v>8</v>
      </c>
      <c r="G5" s="36">
        <v>1260364.77</v>
      </c>
      <c r="H5" s="36">
        <f>G5*0.85</f>
        <v>1071310.0545000001</v>
      </c>
      <c r="I5" s="36">
        <v>1260364.77</v>
      </c>
      <c r="J5" s="36">
        <v>1071310.0545000001</v>
      </c>
      <c r="K5" s="39">
        <v>1197346.53</v>
      </c>
      <c r="L5" s="1"/>
    </row>
    <row r="6" spans="1:13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2"/>
    </row>
    <row r="7" spans="1:13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2"/>
    </row>
    <row r="8" spans="1:13" ht="15" customHeight="1" thickBot="1" x14ac:dyDescent="0.3">
      <c r="A8" s="131" t="s">
        <v>28</v>
      </c>
      <c r="B8" s="132"/>
      <c r="C8" s="3"/>
      <c r="D8" s="3"/>
      <c r="E8" s="3"/>
      <c r="F8" s="3"/>
      <c r="G8" s="3"/>
      <c r="H8" s="3"/>
      <c r="I8" s="3"/>
      <c r="J8" s="3"/>
      <c r="K8" s="2"/>
    </row>
    <row r="9" spans="1:13" ht="45.75" customHeight="1" thickBot="1" x14ac:dyDescent="0.3">
      <c r="A9" s="31" t="s">
        <v>0</v>
      </c>
      <c r="B9" s="32" t="s">
        <v>1</v>
      </c>
      <c r="C9" s="32" t="s">
        <v>2</v>
      </c>
      <c r="D9" s="32" t="s">
        <v>3</v>
      </c>
      <c r="E9" s="32" t="s">
        <v>330</v>
      </c>
      <c r="F9" s="32" t="s">
        <v>4</v>
      </c>
      <c r="G9" s="32" t="s">
        <v>24</v>
      </c>
      <c r="H9" s="32" t="s">
        <v>25</v>
      </c>
      <c r="I9" s="33" t="s">
        <v>21</v>
      </c>
      <c r="J9" s="33" t="s">
        <v>22</v>
      </c>
      <c r="K9" s="82" t="s">
        <v>23</v>
      </c>
      <c r="L9" s="34" t="s">
        <v>412</v>
      </c>
    </row>
    <row r="10" spans="1:13" s="7" customFormat="1" ht="100.5" customHeight="1" x14ac:dyDescent="0.25">
      <c r="A10" s="60" t="s">
        <v>278</v>
      </c>
      <c r="B10" s="61" t="s">
        <v>282</v>
      </c>
      <c r="C10" s="61" t="s">
        <v>283</v>
      </c>
      <c r="D10" s="61" t="s">
        <v>284</v>
      </c>
      <c r="E10" s="61" t="s">
        <v>332</v>
      </c>
      <c r="F10" s="61" t="s">
        <v>8</v>
      </c>
      <c r="G10" s="65">
        <v>282343.42</v>
      </c>
      <c r="H10" s="65">
        <v>239991.90699999998</v>
      </c>
      <c r="I10" s="66">
        <v>0</v>
      </c>
      <c r="J10" s="66">
        <v>0</v>
      </c>
      <c r="K10" s="78">
        <v>0</v>
      </c>
      <c r="L10" s="83" t="s">
        <v>413</v>
      </c>
    </row>
    <row r="11" spans="1:13" s="3" customFormat="1" ht="81.75" customHeight="1" thickBot="1" x14ac:dyDescent="0.3">
      <c r="A11" s="14" t="s">
        <v>5</v>
      </c>
      <c r="B11" s="28" t="s">
        <v>285</v>
      </c>
      <c r="C11" s="28" t="s">
        <v>286</v>
      </c>
      <c r="D11" s="28" t="s">
        <v>144</v>
      </c>
      <c r="E11" s="77" t="s">
        <v>333</v>
      </c>
      <c r="F11" s="62" t="s">
        <v>8</v>
      </c>
      <c r="G11" s="67">
        <v>504980.85</v>
      </c>
      <c r="H11" s="67">
        <v>429233.72249999997</v>
      </c>
      <c r="I11" s="68">
        <v>0</v>
      </c>
      <c r="J11" s="68">
        <v>0</v>
      </c>
      <c r="K11" s="79">
        <v>0</v>
      </c>
      <c r="L11" s="81" t="s">
        <v>413</v>
      </c>
      <c r="M11" s="8"/>
    </row>
    <row r="12" spans="1:13" s="3" customFormat="1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M12" s="8"/>
    </row>
    <row r="13" spans="1:13" s="3" customFormat="1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M13" s="8"/>
    </row>
  </sheetData>
  <mergeCells count="5">
    <mergeCell ref="A1:B1"/>
    <mergeCell ref="C1:F1"/>
    <mergeCell ref="C2:F2"/>
    <mergeCell ref="A3:B3"/>
    <mergeCell ref="A8:B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ignoredErrors>
    <ignoredError sqref="E5:E1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"/>
  <sheetViews>
    <sheetView zoomScale="85" zoomScaleNormal="85" workbookViewId="0">
      <selection activeCell="C7" sqref="C7"/>
    </sheetView>
  </sheetViews>
  <sheetFormatPr defaultColWidth="26.7109375" defaultRowHeight="15" x14ac:dyDescent="0.25"/>
  <cols>
    <col min="1" max="1" width="10.5703125" style="8" customWidth="1"/>
    <col min="2" max="2" width="17.42578125" style="8" customWidth="1"/>
    <col min="3" max="3" width="28.42578125" style="8" customWidth="1"/>
    <col min="4" max="4" width="28" style="8" customWidth="1"/>
    <col min="5" max="5" width="18.42578125" style="8" customWidth="1"/>
    <col min="6" max="6" width="12.7109375" style="8" customWidth="1"/>
    <col min="7" max="7" width="15" style="8" customWidth="1"/>
    <col min="8" max="8" width="15.42578125" style="8" customWidth="1"/>
    <col min="9" max="9" width="22.140625" style="8" customWidth="1"/>
    <col min="10" max="10" width="17.28515625" style="8" customWidth="1"/>
    <col min="11" max="11" width="17.7109375" style="8" customWidth="1"/>
    <col min="12" max="16384" width="26.7109375" style="8"/>
  </cols>
  <sheetData>
    <row r="1" spans="1:13" ht="18.75" x14ac:dyDescent="0.25">
      <c r="A1" s="127" t="s">
        <v>12</v>
      </c>
      <c r="B1" s="128"/>
      <c r="C1" s="129" t="s">
        <v>30</v>
      </c>
      <c r="D1" s="129"/>
      <c r="E1" s="129"/>
      <c r="F1" s="129"/>
    </row>
    <row r="2" spans="1:13" ht="19.5" customHeight="1" x14ac:dyDescent="0.25">
      <c r="B2" s="9"/>
      <c r="C2" s="130" t="s">
        <v>31</v>
      </c>
      <c r="D2" s="130"/>
      <c r="E2" s="130"/>
      <c r="F2" s="130"/>
    </row>
    <row r="3" spans="1:13" ht="15.75" thickBot="1" x14ac:dyDescent="0.3">
      <c r="A3" s="131" t="s">
        <v>26</v>
      </c>
      <c r="B3" s="132"/>
    </row>
    <row r="4" spans="1:13" ht="30.75" thickBot="1" x14ac:dyDescent="0.3">
      <c r="A4" s="22" t="s">
        <v>0</v>
      </c>
      <c r="B4" s="23" t="s">
        <v>1</v>
      </c>
      <c r="C4" s="23" t="s">
        <v>2</v>
      </c>
      <c r="D4" s="23" t="s">
        <v>3</v>
      </c>
      <c r="E4" s="23" t="s">
        <v>330</v>
      </c>
      <c r="F4" s="23" t="s">
        <v>4</v>
      </c>
      <c r="G4" s="23" t="s">
        <v>24</v>
      </c>
      <c r="H4" s="23" t="s">
        <v>25</v>
      </c>
      <c r="I4" s="24" t="s">
        <v>21</v>
      </c>
      <c r="J4" s="24" t="s">
        <v>22</v>
      </c>
      <c r="K4" s="25" t="s">
        <v>23</v>
      </c>
    </row>
    <row r="5" spans="1:13" ht="45" customHeight="1" x14ac:dyDescent="0.25">
      <c r="A5" s="18" t="s">
        <v>5</v>
      </c>
      <c r="B5" s="19" t="s">
        <v>287</v>
      </c>
      <c r="C5" s="19" t="s">
        <v>288</v>
      </c>
      <c r="D5" s="19" t="s">
        <v>59</v>
      </c>
      <c r="E5" s="19" t="s">
        <v>334</v>
      </c>
      <c r="F5" s="19" t="s">
        <v>291</v>
      </c>
      <c r="G5" s="20">
        <v>730234.64</v>
      </c>
      <c r="H5" s="20">
        <f>G5*0.85</f>
        <v>620699.44400000002</v>
      </c>
      <c r="I5" s="20">
        <v>679780.56842105265</v>
      </c>
      <c r="J5" s="20">
        <v>577813.48315789469</v>
      </c>
      <c r="K5" s="21">
        <v>645791.54</v>
      </c>
      <c r="L5" s="1"/>
    </row>
    <row r="6" spans="1:13" ht="45" customHeight="1" thickBot="1" x14ac:dyDescent="0.3">
      <c r="A6" s="38" t="s">
        <v>5</v>
      </c>
      <c r="B6" s="15" t="s">
        <v>289</v>
      </c>
      <c r="C6" s="15" t="s">
        <v>290</v>
      </c>
      <c r="D6" s="15" t="s">
        <v>59</v>
      </c>
      <c r="E6" s="35" t="s">
        <v>334</v>
      </c>
      <c r="F6" s="35" t="s">
        <v>291</v>
      </c>
      <c r="G6" s="16">
        <v>143932.63</v>
      </c>
      <c r="H6" s="36">
        <f>G6*0.85</f>
        <v>122342.7355</v>
      </c>
      <c r="I6" s="16">
        <v>142972.63</v>
      </c>
      <c r="J6" s="16">
        <v>121526.7355</v>
      </c>
      <c r="K6" s="17">
        <v>135824</v>
      </c>
      <c r="L6" s="1"/>
    </row>
    <row r="7" spans="1:13" ht="14.25" customHeigh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2"/>
    </row>
    <row r="8" spans="1:13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2"/>
    </row>
    <row r="9" spans="1:13" s="3" customFormat="1" x14ac:dyDescent="0.25">
      <c r="B9" s="4"/>
      <c r="C9" s="4"/>
      <c r="D9" s="4"/>
      <c r="E9" s="4"/>
      <c r="F9" s="4"/>
      <c r="G9" s="4"/>
      <c r="H9" s="4"/>
      <c r="I9" s="4"/>
      <c r="J9" s="4"/>
      <c r="K9" s="4"/>
      <c r="M9" s="8"/>
    </row>
    <row r="10" spans="1:13" s="3" customFormat="1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M10" s="8"/>
    </row>
  </sheetData>
  <mergeCells count="4">
    <mergeCell ref="A1:B1"/>
    <mergeCell ref="C1:F1"/>
    <mergeCell ref="C2:F2"/>
    <mergeCell ref="A3:B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ignoredErrors>
    <ignoredError sqref="E5:E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"/>
  <sheetViews>
    <sheetView zoomScale="85" zoomScaleNormal="85" workbookViewId="0">
      <selection activeCell="B14" sqref="B14"/>
    </sheetView>
  </sheetViews>
  <sheetFormatPr defaultColWidth="26.7109375" defaultRowHeight="15" x14ac:dyDescent="0.25"/>
  <cols>
    <col min="1" max="1" width="10.5703125" style="8" customWidth="1"/>
    <col min="2" max="2" width="17.42578125" style="8" customWidth="1"/>
    <col min="3" max="3" width="28.42578125" style="8" customWidth="1"/>
    <col min="4" max="4" width="28" style="8" customWidth="1"/>
    <col min="5" max="5" width="20.42578125" style="8" customWidth="1"/>
    <col min="6" max="6" width="12.7109375" style="8" customWidth="1"/>
    <col min="7" max="7" width="15" style="8" customWidth="1"/>
    <col min="8" max="8" width="15.42578125" style="8" customWidth="1"/>
    <col min="9" max="9" width="22.140625" style="8" customWidth="1"/>
    <col min="10" max="10" width="17.28515625" style="8" customWidth="1"/>
    <col min="11" max="11" width="17.7109375" style="8" customWidth="1"/>
    <col min="12" max="16384" width="26.7109375" style="8"/>
  </cols>
  <sheetData>
    <row r="1" spans="1:13" ht="18.75" x14ac:dyDescent="0.25">
      <c r="A1" s="127" t="s">
        <v>292</v>
      </c>
      <c r="B1" s="128"/>
      <c r="C1" s="129" t="s">
        <v>30</v>
      </c>
      <c r="D1" s="129"/>
      <c r="E1" s="129"/>
      <c r="F1" s="129"/>
    </row>
    <row r="2" spans="1:13" ht="19.5" customHeight="1" x14ac:dyDescent="0.25">
      <c r="B2" s="9"/>
      <c r="C2" s="130" t="s">
        <v>31</v>
      </c>
      <c r="D2" s="130"/>
      <c r="E2" s="130"/>
      <c r="F2" s="130"/>
    </row>
    <row r="3" spans="1:13" ht="15.75" thickBot="1" x14ac:dyDescent="0.3">
      <c r="A3" s="131" t="s">
        <v>26</v>
      </c>
      <c r="B3" s="132"/>
    </row>
    <row r="4" spans="1:13" ht="30.75" thickBot="1" x14ac:dyDescent="0.3">
      <c r="A4" s="22" t="s">
        <v>0</v>
      </c>
      <c r="B4" s="23" t="s">
        <v>1</v>
      </c>
      <c r="C4" s="23" t="s">
        <v>2</v>
      </c>
      <c r="D4" s="23" t="s">
        <v>3</v>
      </c>
      <c r="E4" s="23" t="s">
        <v>330</v>
      </c>
      <c r="F4" s="23" t="s">
        <v>4</v>
      </c>
      <c r="G4" s="23" t="s">
        <v>24</v>
      </c>
      <c r="H4" s="23" t="s">
        <v>25</v>
      </c>
      <c r="I4" s="24" t="s">
        <v>21</v>
      </c>
      <c r="J4" s="24" t="s">
        <v>22</v>
      </c>
      <c r="K4" s="25" t="s">
        <v>23</v>
      </c>
    </row>
    <row r="5" spans="1:13" ht="56.25" customHeight="1" x14ac:dyDescent="0.25">
      <c r="A5" s="18" t="s">
        <v>5</v>
      </c>
      <c r="B5" s="19" t="s">
        <v>293</v>
      </c>
      <c r="C5" s="19" t="s">
        <v>294</v>
      </c>
      <c r="D5" s="19" t="s">
        <v>73</v>
      </c>
      <c r="E5" s="19" t="s">
        <v>335</v>
      </c>
      <c r="F5" s="19" t="s">
        <v>18</v>
      </c>
      <c r="G5" s="42">
        <v>445261.83</v>
      </c>
      <c r="H5" s="42">
        <f>G5*0.85</f>
        <v>378472.55550000002</v>
      </c>
      <c r="I5" s="42">
        <v>445261.83157894737</v>
      </c>
      <c r="J5" s="42">
        <v>378472.55684210523</v>
      </c>
      <c r="K5" s="63">
        <v>422998.74</v>
      </c>
      <c r="L5" s="1"/>
    </row>
    <row r="6" spans="1:13" ht="74.25" customHeight="1" thickBot="1" x14ac:dyDescent="0.3">
      <c r="A6" s="38" t="s">
        <v>5</v>
      </c>
      <c r="B6" s="15" t="s">
        <v>295</v>
      </c>
      <c r="C6" s="15" t="s">
        <v>296</v>
      </c>
      <c r="D6" s="15" t="s">
        <v>73</v>
      </c>
      <c r="E6" s="35" t="s">
        <v>335</v>
      </c>
      <c r="F6" s="35" t="s">
        <v>18</v>
      </c>
      <c r="G6" s="49">
        <v>335107.96999999997</v>
      </c>
      <c r="H6" s="50">
        <f>G6*0.85</f>
        <v>284841.77449999994</v>
      </c>
      <c r="I6" s="49">
        <v>335107.96999999997</v>
      </c>
      <c r="J6" s="49">
        <v>284841.77449999994</v>
      </c>
      <c r="K6" s="64">
        <v>318352.57</v>
      </c>
      <c r="L6" s="1"/>
    </row>
    <row r="7" spans="1:13" ht="14.25" customHeigh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2"/>
    </row>
    <row r="8" spans="1:13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2"/>
    </row>
    <row r="9" spans="1:13" s="3" customFormat="1" x14ac:dyDescent="0.25">
      <c r="B9" s="4"/>
      <c r="C9" s="4"/>
      <c r="D9" s="4"/>
      <c r="E9" s="4"/>
      <c r="F9" s="4"/>
      <c r="G9" s="4"/>
      <c r="H9" s="4"/>
      <c r="I9" s="4"/>
      <c r="J9" s="4"/>
      <c r="K9" s="4"/>
      <c r="M9" s="8"/>
    </row>
    <row r="10" spans="1:13" s="3" customFormat="1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M10" s="8"/>
    </row>
  </sheetData>
  <mergeCells count="4">
    <mergeCell ref="A1:B1"/>
    <mergeCell ref="C1:F1"/>
    <mergeCell ref="C2:F2"/>
    <mergeCell ref="A3:B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ignoredErrors>
    <ignoredError sqref="E5:E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"/>
  <sheetViews>
    <sheetView zoomScale="85" zoomScaleNormal="85" workbookViewId="0">
      <selection activeCell="E5" sqref="E5"/>
    </sheetView>
  </sheetViews>
  <sheetFormatPr defaultColWidth="26.7109375" defaultRowHeight="15" x14ac:dyDescent="0.25"/>
  <cols>
    <col min="1" max="1" width="10.5703125" style="8" customWidth="1"/>
    <col min="2" max="2" width="17.42578125" style="8" customWidth="1"/>
    <col min="3" max="3" width="28.42578125" style="8" customWidth="1"/>
    <col min="4" max="4" width="28" style="8" customWidth="1"/>
    <col min="5" max="5" width="18.7109375" style="8" customWidth="1"/>
    <col min="6" max="6" width="12.7109375" style="8" customWidth="1"/>
    <col min="7" max="7" width="15" style="8" customWidth="1"/>
    <col min="8" max="8" width="15.42578125" style="8" customWidth="1"/>
    <col min="9" max="9" width="22.140625" style="8" customWidth="1"/>
    <col min="10" max="10" width="17.28515625" style="8" customWidth="1"/>
    <col min="11" max="11" width="17.7109375" style="8" customWidth="1"/>
    <col min="12" max="16384" width="26.7109375" style="8"/>
  </cols>
  <sheetData>
    <row r="1" spans="1:13" ht="18.75" x14ac:dyDescent="0.25">
      <c r="A1" s="127" t="s">
        <v>297</v>
      </c>
      <c r="B1" s="128"/>
      <c r="C1" s="129" t="s">
        <v>30</v>
      </c>
      <c r="D1" s="129"/>
      <c r="E1" s="129"/>
      <c r="F1" s="129"/>
    </row>
    <row r="2" spans="1:13" ht="19.5" customHeight="1" x14ac:dyDescent="0.25">
      <c r="B2" s="9"/>
      <c r="C2" s="130" t="s">
        <v>31</v>
      </c>
      <c r="D2" s="130"/>
      <c r="E2" s="130"/>
      <c r="F2" s="130"/>
    </row>
    <row r="3" spans="1:13" ht="15.75" thickBot="1" x14ac:dyDescent="0.3">
      <c r="A3" s="131" t="s">
        <v>26</v>
      </c>
      <c r="B3" s="132"/>
    </row>
    <row r="4" spans="1:13" ht="30.75" thickBot="1" x14ac:dyDescent="0.3">
      <c r="A4" s="22" t="s">
        <v>0</v>
      </c>
      <c r="B4" s="23" t="s">
        <v>1</v>
      </c>
      <c r="C4" s="23" t="s">
        <v>2</v>
      </c>
      <c r="D4" s="23" t="s">
        <v>3</v>
      </c>
      <c r="E4" s="23" t="s">
        <v>330</v>
      </c>
      <c r="F4" s="23" t="s">
        <v>4</v>
      </c>
      <c r="G4" s="23" t="s">
        <v>24</v>
      </c>
      <c r="H4" s="23" t="s">
        <v>25</v>
      </c>
      <c r="I4" s="24" t="s">
        <v>21</v>
      </c>
      <c r="J4" s="24" t="s">
        <v>22</v>
      </c>
      <c r="K4" s="25" t="s">
        <v>23</v>
      </c>
    </row>
    <row r="5" spans="1:13" ht="56.25" customHeight="1" x14ac:dyDescent="0.25">
      <c r="A5" s="18" t="s">
        <v>5</v>
      </c>
      <c r="B5" s="19" t="s">
        <v>298</v>
      </c>
      <c r="C5" s="19" t="s">
        <v>299</v>
      </c>
      <c r="D5" s="19" t="s">
        <v>85</v>
      </c>
      <c r="E5" s="19" t="s">
        <v>336</v>
      </c>
      <c r="F5" s="19" t="s">
        <v>19</v>
      </c>
      <c r="G5" s="42">
        <v>757311.97</v>
      </c>
      <c r="H5" s="42">
        <f>G5*0.85</f>
        <v>643715.17449999996</v>
      </c>
      <c r="I5" s="42">
        <v>757311.97</v>
      </c>
      <c r="J5" s="42">
        <v>643715.17449999996</v>
      </c>
      <c r="K5" s="63">
        <v>719446.37</v>
      </c>
      <c r="L5" s="1"/>
    </row>
    <row r="6" spans="1:13" ht="74.25" customHeight="1" thickBot="1" x14ac:dyDescent="0.3">
      <c r="A6" s="38" t="s">
        <v>5</v>
      </c>
      <c r="B6" s="15" t="s">
        <v>300</v>
      </c>
      <c r="C6" s="15" t="s">
        <v>301</v>
      </c>
      <c r="D6" s="15" t="s">
        <v>85</v>
      </c>
      <c r="E6" s="35" t="s">
        <v>336</v>
      </c>
      <c r="F6" s="35" t="s">
        <v>19</v>
      </c>
      <c r="G6" s="49">
        <v>799069.43</v>
      </c>
      <c r="H6" s="50">
        <f>G6*0.85</f>
        <v>679209.01549999998</v>
      </c>
      <c r="I6" s="49">
        <v>715164.02</v>
      </c>
      <c r="J6" s="49">
        <v>607889.41700000002</v>
      </c>
      <c r="K6" s="64">
        <v>679405.82</v>
      </c>
      <c r="L6" s="1"/>
    </row>
    <row r="7" spans="1:13" ht="14.25" customHeigh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2"/>
    </row>
    <row r="8" spans="1:13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2"/>
    </row>
    <row r="9" spans="1:13" s="3" customFormat="1" x14ac:dyDescent="0.25">
      <c r="B9" s="4"/>
      <c r="C9" s="4"/>
      <c r="D9" s="4"/>
      <c r="E9" s="4"/>
      <c r="F9" s="4"/>
      <c r="G9" s="4"/>
      <c r="H9" s="4"/>
      <c r="I9" s="4"/>
      <c r="J9" s="4"/>
      <c r="K9" s="4"/>
      <c r="M9" s="8"/>
    </row>
    <row r="10" spans="1:13" s="3" customFormat="1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M10" s="8"/>
    </row>
  </sheetData>
  <mergeCells count="4">
    <mergeCell ref="A1:B1"/>
    <mergeCell ref="C1:F1"/>
    <mergeCell ref="C2:F2"/>
    <mergeCell ref="A3:B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ignoredErrors>
    <ignoredError sqref="E5:E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"/>
  <sheetViews>
    <sheetView zoomScale="85" zoomScaleNormal="85" workbookViewId="0">
      <selection activeCell="L5" sqref="L5"/>
    </sheetView>
  </sheetViews>
  <sheetFormatPr defaultColWidth="26.7109375" defaultRowHeight="15" x14ac:dyDescent="0.25"/>
  <cols>
    <col min="1" max="1" width="10.5703125" style="8" customWidth="1"/>
    <col min="2" max="2" width="17.42578125" style="8" customWidth="1"/>
    <col min="3" max="3" width="28.42578125" style="8" customWidth="1"/>
    <col min="4" max="4" width="28" style="8" customWidth="1"/>
    <col min="5" max="5" width="18.5703125" style="8" customWidth="1"/>
    <col min="6" max="6" width="12.7109375" style="8" customWidth="1"/>
    <col min="7" max="7" width="15" style="8" customWidth="1"/>
    <col min="8" max="8" width="15.42578125" style="8" customWidth="1"/>
    <col min="9" max="9" width="22.140625" style="8" customWidth="1"/>
    <col min="10" max="10" width="17.28515625" style="8" customWidth="1"/>
    <col min="11" max="11" width="17.7109375" style="8" customWidth="1"/>
    <col min="12" max="16384" width="26.7109375" style="8"/>
  </cols>
  <sheetData>
    <row r="1" spans="1:13" ht="18.75" x14ac:dyDescent="0.25">
      <c r="A1" s="127" t="s">
        <v>302</v>
      </c>
      <c r="B1" s="128"/>
      <c r="C1" s="129" t="s">
        <v>30</v>
      </c>
      <c r="D1" s="129"/>
      <c r="E1" s="129"/>
      <c r="F1" s="129"/>
    </row>
    <row r="2" spans="1:13" ht="19.5" customHeight="1" x14ac:dyDescent="0.25">
      <c r="B2" s="9"/>
      <c r="C2" s="130" t="s">
        <v>31</v>
      </c>
      <c r="D2" s="130"/>
      <c r="E2" s="130"/>
      <c r="F2" s="130"/>
    </row>
    <row r="3" spans="1:13" ht="15.75" thickBot="1" x14ac:dyDescent="0.3">
      <c r="A3" s="131" t="s">
        <v>29</v>
      </c>
      <c r="B3" s="132"/>
    </row>
    <row r="4" spans="1:13" ht="30.75" thickBot="1" x14ac:dyDescent="0.3">
      <c r="A4" s="55" t="s">
        <v>0</v>
      </c>
      <c r="B4" s="56" t="s">
        <v>1</v>
      </c>
      <c r="C4" s="56" t="s">
        <v>2</v>
      </c>
      <c r="D4" s="56" t="s">
        <v>3</v>
      </c>
      <c r="E4" s="56" t="s">
        <v>330</v>
      </c>
      <c r="F4" s="56" t="s">
        <v>4</v>
      </c>
      <c r="G4" s="56" t="s">
        <v>24</v>
      </c>
      <c r="H4" s="56" t="s">
        <v>25</v>
      </c>
      <c r="I4" s="57" t="s">
        <v>21</v>
      </c>
      <c r="J4" s="57" t="s">
        <v>22</v>
      </c>
      <c r="K4" s="84" t="s">
        <v>23</v>
      </c>
      <c r="L4" s="85" t="s">
        <v>412</v>
      </c>
    </row>
    <row r="5" spans="1:13" ht="56.25" customHeight="1" thickBot="1" x14ac:dyDescent="0.3">
      <c r="A5" s="86" t="s">
        <v>5</v>
      </c>
      <c r="B5" s="87" t="s">
        <v>303</v>
      </c>
      <c r="C5" s="87" t="s">
        <v>304</v>
      </c>
      <c r="D5" s="87" t="s">
        <v>120</v>
      </c>
      <c r="E5" s="87" t="s">
        <v>337</v>
      </c>
      <c r="F5" s="87" t="s">
        <v>20</v>
      </c>
      <c r="G5" s="88">
        <v>3231922.3</v>
      </c>
      <c r="H5" s="88">
        <v>2747133.9549999996</v>
      </c>
      <c r="I5" s="88">
        <v>0</v>
      </c>
      <c r="J5" s="88">
        <v>0</v>
      </c>
      <c r="K5" s="89">
        <v>0</v>
      </c>
      <c r="L5" s="106" t="s">
        <v>416</v>
      </c>
    </row>
    <row r="6" spans="1:13" ht="14.2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2"/>
    </row>
    <row r="7" spans="1:13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2"/>
    </row>
    <row r="8" spans="1:13" s="3" customFormat="1" x14ac:dyDescent="0.25">
      <c r="B8" s="4"/>
      <c r="C8" s="4"/>
      <c r="D8" s="4"/>
      <c r="E8" s="4"/>
      <c r="F8" s="4"/>
      <c r="G8" s="4"/>
      <c r="H8" s="4"/>
      <c r="I8" s="4"/>
      <c r="J8" s="4"/>
      <c r="K8" s="4"/>
      <c r="M8" s="8"/>
    </row>
    <row r="9" spans="1:13" s="3" customFormat="1" x14ac:dyDescent="0.25">
      <c r="B9" s="4"/>
      <c r="C9" s="4"/>
      <c r="D9" s="4"/>
      <c r="E9" s="4"/>
      <c r="F9" s="4"/>
      <c r="G9" s="4"/>
      <c r="H9" s="4"/>
      <c r="I9" s="4"/>
      <c r="J9" s="4"/>
      <c r="K9" s="4"/>
      <c r="M9" s="8"/>
    </row>
  </sheetData>
  <mergeCells count="4">
    <mergeCell ref="A1:B1"/>
    <mergeCell ref="C1:F1"/>
    <mergeCell ref="C2:F2"/>
    <mergeCell ref="A3:B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ignoredErrors>
    <ignoredError sqref="E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"/>
  <sheetViews>
    <sheetView zoomScale="85" zoomScaleNormal="85" workbookViewId="0">
      <selection activeCell="B5" sqref="B5"/>
    </sheetView>
  </sheetViews>
  <sheetFormatPr defaultColWidth="26.7109375" defaultRowHeight="15" x14ac:dyDescent="0.25"/>
  <cols>
    <col min="1" max="1" width="10.5703125" style="8" customWidth="1"/>
    <col min="2" max="2" width="17.42578125" style="8" customWidth="1"/>
    <col min="3" max="3" width="28.42578125" style="8" customWidth="1"/>
    <col min="4" max="4" width="28" style="8" customWidth="1"/>
    <col min="5" max="5" width="15.85546875" style="8" customWidth="1"/>
    <col min="6" max="6" width="12.7109375" style="8" customWidth="1"/>
    <col min="7" max="7" width="15" style="8" customWidth="1"/>
    <col min="8" max="8" width="15.42578125" style="8" customWidth="1"/>
    <col min="9" max="9" width="22.140625" style="8" customWidth="1"/>
    <col min="10" max="10" width="17.28515625" style="8" customWidth="1"/>
    <col min="11" max="11" width="17.7109375" style="8" customWidth="1"/>
    <col min="12" max="16384" width="26.7109375" style="8"/>
  </cols>
  <sheetData>
    <row r="1" spans="1:13" ht="18.75" x14ac:dyDescent="0.25">
      <c r="A1" s="127" t="s">
        <v>305</v>
      </c>
      <c r="B1" s="128"/>
      <c r="C1" s="129" t="s">
        <v>30</v>
      </c>
      <c r="D1" s="129"/>
      <c r="E1" s="129"/>
      <c r="F1" s="129"/>
    </row>
    <row r="2" spans="1:13" ht="19.5" customHeight="1" x14ac:dyDescent="0.25">
      <c r="B2" s="9"/>
      <c r="C2" s="130" t="s">
        <v>31</v>
      </c>
      <c r="D2" s="130"/>
      <c r="E2" s="130"/>
      <c r="F2" s="130"/>
    </row>
    <row r="3" spans="1:13" ht="15.75" thickBot="1" x14ac:dyDescent="0.3">
      <c r="A3" s="131" t="s">
        <v>26</v>
      </c>
      <c r="B3" s="132"/>
    </row>
    <row r="4" spans="1:13" ht="30.75" thickBot="1" x14ac:dyDescent="0.3">
      <c r="A4" s="22" t="s">
        <v>0</v>
      </c>
      <c r="B4" s="23" t="s">
        <v>1</v>
      </c>
      <c r="C4" s="23" t="s">
        <v>2</v>
      </c>
      <c r="D4" s="23" t="s">
        <v>3</v>
      </c>
      <c r="E4" s="23" t="s">
        <v>330</v>
      </c>
      <c r="F4" s="23" t="s">
        <v>4</v>
      </c>
      <c r="G4" s="23" t="s">
        <v>24</v>
      </c>
      <c r="H4" s="23" t="s">
        <v>25</v>
      </c>
      <c r="I4" s="24" t="s">
        <v>21</v>
      </c>
      <c r="J4" s="24" t="s">
        <v>22</v>
      </c>
      <c r="K4" s="25" t="s">
        <v>23</v>
      </c>
    </row>
    <row r="5" spans="1:13" ht="64.5" customHeight="1" thickBot="1" x14ac:dyDescent="0.3">
      <c r="A5" s="38" t="s">
        <v>5</v>
      </c>
      <c r="B5" s="35" t="s">
        <v>306</v>
      </c>
      <c r="C5" s="35" t="s">
        <v>307</v>
      </c>
      <c r="D5" s="35" t="s">
        <v>308</v>
      </c>
      <c r="E5" s="35" t="s">
        <v>338</v>
      </c>
      <c r="F5" s="35" t="s">
        <v>6</v>
      </c>
      <c r="G5" s="36">
        <v>130249.94</v>
      </c>
      <c r="H5" s="36">
        <f>G5*0.85</f>
        <v>110712.44899999999</v>
      </c>
      <c r="I5" s="36">
        <v>122524.14736842107</v>
      </c>
      <c r="J5" s="36">
        <v>104145.52526315791</v>
      </c>
      <c r="K5" s="39">
        <v>116397.94</v>
      </c>
      <c r="L5" s="1"/>
    </row>
    <row r="6" spans="1:13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2"/>
    </row>
    <row r="7" spans="1:13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2"/>
    </row>
    <row r="8" spans="1:13" s="3" customFormat="1" x14ac:dyDescent="0.25">
      <c r="B8" s="4"/>
      <c r="C8" s="4"/>
      <c r="D8" s="4"/>
      <c r="E8" s="4"/>
      <c r="F8" s="4"/>
      <c r="G8" s="4"/>
      <c r="H8" s="4"/>
      <c r="I8" s="4"/>
      <c r="J8" s="4"/>
      <c r="K8" s="4"/>
      <c r="M8" s="8"/>
    </row>
    <row r="9" spans="1:13" s="3" customFormat="1" x14ac:dyDescent="0.25">
      <c r="B9" s="4"/>
      <c r="C9" s="4"/>
      <c r="D9" s="4"/>
      <c r="E9" s="4"/>
      <c r="F9" s="4"/>
      <c r="G9" s="4"/>
      <c r="H9" s="4"/>
      <c r="I9" s="4"/>
      <c r="J9" s="4"/>
      <c r="K9" s="4"/>
      <c r="M9" s="8"/>
    </row>
  </sheetData>
  <mergeCells count="4">
    <mergeCell ref="A1:B1"/>
    <mergeCell ref="C1:F1"/>
    <mergeCell ref="C2:F2"/>
    <mergeCell ref="A3:B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ignoredErrors>
    <ignoredError sqref="E5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zoomScale="85" zoomScaleNormal="85" workbookViewId="0">
      <selection activeCell="E7" sqref="E7"/>
    </sheetView>
  </sheetViews>
  <sheetFormatPr defaultColWidth="26.7109375" defaultRowHeight="15" x14ac:dyDescent="0.25"/>
  <cols>
    <col min="1" max="1" width="10.5703125" style="8" customWidth="1"/>
    <col min="2" max="2" width="17.42578125" style="8" customWidth="1"/>
    <col min="3" max="3" width="28.42578125" style="8" customWidth="1"/>
    <col min="4" max="4" width="28" style="8" customWidth="1"/>
    <col min="5" max="5" width="19.5703125" style="8" customWidth="1"/>
    <col min="6" max="6" width="12.7109375" style="8" customWidth="1"/>
    <col min="7" max="7" width="15" style="8" customWidth="1"/>
    <col min="8" max="8" width="15.42578125" style="8" customWidth="1"/>
    <col min="9" max="9" width="22.140625" style="8" customWidth="1"/>
    <col min="10" max="10" width="17.28515625" style="8" customWidth="1"/>
    <col min="11" max="11" width="17.7109375" style="8" customWidth="1"/>
    <col min="12" max="16384" width="26.7109375" style="8"/>
  </cols>
  <sheetData>
    <row r="1" spans="1:12" ht="18.75" x14ac:dyDescent="0.25">
      <c r="A1" s="127" t="s">
        <v>10</v>
      </c>
      <c r="B1" s="128"/>
      <c r="C1" s="129" t="s">
        <v>30</v>
      </c>
      <c r="D1" s="129"/>
      <c r="E1" s="129"/>
      <c r="F1" s="129"/>
    </row>
    <row r="2" spans="1:12" ht="19.5" customHeight="1" x14ac:dyDescent="0.25">
      <c r="B2" s="9"/>
      <c r="C2" s="130" t="s">
        <v>31</v>
      </c>
      <c r="D2" s="130"/>
      <c r="E2" s="130"/>
      <c r="F2" s="130"/>
    </row>
    <row r="3" spans="1:12" ht="15.75" thickBot="1" x14ac:dyDescent="0.3">
      <c r="A3" s="131" t="s">
        <v>26</v>
      </c>
      <c r="B3" s="132"/>
    </row>
    <row r="4" spans="1:12" ht="30.75" thickBot="1" x14ac:dyDescent="0.3">
      <c r="A4" s="22" t="s">
        <v>0</v>
      </c>
      <c r="B4" s="23" t="s">
        <v>1</v>
      </c>
      <c r="C4" s="23" t="s">
        <v>2</v>
      </c>
      <c r="D4" s="23" t="s">
        <v>3</v>
      </c>
      <c r="E4" s="23" t="s">
        <v>330</v>
      </c>
      <c r="F4" s="23" t="s">
        <v>4</v>
      </c>
      <c r="G4" s="23" t="s">
        <v>24</v>
      </c>
      <c r="H4" s="23" t="s">
        <v>25</v>
      </c>
      <c r="I4" s="24" t="s">
        <v>21</v>
      </c>
      <c r="J4" s="24" t="s">
        <v>22</v>
      </c>
      <c r="K4" s="25" t="s">
        <v>23</v>
      </c>
    </row>
    <row r="5" spans="1:12" ht="45" customHeight="1" x14ac:dyDescent="0.25">
      <c r="A5" s="18" t="s">
        <v>5</v>
      </c>
      <c r="B5" s="19" t="s">
        <v>309</v>
      </c>
      <c r="C5" s="19" t="s">
        <v>310</v>
      </c>
      <c r="D5" s="19" t="s">
        <v>311</v>
      </c>
      <c r="E5" s="19" t="s">
        <v>339</v>
      </c>
      <c r="F5" s="19" t="s">
        <v>11</v>
      </c>
      <c r="G5" s="20">
        <v>556083.19999999995</v>
      </c>
      <c r="H5" s="20">
        <f>G5*0.85</f>
        <v>472670.71999999997</v>
      </c>
      <c r="I5" s="20">
        <v>556083.20000000007</v>
      </c>
      <c r="J5" s="20">
        <v>472670.72000000003</v>
      </c>
      <c r="K5" s="21">
        <v>528279.04000000004</v>
      </c>
      <c r="L5" s="1"/>
    </row>
    <row r="6" spans="1:12" ht="44.25" customHeight="1" x14ac:dyDescent="0.25">
      <c r="A6" s="18" t="s">
        <v>5</v>
      </c>
      <c r="B6" s="10" t="s">
        <v>312</v>
      </c>
      <c r="C6" s="10" t="s">
        <v>313</v>
      </c>
      <c r="D6" s="10" t="s">
        <v>314</v>
      </c>
      <c r="E6" s="19" t="s">
        <v>340</v>
      </c>
      <c r="F6" s="19" t="s">
        <v>11</v>
      </c>
      <c r="G6" s="11">
        <v>349730.84</v>
      </c>
      <c r="H6" s="20">
        <f t="shared" ref="H6:H10" si="0">G6*0.85</f>
        <v>297271.21400000004</v>
      </c>
      <c r="I6" s="11">
        <v>349730.84</v>
      </c>
      <c r="J6" s="11">
        <v>297271.21400000004</v>
      </c>
      <c r="K6" s="13">
        <v>332244.3</v>
      </c>
      <c r="L6" s="1"/>
    </row>
    <row r="7" spans="1:12" ht="45" x14ac:dyDescent="0.25">
      <c r="A7" s="18" t="s">
        <v>5</v>
      </c>
      <c r="B7" s="10" t="s">
        <v>315</v>
      </c>
      <c r="C7" s="10" t="s">
        <v>316</v>
      </c>
      <c r="D7" s="10" t="s">
        <v>317</v>
      </c>
      <c r="E7" s="19" t="s">
        <v>341</v>
      </c>
      <c r="F7" s="19" t="s">
        <v>11</v>
      </c>
      <c r="G7" s="11">
        <v>538899.79</v>
      </c>
      <c r="H7" s="20">
        <f t="shared" si="0"/>
        <v>458064.82150000002</v>
      </c>
      <c r="I7" s="11">
        <v>509386.09</v>
      </c>
      <c r="J7" s="11">
        <v>432978.1765</v>
      </c>
      <c r="K7" s="13">
        <v>483916.7855</v>
      </c>
      <c r="L7" s="1"/>
    </row>
    <row r="8" spans="1:12" ht="60" x14ac:dyDescent="0.25">
      <c r="A8" s="18" t="s">
        <v>5</v>
      </c>
      <c r="B8" s="10" t="s">
        <v>318</v>
      </c>
      <c r="C8" s="10" t="s">
        <v>319</v>
      </c>
      <c r="D8" s="10" t="s">
        <v>320</v>
      </c>
      <c r="E8" s="19" t="s">
        <v>342</v>
      </c>
      <c r="F8" s="19" t="s">
        <v>11</v>
      </c>
      <c r="G8" s="11">
        <v>171668.75</v>
      </c>
      <c r="H8" s="20">
        <f t="shared" si="0"/>
        <v>145918.4375</v>
      </c>
      <c r="I8" s="11">
        <v>171668.74736842106</v>
      </c>
      <c r="J8" s="11">
        <v>145918.43526315788</v>
      </c>
      <c r="K8" s="13">
        <v>163085.31</v>
      </c>
      <c r="L8" s="1"/>
    </row>
    <row r="9" spans="1:12" ht="45" x14ac:dyDescent="0.25">
      <c r="A9" s="18" t="s">
        <v>5</v>
      </c>
      <c r="B9" s="10" t="s">
        <v>321</v>
      </c>
      <c r="C9" s="10" t="s">
        <v>322</v>
      </c>
      <c r="D9" s="10" t="s">
        <v>323</v>
      </c>
      <c r="E9" s="19" t="s">
        <v>343</v>
      </c>
      <c r="F9" s="19" t="s">
        <v>11</v>
      </c>
      <c r="G9" s="11">
        <v>367450.58</v>
      </c>
      <c r="H9" s="20">
        <f t="shared" si="0"/>
        <v>312332.99300000002</v>
      </c>
      <c r="I9" s="11">
        <v>367450.57894736843</v>
      </c>
      <c r="J9" s="11">
        <v>312332.99210526317</v>
      </c>
      <c r="K9" s="13">
        <v>349078.05</v>
      </c>
      <c r="L9" s="1"/>
    </row>
    <row r="10" spans="1:12" ht="45.75" thickBot="1" x14ac:dyDescent="0.3">
      <c r="A10" s="38" t="s">
        <v>5</v>
      </c>
      <c r="B10" s="15" t="s">
        <v>324</v>
      </c>
      <c r="C10" s="15" t="s">
        <v>325</v>
      </c>
      <c r="D10" s="15" t="s">
        <v>326</v>
      </c>
      <c r="E10" s="35" t="s">
        <v>344</v>
      </c>
      <c r="F10" s="35" t="s">
        <v>11</v>
      </c>
      <c r="G10" s="16">
        <v>498265.89</v>
      </c>
      <c r="H10" s="36">
        <f t="shared" si="0"/>
        <v>423526.00650000002</v>
      </c>
      <c r="I10" s="16">
        <v>498265.89473684208</v>
      </c>
      <c r="J10" s="16">
        <v>423526.01052631577</v>
      </c>
      <c r="K10" s="17">
        <v>473352.6</v>
      </c>
      <c r="L10" s="1"/>
    </row>
    <row r="11" spans="1:12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2"/>
    </row>
    <row r="12" spans="1:12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2"/>
    </row>
  </sheetData>
  <mergeCells count="4">
    <mergeCell ref="A1:B1"/>
    <mergeCell ref="C1:F1"/>
    <mergeCell ref="C2:F2"/>
    <mergeCell ref="A3:B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ignoredErrors>
    <ignoredError sqref="E5:E1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topLeftCell="A10" zoomScale="85" zoomScaleNormal="85" workbookViewId="0">
      <selection activeCell="L21" sqref="L21"/>
    </sheetView>
  </sheetViews>
  <sheetFormatPr defaultColWidth="26.7109375" defaultRowHeight="15" x14ac:dyDescent="0.25"/>
  <cols>
    <col min="1" max="1" width="10.5703125" style="6" customWidth="1"/>
    <col min="2" max="2" width="17.42578125" style="6" customWidth="1"/>
    <col min="3" max="3" width="26.28515625" style="6" customWidth="1"/>
    <col min="4" max="4" width="18.140625" style="6" customWidth="1"/>
    <col min="5" max="5" width="12.7109375" style="8" customWidth="1"/>
    <col min="6" max="6" width="12.7109375" style="6" customWidth="1"/>
    <col min="7" max="7" width="15" style="6" customWidth="1"/>
    <col min="8" max="8" width="15.42578125" style="6" customWidth="1"/>
    <col min="9" max="9" width="22.140625" style="6" customWidth="1"/>
    <col min="10" max="10" width="17.28515625" style="6" customWidth="1"/>
    <col min="11" max="11" width="17.7109375" style="6" customWidth="1"/>
    <col min="12" max="16384" width="26.7109375" style="6"/>
  </cols>
  <sheetData>
    <row r="1" spans="1:13" ht="18.75" x14ac:dyDescent="0.25">
      <c r="A1" s="127" t="s">
        <v>27</v>
      </c>
      <c r="B1" s="128"/>
      <c r="C1" s="129" t="s">
        <v>30</v>
      </c>
      <c r="D1" s="129"/>
      <c r="E1" s="129"/>
      <c r="F1" s="129"/>
    </row>
    <row r="2" spans="1:13" ht="19.5" customHeight="1" x14ac:dyDescent="0.25">
      <c r="B2" s="5"/>
      <c r="C2" s="130" t="s">
        <v>31</v>
      </c>
      <c r="D2" s="130"/>
      <c r="E2" s="130"/>
      <c r="F2" s="130"/>
    </row>
    <row r="3" spans="1:13" ht="15.75" thickBot="1" x14ac:dyDescent="0.3">
      <c r="A3" s="131" t="s">
        <v>26</v>
      </c>
      <c r="B3" s="132"/>
    </row>
    <row r="4" spans="1:13" ht="30.75" thickBot="1" x14ac:dyDescent="0.3">
      <c r="A4" s="22" t="s">
        <v>0</v>
      </c>
      <c r="B4" s="23" t="s">
        <v>1</v>
      </c>
      <c r="C4" s="23" t="s">
        <v>2</v>
      </c>
      <c r="D4" s="23" t="s">
        <v>3</v>
      </c>
      <c r="E4" s="23" t="s">
        <v>330</v>
      </c>
      <c r="F4" s="23" t="s">
        <v>4</v>
      </c>
      <c r="G4" s="23" t="s">
        <v>24</v>
      </c>
      <c r="H4" s="23" t="s">
        <v>25</v>
      </c>
      <c r="I4" s="24" t="s">
        <v>21</v>
      </c>
      <c r="J4" s="24" t="s">
        <v>22</v>
      </c>
      <c r="K4" s="25" t="s">
        <v>23</v>
      </c>
    </row>
    <row r="5" spans="1:13" ht="60" x14ac:dyDescent="0.25">
      <c r="A5" s="18" t="s">
        <v>5</v>
      </c>
      <c r="B5" s="19" t="s">
        <v>32</v>
      </c>
      <c r="C5" s="19" t="s">
        <v>33</v>
      </c>
      <c r="D5" s="19" t="s">
        <v>34</v>
      </c>
      <c r="E5" s="19" t="s">
        <v>345</v>
      </c>
      <c r="F5" s="19" t="s">
        <v>15</v>
      </c>
      <c r="G5" s="20">
        <v>689480.49</v>
      </c>
      <c r="H5" s="20">
        <f>G5*0.85</f>
        <v>586058.41649999993</v>
      </c>
      <c r="I5" s="20">
        <v>688673.83</v>
      </c>
      <c r="J5" s="20">
        <v>585372.75549999997</v>
      </c>
      <c r="K5" s="21">
        <v>654240.14</v>
      </c>
      <c r="L5" s="1"/>
    </row>
    <row r="6" spans="1:13" s="8" customFormat="1" ht="45" x14ac:dyDescent="0.25">
      <c r="A6" s="12" t="s">
        <v>5</v>
      </c>
      <c r="B6" s="10" t="s">
        <v>38</v>
      </c>
      <c r="C6" s="10" t="s">
        <v>39</v>
      </c>
      <c r="D6" s="10" t="s">
        <v>40</v>
      </c>
      <c r="E6" s="10" t="s">
        <v>346</v>
      </c>
      <c r="F6" s="10" t="s">
        <v>15</v>
      </c>
      <c r="G6" s="11">
        <v>906610.45</v>
      </c>
      <c r="H6" s="11">
        <f t="shared" ref="H6:H8" si="0">G6*0.85</f>
        <v>770618.88249999995</v>
      </c>
      <c r="I6" s="11">
        <v>906610.45</v>
      </c>
      <c r="J6" s="11">
        <v>770618.88249999995</v>
      </c>
      <c r="K6" s="13">
        <v>861279.93</v>
      </c>
      <c r="L6" s="1"/>
    </row>
    <row r="7" spans="1:13" s="8" customFormat="1" ht="90" x14ac:dyDescent="0.25">
      <c r="A7" s="12" t="s">
        <v>5</v>
      </c>
      <c r="B7" s="10" t="s">
        <v>41</v>
      </c>
      <c r="C7" s="10" t="s">
        <v>42</v>
      </c>
      <c r="D7" s="10" t="s">
        <v>43</v>
      </c>
      <c r="E7" s="10" t="s">
        <v>347</v>
      </c>
      <c r="F7" s="10" t="s">
        <v>15</v>
      </c>
      <c r="G7" s="11">
        <v>37378.6</v>
      </c>
      <c r="H7" s="11">
        <f t="shared" si="0"/>
        <v>31771.809999999998</v>
      </c>
      <c r="I7" s="11">
        <v>37378.6</v>
      </c>
      <c r="J7" s="11">
        <v>31771.809999999998</v>
      </c>
      <c r="K7" s="13">
        <v>35509.67</v>
      </c>
      <c r="L7" s="1"/>
    </row>
    <row r="8" spans="1:13" s="8" customFormat="1" ht="135.75" thickBot="1" x14ac:dyDescent="0.3">
      <c r="A8" s="14" t="s">
        <v>5</v>
      </c>
      <c r="B8" s="15" t="s">
        <v>44</v>
      </c>
      <c r="C8" s="15" t="s">
        <v>45</v>
      </c>
      <c r="D8" s="15" t="s">
        <v>46</v>
      </c>
      <c r="E8" s="15" t="s">
        <v>348</v>
      </c>
      <c r="F8" s="15" t="s">
        <v>15</v>
      </c>
      <c r="G8" s="16">
        <v>1746464.24</v>
      </c>
      <c r="H8" s="16">
        <f t="shared" si="0"/>
        <v>1484494.6040000001</v>
      </c>
      <c r="I8" s="16">
        <v>1320165.8400000001</v>
      </c>
      <c r="J8" s="16">
        <v>1122140.9640000002</v>
      </c>
      <c r="K8" s="17">
        <v>1254157.55</v>
      </c>
      <c r="L8" s="1"/>
    </row>
    <row r="9" spans="1:13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2"/>
    </row>
    <row r="10" spans="1:13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2"/>
    </row>
    <row r="11" spans="1:13" ht="15" customHeight="1" thickBot="1" x14ac:dyDescent="0.3">
      <c r="A11" s="131" t="s">
        <v>28</v>
      </c>
      <c r="B11" s="132"/>
      <c r="C11" s="3"/>
      <c r="D11" s="3"/>
      <c r="E11" s="3"/>
      <c r="F11" s="3"/>
      <c r="G11" s="3"/>
      <c r="H11" s="3"/>
      <c r="I11" s="3"/>
      <c r="J11" s="3"/>
      <c r="K11" s="2"/>
    </row>
    <row r="12" spans="1:13" ht="45.75" customHeight="1" thickBot="1" x14ac:dyDescent="0.3">
      <c r="A12" s="31" t="s">
        <v>0</v>
      </c>
      <c r="B12" s="32" t="s">
        <v>1</v>
      </c>
      <c r="C12" s="32" t="s">
        <v>2</v>
      </c>
      <c r="D12" s="32" t="s">
        <v>3</v>
      </c>
      <c r="E12" s="32" t="s">
        <v>330</v>
      </c>
      <c r="F12" s="32" t="s">
        <v>4</v>
      </c>
      <c r="G12" s="32" t="s">
        <v>24</v>
      </c>
      <c r="H12" s="32" t="s">
        <v>25</v>
      </c>
      <c r="I12" s="33" t="s">
        <v>21</v>
      </c>
      <c r="J12" s="33" t="s">
        <v>22</v>
      </c>
      <c r="K12" s="92" t="s">
        <v>23</v>
      </c>
      <c r="L12" s="34" t="s">
        <v>412</v>
      </c>
    </row>
    <row r="13" spans="1:13" ht="75" x14ac:dyDescent="0.25">
      <c r="A13" s="93" t="s">
        <v>5</v>
      </c>
      <c r="B13" s="94" t="s">
        <v>47</v>
      </c>
      <c r="C13" s="94" t="s">
        <v>48</v>
      </c>
      <c r="D13" s="94" t="s">
        <v>49</v>
      </c>
      <c r="E13" s="94" t="s">
        <v>349</v>
      </c>
      <c r="F13" s="94" t="s">
        <v>15</v>
      </c>
      <c r="G13" s="95">
        <v>359213.21</v>
      </c>
      <c r="H13" s="95">
        <v>305331.22850000003</v>
      </c>
      <c r="I13" s="95">
        <v>0</v>
      </c>
      <c r="J13" s="95">
        <v>0</v>
      </c>
      <c r="K13" s="96">
        <v>0</v>
      </c>
      <c r="L13" s="97" t="s">
        <v>415</v>
      </c>
    </row>
    <row r="14" spans="1:13" s="3" customFormat="1" ht="60" x14ac:dyDescent="0.25">
      <c r="A14" s="12" t="s">
        <v>5</v>
      </c>
      <c r="B14" s="27" t="s">
        <v>50</v>
      </c>
      <c r="C14" s="27" t="s">
        <v>51</v>
      </c>
      <c r="D14" s="27" t="s">
        <v>52</v>
      </c>
      <c r="E14" s="27" t="s">
        <v>350</v>
      </c>
      <c r="F14" s="26" t="s">
        <v>15</v>
      </c>
      <c r="G14" s="27">
        <v>1030864.93</v>
      </c>
      <c r="H14" s="27">
        <v>876235.19050000003</v>
      </c>
      <c r="I14" s="11">
        <v>0</v>
      </c>
      <c r="J14" s="11">
        <v>0</v>
      </c>
      <c r="K14" s="90">
        <v>0</v>
      </c>
      <c r="L14" s="98" t="s">
        <v>415</v>
      </c>
      <c r="M14" s="8"/>
    </row>
    <row r="15" spans="1:13" s="3" customFormat="1" ht="60.75" thickBot="1" x14ac:dyDescent="0.3">
      <c r="A15" s="14" t="s">
        <v>5</v>
      </c>
      <c r="B15" s="28" t="s">
        <v>53</v>
      </c>
      <c r="C15" s="28" t="s">
        <v>54</v>
      </c>
      <c r="D15" s="28" t="s">
        <v>55</v>
      </c>
      <c r="E15" s="28" t="s">
        <v>351</v>
      </c>
      <c r="F15" s="29" t="s">
        <v>15</v>
      </c>
      <c r="G15" s="28">
        <v>246268.89</v>
      </c>
      <c r="H15" s="28">
        <v>209328.55650000001</v>
      </c>
      <c r="I15" s="16">
        <v>0</v>
      </c>
      <c r="J15" s="16">
        <v>0</v>
      </c>
      <c r="K15" s="37">
        <v>0</v>
      </c>
      <c r="L15" s="99" t="s">
        <v>410</v>
      </c>
      <c r="M15" s="8"/>
    </row>
    <row r="16" spans="1:13" s="3" customFormat="1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M16" s="8"/>
    </row>
    <row r="17" spans="1:13" s="3" customFormat="1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M17" s="8"/>
    </row>
    <row r="19" spans="1:13" ht="15.75" thickBot="1" x14ac:dyDescent="0.3">
      <c r="A19" s="131" t="s">
        <v>29</v>
      </c>
      <c r="B19" s="132"/>
      <c r="C19" s="8"/>
      <c r="D19" s="8"/>
      <c r="F19" s="8"/>
      <c r="G19" s="8"/>
      <c r="H19" s="8"/>
      <c r="I19" s="8"/>
      <c r="J19" s="8"/>
      <c r="K19" s="8"/>
    </row>
    <row r="20" spans="1:13" ht="30.75" thickBot="1" x14ac:dyDescent="0.3">
      <c r="A20" s="55" t="s">
        <v>0</v>
      </c>
      <c r="B20" s="56" t="s">
        <v>1</v>
      </c>
      <c r="C20" s="56" t="s">
        <v>2</v>
      </c>
      <c r="D20" s="56" t="s">
        <v>3</v>
      </c>
      <c r="E20" s="56" t="s">
        <v>330</v>
      </c>
      <c r="F20" s="56" t="s">
        <v>4</v>
      </c>
      <c r="G20" s="56" t="s">
        <v>24</v>
      </c>
      <c r="H20" s="56" t="s">
        <v>25</v>
      </c>
      <c r="I20" s="57" t="s">
        <v>21</v>
      </c>
      <c r="J20" s="57" t="s">
        <v>22</v>
      </c>
      <c r="K20" s="84" t="s">
        <v>23</v>
      </c>
      <c r="L20" s="85" t="s">
        <v>412</v>
      </c>
    </row>
    <row r="21" spans="1:13" ht="75.75" thickBot="1" x14ac:dyDescent="0.3">
      <c r="A21" s="86" t="s">
        <v>5</v>
      </c>
      <c r="B21" s="87" t="s">
        <v>35</v>
      </c>
      <c r="C21" s="87" t="s">
        <v>36</v>
      </c>
      <c r="D21" s="87" t="s">
        <v>37</v>
      </c>
      <c r="E21" s="87" t="s">
        <v>352</v>
      </c>
      <c r="F21" s="87" t="s">
        <v>15</v>
      </c>
      <c r="G21" s="88">
        <v>249910.47</v>
      </c>
      <c r="H21" s="88">
        <v>212423.8995</v>
      </c>
      <c r="I21" s="88">
        <v>0</v>
      </c>
      <c r="J21" s="88">
        <v>0</v>
      </c>
      <c r="K21" s="89">
        <v>0</v>
      </c>
      <c r="L21" s="106" t="s">
        <v>416</v>
      </c>
    </row>
  </sheetData>
  <mergeCells count="6">
    <mergeCell ref="A19:B19"/>
    <mergeCell ref="A1:B1"/>
    <mergeCell ref="C1:F1"/>
    <mergeCell ref="C2:F2"/>
    <mergeCell ref="A3:B3"/>
    <mergeCell ref="A11:B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6" orientation="landscape" r:id="rId1"/>
  <ignoredErrors>
    <ignoredError sqref="E5:E11 E13:E19 E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15</vt:i4>
      </vt:variant>
      <vt:variant>
        <vt:lpstr>Pomenované rozsahy</vt:lpstr>
      </vt:variant>
      <vt:variant>
        <vt:i4>15</vt:i4>
      </vt:variant>
    </vt:vector>
  </HeadingPairs>
  <TitlesOfParts>
    <vt:vector size="30" baseType="lpstr">
      <vt:lpstr>Mesto BA</vt:lpstr>
      <vt:lpstr>Mesto TT</vt:lpstr>
      <vt:lpstr>Mesto NR</vt:lpstr>
      <vt:lpstr>Mesto TN</vt:lpstr>
      <vt:lpstr>Mesto ZA</vt:lpstr>
      <vt:lpstr>Mesto BB</vt:lpstr>
      <vt:lpstr>Mesto PO</vt:lpstr>
      <vt:lpstr>Mesto KE</vt:lpstr>
      <vt:lpstr>VUC TT </vt:lpstr>
      <vt:lpstr>VUC NR </vt:lpstr>
      <vt:lpstr>VUC TN</vt:lpstr>
      <vt:lpstr>VUC ZA</vt:lpstr>
      <vt:lpstr>VUC BB</vt:lpstr>
      <vt:lpstr>VUC PO</vt:lpstr>
      <vt:lpstr>VUC KE</vt:lpstr>
      <vt:lpstr>'Mesto BA'!Oblasť_tlače</vt:lpstr>
      <vt:lpstr>'Mesto BB'!Oblasť_tlače</vt:lpstr>
      <vt:lpstr>'Mesto KE'!Oblasť_tlače</vt:lpstr>
      <vt:lpstr>'Mesto NR'!Oblasť_tlače</vt:lpstr>
      <vt:lpstr>'Mesto PO'!Oblasť_tlače</vt:lpstr>
      <vt:lpstr>'Mesto TN'!Oblasť_tlače</vt:lpstr>
      <vt:lpstr>'Mesto TT'!Oblasť_tlače</vt:lpstr>
      <vt:lpstr>'Mesto ZA'!Oblasť_tlače</vt:lpstr>
      <vt:lpstr>'VUC BB'!Oblasť_tlače</vt:lpstr>
      <vt:lpstr>'VUC KE'!Oblasť_tlače</vt:lpstr>
      <vt:lpstr>'VUC NR '!Oblasť_tlače</vt:lpstr>
      <vt:lpstr>'VUC PO'!Oblasť_tlače</vt:lpstr>
      <vt:lpstr>'VUC TN'!Oblasť_tlače</vt:lpstr>
      <vt:lpstr>'VUC TT '!Oblasť_tlače</vt:lpstr>
      <vt:lpstr>'VUC ZA'!Oblasť_tlače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Szabo Tomáš</dc:creator>
  <cp:lastModifiedBy>Barčiakova Jana</cp:lastModifiedBy>
  <cp:lastPrinted>2018-02-14T15:56:40Z</cp:lastPrinted>
  <dcterms:created xsi:type="dcterms:W3CDTF">2017-07-12T14:18:10Z</dcterms:created>
  <dcterms:modified xsi:type="dcterms:W3CDTF">2018-07-25T08:09:34Z</dcterms:modified>
</cp:coreProperties>
</file>